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lsumail2-my.sharepoint.com/personal/chriscox_lsu_edu/Documents/"/>
    </mc:Choice>
  </mc:AlternateContent>
  <xr:revisionPtr revIDLastSave="358" documentId="8_{97766B3B-6367-408E-AE6D-7ED052367834}" xr6:coauthVersionLast="47" xr6:coauthVersionMax="47" xr10:uidLastSave="{68BCFE36-DCEB-4782-9EEE-FB60BBFE8636}"/>
  <bookViews>
    <workbookView xWindow="-28920" yWindow="-120" windowWidth="29040" windowHeight="15720" firstSheet="2" activeTab="7" xr2:uid="{28D9DAE5-D736-44E3-85D7-2E7C202BF95C}"/>
  </bookViews>
  <sheets>
    <sheet name="Sheet2" sheetId="6" r:id="rId1"/>
    <sheet name="Comparison (trimmed)" sheetId="5" r:id="rId2"/>
    <sheet name="Comparison (raw)" sheetId="3" r:id="rId3"/>
    <sheet name="OLD" sheetId="2" r:id="rId4"/>
    <sheet name="NEW" sheetId="9" r:id="rId5"/>
    <sheet name="NEW(duplicates problem)" sheetId="8" r:id="rId6"/>
    <sheet name="NEW (ndar id problem cont.)" sheetId="7" r:id="rId7"/>
    <sheet name="NEW (ndar id problem)" sheetId="1" r:id="rId8"/>
    <sheet name="NEW (bad sfx)" sheetId="4" r:id="rId9"/>
  </sheets>
  <definedNames>
    <definedName name="_xlnm._FilterDatabase" localSheetId="2" hidden="1">'Comparison (raw)'!$AS$1:$AT$682</definedName>
    <definedName name="_xlnm._FilterDatabase" localSheetId="1" hidden="1">'Comparison (trimmed)'!$A$2:$V$682</definedName>
    <definedName name="_xlchart.v1.0" hidden="1">'Comparison (trimmed)'!$X$3:$X$682</definedName>
    <definedName name="_xlchart.v1.1" hidden="1">'Comparison (trimmed)'!$Y$3:$Y$684</definedName>
    <definedName name="_xlchart.v1.2" hidden="1">'Comparison (raw)'!$AD$3:$AD$682</definedName>
    <definedName name="_xlchart.v1.3" hidden="1">'Comparison (raw)'!$AE$3:$AE$682</definedName>
    <definedName name="new_ndar_prob">'NEW (ndar id problem)'!$A$1:$I$681</definedName>
    <definedName name="new_ndar_prob_cont">'NEW (ndar id problem cont.)'!$A$2:$H$681</definedName>
    <definedName name="new_vsoa">NEW!$A$2:$H$681</definedName>
    <definedName name="new_vsoa_duplicates_problem">'NEW(duplicates problem)'!$A$2:$H$681</definedName>
    <definedName name="old_vsoa">OLD!$A$2:$I$681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5" l="1"/>
  <c r="Q682" i="5"/>
  <c r="P682" i="5"/>
  <c r="N682" i="5"/>
  <c r="M682" i="5"/>
  <c r="O682" i="5" s="1"/>
  <c r="Q681" i="5"/>
  <c r="V681" i="5" s="1"/>
  <c r="P681" i="5"/>
  <c r="U681" i="5" s="1"/>
  <c r="N681" i="5"/>
  <c r="M681" i="5"/>
  <c r="Q680" i="5"/>
  <c r="V680" i="5" s="1"/>
  <c r="P680" i="5"/>
  <c r="U680" i="5" s="1"/>
  <c r="N680" i="5"/>
  <c r="S680" i="5" s="1"/>
  <c r="M680" i="5"/>
  <c r="Q679" i="5"/>
  <c r="P679" i="5"/>
  <c r="N679" i="5"/>
  <c r="M679" i="5"/>
  <c r="O679" i="5" s="1"/>
  <c r="T679" i="5" s="1"/>
  <c r="Q678" i="5"/>
  <c r="P678" i="5"/>
  <c r="N678" i="5"/>
  <c r="M678" i="5"/>
  <c r="O678" i="5" s="1"/>
  <c r="T678" i="5" s="1"/>
  <c r="Q677" i="5"/>
  <c r="P677" i="5"/>
  <c r="U677" i="5" s="1"/>
  <c r="N677" i="5"/>
  <c r="M677" i="5"/>
  <c r="O677" i="5" s="1"/>
  <c r="T677" i="5" s="1"/>
  <c r="Q676" i="5"/>
  <c r="P676" i="5"/>
  <c r="U676" i="5" s="1"/>
  <c r="N676" i="5"/>
  <c r="O676" i="5" s="1"/>
  <c r="T676" i="5" s="1"/>
  <c r="M676" i="5"/>
  <c r="Q675" i="5"/>
  <c r="P675" i="5"/>
  <c r="U675" i="5" s="1"/>
  <c r="N675" i="5"/>
  <c r="O675" i="5" s="1"/>
  <c r="M675" i="5"/>
  <c r="Q674" i="5"/>
  <c r="P674" i="5"/>
  <c r="U674" i="5" s="1"/>
  <c r="N674" i="5"/>
  <c r="O674" i="5" s="1"/>
  <c r="T674" i="5" s="1"/>
  <c r="M674" i="5"/>
  <c r="Q673" i="5"/>
  <c r="V673" i="5" s="1"/>
  <c r="P673" i="5"/>
  <c r="U673" i="5" s="1"/>
  <c r="O673" i="5"/>
  <c r="T673" i="5" s="1"/>
  <c r="N673" i="5"/>
  <c r="M673" i="5"/>
  <c r="Q672" i="5"/>
  <c r="P672" i="5"/>
  <c r="O672" i="5"/>
  <c r="N672" i="5"/>
  <c r="M672" i="5"/>
  <c r="Q671" i="5"/>
  <c r="P671" i="5"/>
  <c r="N671" i="5"/>
  <c r="M671" i="5"/>
  <c r="O671" i="5" s="1"/>
  <c r="Q670" i="5"/>
  <c r="P670" i="5"/>
  <c r="N670" i="5"/>
  <c r="O670" i="5" s="1"/>
  <c r="T670" i="5" s="1"/>
  <c r="M670" i="5"/>
  <c r="Q669" i="5"/>
  <c r="P669" i="5"/>
  <c r="N669" i="5"/>
  <c r="S669" i="5" s="1"/>
  <c r="M669" i="5"/>
  <c r="O669" i="5" s="1"/>
  <c r="Q668" i="5"/>
  <c r="V668" i="5" s="1"/>
  <c r="P668" i="5"/>
  <c r="N668" i="5"/>
  <c r="M668" i="5"/>
  <c r="O668" i="5" s="1"/>
  <c r="Q667" i="5"/>
  <c r="P667" i="5"/>
  <c r="N667" i="5"/>
  <c r="M667" i="5"/>
  <c r="O667" i="5" s="1"/>
  <c r="Q666" i="5"/>
  <c r="P666" i="5"/>
  <c r="N666" i="5"/>
  <c r="M666" i="5"/>
  <c r="O666" i="5" s="1"/>
  <c r="Q665" i="5"/>
  <c r="V665" i="5" s="1"/>
  <c r="P665" i="5"/>
  <c r="N665" i="5"/>
  <c r="M665" i="5"/>
  <c r="Q664" i="5"/>
  <c r="V664" i="5" s="1"/>
  <c r="P664" i="5"/>
  <c r="N664" i="5"/>
  <c r="M664" i="5"/>
  <c r="O664" i="5" s="1"/>
  <c r="Q663" i="5"/>
  <c r="V663" i="5" s="1"/>
  <c r="P663" i="5"/>
  <c r="N663" i="5"/>
  <c r="M663" i="5"/>
  <c r="O663" i="5" s="1"/>
  <c r="Q662" i="5"/>
  <c r="P662" i="5"/>
  <c r="U662" i="5" s="1"/>
  <c r="N662" i="5"/>
  <c r="M662" i="5"/>
  <c r="O662" i="5" s="1"/>
  <c r="T662" i="5" s="1"/>
  <c r="Q661" i="5"/>
  <c r="V661" i="5" s="1"/>
  <c r="P661" i="5"/>
  <c r="N661" i="5"/>
  <c r="M661" i="5"/>
  <c r="O661" i="5" s="1"/>
  <c r="Q660" i="5"/>
  <c r="V660" i="5" s="1"/>
  <c r="P660" i="5"/>
  <c r="U660" i="5" s="1"/>
  <c r="O660" i="5"/>
  <c r="N660" i="5"/>
  <c r="M660" i="5"/>
  <c r="Q659" i="5"/>
  <c r="P659" i="5"/>
  <c r="U659" i="5" s="1"/>
  <c r="O659" i="5"/>
  <c r="T659" i="5" s="1"/>
  <c r="N659" i="5"/>
  <c r="M659" i="5"/>
  <c r="Q658" i="5"/>
  <c r="V658" i="5" s="1"/>
  <c r="P658" i="5"/>
  <c r="U658" i="5" s="1"/>
  <c r="O658" i="5"/>
  <c r="N658" i="5"/>
  <c r="M658" i="5"/>
  <c r="Q657" i="5"/>
  <c r="P657" i="5"/>
  <c r="U657" i="5" s="1"/>
  <c r="O657" i="5"/>
  <c r="N657" i="5"/>
  <c r="M657" i="5"/>
  <c r="Q656" i="5"/>
  <c r="P656" i="5"/>
  <c r="N656" i="5"/>
  <c r="O656" i="5" s="1"/>
  <c r="T656" i="5" s="1"/>
  <c r="M656" i="5"/>
  <c r="Q655" i="5"/>
  <c r="P655" i="5"/>
  <c r="U655" i="5" s="1"/>
  <c r="O655" i="5"/>
  <c r="T655" i="5" s="1"/>
  <c r="N655" i="5"/>
  <c r="M655" i="5"/>
  <c r="Q654" i="5"/>
  <c r="P654" i="5"/>
  <c r="U654" i="5" s="1"/>
  <c r="O654" i="5"/>
  <c r="T654" i="5" s="1"/>
  <c r="N654" i="5"/>
  <c r="M654" i="5"/>
  <c r="Q653" i="5"/>
  <c r="P653" i="5"/>
  <c r="N653" i="5"/>
  <c r="M653" i="5"/>
  <c r="O653" i="5" s="1"/>
  <c r="T653" i="5" s="1"/>
  <c r="Q652" i="5"/>
  <c r="P652" i="5"/>
  <c r="N652" i="5"/>
  <c r="S652" i="5" s="1"/>
  <c r="M652" i="5"/>
  <c r="Q651" i="5"/>
  <c r="P651" i="5"/>
  <c r="N651" i="5"/>
  <c r="M651" i="5"/>
  <c r="O651" i="5" s="1"/>
  <c r="Q650" i="5"/>
  <c r="P650" i="5"/>
  <c r="N650" i="5"/>
  <c r="M650" i="5"/>
  <c r="O650" i="5" s="1"/>
  <c r="T650" i="5" s="1"/>
  <c r="Q649" i="5"/>
  <c r="P649" i="5"/>
  <c r="N649" i="5"/>
  <c r="M649" i="5"/>
  <c r="Q648" i="5"/>
  <c r="P648" i="5"/>
  <c r="U648" i="5" s="1"/>
  <c r="N648" i="5"/>
  <c r="S648" i="5" s="1"/>
  <c r="Y648" i="5" s="1"/>
  <c r="M648" i="5"/>
  <c r="Q647" i="5"/>
  <c r="P647" i="5"/>
  <c r="N647" i="5"/>
  <c r="M647" i="5"/>
  <c r="O647" i="5" s="1"/>
  <c r="Q646" i="5"/>
  <c r="V646" i="5" s="1"/>
  <c r="P646" i="5"/>
  <c r="N646" i="5"/>
  <c r="M646" i="5"/>
  <c r="O646" i="5" s="1"/>
  <c r="T646" i="5" s="1"/>
  <c r="Q645" i="5"/>
  <c r="V645" i="5" s="1"/>
  <c r="P645" i="5"/>
  <c r="N645" i="5"/>
  <c r="M645" i="5"/>
  <c r="O645" i="5" s="1"/>
  <c r="Q644" i="5"/>
  <c r="V644" i="5" s="1"/>
  <c r="P644" i="5"/>
  <c r="N644" i="5"/>
  <c r="M644" i="5"/>
  <c r="O644" i="5" s="1"/>
  <c r="Q643" i="5"/>
  <c r="P643" i="5"/>
  <c r="N643" i="5"/>
  <c r="O643" i="5" s="1"/>
  <c r="T643" i="5" s="1"/>
  <c r="M643" i="5"/>
  <c r="Q642" i="5"/>
  <c r="P642" i="5"/>
  <c r="U642" i="5" s="1"/>
  <c r="O642" i="5"/>
  <c r="T642" i="5" s="1"/>
  <c r="N642" i="5"/>
  <c r="S642" i="5" s="1"/>
  <c r="M642" i="5"/>
  <c r="Q641" i="5"/>
  <c r="P641" i="5"/>
  <c r="O641" i="5"/>
  <c r="N641" i="5"/>
  <c r="M641" i="5"/>
  <c r="Q640" i="5"/>
  <c r="P640" i="5"/>
  <c r="N640" i="5"/>
  <c r="M640" i="5"/>
  <c r="O640" i="5" s="1"/>
  <c r="T640" i="5" s="1"/>
  <c r="Q639" i="5"/>
  <c r="P639" i="5"/>
  <c r="N639" i="5"/>
  <c r="S639" i="5" s="1"/>
  <c r="M639" i="5"/>
  <c r="Q638" i="5"/>
  <c r="P638" i="5"/>
  <c r="O638" i="5"/>
  <c r="T638" i="5" s="1"/>
  <c r="N638" i="5"/>
  <c r="M638" i="5"/>
  <c r="Q637" i="5"/>
  <c r="P637" i="5"/>
  <c r="N637" i="5"/>
  <c r="S637" i="5" s="1"/>
  <c r="M637" i="5"/>
  <c r="Q636" i="5"/>
  <c r="P636" i="5"/>
  <c r="N636" i="5"/>
  <c r="S636" i="5" s="1"/>
  <c r="M636" i="5"/>
  <c r="Q635" i="5"/>
  <c r="V635" i="5" s="1"/>
  <c r="P635" i="5"/>
  <c r="N635" i="5"/>
  <c r="M635" i="5"/>
  <c r="O635" i="5" s="1"/>
  <c r="T635" i="5" s="1"/>
  <c r="Q634" i="5"/>
  <c r="P634" i="5"/>
  <c r="N634" i="5"/>
  <c r="M634" i="5"/>
  <c r="O634" i="5" s="1"/>
  <c r="T634" i="5" s="1"/>
  <c r="Q633" i="5"/>
  <c r="P633" i="5"/>
  <c r="N633" i="5"/>
  <c r="S633" i="5" s="1"/>
  <c r="M633" i="5"/>
  <c r="Q632" i="5"/>
  <c r="P632" i="5"/>
  <c r="N632" i="5"/>
  <c r="S632" i="5" s="1"/>
  <c r="M632" i="5"/>
  <c r="Q631" i="5"/>
  <c r="P631" i="5"/>
  <c r="N631" i="5"/>
  <c r="O631" i="5" s="1"/>
  <c r="M631" i="5"/>
  <c r="Q630" i="5"/>
  <c r="V630" i="5" s="1"/>
  <c r="P630" i="5"/>
  <c r="N630" i="5"/>
  <c r="M630" i="5"/>
  <c r="O630" i="5" s="1"/>
  <c r="Q629" i="5"/>
  <c r="V629" i="5" s="1"/>
  <c r="P629" i="5"/>
  <c r="O629" i="5"/>
  <c r="N629" i="5"/>
  <c r="M629" i="5"/>
  <c r="Q628" i="5"/>
  <c r="V628" i="5" s="1"/>
  <c r="P628" i="5"/>
  <c r="U628" i="5" s="1"/>
  <c r="N628" i="5"/>
  <c r="M628" i="5"/>
  <c r="O628" i="5" s="1"/>
  <c r="Q627" i="5"/>
  <c r="P627" i="5"/>
  <c r="U627" i="5" s="1"/>
  <c r="O627" i="5"/>
  <c r="T627" i="5" s="1"/>
  <c r="N627" i="5"/>
  <c r="M627" i="5"/>
  <c r="Q626" i="5"/>
  <c r="P626" i="5"/>
  <c r="U626" i="5" s="1"/>
  <c r="N626" i="5"/>
  <c r="O626" i="5" s="1"/>
  <c r="M626" i="5"/>
  <c r="Q625" i="5"/>
  <c r="P625" i="5"/>
  <c r="O625" i="5"/>
  <c r="T625" i="5" s="1"/>
  <c r="N625" i="5"/>
  <c r="M625" i="5"/>
  <c r="Q624" i="5"/>
  <c r="P624" i="5"/>
  <c r="N624" i="5"/>
  <c r="O624" i="5" s="1"/>
  <c r="T624" i="5" s="1"/>
  <c r="M624" i="5"/>
  <c r="Q623" i="5"/>
  <c r="P623" i="5"/>
  <c r="N623" i="5"/>
  <c r="M623" i="5"/>
  <c r="O623" i="5" s="1"/>
  <c r="T623" i="5" s="1"/>
  <c r="Q622" i="5"/>
  <c r="P622" i="5"/>
  <c r="N622" i="5"/>
  <c r="O622" i="5" s="1"/>
  <c r="T622" i="5" s="1"/>
  <c r="M622" i="5"/>
  <c r="Q621" i="5"/>
  <c r="P621" i="5"/>
  <c r="N621" i="5"/>
  <c r="M621" i="5"/>
  <c r="Q620" i="5"/>
  <c r="P620" i="5"/>
  <c r="N620" i="5"/>
  <c r="S620" i="5" s="1"/>
  <c r="M620" i="5"/>
  <c r="Q619" i="5"/>
  <c r="P619" i="5"/>
  <c r="O619" i="5"/>
  <c r="N619" i="5"/>
  <c r="M619" i="5"/>
  <c r="Q618" i="5"/>
  <c r="P618" i="5"/>
  <c r="N618" i="5"/>
  <c r="M618" i="5"/>
  <c r="O618" i="5" s="1"/>
  <c r="Q617" i="5"/>
  <c r="P617" i="5"/>
  <c r="N617" i="5"/>
  <c r="S617" i="5" s="1"/>
  <c r="M617" i="5"/>
  <c r="Q616" i="5"/>
  <c r="P616" i="5"/>
  <c r="N616" i="5"/>
  <c r="M616" i="5"/>
  <c r="O616" i="5" s="1"/>
  <c r="T616" i="5" s="1"/>
  <c r="Q615" i="5"/>
  <c r="P615" i="5"/>
  <c r="N615" i="5"/>
  <c r="O615" i="5" s="1"/>
  <c r="M615" i="5"/>
  <c r="Q614" i="5"/>
  <c r="P614" i="5"/>
  <c r="U614" i="5" s="1"/>
  <c r="O614" i="5"/>
  <c r="T614" i="5" s="1"/>
  <c r="N614" i="5"/>
  <c r="M614" i="5"/>
  <c r="Q613" i="5"/>
  <c r="V613" i="5" s="1"/>
  <c r="P613" i="5"/>
  <c r="U613" i="5" s="1"/>
  <c r="N613" i="5"/>
  <c r="M613" i="5"/>
  <c r="O613" i="5" s="1"/>
  <c r="T613" i="5" s="1"/>
  <c r="Q612" i="5"/>
  <c r="V612" i="5" s="1"/>
  <c r="P612" i="5"/>
  <c r="N612" i="5"/>
  <c r="M612" i="5"/>
  <c r="O612" i="5" s="1"/>
  <c r="T612" i="5" s="1"/>
  <c r="Q611" i="5"/>
  <c r="P611" i="5"/>
  <c r="N611" i="5"/>
  <c r="O611" i="5" s="1"/>
  <c r="T611" i="5" s="1"/>
  <c r="M611" i="5"/>
  <c r="Q610" i="5"/>
  <c r="P610" i="5"/>
  <c r="N610" i="5"/>
  <c r="M610" i="5"/>
  <c r="Q609" i="5"/>
  <c r="P609" i="5"/>
  <c r="U609" i="5" s="1"/>
  <c r="O609" i="5"/>
  <c r="T609" i="5" s="1"/>
  <c r="N609" i="5"/>
  <c r="M609" i="5"/>
  <c r="Q608" i="5"/>
  <c r="P608" i="5"/>
  <c r="O608" i="5"/>
  <c r="T608" i="5" s="1"/>
  <c r="N608" i="5"/>
  <c r="M608" i="5"/>
  <c r="Q607" i="5"/>
  <c r="P607" i="5"/>
  <c r="N607" i="5"/>
  <c r="M607" i="5"/>
  <c r="O607" i="5" s="1"/>
  <c r="Q606" i="5"/>
  <c r="P606" i="5"/>
  <c r="N606" i="5"/>
  <c r="O606" i="5" s="1"/>
  <c r="T606" i="5" s="1"/>
  <c r="M606" i="5"/>
  <c r="Q605" i="5"/>
  <c r="P605" i="5"/>
  <c r="N605" i="5"/>
  <c r="M605" i="5"/>
  <c r="O605" i="5" s="1"/>
  <c r="Q604" i="5"/>
  <c r="P604" i="5"/>
  <c r="O604" i="5"/>
  <c r="N604" i="5"/>
  <c r="M604" i="5"/>
  <c r="Q603" i="5"/>
  <c r="V603" i="5" s="1"/>
  <c r="P603" i="5"/>
  <c r="N603" i="5"/>
  <c r="M603" i="5"/>
  <c r="Q602" i="5"/>
  <c r="P602" i="5"/>
  <c r="N602" i="5"/>
  <c r="M602" i="5"/>
  <c r="O602" i="5" s="1"/>
  <c r="T602" i="5" s="1"/>
  <c r="Q601" i="5"/>
  <c r="P601" i="5"/>
  <c r="U601" i="5" s="1"/>
  <c r="N601" i="5"/>
  <c r="M601" i="5"/>
  <c r="O601" i="5" s="1"/>
  <c r="T601" i="5" s="1"/>
  <c r="Q600" i="5"/>
  <c r="P600" i="5"/>
  <c r="N600" i="5"/>
  <c r="M600" i="5"/>
  <c r="O600" i="5" s="1"/>
  <c r="Q599" i="5"/>
  <c r="P599" i="5"/>
  <c r="N599" i="5"/>
  <c r="O599" i="5" s="1"/>
  <c r="M599" i="5"/>
  <c r="Q598" i="5"/>
  <c r="V598" i="5" s="1"/>
  <c r="P598" i="5"/>
  <c r="U598" i="5" s="1"/>
  <c r="O598" i="5"/>
  <c r="T598" i="5" s="1"/>
  <c r="N598" i="5"/>
  <c r="M598" i="5"/>
  <c r="Q597" i="5"/>
  <c r="V597" i="5" s="1"/>
  <c r="P597" i="5"/>
  <c r="U597" i="5" s="1"/>
  <c r="O597" i="5"/>
  <c r="T597" i="5" s="1"/>
  <c r="N597" i="5"/>
  <c r="M597" i="5"/>
  <c r="Q596" i="5"/>
  <c r="V596" i="5" s="1"/>
  <c r="P596" i="5"/>
  <c r="U596" i="5" s="1"/>
  <c r="N596" i="5"/>
  <c r="M596" i="5"/>
  <c r="O596" i="5" s="1"/>
  <c r="Q595" i="5"/>
  <c r="P595" i="5"/>
  <c r="U595" i="5" s="1"/>
  <c r="N595" i="5"/>
  <c r="S595" i="5" s="1"/>
  <c r="M595" i="5"/>
  <c r="Q594" i="5"/>
  <c r="P594" i="5"/>
  <c r="N594" i="5"/>
  <c r="O594" i="5" s="1"/>
  <c r="T594" i="5" s="1"/>
  <c r="M594" i="5"/>
  <c r="Q593" i="5"/>
  <c r="P593" i="5"/>
  <c r="O593" i="5"/>
  <c r="N593" i="5"/>
  <c r="M593" i="5"/>
  <c r="Q592" i="5"/>
  <c r="P592" i="5"/>
  <c r="N592" i="5"/>
  <c r="S592" i="5" s="1"/>
  <c r="M592" i="5"/>
  <c r="R592" i="5" s="1"/>
  <c r="Q591" i="5"/>
  <c r="P591" i="5"/>
  <c r="N591" i="5"/>
  <c r="S591" i="5" s="1"/>
  <c r="M591" i="5"/>
  <c r="Q590" i="5"/>
  <c r="P590" i="5"/>
  <c r="N590" i="5"/>
  <c r="S590" i="5" s="1"/>
  <c r="M590" i="5"/>
  <c r="Q589" i="5"/>
  <c r="P589" i="5"/>
  <c r="N589" i="5"/>
  <c r="M589" i="5"/>
  <c r="O589" i="5" s="1"/>
  <c r="Q588" i="5"/>
  <c r="V588" i="5" s="1"/>
  <c r="P588" i="5"/>
  <c r="N588" i="5"/>
  <c r="S588" i="5" s="1"/>
  <c r="Y588" i="5" s="1"/>
  <c r="M588" i="5"/>
  <c r="Q587" i="5"/>
  <c r="P587" i="5"/>
  <c r="N587" i="5"/>
  <c r="O587" i="5" s="1"/>
  <c r="M587" i="5"/>
  <c r="Q586" i="5"/>
  <c r="P586" i="5"/>
  <c r="N586" i="5"/>
  <c r="M586" i="5"/>
  <c r="O586" i="5" s="1"/>
  <c r="T586" i="5" s="1"/>
  <c r="Q585" i="5"/>
  <c r="P585" i="5"/>
  <c r="N585" i="5"/>
  <c r="M585" i="5"/>
  <c r="Q584" i="5"/>
  <c r="V584" i="5" s="1"/>
  <c r="P584" i="5"/>
  <c r="U584" i="5" s="1"/>
  <c r="N584" i="5"/>
  <c r="M584" i="5"/>
  <c r="O584" i="5" s="1"/>
  <c r="Q583" i="5"/>
  <c r="V583" i="5" s="1"/>
  <c r="P583" i="5"/>
  <c r="N583" i="5"/>
  <c r="O583" i="5" s="1"/>
  <c r="M583" i="5"/>
  <c r="Q582" i="5"/>
  <c r="V582" i="5" s="1"/>
  <c r="P582" i="5"/>
  <c r="U582" i="5" s="1"/>
  <c r="O582" i="5"/>
  <c r="N582" i="5"/>
  <c r="M582" i="5"/>
  <c r="Q581" i="5"/>
  <c r="P581" i="5"/>
  <c r="O581" i="5"/>
  <c r="T581" i="5" s="1"/>
  <c r="N581" i="5"/>
  <c r="M581" i="5"/>
  <c r="Q580" i="5"/>
  <c r="V580" i="5" s="1"/>
  <c r="P580" i="5"/>
  <c r="U580" i="5" s="1"/>
  <c r="N580" i="5"/>
  <c r="M580" i="5"/>
  <c r="O580" i="5" s="1"/>
  <c r="Q579" i="5"/>
  <c r="P579" i="5"/>
  <c r="N579" i="5"/>
  <c r="O579" i="5" s="1"/>
  <c r="M579" i="5"/>
  <c r="Q578" i="5"/>
  <c r="P578" i="5"/>
  <c r="N578" i="5"/>
  <c r="O578" i="5" s="1"/>
  <c r="M578" i="5"/>
  <c r="Q577" i="5"/>
  <c r="P577" i="5"/>
  <c r="U577" i="5" s="1"/>
  <c r="O577" i="5"/>
  <c r="N577" i="5"/>
  <c r="M577" i="5"/>
  <c r="Q576" i="5"/>
  <c r="P576" i="5"/>
  <c r="N576" i="5"/>
  <c r="M576" i="5"/>
  <c r="O576" i="5" s="1"/>
  <c r="Q575" i="5"/>
  <c r="P575" i="5"/>
  <c r="N575" i="5"/>
  <c r="M575" i="5"/>
  <c r="O575" i="5" s="1"/>
  <c r="T575" i="5" s="1"/>
  <c r="Q574" i="5"/>
  <c r="P574" i="5"/>
  <c r="O574" i="5"/>
  <c r="N574" i="5"/>
  <c r="M574" i="5"/>
  <c r="Q573" i="5"/>
  <c r="P573" i="5"/>
  <c r="N573" i="5"/>
  <c r="S573" i="5" s="1"/>
  <c r="M573" i="5"/>
  <c r="Q572" i="5"/>
  <c r="P572" i="5"/>
  <c r="O572" i="5"/>
  <c r="N572" i="5"/>
  <c r="M572" i="5"/>
  <c r="Q571" i="5"/>
  <c r="V571" i="5" s="1"/>
  <c r="P571" i="5"/>
  <c r="N571" i="5"/>
  <c r="M571" i="5"/>
  <c r="O571" i="5" s="1"/>
  <c r="Q570" i="5"/>
  <c r="P570" i="5"/>
  <c r="N570" i="5"/>
  <c r="M570" i="5"/>
  <c r="Q569" i="5"/>
  <c r="P569" i="5"/>
  <c r="N569" i="5"/>
  <c r="S569" i="5" s="1"/>
  <c r="M569" i="5"/>
  <c r="Q568" i="5"/>
  <c r="V568" i="5" s="1"/>
  <c r="P568" i="5"/>
  <c r="N568" i="5"/>
  <c r="M568" i="5"/>
  <c r="O568" i="5" s="1"/>
  <c r="Q567" i="5"/>
  <c r="P567" i="5"/>
  <c r="N567" i="5"/>
  <c r="O567" i="5" s="1"/>
  <c r="M567" i="5"/>
  <c r="Q566" i="5"/>
  <c r="P566" i="5"/>
  <c r="U566" i="5" s="1"/>
  <c r="O566" i="5"/>
  <c r="N566" i="5"/>
  <c r="M566" i="5"/>
  <c r="Q565" i="5"/>
  <c r="P565" i="5"/>
  <c r="U565" i="5" s="1"/>
  <c r="O565" i="5"/>
  <c r="N565" i="5"/>
  <c r="M565" i="5"/>
  <c r="Q564" i="5"/>
  <c r="P564" i="5"/>
  <c r="U564" i="5" s="1"/>
  <c r="N564" i="5"/>
  <c r="M564" i="5"/>
  <c r="O564" i="5" s="1"/>
  <c r="Q563" i="5"/>
  <c r="P563" i="5"/>
  <c r="N563" i="5"/>
  <c r="O563" i="5" s="1"/>
  <c r="T563" i="5" s="1"/>
  <c r="M563" i="5"/>
  <c r="Q562" i="5"/>
  <c r="V562" i="5" s="1"/>
  <c r="P562" i="5"/>
  <c r="U562" i="5" s="1"/>
  <c r="N562" i="5"/>
  <c r="O562" i="5" s="1"/>
  <c r="M562" i="5"/>
  <c r="Q561" i="5"/>
  <c r="V561" i="5" s="1"/>
  <c r="P561" i="5"/>
  <c r="O561" i="5"/>
  <c r="N561" i="5"/>
  <c r="M561" i="5"/>
  <c r="Q560" i="5"/>
  <c r="P560" i="5"/>
  <c r="N560" i="5"/>
  <c r="M560" i="5"/>
  <c r="O560" i="5" s="1"/>
  <c r="Q559" i="5"/>
  <c r="P559" i="5"/>
  <c r="U559" i="5" s="1"/>
  <c r="O559" i="5"/>
  <c r="T559" i="5" s="1"/>
  <c r="N559" i="5"/>
  <c r="M559" i="5"/>
  <c r="Q558" i="5"/>
  <c r="P558" i="5"/>
  <c r="U558" i="5" s="1"/>
  <c r="O558" i="5"/>
  <c r="N558" i="5"/>
  <c r="M558" i="5"/>
  <c r="Q557" i="5"/>
  <c r="P557" i="5"/>
  <c r="N557" i="5"/>
  <c r="M557" i="5"/>
  <c r="Q556" i="5"/>
  <c r="V556" i="5" s="1"/>
  <c r="P556" i="5"/>
  <c r="N556" i="5"/>
  <c r="S556" i="5" s="1"/>
  <c r="M556" i="5"/>
  <c r="O556" i="5" s="1"/>
  <c r="Q555" i="5"/>
  <c r="P555" i="5"/>
  <c r="N555" i="5"/>
  <c r="S555" i="5" s="1"/>
  <c r="M555" i="5"/>
  <c r="Q554" i="5"/>
  <c r="P554" i="5"/>
  <c r="N554" i="5"/>
  <c r="M554" i="5"/>
  <c r="O554" i="5" s="1"/>
  <c r="T554" i="5" s="1"/>
  <c r="Q553" i="5"/>
  <c r="P553" i="5"/>
  <c r="N553" i="5"/>
  <c r="M553" i="5"/>
  <c r="O553" i="5" s="1"/>
  <c r="T553" i="5" s="1"/>
  <c r="Q552" i="5"/>
  <c r="P552" i="5"/>
  <c r="U552" i="5" s="1"/>
  <c r="N552" i="5"/>
  <c r="S552" i="5" s="1"/>
  <c r="Y552" i="5" s="1"/>
  <c r="M552" i="5"/>
  <c r="Q551" i="5"/>
  <c r="V551" i="5" s="1"/>
  <c r="P551" i="5"/>
  <c r="N551" i="5"/>
  <c r="O551" i="5" s="1"/>
  <c r="M551" i="5"/>
  <c r="Q550" i="5"/>
  <c r="P550" i="5"/>
  <c r="N550" i="5"/>
  <c r="M550" i="5"/>
  <c r="O550" i="5" s="1"/>
  <c r="Q549" i="5"/>
  <c r="V549" i="5" s="1"/>
  <c r="P549" i="5"/>
  <c r="O549" i="5"/>
  <c r="T549" i="5" s="1"/>
  <c r="N549" i="5"/>
  <c r="M549" i="5"/>
  <c r="Q548" i="5"/>
  <c r="V548" i="5" s="1"/>
  <c r="P548" i="5"/>
  <c r="N548" i="5"/>
  <c r="M548" i="5"/>
  <c r="O548" i="5" s="1"/>
  <c r="T548" i="5" s="1"/>
  <c r="Q547" i="5"/>
  <c r="P547" i="5"/>
  <c r="N547" i="5"/>
  <c r="O547" i="5" s="1"/>
  <c r="T547" i="5" s="1"/>
  <c r="M547" i="5"/>
  <c r="Q546" i="5"/>
  <c r="P546" i="5"/>
  <c r="U546" i="5" s="1"/>
  <c r="O546" i="5"/>
  <c r="N546" i="5"/>
  <c r="M546" i="5"/>
  <c r="Q545" i="5"/>
  <c r="V545" i="5" s="1"/>
  <c r="P545" i="5"/>
  <c r="U545" i="5" s="1"/>
  <c r="O545" i="5"/>
  <c r="T545" i="5" s="1"/>
  <c r="N545" i="5"/>
  <c r="M545" i="5"/>
  <c r="Q544" i="5"/>
  <c r="P544" i="5"/>
  <c r="N544" i="5"/>
  <c r="M544" i="5"/>
  <c r="O544" i="5" s="1"/>
  <c r="Q543" i="5"/>
  <c r="P543" i="5"/>
  <c r="N543" i="5"/>
  <c r="O543" i="5" s="1"/>
  <c r="M543" i="5"/>
  <c r="Q542" i="5"/>
  <c r="P542" i="5"/>
  <c r="U542" i="5" s="1"/>
  <c r="N542" i="5"/>
  <c r="S542" i="5" s="1"/>
  <c r="M542" i="5"/>
  <c r="Q541" i="5"/>
  <c r="P541" i="5"/>
  <c r="N541" i="5"/>
  <c r="M541" i="5"/>
  <c r="Q540" i="5"/>
  <c r="V540" i="5" s="1"/>
  <c r="P540" i="5"/>
  <c r="O540" i="5"/>
  <c r="T540" i="5" s="1"/>
  <c r="N540" i="5"/>
  <c r="M540" i="5"/>
  <c r="Q539" i="5"/>
  <c r="P539" i="5"/>
  <c r="N539" i="5"/>
  <c r="M539" i="5"/>
  <c r="O539" i="5" s="1"/>
  <c r="Q538" i="5"/>
  <c r="P538" i="5"/>
  <c r="N538" i="5"/>
  <c r="M538" i="5"/>
  <c r="O538" i="5" s="1"/>
  <c r="T538" i="5" s="1"/>
  <c r="Q537" i="5"/>
  <c r="P537" i="5"/>
  <c r="N537" i="5"/>
  <c r="M537" i="5"/>
  <c r="O537" i="5" s="1"/>
  <c r="T537" i="5" s="1"/>
  <c r="Q536" i="5"/>
  <c r="P536" i="5"/>
  <c r="N536" i="5"/>
  <c r="M536" i="5"/>
  <c r="O536" i="5" s="1"/>
  <c r="T536" i="5" s="1"/>
  <c r="Q535" i="5"/>
  <c r="P535" i="5"/>
  <c r="N535" i="5"/>
  <c r="O535" i="5" s="1"/>
  <c r="M535" i="5"/>
  <c r="Q534" i="5"/>
  <c r="V534" i="5" s="1"/>
  <c r="P534" i="5"/>
  <c r="O534" i="5"/>
  <c r="N534" i="5"/>
  <c r="M534" i="5"/>
  <c r="Q533" i="5"/>
  <c r="P533" i="5"/>
  <c r="O533" i="5"/>
  <c r="N533" i="5"/>
  <c r="M533" i="5"/>
  <c r="Q532" i="5"/>
  <c r="P532" i="5"/>
  <c r="U532" i="5" s="1"/>
  <c r="N532" i="5"/>
  <c r="M532" i="5"/>
  <c r="O532" i="5" s="1"/>
  <c r="T532" i="5" s="1"/>
  <c r="Q531" i="5"/>
  <c r="P531" i="5"/>
  <c r="O531" i="5"/>
  <c r="N531" i="5"/>
  <c r="M531" i="5"/>
  <c r="Q530" i="5"/>
  <c r="V530" i="5" s="1"/>
  <c r="P530" i="5"/>
  <c r="O530" i="5"/>
  <c r="N530" i="5"/>
  <c r="M530" i="5"/>
  <c r="Q529" i="5"/>
  <c r="V529" i="5" s="1"/>
  <c r="P529" i="5"/>
  <c r="U529" i="5" s="1"/>
  <c r="O529" i="5"/>
  <c r="N529" i="5"/>
  <c r="M529" i="5"/>
  <c r="Q528" i="5"/>
  <c r="P528" i="5"/>
  <c r="N528" i="5"/>
  <c r="O528" i="5" s="1"/>
  <c r="T528" i="5" s="1"/>
  <c r="M528" i="5"/>
  <c r="Q527" i="5"/>
  <c r="P527" i="5"/>
  <c r="O527" i="5"/>
  <c r="N527" i="5"/>
  <c r="M527" i="5"/>
  <c r="Q526" i="5"/>
  <c r="P526" i="5"/>
  <c r="N526" i="5"/>
  <c r="O526" i="5" s="1"/>
  <c r="M526" i="5"/>
  <c r="Q525" i="5"/>
  <c r="P525" i="5"/>
  <c r="N525" i="5"/>
  <c r="M525" i="5"/>
  <c r="O525" i="5" s="1"/>
  <c r="Q524" i="5"/>
  <c r="V524" i="5" s="1"/>
  <c r="P524" i="5"/>
  <c r="N524" i="5"/>
  <c r="M524" i="5"/>
  <c r="Q523" i="5"/>
  <c r="P523" i="5"/>
  <c r="O523" i="5"/>
  <c r="N523" i="5"/>
  <c r="S523" i="5" s="1"/>
  <c r="M523" i="5"/>
  <c r="Q522" i="5"/>
  <c r="P522" i="5"/>
  <c r="N522" i="5"/>
  <c r="M522" i="5"/>
  <c r="O522" i="5" s="1"/>
  <c r="Q521" i="5"/>
  <c r="P521" i="5"/>
  <c r="N521" i="5"/>
  <c r="M521" i="5"/>
  <c r="Q520" i="5"/>
  <c r="V520" i="5" s="1"/>
  <c r="P520" i="5"/>
  <c r="U520" i="5" s="1"/>
  <c r="N520" i="5"/>
  <c r="M520" i="5"/>
  <c r="Q519" i="5"/>
  <c r="P519" i="5"/>
  <c r="N519" i="5"/>
  <c r="O519" i="5" s="1"/>
  <c r="M519" i="5"/>
  <c r="Q518" i="5"/>
  <c r="P518" i="5"/>
  <c r="U518" i="5" s="1"/>
  <c r="N518" i="5"/>
  <c r="M518" i="5"/>
  <c r="O518" i="5" s="1"/>
  <c r="Q517" i="5"/>
  <c r="V517" i="5" s="1"/>
  <c r="P517" i="5"/>
  <c r="N517" i="5"/>
  <c r="M517" i="5"/>
  <c r="O517" i="5" s="1"/>
  <c r="Q516" i="5"/>
  <c r="V516" i="5" s="1"/>
  <c r="P516" i="5"/>
  <c r="N516" i="5"/>
  <c r="M516" i="5"/>
  <c r="O516" i="5" s="1"/>
  <c r="T516" i="5" s="1"/>
  <c r="Q515" i="5"/>
  <c r="P515" i="5"/>
  <c r="U515" i="5" s="1"/>
  <c r="O515" i="5"/>
  <c r="N515" i="5"/>
  <c r="M515" i="5"/>
  <c r="Q514" i="5"/>
  <c r="V514" i="5" s="1"/>
  <c r="P514" i="5"/>
  <c r="U514" i="5" s="1"/>
  <c r="N514" i="5"/>
  <c r="O514" i="5" s="1"/>
  <c r="T514" i="5" s="1"/>
  <c r="M514" i="5"/>
  <c r="Q513" i="5"/>
  <c r="V513" i="5" s="1"/>
  <c r="P513" i="5"/>
  <c r="U513" i="5" s="1"/>
  <c r="O513" i="5"/>
  <c r="N513" i="5"/>
  <c r="M513" i="5"/>
  <c r="Q512" i="5"/>
  <c r="P512" i="5"/>
  <c r="O512" i="5"/>
  <c r="T512" i="5" s="1"/>
  <c r="N512" i="5"/>
  <c r="S512" i="5" s="1"/>
  <c r="Y512" i="5" s="1"/>
  <c r="M512" i="5"/>
  <c r="Q511" i="5"/>
  <c r="P511" i="5"/>
  <c r="O511" i="5"/>
  <c r="T511" i="5" s="1"/>
  <c r="N511" i="5"/>
  <c r="M511" i="5"/>
  <c r="Q510" i="5"/>
  <c r="P510" i="5"/>
  <c r="U510" i="5" s="1"/>
  <c r="N510" i="5"/>
  <c r="S510" i="5" s="1"/>
  <c r="M510" i="5"/>
  <c r="Q509" i="5"/>
  <c r="P509" i="5"/>
  <c r="N509" i="5"/>
  <c r="M509" i="5"/>
  <c r="O509" i="5" s="1"/>
  <c r="Q508" i="5"/>
  <c r="V508" i="5" s="1"/>
  <c r="P508" i="5"/>
  <c r="N508" i="5"/>
  <c r="M508" i="5"/>
  <c r="O508" i="5" s="1"/>
  <c r="T508" i="5" s="1"/>
  <c r="Q507" i="5"/>
  <c r="V507" i="5" s="1"/>
  <c r="P507" i="5"/>
  <c r="N507" i="5"/>
  <c r="M507" i="5"/>
  <c r="O507" i="5" s="1"/>
  <c r="T507" i="5" s="1"/>
  <c r="Q506" i="5"/>
  <c r="P506" i="5"/>
  <c r="N506" i="5"/>
  <c r="M506" i="5"/>
  <c r="O506" i="5" s="1"/>
  <c r="T506" i="5" s="1"/>
  <c r="Q505" i="5"/>
  <c r="V505" i="5" s="1"/>
  <c r="P505" i="5"/>
  <c r="N505" i="5"/>
  <c r="S505" i="5" s="1"/>
  <c r="M505" i="5"/>
  <c r="O505" i="5" s="1"/>
  <c r="T505" i="5" s="1"/>
  <c r="Q504" i="5"/>
  <c r="P504" i="5"/>
  <c r="N504" i="5"/>
  <c r="M504" i="5"/>
  <c r="Q503" i="5"/>
  <c r="V503" i="5" s="1"/>
  <c r="P503" i="5"/>
  <c r="N503" i="5"/>
  <c r="O503" i="5" s="1"/>
  <c r="M503" i="5"/>
  <c r="Q502" i="5"/>
  <c r="V502" i="5" s="1"/>
  <c r="P502" i="5"/>
  <c r="N502" i="5"/>
  <c r="M502" i="5"/>
  <c r="O502" i="5" s="1"/>
  <c r="Q501" i="5"/>
  <c r="P501" i="5"/>
  <c r="U501" i="5" s="1"/>
  <c r="N501" i="5"/>
  <c r="M501" i="5"/>
  <c r="Q500" i="5"/>
  <c r="P500" i="5"/>
  <c r="N500" i="5"/>
  <c r="M500" i="5"/>
  <c r="O500" i="5" s="1"/>
  <c r="Q499" i="5"/>
  <c r="P499" i="5"/>
  <c r="O499" i="5"/>
  <c r="N499" i="5"/>
  <c r="M499" i="5"/>
  <c r="Q498" i="5"/>
  <c r="V498" i="5" s="1"/>
  <c r="P498" i="5"/>
  <c r="N498" i="5"/>
  <c r="M498" i="5"/>
  <c r="Q497" i="5"/>
  <c r="P497" i="5"/>
  <c r="U497" i="5" s="1"/>
  <c r="O497" i="5"/>
  <c r="T497" i="5" s="1"/>
  <c r="N497" i="5"/>
  <c r="M497" i="5"/>
  <c r="Q496" i="5"/>
  <c r="P496" i="5"/>
  <c r="N496" i="5"/>
  <c r="O496" i="5" s="1"/>
  <c r="M496" i="5"/>
  <c r="Q495" i="5"/>
  <c r="P495" i="5"/>
  <c r="N495" i="5"/>
  <c r="M495" i="5"/>
  <c r="O495" i="5" s="1"/>
  <c r="T495" i="5" s="1"/>
  <c r="Q494" i="5"/>
  <c r="P494" i="5"/>
  <c r="O494" i="5"/>
  <c r="N494" i="5"/>
  <c r="M494" i="5"/>
  <c r="Q493" i="5"/>
  <c r="P493" i="5"/>
  <c r="N493" i="5"/>
  <c r="M493" i="5"/>
  <c r="O493" i="5" s="1"/>
  <c r="Q492" i="5"/>
  <c r="V492" i="5" s="1"/>
  <c r="P492" i="5"/>
  <c r="N492" i="5"/>
  <c r="S492" i="5" s="1"/>
  <c r="Y492" i="5" s="1"/>
  <c r="M492" i="5"/>
  <c r="O492" i="5" s="1"/>
  <c r="T492" i="5" s="1"/>
  <c r="Q491" i="5"/>
  <c r="P491" i="5"/>
  <c r="O491" i="5"/>
  <c r="T491" i="5" s="1"/>
  <c r="N491" i="5"/>
  <c r="M491" i="5"/>
  <c r="Q490" i="5"/>
  <c r="P490" i="5"/>
  <c r="N490" i="5"/>
  <c r="M490" i="5"/>
  <c r="O490" i="5" s="1"/>
  <c r="Q489" i="5"/>
  <c r="V489" i="5" s="1"/>
  <c r="P489" i="5"/>
  <c r="N489" i="5"/>
  <c r="M489" i="5"/>
  <c r="Q488" i="5"/>
  <c r="P488" i="5"/>
  <c r="N488" i="5"/>
  <c r="M488" i="5"/>
  <c r="O488" i="5" s="1"/>
  <c r="Q487" i="5"/>
  <c r="P487" i="5"/>
  <c r="N487" i="5"/>
  <c r="O487" i="5" s="1"/>
  <c r="M487" i="5"/>
  <c r="Q486" i="5"/>
  <c r="V486" i="5" s="1"/>
  <c r="P486" i="5"/>
  <c r="N486" i="5"/>
  <c r="M486" i="5"/>
  <c r="Q485" i="5"/>
  <c r="P485" i="5"/>
  <c r="U485" i="5" s="1"/>
  <c r="N485" i="5"/>
  <c r="M485" i="5"/>
  <c r="O485" i="5" s="1"/>
  <c r="T485" i="5" s="1"/>
  <c r="Q484" i="5"/>
  <c r="V484" i="5" s="1"/>
  <c r="P484" i="5"/>
  <c r="N484" i="5"/>
  <c r="M484" i="5"/>
  <c r="O484" i="5" s="1"/>
  <c r="Q483" i="5"/>
  <c r="P483" i="5"/>
  <c r="U483" i="5" s="1"/>
  <c r="O483" i="5"/>
  <c r="T483" i="5" s="1"/>
  <c r="N483" i="5"/>
  <c r="M483" i="5"/>
  <c r="Q482" i="5"/>
  <c r="P482" i="5"/>
  <c r="U482" i="5" s="1"/>
  <c r="O482" i="5"/>
  <c r="T482" i="5" s="1"/>
  <c r="N482" i="5"/>
  <c r="M482" i="5"/>
  <c r="Q481" i="5"/>
  <c r="P481" i="5"/>
  <c r="U481" i="5" s="1"/>
  <c r="O481" i="5"/>
  <c r="N481" i="5"/>
  <c r="M481" i="5"/>
  <c r="Q480" i="5"/>
  <c r="P480" i="5"/>
  <c r="N480" i="5"/>
  <c r="O480" i="5" s="1"/>
  <c r="T480" i="5" s="1"/>
  <c r="M480" i="5"/>
  <c r="Q479" i="5"/>
  <c r="P479" i="5"/>
  <c r="O479" i="5"/>
  <c r="T479" i="5" s="1"/>
  <c r="N479" i="5"/>
  <c r="S479" i="5" s="1"/>
  <c r="M479" i="5"/>
  <c r="Q478" i="5"/>
  <c r="P478" i="5"/>
  <c r="O478" i="5"/>
  <c r="N478" i="5"/>
  <c r="M478" i="5"/>
  <c r="Q477" i="5"/>
  <c r="P477" i="5"/>
  <c r="N477" i="5"/>
  <c r="M477" i="5"/>
  <c r="O477" i="5" s="1"/>
  <c r="Q476" i="5"/>
  <c r="V476" i="5" s="1"/>
  <c r="P476" i="5"/>
  <c r="N476" i="5"/>
  <c r="M476" i="5"/>
  <c r="O476" i="5" s="1"/>
  <c r="T476" i="5" s="1"/>
  <c r="Q475" i="5"/>
  <c r="V475" i="5" s="1"/>
  <c r="P475" i="5"/>
  <c r="N475" i="5"/>
  <c r="M475" i="5"/>
  <c r="O475" i="5" s="1"/>
  <c r="Q474" i="5"/>
  <c r="P474" i="5"/>
  <c r="N474" i="5"/>
  <c r="M474" i="5"/>
  <c r="O474" i="5" s="1"/>
  <c r="Q473" i="5"/>
  <c r="V473" i="5" s="1"/>
  <c r="P473" i="5"/>
  <c r="N473" i="5"/>
  <c r="M473" i="5"/>
  <c r="O473" i="5" s="1"/>
  <c r="Q472" i="5"/>
  <c r="V472" i="5" s="1"/>
  <c r="P472" i="5"/>
  <c r="N472" i="5"/>
  <c r="M472" i="5"/>
  <c r="O472" i="5" s="1"/>
  <c r="T472" i="5" s="1"/>
  <c r="Q471" i="5"/>
  <c r="V471" i="5" s="1"/>
  <c r="P471" i="5"/>
  <c r="N471" i="5"/>
  <c r="O471" i="5" s="1"/>
  <c r="M471" i="5"/>
  <c r="Q470" i="5"/>
  <c r="V470" i="5" s="1"/>
  <c r="P470" i="5"/>
  <c r="U470" i="5" s="1"/>
  <c r="O470" i="5"/>
  <c r="N470" i="5"/>
  <c r="M470" i="5"/>
  <c r="Q469" i="5"/>
  <c r="V469" i="5" s="1"/>
  <c r="P469" i="5"/>
  <c r="U469" i="5" s="1"/>
  <c r="O469" i="5"/>
  <c r="N469" i="5"/>
  <c r="M469" i="5"/>
  <c r="Q468" i="5"/>
  <c r="P468" i="5"/>
  <c r="U468" i="5" s="1"/>
  <c r="N468" i="5"/>
  <c r="M468" i="5"/>
  <c r="O468" i="5" s="1"/>
  <c r="Q467" i="5"/>
  <c r="P467" i="5"/>
  <c r="U467" i="5" s="1"/>
  <c r="N467" i="5"/>
  <c r="S467" i="5" s="1"/>
  <c r="M467" i="5"/>
  <c r="Q466" i="5"/>
  <c r="P466" i="5"/>
  <c r="N466" i="5"/>
  <c r="O466" i="5" s="1"/>
  <c r="T466" i="5" s="1"/>
  <c r="M466" i="5"/>
  <c r="Q465" i="5"/>
  <c r="V465" i="5" s="1"/>
  <c r="P465" i="5"/>
  <c r="O465" i="5"/>
  <c r="N465" i="5"/>
  <c r="M465" i="5"/>
  <c r="Q464" i="5"/>
  <c r="P464" i="5"/>
  <c r="N464" i="5"/>
  <c r="S464" i="5" s="1"/>
  <c r="M464" i="5"/>
  <c r="R464" i="5" s="1"/>
  <c r="Q463" i="5"/>
  <c r="P463" i="5"/>
  <c r="U463" i="5" s="1"/>
  <c r="N463" i="5"/>
  <c r="M463" i="5"/>
  <c r="O463" i="5" s="1"/>
  <c r="T463" i="5" s="1"/>
  <c r="Q462" i="5"/>
  <c r="P462" i="5"/>
  <c r="U462" i="5" s="1"/>
  <c r="N462" i="5"/>
  <c r="M462" i="5"/>
  <c r="Q461" i="5"/>
  <c r="P461" i="5"/>
  <c r="N461" i="5"/>
  <c r="M461" i="5"/>
  <c r="O461" i="5" s="1"/>
  <c r="Q460" i="5"/>
  <c r="P460" i="5"/>
  <c r="O460" i="5"/>
  <c r="T460" i="5" s="1"/>
  <c r="N460" i="5"/>
  <c r="M460" i="5"/>
  <c r="Q459" i="5"/>
  <c r="P459" i="5"/>
  <c r="N459" i="5"/>
  <c r="O459" i="5" s="1"/>
  <c r="T459" i="5" s="1"/>
  <c r="M459" i="5"/>
  <c r="Q458" i="5"/>
  <c r="P458" i="5"/>
  <c r="N458" i="5"/>
  <c r="M458" i="5"/>
  <c r="O458" i="5" s="1"/>
  <c r="T458" i="5" s="1"/>
  <c r="Q457" i="5"/>
  <c r="P457" i="5"/>
  <c r="N457" i="5"/>
  <c r="M457" i="5"/>
  <c r="O457" i="5" s="1"/>
  <c r="T457" i="5" s="1"/>
  <c r="Q456" i="5"/>
  <c r="V456" i="5" s="1"/>
  <c r="P456" i="5"/>
  <c r="N456" i="5"/>
  <c r="M456" i="5"/>
  <c r="O456" i="5" s="1"/>
  <c r="Q455" i="5"/>
  <c r="P455" i="5"/>
  <c r="N455" i="5"/>
  <c r="O455" i="5" s="1"/>
  <c r="M455" i="5"/>
  <c r="Q454" i="5"/>
  <c r="V454" i="5" s="1"/>
  <c r="P454" i="5"/>
  <c r="O454" i="5"/>
  <c r="N454" i="5"/>
  <c r="M454" i="5"/>
  <c r="Q453" i="5"/>
  <c r="P453" i="5"/>
  <c r="U453" i="5" s="1"/>
  <c r="N453" i="5"/>
  <c r="M453" i="5"/>
  <c r="R453" i="5" s="1"/>
  <c r="Q452" i="5"/>
  <c r="P452" i="5"/>
  <c r="N452" i="5"/>
  <c r="M452" i="5"/>
  <c r="O452" i="5" s="1"/>
  <c r="T452" i="5" s="1"/>
  <c r="Q451" i="5"/>
  <c r="P451" i="5"/>
  <c r="O451" i="5"/>
  <c r="N451" i="5"/>
  <c r="M451" i="5"/>
  <c r="Q450" i="5"/>
  <c r="P450" i="5"/>
  <c r="N450" i="5"/>
  <c r="O450" i="5" s="1"/>
  <c r="T450" i="5" s="1"/>
  <c r="M450" i="5"/>
  <c r="Q449" i="5"/>
  <c r="V449" i="5" s="1"/>
  <c r="P449" i="5"/>
  <c r="U449" i="5" s="1"/>
  <c r="O449" i="5"/>
  <c r="N449" i="5"/>
  <c r="M449" i="5"/>
  <c r="Q448" i="5"/>
  <c r="V448" i="5" s="1"/>
  <c r="P448" i="5"/>
  <c r="N448" i="5"/>
  <c r="M448" i="5"/>
  <c r="O448" i="5" s="1"/>
  <c r="T448" i="5" s="1"/>
  <c r="Q447" i="5"/>
  <c r="P447" i="5"/>
  <c r="N447" i="5"/>
  <c r="M447" i="5"/>
  <c r="Q446" i="5"/>
  <c r="P446" i="5"/>
  <c r="U446" i="5" s="1"/>
  <c r="O446" i="5"/>
  <c r="T446" i="5" s="1"/>
  <c r="N446" i="5"/>
  <c r="M446" i="5"/>
  <c r="Q445" i="5"/>
  <c r="P445" i="5"/>
  <c r="N445" i="5"/>
  <c r="M445" i="5"/>
  <c r="Q444" i="5"/>
  <c r="V444" i="5" s="1"/>
  <c r="P444" i="5"/>
  <c r="O444" i="5"/>
  <c r="N444" i="5"/>
  <c r="M444" i="5"/>
  <c r="Q443" i="5"/>
  <c r="V443" i="5" s="1"/>
  <c r="P443" i="5"/>
  <c r="N443" i="5"/>
  <c r="M443" i="5"/>
  <c r="O443" i="5" s="1"/>
  <c r="T443" i="5" s="1"/>
  <c r="Q442" i="5"/>
  <c r="P442" i="5"/>
  <c r="N442" i="5"/>
  <c r="M442" i="5"/>
  <c r="O442" i="5" s="1"/>
  <c r="T442" i="5" s="1"/>
  <c r="Q441" i="5"/>
  <c r="P441" i="5"/>
  <c r="N441" i="5"/>
  <c r="S441" i="5" s="1"/>
  <c r="M441" i="5"/>
  <c r="O441" i="5" s="1"/>
  <c r="Q440" i="5"/>
  <c r="P440" i="5"/>
  <c r="N440" i="5"/>
  <c r="M440" i="5"/>
  <c r="O440" i="5" s="1"/>
  <c r="T440" i="5" s="1"/>
  <c r="Q439" i="5"/>
  <c r="V439" i="5" s="1"/>
  <c r="P439" i="5"/>
  <c r="N439" i="5"/>
  <c r="O439" i="5" s="1"/>
  <c r="M439" i="5"/>
  <c r="Q438" i="5"/>
  <c r="P438" i="5"/>
  <c r="O438" i="5"/>
  <c r="T438" i="5" s="1"/>
  <c r="N438" i="5"/>
  <c r="M438" i="5"/>
  <c r="Q437" i="5"/>
  <c r="V437" i="5" s="1"/>
  <c r="P437" i="5"/>
  <c r="U437" i="5" s="1"/>
  <c r="O437" i="5"/>
  <c r="N437" i="5"/>
  <c r="M437" i="5"/>
  <c r="Q436" i="5"/>
  <c r="P436" i="5"/>
  <c r="N436" i="5"/>
  <c r="M436" i="5"/>
  <c r="O436" i="5" s="1"/>
  <c r="Q435" i="5"/>
  <c r="P435" i="5"/>
  <c r="N435" i="5"/>
  <c r="M435" i="5"/>
  <c r="Q434" i="5"/>
  <c r="V434" i="5" s="1"/>
  <c r="P434" i="5"/>
  <c r="U434" i="5" s="1"/>
  <c r="N434" i="5"/>
  <c r="O434" i="5" s="1"/>
  <c r="M434" i="5"/>
  <c r="Q433" i="5"/>
  <c r="V433" i="5" s="1"/>
  <c r="P433" i="5"/>
  <c r="O433" i="5"/>
  <c r="N433" i="5"/>
  <c r="M433" i="5"/>
  <c r="Q432" i="5"/>
  <c r="P432" i="5"/>
  <c r="N432" i="5"/>
  <c r="M432" i="5"/>
  <c r="Q431" i="5"/>
  <c r="P431" i="5"/>
  <c r="U431" i="5" s="1"/>
  <c r="O431" i="5"/>
  <c r="T431" i="5" s="1"/>
  <c r="N431" i="5"/>
  <c r="M431" i="5"/>
  <c r="Q430" i="5"/>
  <c r="P430" i="5"/>
  <c r="O430" i="5"/>
  <c r="N430" i="5"/>
  <c r="M430" i="5"/>
  <c r="Q429" i="5"/>
  <c r="P429" i="5"/>
  <c r="N429" i="5"/>
  <c r="M429" i="5"/>
  <c r="Q428" i="5"/>
  <c r="P428" i="5"/>
  <c r="N428" i="5"/>
  <c r="S428" i="5" s="1"/>
  <c r="M428" i="5"/>
  <c r="Q427" i="5"/>
  <c r="P427" i="5"/>
  <c r="N427" i="5"/>
  <c r="O427" i="5" s="1"/>
  <c r="T427" i="5" s="1"/>
  <c r="M427" i="5"/>
  <c r="Q426" i="5"/>
  <c r="P426" i="5"/>
  <c r="N426" i="5"/>
  <c r="M426" i="5"/>
  <c r="O426" i="5" s="1"/>
  <c r="T426" i="5" s="1"/>
  <c r="Q425" i="5"/>
  <c r="P425" i="5"/>
  <c r="N425" i="5"/>
  <c r="M425" i="5"/>
  <c r="O425" i="5" s="1"/>
  <c r="Q424" i="5"/>
  <c r="V424" i="5" s="1"/>
  <c r="P424" i="5"/>
  <c r="U424" i="5" s="1"/>
  <c r="N424" i="5"/>
  <c r="S424" i="5" s="1"/>
  <c r="M424" i="5"/>
  <c r="Q423" i="5"/>
  <c r="P423" i="5"/>
  <c r="N423" i="5"/>
  <c r="O423" i="5" s="1"/>
  <c r="M423" i="5"/>
  <c r="Q422" i="5"/>
  <c r="P422" i="5"/>
  <c r="N422" i="5"/>
  <c r="M422" i="5"/>
  <c r="O422" i="5" s="1"/>
  <c r="Q421" i="5"/>
  <c r="P421" i="5"/>
  <c r="N421" i="5"/>
  <c r="M421" i="5"/>
  <c r="O421" i="5" s="1"/>
  <c r="T421" i="5" s="1"/>
  <c r="Q420" i="5"/>
  <c r="V420" i="5" s="1"/>
  <c r="P420" i="5"/>
  <c r="N420" i="5"/>
  <c r="M420" i="5"/>
  <c r="O420" i="5" s="1"/>
  <c r="T420" i="5" s="1"/>
  <c r="Q419" i="5"/>
  <c r="P419" i="5"/>
  <c r="N419" i="5"/>
  <c r="O419" i="5" s="1"/>
  <c r="M419" i="5"/>
  <c r="Q418" i="5"/>
  <c r="P418" i="5"/>
  <c r="O418" i="5"/>
  <c r="T418" i="5" s="1"/>
  <c r="N418" i="5"/>
  <c r="M418" i="5"/>
  <c r="Q417" i="5"/>
  <c r="V417" i="5" s="1"/>
  <c r="P417" i="5"/>
  <c r="O417" i="5"/>
  <c r="T417" i="5" s="1"/>
  <c r="N417" i="5"/>
  <c r="M417" i="5"/>
  <c r="Q416" i="5"/>
  <c r="P416" i="5"/>
  <c r="N416" i="5"/>
  <c r="M416" i="5"/>
  <c r="O416" i="5" s="1"/>
  <c r="T416" i="5" s="1"/>
  <c r="Q415" i="5"/>
  <c r="P415" i="5"/>
  <c r="N415" i="5"/>
  <c r="O415" i="5" s="1"/>
  <c r="T415" i="5" s="1"/>
  <c r="M415" i="5"/>
  <c r="Q414" i="5"/>
  <c r="P414" i="5"/>
  <c r="N414" i="5"/>
  <c r="M414" i="5"/>
  <c r="Q413" i="5"/>
  <c r="P413" i="5"/>
  <c r="N413" i="5"/>
  <c r="M413" i="5"/>
  <c r="Q412" i="5"/>
  <c r="P412" i="5"/>
  <c r="O412" i="5"/>
  <c r="T412" i="5" s="1"/>
  <c r="N412" i="5"/>
  <c r="M412" i="5"/>
  <c r="Q411" i="5"/>
  <c r="P411" i="5"/>
  <c r="N411" i="5"/>
  <c r="M411" i="5"/>
  <c r="O411" i="5" s="1"/>
  <c r="Q410" i="5"/>
  <c r="P410" i="5"/>
  <c r="N410" i="5"/>
  <c r="M410" i="5"/>
  <c r="O410" i="5" s="1"/>
  <c r="T410" i="5" s="1"/>
  <c r="Q409" i="5"/>
  <c r="P409" i="5"/>
  <c r="N409" i="5"/>
  <c r="M409" i="5"/>
  <c r="O409" i="5" s="1"/>
  <c r="T409" i="5" s="1"/>
  <c r="Q408" i="5"/>
  <c r="V408" i="5" s="1"/>
  <c r="P408" i="5"/>
  <c r="N408" i="5"/>
  <c r="M408" i="5"/>
  <c r="O408" i="5" s="1"/>
  <c r="Q407" i="5"/>
  <c r="P407" i="5"/>
  <c r="N407" i="5"/>
  <c r="O407" i="5" s="1"/>
  <c r="M407" i="5"/>
  <c r="Q406" i="5"/>
  <c r="V406" i="5" s="1"/>
  <c r="P406" i="5"/>
  <c r="O406" i="5"/>
  <c r="T406" i="5" s="1"/>
  <c r="N406" i="5"/>
  <c r="M406" i="5"/>
  <c r="Q405" i="5"/>
  <c r="P405" i="5"/>
  <c r="O405" i="5"/>
  <c r="T405" i="5" s="1"/>
  <c r="N405" i="5"/>
  <c r="M405" i="5"/>
  <c r="Q404" i="5"/>
  <c r="P404" i="5"/>
  <c r="N404" i="5"/>
  <c r="M404" i="5"/>
  <c r="O404" i="5" s="1"/>
  <c r="Q403" i="5"/>
  <c r="P403" i="5"/>
  <c r="O403" i="5"/>
  <c r="T403" i="5" s="1"/>
  <c r="N403" i="5"/>
  <c r="M403" i="5"/>
  <c r="Q402" i="5"/>
  <c r="V402" i="5" s="1"/>
  <c r="P402" i="5"/>
  <c r="O402" i="5"/>
  <c r="N402" i="5"/>
  <c r="M402" i="5"/>
  <c r="Q401" i="5"/>
  <c r="V401" i="5" s="1"/>
  <c r="P401" i="5"/>
  <c r="O401" i="5"/>
  <c r="N401" i="5"/>
  <c r="M401" i="5"/>
  <c r="Q400" i="5"/>
  <c r="P400" i="5"/>
  <c r="N400" i="5"/>
  <c r="S400" i="5" s="1"/>
  <c r="M400" i="5"/>
  <c r="Q399" i="5"/>
  <c r="P399" i="5"/>
  <c r="U399" i="5" s="1"/>
  <c r="O399" i="5"/>
  <c r="N399" i="5"/>
  <c r="M399" i="5"/>
  <c r="Q398" i="5"/>
  <c r="P398" i="5"/>
  <c r="N398" i="5"/>
  <c r="O398" i="5" s="1"/>
  <c r="M398" i="5"/>
  <c r="Q397" i="5"/>
  <c r="P397" i="5"/>
  <c r="N397" i="5"/>
  <c r="M397" i="5"/>
  <c r="Q396" i="5"/>
  <c r="V396" i="5" s="1"/>
  <c r="P396" i="5"/>
  <c r="N396" i="5"/>
  <c r="S396" i="5" s="1"/>
  <c r="Y396" i="5" s="1"/>
  <c r="M396" i="5"/>
  <c r="Q395" i="5"/>
  <c r="P395" i="5"/>
  <c r="N395" i="5"/>
  <c r="O395" i="5" s="1"/>
  <c r="T395" i="5" s="1"/>
  <c r="M395" i="5"/>
  <c r="Q394" i="5"/>
  <c r="P394" i="5"/>
  <c r="N394" i="5"/>
  <c r="M394" i="5"/>
  <c r="O394" i="5" s="1"/>
  <c r="Q393" i="5"/>
  <c r="P393" i="5"/>
  <c r="U393" i="5" s="1"/>
  <c r="N393" i="5"/>
  <c r="M393" i="5"/>
  <c r="Q392" i="5"/>
  <c r="P392" i="5"/>
  <c r="U392" i="5" s="1"/>
  <c r="N392" i="5"/>
  <c r="M392" i="5"/>
  <c r="Q391" i="5"/>
  <c r="P391" i="5"/>
  <c r="N391" i="5"/>
  <c r="O391" i="5" s="1"/>
  <c r="M391" i="5"/>
  <c r="Q390" i="5"/>
  <c r="V390" i="5" s="1"/>
  <c r="P390" i="5"/>
  <c r="N390" i="5"/>
  <c r="M390" i="5"/>
  <c r="O390" i="5" s="1"/>
  <c r="Q389" i="5"/>
  <c r="P389" i="5"/>
  <c r="U389" i="5" s="1"/>
  <c r="N389" i="5"/>
  <c r="M389" i="5"/>
  <c r="O389" i="5" s="1"/>
  <c r="T389" i="5" s="1"/>
  <c r="Q388" i="5"/>
  <c r="V388" i="5" s="1"/>
  <c r="P388" i="5"/>
  <c r="N388" i="5"/>
  <c r="M388" i="5"/>
  <c r="O388" i="5" s="1"/>
  <c r="T388" i="5" s="1"/>
  <c r="Q387" i="5"/>
  <c r="P387" i="5"/>
  <c r="U387" i="5" s="1"/>
  <c r="O387" i="5"/>
  <c r="T387" i="5" s="1"/>
  <c r="N387" i="5"/>
  <c r="M387" i="5"/>
  <c r="Q386" i="5"/>
  <c r="P386" i="5"/>
  <c r="N386" i="5"/>
  <c r="O386" i="5" s="1"/>
  <c r="M386" i="5"/>
  <c r="Q385" i="5"/>
  <c r="V385" i="5" s="1"/>
  <c r="P385" i="5"/>
  <c r="O385" i="5"/>
  <c r="T385" i="5" s="1"/>
  <c r="N385" i="5"/>
  <c r="M385" i="5"/>
  <c r="Q384" i="5"/>
  <c r="P384" i="5"/>
  <c r="N384" i="5"/>
  <c r="S384" i="5" s="1"/>
  <c r="M384" i="5"/>
  <c r="Q383" i="5"/>
  <c r="P383" i="5"/>
  <c r="O383" i="5"/>
  <c r="T383" i="5" s="1"/>
  <c r="N383" i="5"/>
  <c r="M383" i="5"/>
  <c r="Q382" i="5"/>
  <c r="P382" i="5"/>
  <c r="N382" i="5"/>
  <c r="S382" i="5" s="1"/>
  <c r="M382" i="5"/>
  <c r="Q381" i="5"/>
  <c r="P381" i="5"/>
  <c r="N381" i="5"/>
  <c r="S381" i="5" s="1"/>
  <c r="M381" i="5"/>
  <c r="Q380" i="5"/>
  <c r="V380" i="5" s="1"/>
  <c r="P380" i="5"/>
  <c r="N380" i="5"/>
  <c r="M380" i="5"/>
  <c r="O380" i="5" s="1"/>
  <c r="Q379" i="5"/>
  <c r="P379" i="5"/>
  <c r="N379" i="5"/>
  <c r="M379" i="5"/>
  <c r="O379" i="5" s="1"/>
  <c r="T379" i="5" s="1"/>
  <c r="Q378" i="5"/>
  <c r="P378" i="5"/>
  <c r="N378" i="5"/>
  <c r="M378" i="5"/>
  <c r="O378" i="5" s="1"/>
  <c r="Q377" i="5"/>
  <c r="V377" i="5" s="1"/>
  <c r="P377" i="5"/>
  <c r="U377" i="5" s="1"/>
  <c r="N377" i="5"/>
  <c r="S377" i="5" s="1"/>
  <c r="M377" i="5"/>
  <c r="Q376" i="5"/>
  <c r="P376" i="5"/>
  <c r="N376" i="5"/>
  <c r="M376" i="5"/>
  <c r="O376" i="5" s="1"/>
  <c r="Q375" i="5"/>
  <c r="V375" i="5" s="1"/>
  <c r="P375" i="5"/>
  <c r="N375" i="5"/>
  <c r="O375" i="5" s="1"/>
  <c r="M375" i="5"/>
  <c r="Q374" i="5"/>
  <c r="V374" i="5" s="1"/>
  <c r="P374" i="5"/>
  <c r="N374" i="5"/>
  <c r="M374" i="5"/>
  <c r="O374" i="5" s="1"/>
  <c r="Q373" i="5"/>
  <c r="P373" i="5"/>
  <c r="U373" i="5" s="1"/>
  <c r="N373" i="5"/>
  <c r="M373" i="5"/>
  <c r="O373" i="5" s="1"/>
  <c r="T373" i="5" s="1"/>
  <c r="Q372" i="5"/>
  <c r="P372" i="5"/>
  <c r="N372" i="5"/>
  <c r="M372" i="5"/>
  <c r="O372" i="5" s="1"/>
  <c r="Q371" i="5"/>
  <c r="P371" i="5"/>
  <c r="O371" i="5"/>
  <c r="T371" i="5" s="1"/>
  <c r="N371" i="5"/>
  <c r="M371" i="5"/>
  <c r="Q370" i="5"/>
  <c r="P370" i="5"/>
  <c r="N370" i="5"/>
  <c r="O370" i="5" s="1"/>
  <c r="T370" i="5" s="1"/>
  <c r="M370" i="5"/>
  <c r="Q369" i="5"/>
  <c r="P369" i="5"/>
  <c r="O369" i="5"/>
  <c r="N369" i="5"/>
  <c r="M369" i="5"/>
  <c r="Q368" i="5"/>
  <c r="P368" i="5"/>
  <c r="N368" i="5"/>
  <c r="O368" i="5" s="1"/>
  <c r="M368" i="5"/>
  <c r="Q367" i="5"/>
  <c r="P367" i="5"/>
  <c r="N367" i="5"/>
  <c r="M367" i="5"/>
  <c r="Q366" i="5"/>
  <c r="P366" i="5"/>
  <c r="O366" i="5"/>
  <c r="T366" i="5" s="1"/>
  <c r="N366" i="5"/>
  <c r="M366" i="5"/>
  <c r="Q365" i="5"/>
  <c r="P365" i="5"/>
  <c r="N365" i="5"/>
  <c r="M365" i="5"/>
  <c r="O365" i="5" s="1"/>
  <c r="Q364" i="5"/>
  <c r="V364" i="5" s="1"/>
  <c r="P364" i="5"/>
  <c r="N364" i="5"/>
  <c r="S364" i="5" s="1"/>
  <c r="M364" i="5"/>
  <c r="Q363" i="5"/>
  <c r="P363" i="5"/>
  <c r="O363" i="5"/>
  <c r="N363" i="5"/>
  <c r="M363" i="5"/>
  <c r="Q362" i="5"/>
  <c r="P362" i="5"/>
  <c r="N362" i="5"/>
  <c r="M362" i="5"/>
  <c r="O362" i="5" s="1"/>
  <c r="Q361" i="5"/>
  <c r="V361" i="5" s="1"/>
  <c r="P361" i="5"/>
  <c r="N361" i="5"/>
  <c r="M361" i="5"/>
  <c r="Q360" i="5"/>
  <c r="P360" i="5"/>
  <c r="U360" i="5" s="1"/>
  <c r="N360" i="5"/>
  <c r="S360" i="5" s="1"/>
  <c r="Y360" i="5" s="1"/>
  <c r="M360" i="5"/>
  <c r="Q359" i="5"/>
  <c r="V359" i="5" s="1"/>
  <c r="P359" i="5"/>
  <c r="N359" i="5"/>
  <c r="O359" i="5" s="1"/>
  <c r="M359" i="5"/>
  <c r="Q358" i="5"/>
  <c r="V358" i="5" s="1"/>
  <c r="P358" i="5"/>
  <c r="N358" i="5"/>
  <c r="M358" i="5"/>
  <c r="O358" i="5" s="1"/>
  <c r="T358" i="5" s="1"/>
  <c r="Q357" i="5"/>
  <c r="P357" i="5"/>
  <c r="N357" i="5"/>
  <c r="M357" i="5"/>
  <c r="O357" i="5" s="1"/>
  <c r="T357" i="5" s="1"/>
  <c r="Q356" i="5"/>
  <c r="P356" i="5"/>
  <c r="U356" i="5" s="1"/>
  <c r="N356" i="5"/>
  <c r="M356" i="5"/>
  <c r="O356" i="5" s="1"/>
  <c r="T356" i="5" s="1"/>
  <c r="Q355" i="5"/>
  <c r="P355" i="5"/>
  <c r="U355" i="5" s="1"/>
  <c r="N355" i="5"/>
  <c r="O355" i="5" s="1"/>
  <c r="T355" i="5" s="1"/>
  <c r="M355" i="5"/>
  <c r="Q354" i="5"/>
  <c r="P354" i="5"/>
  <c r="U354" i="5" s="1"/>
  <c r="O354" i="5"/>
  <c r="T354" i="5" s="1"/>
  <c r="N354" i="5"/>
  <c r="M354" i="5"/>
  <c r="Q353" i="5"/>
  <c r="P353" i="5"/>
  <c r="O353" i="5"/>
  <c r="N353" i="5"/>
  <c r="M353" i="5"/>
  <c r="Q352" i="5"/>
  <c r="P352" i="5"/>
  <c r="O352" i="5"/>
  <c r="T352" i="5" s="1"/>
  <c r="N352" i="5"/>
  <c r="M352" i="5"/>
  <c r="R352" i="5" s="1"/>
  <c r="Q351" i="5"/>
  <c r="P351" i="5"/>
  <c r="N351" i="5"/>
  <c r="O351" i="5" s="1"/>
  <c r="T351" i="5" s="1"/>
  <c r="M351" i="5"/>
  <c r="Q350" i="5"/>
  <c r="P350" i="5"/>
  <c r="N350" i="5"/>
  <c r="O350" i="5" s="1"/>
  <c r="T350" i="5" s="1"/>
  <c r="M350" i="5"/>
  <c r="Q349" i="5"/>
  <c r="P349" i="5"/>
  <c r="N349" i="5"/>
  <c r="M349" i="5"/>
  <c r="Q348" i="5"/>
  <c r="P348" i="5"/>
  <c r="N348" i="5"/>
  <c r="M348" i="5"/>
  <c r="Q347" i="5"/>
  <c r="P347" i="5"/>
  <c r="N347" i="5"/>
  <c r="M347" i="5"/>
  <c r="O347" i="5" s="1"/>
  <c r="T347" i="5" s="1"/>
  <c r="Q346" i="5"/>
  <c r="P346" i="5"/>
  <c r="N346" i="5"/>
  <c r="M346" i="5"/>
  <c r="O346" i="5" s="1"/>
  <c r="Q345" i="5"/>
  <c r="P345" i="5"/>
  <c r="U345" i="5" s="1"/>
  <c r="N345" i="5"/>
  <c r="M345" i="5"/>
  <c r="O345" i="5" s="1"/>
  <c r="T345" i="5" s="1"/>
  <c r="Q344" i="5"/>
  <c r="P344" i="5"/>
  <c r="N344" i="5"/>
  <c r="M344" i="5"/>
  <c r="O344" i="5" s="1"/>
  <c r="Q343" i="5"/>
  <c r="V343" i="5" s="1"/>
  <c r="P343" i="5"/>
  <c r="N343" i="5"/>
  <c r="O343" i="5" s="1"/>
  <c r="M343" i="5"/>
  <c r="Q342" i="5"/>
  <c r="P342" i="5"/>
  <c r="U342" i="5" s="1"/>
  <c r="O342" i="5"/>
  <c r="N342" i="5"/>
  <c r="M342" i="5"/>
  <c r="Q341" i="5"/>
  <c r="V341" i="5" s="1"/>
  <c r="P341" i="5"/>
  <c r="U341" i="5" s="1"/>
  <c r="O341" i="5"/>
  <c r="T341" i="5" s="1"/>
  <c r="N341" i="5"/>
  <c r="M341" i="5"/>
  <c r="Q340" i="5"/>
  <c r="V340" i="5" s="1"/>
  <c r="P340" i="5"/>
  <c r="U340" i="5" s="1"/>
  <c r="N340" i="5"/>
  <c r="M340" i="5"/>
  <c r="O340" i="5" s="1"/>
  <c r="Q339" i="5"/>
  <c r="P339" i="5"/>
  <c r="U339" i="5" s="1"/>
  <c r="N339" i="5"/>
  <c r="O339" i="5" s="1"/>
  <c r="T339" i="5" s="1"/>
  <c r="M339" i="5"/>
  <c r="Q338" i="5"/>
  <c r="V338" i="5" s="1"/>
  <c r="P338" i="5"/>
  <c r="N338" i="5"/>
  <c r="O338" i="5" s="1"/>
  <c r="M338" i="5"/>
  <c r="Q337" i="5"/>
  <c r="V337" i="5" s="1"/>
  <c r="P337" i="5"/>
  <c r="O337" i="5"/>
  <c r="T337" i="5" s="1"/>
  <c r="N337" i="5"/>
  <c r="M337" i="5"/>
  <c r="Q336" i="5"/>
  <c r="P336" i="5"/>
  <c r="N336" i="5"/>
  <c r="M336" i="5"/>
  <c r="O336" i="5" s="1"/>
  <c r="T336" i="5" s="1"/>
  <c r="Q335" i="5"/>
  <c r="P335" i="5"/>
  <c r="U335" i="5" s="1"/>
  <c r="N335" i="5"/>
  <c r="M335" i="5"/>
  <c r="O335" i="5" s="1"/>
  <c r="Q334" i="5"/>
  <c r="P334" i="5"/>
  <c r="U334" i="5" s="1"/>
  <c r="N334" i="5"/>
  <c r="O334" i="5" s="1"/>
  <c r="M334" i="5"/>
  <c r="Q333" i="5"/>
  <c r="P333" i="5"/>
  <c r="N333" i="5"/>
  <c r="M333" i="5"/>
  <c r="O333" i="5" s="1"/>
  <c r="Q332" i="5"/>
  <c r="V332" i="5" s="1"/>
  <c r="P332" i="5"/>
  <c r="N332" i="5"/>
  <c r="O332" i="5" s="1"/>
  <c r="M332" i="5"/>
  <c r="Q331" i="5"/>
  <c r="P331" i="5"/>
  <c r="N331" i="5"/>
  <c r="S331" i="5" s="1"/>
  <c r="Y331" i="5" s="1"/>
  <c r="M331" i="5"/>
  <c r="Q330" i="5"/>
  <c r="P330" i="5"/>
  <c r="N330" i="5"/>
  <c r="M330" i="5"/>
  <c r="O330" i="5" s="1"/>
  <c r="Q329" i="5"/>
  <c r="P329" i="5"/>
  <c r="U329" i="5" s="1"/>
  <c r="N329" i="5"/>
  <c r="M329" i="5"/>
  <c r="Q328" i="5"/>
  <c r="V328" i="5" s="1"/>
  <c r="P328" i="5"/>
  <c r="N328" i="5"/>
  <c r="M328" i="5"/>
  <c r="O328" i="5" s="1"/>
  <c r="T328" i="5" s="1"/>
  <c r="Q327" i="5"/>
  <c r="P327" i="5"/>
  <c r="N327" i="5"/>
  <c r="O327" i="5" s="1"/>
  <c r="M327" i="5"/>
  <c r="Q326" i="5"/>
  <c r="V326" i="5" s="1"/>
  <c r="P326" i="5"/>
  <c r="O326" i="5"/>
  <c r="N326" i="5"/>
  <c r="M326" i="5"/>
  <c r="Q325" i="5"/>
  <c r="P325" i="5"/>
  <c r="N325" i="5"/>
  <c r="M325" i="5"/>
  <c r="O325" i="5" s="1"/>
  <c r="T325" i="5" s="1"/>
  <c r="Q324" i="5"/>
  <c r="P324" i="5"/>
  <c r="U324" i="5" s="1"/>
  <c r="N324" i="5"/>
  <c r="M324" i="5"/>
  <c r="O324" i="5" s="1"/>
  <c r="T324" i="5" s="1"/>
  <c r="Q323" i="5"/>
  <c r="P323" i="5"/>
  <c r="O323" i="5"/>
  <c r="T323" i="5" s="1"/>
  <c r="N323" i="5"/>
  <c r="M323" i="5"/>
  <c r="Q322" i="5"/>
  <c r="P322" i="5"/>
  <c r="N322" i="5"/>
  <c r="O322" i="5" s="1"/>
  <c r="T322" i="5" s="1"/>
  <c r="M322" i="5"/>
  <c r="Q321" i="5"/>
  <c r="P321" i="5"/>
  <c r="O321" i="5"/>
  <c r="N321" i="5"/>
  <c r="M321" i="5"/>
  <c r="Q320" i="5"/>
  <c r="P320" i="5"/>
  <c r="N320" i="5"/>
  <c r="M320" i="5"/>
  <c r="Q319" i="5"/>
  <c r="P319" i="5"/>
  <c r="N319" i="5"/>
  <c r="S319" i="5" s="1"/>
  <c r="M319" i="5"/>
  <c r="O319" i="5" s="1"/>
  <c r="T319" i="5" s="1"/>
  <c r="Q318" i="5"/>
  <c r="P318" i="5"/>
  <c r="O318" i="5"/>
  <c r="N318" i="5"/>
  <c r="M318" i="5"/>
  <c r="Q317" i="5"/>
  <c r="P317" i="5"/>
  <c r="N317" i="5"/>
  <c r="M317" i="5"/>
  <c r="Q316" i="5"/>
  <c r="V316" i="5" s="1"/>
  <c r="P316" i="5"/>
  <c r="O316" i="5"/>
  <c r="T316" i="5" s="1"/>
  <c r="N316" i="5"/>
  <c r="M316" i="5"/>
  <c r="Q315" i="5"/>
  <c r="V315" i="5" s="1"/>
  <c r="P315" i="5"/>
  <c r="N315" i="5"/>
  <c r="M315" i="5"/>
  <c r="Q314" i="5"/>
  <c r="P314" i="5"/>
  <c r="N314" i="5"/>
  <c r="M314" i="5"/>
  <c r="O314" i="5" s="1"/>
  <c r="Q313" i="5"/>
  <c r="P313" i="5"/>
  <c r="N313" i="5"/>
  <c r="S313" i="5" s="1"/>
  <c r="M313" i="5"/>
  <c r="Q312" i="5"/>
  <c r="V312" i="5" s="1"/>
  <c r="P312" i="5"/>
  <c r="N312" i="5"/>
  <c r="M312" i="5"/>
  <c r="Q311" i="5"/>
  <c r="V311" i="5" s="1"/>
  <c r="P311" i="5"/>
  <c r="N311" i="5"/>
  <c r="O311" i="5" s="1"/>
  <c r="M311" i="5"/>
  <c r="Q310" i="5"/>
  <c r="P310" i="5"/>
  <c r="O310" i="5"/>
  <c r="N310" i="5"/>
  <c r="M310" i="5"/>
  <c r="Q309" i="5"/>
  <c r="P309" i="5"/>
  <c r="U309" i="5" s="1"/>
  <c r="O309" i="5"/>
  <c r="N309" i="5"/>
  <c r="M309" i="5"/>
  <c r="Q308" i="5"/>
  <c r="P308" i="5"/>
  <c r="U308" i="5" s="1"/>
  <c r="N308" i="5"/>
  <c r="M308" i="5"/>
  <c r="O308" i="5" s="1"/>
  <c r="Q307" i="5"/>
  <c r="P307" i="5"/>
  <c r="N307" i="5"/>
  <c r="O307" i="5" s="1"/>
  <c r="M307" i="5"/>
  <c r="Q306" i="5"/>
  <c r="P306" i="5"/>
  <c r="U306" i="5" s="1"/>
  <c r="N306" i="5"/>
  <c r="O306" i="5" s="1"/>
  <c r="M306" i="5"/>
  <c r="Q305" i="5"/>
  <c r="V305" i="5" s="1"/>
  <c r="P305" i="5"/>
  <c r="O305" i="5"/>
  <c r="T305" i="5" s="1"/>
  <c r="N305" i="5"/>
  <c r="M305" i="5"/>
  <c r="Q304" i="5"/>
  <c r="P304" i="5"/>
  <c r="N304" i="5"/>
  <c r="M304" i="5"/>
  <c r="O304" i="5" s="1"/>
  <c r="T304" i="5" s="1"/>
  <c r="Q303" i="5"/>
  <c r="P303" i="5"/>
  <c r="O303" i="5"/>
  <c r="N303" i="5"/>
  <c r="M303" i="5"/>
  <c r="Q302" i="5"/>
  <c r="P302" i="5"/>
  <c r="U302" i="5" s="1"/>
  <c r="O302" i="5"/>
  <c r="N302" i="5"/>
  <c r="M302" i="5"/>
  <c r="Q301" i="5"/>
  <c r="P301" i="5"/>
  <c r="N301" i="5"/>
  <c r="S301" i="5" s="1"/>
  <c r="M301" i="5"/>
  <c r="Q300" i="5"/>
  <c r="P300" i="5"/>
  <c r="O300" i="5"/>
  <c r="T300" i="5" s="1"/>
  <c r="N300" i="5"/>
  <c r="M300" i="5"/>
  <c r="Q299" i="5"/>
  <c r="P299" i="5"/>
  <c r="N299" i="5"/>
  <c r="O299" i="5" s="1"/>
  <c r="T299" i="5" s="1"/>
  <c r="M299" i="5"/>
  <c r="Q298" i="5"/>
  <c r="P298" i="5"/>
  <c r="N298" i="5"/>
  <c r="M298" i="5"/>
  <c r="Q297" i="5"/>
  <c r="V297" i="5" s="1"/>
  <c r="P297" i="5"/>
  <c r="N297" i="5"/>
  <c r="M297" i="5"/>
  <c r="Q296" i="5"/>
  <c r="V296" i="5" s="1"/>
  <c r="P296" i="5"/>
  <c r="N296" i="5"/>
  <c r="M296" i="5"/>
  <c r="Q295" i="5"/>
  <c r="V295" i="5" s="1"/>
  <c r="P295" i="5"/>
  <c r="N295" i="5"/>
  <c r="O295" i="5" s="1"/>
  <c r="T295" i="5" s="1"/>
  <c r="M295" i="5"/>
  <c r="Q294" i="5"/>
  <c r="P294" i="5"/>
  <c r="U294" i="5" s="1"/>
  <c r="N294" i="5"/>
  <c r="M294" i="5"/>
  <c r="O294" i="5" s="1"/>
  <c r="Q293" i="5"/>
  <c r="P293" i="5"/>
  <c r="O293" i="5"/>
  <c r="T293" i="5" s="1"/>
  <c r="N293" i="5"/>
  <c r="M293" i="5"/>
  <c r="Q292" i="5"/>
  <c r="P292" i="5"/>
  <c r="N292" i="5"/>
  <c r="M292" i="5"/>
  <c r="O292" i="5" s="1"/>
  <c r="Q291" i="5"/>
  <c r="P291" i="5"/>
  <c r="N291" i="5"/>
  <c r="O291" i="5" s="1"/>
  <c r="M291" i="5"/>
  <c r="Q290" i="5"/>
  <c r="P290" i="5"/>
  <c r="U290" i="5" s="1"/>
  <c r="O290" i="5"/>
  <c r="T290" i="5" s="1"/>
  <c r="N290" i="5"/>
  <c r="M290" i="5"/>
  <c r="Q289" i="5"/>
  <c r="V289" i="5" s="1"/>
  <c r="P289" i="5"/>
  <c r="U289" i="5" s="1"/>
  <c r="O289" i="5"/>
  <c r="T289" i="5" s="1"/>
  <c r="N289" i="5"/>
  <c r="M289" i="5"/>
  <c r="Q288" i="5"/>
  <c r="P288" i="5"/>
  <c r="N288" i="5"/>
  <c r="M288" i="5"/>
  <c r="O288" i="5" s="1"/>
  <c r="Q287" i="5"/>
  <c r="P287" i="5"/>
  <c r="N287" i="5"/>
  <c r="O287" i="5" s="1"/>
  <c r="M287" i="5"/>
  <c r="Q286" i="5"/>
  <c r="P286" i="5"/>
  <c r="O286" i="5"/>
  <c r="T286" i="5" s="1"/>
  <c r="N286" i="5"/>
  <c r="S286" i="5" s="1"/>
  <c r="M286" i="5"/>
  <c r="Q285" i="5"/>
  <c r="P285" i="5"/>
  <c r="N285" i="5"/>
  <c r="M285" i="5"/>
  <c r="Q284" i="5"/>
  <c r="P284" i="5"/>
  <c r="O284" i="5"/>
  <c r="T284" i="5" s="1"/>
  <c r="N284" i="5"/>
  <c r="M284" i="5"/>
  <c r="Q283" i="5"/>
  <c r="V283" i="5" s="1"/>
  <c r="P283" i="5"/>
  <c r="N283" i="5"/>
  <c r="M283" i="5"/>
  <c r="Q282" i="5"/>
  <c r="P282" i="5"/>
  <c r="N282" i="5"/>
  <c r="M282" i="5"/>
  <c r="O282" i="5" s="1"/>
  <c r="Q281" i="5"/>
  <c r="P281" i="5"/>
  <c r="N281" i="5"/>
  <c r="M281" i="5"/>
  <c r="O281" i="5" s="1"/>
  <c r="Q280" i="5"/>
  <c r="P280" i="5"/>
  <c r="N280" i="5"/>
  <c r="M280" i="5"/>
  <c r="Q279" i="5"/>
  <c r="P279" i="5"/>
  <c r="N279" i="5"/>
  <c r="O279" i="5" s="1"/>
  <c r="M279" i="5"/>
  <c r="Q278" i="5"/>
  <c r="V278" i="5" s="1"/>
  <c r="P278" i="5"/>
  <c r="O278" i="5"/>
  <c r="N278" i="5"/>
  <c r="M278" i="5"/>
  <c r="Q277" i="5"/>
  <c r="V277" i="5" s="1"/>
  <c r="P277" i="5"/>
  <c r="O277" i="5"/>
  <c r="N277" i="5"/>
  <c r="M277" i="5"/>
  <c r="Q276" i="5"/>
  <c r="P276" i="5"/>
  <c r="N276" i="5"/>
  <c r="M276" i="5"/>
  <c r="O276" i="5" s="1"/>
  <c r="Q275" i="5"/>
  <c r="P275" i="5"/>
  <c r="O275" i="5"/>
  <c r="T275" i="5" s="1"/>
  <c r="N275" i="5"/>
  <c r="M275" i="5"/>
  <c r="Q274" i="5"/>
  <c r="V274" i="5" s="1"/>
  <c r="P274" i="5"/>
  <c r="O274" i="5"/>
  <c r="N274" i="5"/>
  <c r="M274" i="5"/>
  <c r="Q273" i="5"/>
  <c r="P273" i="5"/>
  <c r="O273" i="5"/>
  <c r="N273" i="5"/>
  <c r="M273" i="5"/>
  <c r="Q272" i="5"/>
  <c r="P272" i="5"/>
  <c r="N272" i="5"/>
  <c r="O272" i="5" s="1"/>
  <c r="T272" i="5" s="1"/>
  <c r="M272" i="5"/>
  <c r="Q271" i="5"/>
  <c r="P271" i="5"/>
  <c r="U271" i="5" s="1"/>
  <c r="O271" i="5"/>
  <c r="N271" i="5"/>
  <c r="M271" i="5"/>
  <c r="Q270" i="5"/>
  <c r="P270" i="5"/>
  <c r="U270" i="5" s="1"/>
  <c r="O270" i="5"/>
  <c r="N270" i="5"/>
  <c r="M270" i="5"/>
  <c r="Q269" i="5"/>
  <c r="P269" i="5"/>
  <c r="N269" i="5"/>
  <c r="M269" i="5"/>
  <c r="O269" i="5" s="1"/>
  <c r="Q268" i="5"/>
  <c r="V268" i="5" s="1"/>
  <c r="P268" i="5"/>
  <c r="O268" i="5"/>
  <c r="T268" i="5" s="1"/>
  <c r="N268" i="5"/>
  <c r="M268" i="5"/>
  <c r="Q267" i="5"/>
  <c r="P267" i="5"/>
  <c r="N267" i="5"/>
  <c r="O267" i="5" s="1"/>
  <c r="M267" i="5"/>
  <c r="Q266" i="5"/>
  <c r="P266" i="5"/>
  <c r="N266" i="5"/>
  <c r="M266" i="5"/>
  <c r="O266" i="5" s="1"/>
  <c r="Q265" i="5"/>
  <c r="V265" i="5" s="1"/>
  <c r="P265" i="5"/>
  <c r="U265" i="5" s="1"/>
  <c r="N265" i="5"/>
  <c r="S265" i="5" s="1"/>
  <c r="M265" i="5"/>
  <c r="Q264" i="5"/>
  <c r="V264" i="5" s="1"/>
  <c r="P264" i="5"/>
  <c r="U264" i="5" s="1"/>
  <c r="N264" i="5"/>
  <c r="M264" i="5"/>
  <c r="Q263" i="5"/>
  <c r="P263" i="5"/>
  <c r="N263" i="5"/>
  <c r="O263" i="5" s="1"/>
  <c r="M263" i="5"/>
  <c r="Q262" i="5"/>
  <c r="V262" i="5" s="1"/>
  <c r="P262" i="5"/>
  <c r="U262" i="5" s="1"/>
  <c r="N262" i="5"/>
  <c r="M262" i="5"/>
  <c r="O262" i="5" s="1"/>
  <c r="Q261" i="5"/>
  <c r="P261" i="5"/>
  <c r="U261" i="5" s="1"/>
  <c r="N261" i="5"/>
  <c r="M261" i="5"/>
  <c r="Q260" i="5"/>
  <c r="V260" i="5" s="1"/>
  <c r="P260" i="5"/>
  <c r="N260" i="5"/>
  <c r="M260" i="5"/>
  <c r="O260" i="5" s="1"/>
  <c r="T260" i="5" s="1"/>
  <c r="Q259" i="5"/>
  <c r="P259" i="5"/>
  <c r="U259" i="5" s="1"/>
  <c r="O259" i="5"/>
  <c r="T259" i="5" s="1"/>
  <c r="N259" i="5"/>
  <c r="M259" i="5"/>
  <c r="Q258" i="5"/>
  <c r="P258" i="5"/>
  <c r="N258" i="5"/>
  <c r="M258" i="5"/>
  <c r="Q257" i="5"/>
  <c r="V257" i="5" s="1"/>
  <c r="P257" i="5"/>
  <c r="O257" i="5"/>
  <c r="T257" i="5" s="1"/>
  <c r="N257" i="5"/>
  <c r="M257" i="5"/>
  <c r="Q256" i="5"/>
  <c r="P256" i="5"/>
  <c r="N256" i="5"/>
  <c r="O256" i="5" s="1"/>
  <c r="T256" i="5" s="1"/>
  <c r="M256" i="5"/>
  <c r="Q255" i="5"/>
  <c r="P255" i="5"/>
  <c r="U255" i="5" s="1"/>
  <c r="N255" i="5"/>
  <c r="M255" i="5"/>
  <c r="O255" i="5" s="1"/>
  <c r="T255" i="5" s="1"/>
  <c r="Q254" i="5"/>
  <c r="P254" i="5"/>
  <c r="U254" i="5" s="1"/>
  <c r="O254" i="5"/>
  <c r="T254" i="5" s="1"/>
  <c r="N254" i="5"/>
  <c r="S254" i="5" s="1"/>
  <c r="M254" i="5"/>
  <c r="Q253" i="5"/>
  <c r="P253" i="5"/>
  <c r="N253" i="5"/>
  <c r="M253" i="5"/>
  <c r="O253" i="5" s="1"/>
  <c r="Q252" i="5"/>
  <c r="P252" i="5"/>
  <c r="N252" i="5"/>
  <c r="M252" i="5"/>
  <c r="O252" i="5" s="1"/>
  <c r="T252" i="5" s="1"/>
  <c r="Q251" i="5"/>
  <c r="P251" i="5"/>
  <c r="N251" i="5"/>
  <c r="M251" i="5"/>
  <c r="Q250" i="5"/>
  <c r="P250" i="5"/>
  <c r="N250" i="5"/>
  <c r="M250" i="5"/>
  <c r="O250" i="5" s="1"/>
  <c r="T250" i="5" s="1"/>
  <c r="Q249" i="5"/>
  <c r="P249" i="5"/>
  <c r="U249" i="5" s="1"/>
  <c r="N249" i="5"/>
  <c r="M249" i="5"/>
  <c r="O249" i="5" s="1"/>
  <c r="Q248" i="5"/>
  <c r="P248" i="5"/>
  <c r="N248" i="5"/>
  <c r="M248" i="5"/>
  <c r="Q247" i="5"/>
  <c r="V247" i="5" s="1"/>
  <c r="P247" i="5"/>
  <c r="N247" i="5"/>
  <c r="O247" i="5" s="1"/>
  <c r="M247" i="5"/>
  <c r="Q246" i="5"/>
  <c r="V246" i="5" s="1"/>
  <c r="P246" i="5"/>
  <c r="N246" i="5"/>
  <c r="M246" i="5"/>
  <c r="Q245" i="5"/>
  <c r="V245" i="5" s="1"/>
  <c r="P245" i="5"/>
  <c r="U245" i="5" s="1"/>
  <c r="N245" i="5"/>
  <c r="M245" i="5"/>
  <c r="O245" i="5" s="1"/>
  <c r="Q244" i="5"/>
  <c r="V244" i="5" s="1"/>
  <c r="P244" i="5"/>
  <c r="U244" i="5" s="1"/>
  <c r="N244" i="5"/>
  <c r="M244" i="5"/>
  <c r="O244" i="5" s="1"/>
  <c r="Q243" i="5"/>
  <c r="P243" i="5"/>
  <c r="U243" i="5" s="1"/>
  <c r="O243" i="5"/>
  <c r="N243" i="5"/>
  <c r="M243" i="5"/>
  <c r="Q242" i="5"/>
  <c r="V242" i="5" s="1"/>
  <c r="P242" i="5"/>
  <c r="U242" i="5" s="1"/>
  <c r="N242" i="5"/>
  <c r="M242" i="5"/>
  <c r="Q241" i="5"/>
  <c r="P241" i="5"/>
  <c r="O241" i="5"/>
  <c r="T241" i="5" s="1"/>
  <c r="N241" i="5"/>
  <c r="M241" i="5"/>
  <c r="Q240" i="5"/>
  <c r="P240" i="5"/>
  <c r="N240" i="5"/>
  <c r="M240" i="5"/>
  <c r="Q239" i="5"/>
  <c r="P239" i="5"/>
  <c r="U239" i="5" s="1"/>
  <c r="O239" i="5"/>
  <c r="T239" i="5" s="1"/>
  <c r="N239" i="5"/>
  <c r="M239" i="5"/>
  <c r="Q238" i="5"/>
  <c r="P238" i="5"/>
  <c r="O238" i="5"/>
  <c r="N238" i="5"/>
  <c r="M238" i="5"/>
  <c r="Q237" i="5"/>
  <c r="P237" i="5"/>
  <c r="N237" i="5"/>
  <c r="M237" i="5"/>
  <c r="O237" i="5" s="1"/>
  <c r="Q236" i="5"/>
  <c r="V236" i="5" s="1"/>
  <c r="P236" i="5"/>
  <c r="N236" i="5"/>
  <c r="S236" i="5" s="1"/>
  <c r="M236" i="5"/>
  <c r="O236" i="5" s="1"/>
  <c r="T236" i="5" s="1"/>
  <c r="Q235" i="5"/>
  <c r="V235" i="5" s="1"/>
  <c r="P235" i="5"/>
  <c r="O235" i="5"/>
  <c r="N235" i="5"/>
  <c r="M235" i="5"/>
  <c r="Q234" i="5"/>
  <c r="P234" i="5"/>
  <c r="N234" i="5"/>
  <c r="M234" i="5"/>
  <c r="O234" i="5" s="1"/>
  <c r="Q233" i="5"/>
  <c r="V233" i="5" s="1"/>
  <c r="P233" i="5"/>
  <c r="U233" i="5" s="1"/>
  <c r="N233" i="5"/>
  <c r="M233" i="5"/>
  <c r="Q232" i="5"/>
  <c r="P232" i="5"/>
  <c r="N232" i="5"/>
  <c r="S232" i="5" s="1"/>
  <c r="Y232" i="5" s="1"/>
  <c r="M232" i="5"/>
  <c r="Q231" i="5"/>
  <c r="P231" i="5"/>
  <c r="N231" i="5"/>
  <c r="O231" i="5" s="1"/>
  <c r="M231" i="5"/>
  <c r="Q230" i="5"/>
  <c r="P230" i="5"/>
  <c r="N230" i="5"/>
  <c r="M230" i="5"/>
  <c r="Q229" i="5"/>
  <c r="P229" i="5"/>
  <c r="U229" i="5" s="1"/>
  <c r="N229" i="5"/>
  <c r="M229" i="5"/>
  <c r="Q228" i="5"/>
  <c r="V228" i="5" s="1"/>
  <c r="P228" i="5"/>
  <c r="U228" i="5" s="1"/>
  <c r="N228" i="5"/>
  <c r="M228" i="5"/>
  <c r="O228" i="5" s="1"/>
  <c r="Q227" i="5"/>
  <c r="P227" i="5"/>
  <c r="U227" i="5" s="1"/>
  <c r="N227" i="5"/>
  <c r="O227" i="5" s="1"/>
  <c r="T227" i="5" s="1"/>
  <c r="M227" i="5"/>
  <c r="Q226" i="5"/>
  <c r="P226" i="5"/>
  <c r="O226" i="5"/>
  <c r="T226" i="5" s="1"/>
  <c r="N226" i="5"/>
  <c r="M226" i="5"/>
  <c r="Q225" i="5"/>
  <c r="P225" i="5"/>
  <c r="O225" i="5"/>
  <c r="T225" i="5" s="1"/>
  <c r="N225" i="5"/>
  <c r="M225" i="5"/>
  <c r="Q224" i="5"/>
  <c r="P224" i="5"/>
  <c r="O224" i="5"/>
  <c r="T224" i="5" s="1"/>
  <c r="N224" i="5"/>
  <c r="M224" i="5"/>
  <c r="Q223" i="5"/>
  <c r="P223" i="5"/>
  <c r="N223" i="5"/>
  <c r="S223" i="5" s="1"/>
  <c r="M223" i="5"/>
  <c r="Q222" i="5"/>
  <c r="P222" i="5"/>
  <c r="N222" i="5"/>
  <c r="S222" i="5" s="1"/>
  <c r="M222" i="5"/>
  <c r="Q221" i="5"/>
  <c r="P221" i="5"/>
  <c r="N221" i="5"/>
  <c r="M221" i="5"/>
  <c r="O221" i="5" s="1"/>
  <c r="T221" i="5" s="1"/>
  <c r="Q220" i="5"/>
  <c r="P220" i="5"/>
  <c r="N220" i="5"/>
  <c r="M220" i="5"/>
  <c r="O220" i="5" s="1"/>
  <c r="T220" i="5" s="1"/>
  <c r="Q219" i="5"/>
  <c r="P219" i="5"/>
  <c r="N219" i="5"/>
  <c r="M219" i="5"/>
  <c r="O219" i="5" s="1"/>
  <c r="T219" i="5" s="1"/>
  <c r="Q218" i="5"/>
  <c r="P218" i="5"/>
  <c r="N218" i="5"/>
  <c r="M218" i="5"/>
  <c r="O218" i="5" s="1"/>
  <c r="T218" i="5" s="1"/>
  <c r="Q217" i="5"/>
  <c r="P217" i="5"/>
  <c r="U217" i="5" s="1"/>
  <c r="N217" i="5"/>
  <c r="S217" i="5" s="1"/>
  <c r="M217" i="5"/>
  <c r="Q216" i="5"/>
  <c r="V216" i="5" s="1"/>
  <c r="P216" i="5"/>
  <c r="N216" i="5"/>
  <c r="M216" i="5"/>
  <c r="O216" i="5" s="1"/>
  <c r="Q215" i="5"/>
  <c r="P215" i="5"/>
  <c r="N215" i="5"/>
  <c r="O215" i="5" s="1"/>
  <c r="M215" i="5"/>
  <c r="Q214" i="5"/>
  <c r="P214" i="5"/>
  <c r="U214" i="5" s="1"/>
  <c r="O214" i="5"/>
  <c r="T214" i="5" s="1"/>
  <c r="N214" i="5"/>
  <c r="M214" i="5"/>
  <c r="Q213" i="5"/>
  <c r="P213" i="5"/>
  <c r="U213" i="5" s="1"/>
  <c r="O213" i="5"/>
  <c r="T213" i="5" s="1"/>
  <c r="N213" i="5"/>
  <c r="M213" i="5"/>
  <c r="Q212" i="5"/>
  <c r="P212" i="5"/>
  <c r="U212" i="5" s="1"/>
  <c r="N212" i="5"/>
  <c r="M212" i="5"/>
  <c r="O212" i="5" s="1"/>
  <c r="Q211" i="5"/>
  <c r="P211" i="5"/>
  <c r="N211" i="5"/>
  <c r="O211" i="5" s="1"/>
  <c r="T211" i="5" s="1"/>
  <c r="M211" i="5"/>
  <c r="Q210" i="5"/>
  <c r="V210" i="5" s="1"/>
  <c r="P210" i="5"/>
  <c r="O210" i="5"/>
  <c r="T210" i="5" s="1"/>
  <c r="N210" i="5"/>
  <c r="S210" i="5" s="1"/>
  <c r="M210" i="5"/>
  <c r="Q209" i="5"/>
  <c r="P209" i="5"/>
  <c r="O209" i="5"/>
  <c r="N209" i="5"/>
  <c r="M209" i="5"/>
  <c r="Q208" i="5"/>
  <c r="P208" i="5"/>
  <c r="N208" i="5"/>
  <c r="S208" i="5" s="1"/>
  <c r="M208" i="5"/>
  <c r="O208" i="5" s="1"/>
  <c r="Q207" i="5"/>
  <c r="P207" i="5"/>
  <c r="N207" i="5"/>
  <c r="M207" i="5"/>
  <c r="O207" i="5" s="1"/>
  <c r="Q206" i="5"/>
  <c r="P206" i="5"/>
  <c r="U206" i="5" s="1"/>
  <c r="N206" i="5"/>
  <c r="O206" i="5" s="1"/>
  <c r="M206" i="5"/>
  <c r="Q205" i="5"/>
  <c r="P205" i="5"/>
  <c r="N205" i="5"/>
  <c r="M205" i="5"/>
  <c r="O205" i="5" s="1"/>
  <c r="Q204" i="5"/>
  <c r="V204" i="5" s="1"/>
  <c r="P204" i="5"/>
  <c r="N204" i="5"/>
  <c r="O204" i="5" s="1"/>
  <c r="T204" i="5" s="1"/>
  <c r="M204" i="5"/>
  <c r="Q203" i="5"/>
  <c r="V203" i="5" s="1"/>
  <c r="P203" i="5"/>
  <c r="N203" i="5"/>
  <c r="S203" i="5" s="1"/>
  <c r="M203" i="5"/>
  <c r="Q202" i="5"/>
  <c r="P202" i="5"/>
  <c r="N202" i="5"/>
  <c r="M202" i="5"/>
  <c r="O202" i="5" s="1"/>
  <c r="Q201" i="5"/>
  <c r="P201" i="5"/>
  <c r="U201" i="5" s="1"/>
  <c r="N201" i="5"/>
  <c r="S201" i="5" s="1"/>
  <c r="M201" i="5"/>
  <c r="Q200" i="5"/>
  <c r="P200" i="5"/>
  <c r="U200" i="5" s="1"/>
  <c r="N200" i="5"/>
  <c r="M200" i="5"/>
  <c r="Q199" i="5"/>
  <c r="V199" i="5" s="1"/>
  <c r="P199" i="5"/>
  <c r="N199" i="5"/>
  <c r="O199" i="5" s="1"/>
  <c r="T199" i="5" s="1"/>
  <c r="M199" i="5"/>
  <c r="Q198" i="5"/>
  <c r="V198" i="5" s="1"/>
  <c r="P198" i="5"/>
  <c r="O198" i="5"/>
  <c r="N198" i="5"/>
  <c r="M198" i="5"/>
  <c r="Q197" i="5"/>
  <c r="P197" i="5"/>
  <c r="U197" i="5" s="1"/>
  <c r="N197" i="5"/>
  <c r="M197" i="5"/>
  <c r="Q196" i="5"/>
  <c r="P196" i="5"/>
  <c r="U196" i="5" s="1"/>
  <c r="N196" i="5"/>
  <c r="M196" i="5"/>
  <c r="O196" i="5" s="1"/>
  <c r="T196" i="5" s="1"/>
  <c r="Q195" i="5"/>
  <c r="P195" i="5"/>
  <c r="O195" i="5"/>
  <c r="N195" i="5"/>
  <c r="M195" i="5"/>
  <c r="Q194" i="5"/>
  <c r="P194" i="5"/>
  <c r="N194" i="5"/>
  <c r="O194" i="5" s="1"/>
  <c r="M194" i="5"/>
  <c r="Q193" i="5"/>
  <c r="V193" i="5" s="1"/>
  <c r="P193" i="5"/>
  <c r="O193" i="5"/>
  <c r="N193" i="5"/>
  <c r="M193" i="5"/>
  <c r="Q192" i="5"/>
  <c r="P192" i="5"/>
  <c r="N192" i="5"/>
  <c r="S192" i="5" s="1"/>
  <c r="M192" i="5"/>
  <c r="Q191" i="5"/>
  <c r="P191" i="5"/>
  <c r="N191" i="5"/>
  <c r="M191" i="5"/>
  <c r="O191" i="5" s="1"/>
  <c r="Q190" i="5"/>
  <c r="P190" i="5"/>
  <c r="O190" i="5"/>
  <c r="T190" i="5" s="1"/>
  <c r="N190" i="5"/>
  <c r="M190" i="5"/>
  <c r="Q189" i="5"/>
  <c r="P189" i="5"/>
  <c r="N189" i="5"/>
  <c r="M189" i="5"/>
  <c r="Q188" i="5"/>
  <c r="V188" i="5" s="1"/>
  <c r="P188" i="5"/>
  <c r="O188" i="5"/>
  <c r="T188" i="5" s="1"/>
  <c r="N188" i="5"/>
  <c r="M188" i="5"/>
  <c r="Q187" i="5"/>
  <c r="V187" i="5" s="1"/>
  <c r="P187" i="5"/>
  <c r="N187" i="5"/>
  <c r="M187" i="5"/>
  <c r="O187" i="5" s="1"/>
  <c r="Q186" i="5"/>
  <c r="P186" i="5"/>
  <c r="N186" i="5"/>
  <c r="M186" i="5"/>
  <c r="O186" i="5" s="1"/>
  <c r="Q185" i="5"/>
  <c r="P185" i="5"/>
  <c r="N185" i="5"/>
  <c r="M185" i="5"/>
  <c r="Q184" i="5"/>
  <c r="V184" i="5" s="1"/>
  <c r="P184" i="5"/>
  <c r="N184" i="5"/>
  <c r="M184" i="5"/>
  <c r="O184" i="5" s="1"/>
  <c r="Q183" i="5"/>
  <c r="P183" i="5"/>
  <c r="N183" i="5"/>
  <c r="O183" i="5" s="1"/>
  <c r="M183" i="5"/>
  <c r="Q182" i="5"/>
  <c r="V182" i="5" s="1"/>
  <c r="P182" i="5"/>
  <c r="O182" i="5"/>
  <c r="N182" i="5"/>
  <c r="M182" i="5"/>
  <c r="Q181" i="5"/>
  <c r="P181" i="5"/>
  <c r="U181" i="5" s="1"/>
  <c r="O181" i="5"/>
  <c r="N181" i="5"/>
  <c r="M181" i="5"/>
  <c r="Q180" i="5"/>
  <c r="P180" i="5"/>
  <c r="U180" i="5" s="1"/>
  <c r="N180" i="5"/>
  <c r="M180" i="5"/>
  <c r="O180" i="5" s="1"/>
  <c r="Q179" i="5"/>
  <c r="P179" i="5"/>
  <c r="U179" i="5" s="1"/>
  <c r="N179" i="5"/>
  <c r="O179" i="5" s="1"/>
  <c r="T179" i="5" s="1"/>
  <c r="M179" i="5"/>
  <c r="Q178" i="5"/>
  <c r="P178" i="5"/>
  <c r="U178" i="5" s="1"/>
  <c r="N178" i="5"/>
  <c r="O178" i="5" s="1"/>
  <c r="M178" i="5"/>
  <c r="Q177" i="5"/>
  <c r="V177" i="5" s="1"/>
  <c r="P177" i="5"/>
  <c r="O177" i="5"/>
  <c r="N177" i="5"/>
  <c r="M177" i="5"/>
  <c r="Q176" i="5"/>
  <c r="P176" i="5"/>
  <c r="N176" i="5"/>
  <c r="M176" i="5"/>
  <c r="O176" i="5" s="1"/>
  <c r="Q175" i="5"/>
  <c r="P175" i="5"/>
  <c r="U175" i="5" s="1"/>
  <c r="O175" i="5"/>
  <c r="T175" i="5" s="1"/>
  <c r="N175" i="5"/>
  <c r="M175" i="5"/>
  <c r="Q174" i="5"/>
  <c r="P174" i="5"/>
  <c r="U174" i="5" s="1"/>
  <c r="O174" i="5"/>
  <c r="N174" i="5"/>
  <c r="M174" i="5"/>
  <c r="Q173" i="5"/>
  <c r="P173" i="5"/>
  <c r="N173" i="5"/>
  <c r="M173" i="5"/>
  <c r="Q172" i="5"/>
  <c r="V172" i="5" s="1"/>
  <c r="P172" i="5"/>
  <c r="N172" i="5"/>
  <c r="M172" i="5"/>
  <c r="Q171" i="5"/>
  <c r="P171" i="5"/>
  <c r="O171" i="5"/>
  <c r="N171" i="5"/>
  <c r="M171" i="5"/>
  <c r="Q170" i="5"/>
  <c r="P170" i="5"/>
  <c r="N170" i="5"/>
  <c r="M170" i="5"/>
  <c r="O170" i="5" s="1"/>
  <c r="Q169" i="5"/>
  <c r="V169" i="5" s="1"/>
  <c r="P169" i="5"/>
  <c r="N169" i="5"/>
  <c r="M169" i="5"/>
  <c r="O169" i="5" s="1"/>
  <c r="Q168" i="5"/>
  <c r="P168" i="5"/>
  <c r="U168" i="5" s="1"/>
  <c r="N168" i="5"/>
  <c r="S168" i="5" s="1"/>
  <c r="M168" i="5"/>
  <c r="Q167" i="5"/>
  <c r="P167" i="5"/>
  <c r="N167" i="5"/>
  <c r="O167" i="5" s="1"/>
  <c r="M167" i="5"/>
  <c r="Q166" i="5"/>
  <c r="V166" i="5" s="1"/>
  <c r="P166" i="5"/>
  <c r="N166" i="5"/>
  <c r="M166" i="5"/>
  <c r="O166" i="5" s="1"/>
  <c r="Q165" i="5"/>
  <c r="P165" i="5"/>
  <c r="N165" i="5"/>
  <c r="M165" i="5"/>
  <c r="O165" i="5" s="1"/>
  <c r="T165" i="5" s="1"/>
  <c r="Q164" i="5"/>
  <c r="V164" i="5" s="1"/>
  <c r="P164" i="5"/>
  <c r="N164" i="5"/>
  <c r="M164" i="5"/>
  <c r="O164" i="5" s="1"/>
  <c r="T164" i="5" s="1"/>
  <c r="Q163" i="5"/>
  <c r="P163" i="5"/>
  <c r="N163" i="5"/>
  <c r="O163" i="5" s="1"/>
  <c r="M163" i="5"/>
  <c r="Q162" i="5"/>
  <c r="P162" i="5"/>
  <c r="U162" i="5" s="1"/>
  <c r="O162" i="5"/>
  <c r="N162" i="5"/>
  <c r="M162" i="5"/>
  <c r="Q161" i="5"/>
  <c r="P161" i="5"/>
  <c r="O161" i="5"/>
  <c r="T161" i="5" s="1"/>
  <c r="N161" i="5"/>
  <c r="M161" i="5"/>
  <c r="Q160" i="5"/>
  <c r="P160" i="5"/>
  <c r="N160" i="5"/>
  <c r="M160" i="5"/>
  <c r="Q159" i="5"/>
  <c r="P159" i="5"/>
  <c r="N159" i="5"/>
  <c r="O159" i="5" s="1"/>
  <c r="T159" i="5" s="1"/>
  <c r="M159" i="5"/>
  <c r="Q158" i="5"/>
  <c r="P158" i="5"/>
  <c r="N158" i="5"/>
  <c r="O158" i="5" s="1"/>
  <c r="T158" i="5" s="1"/>
  <c r="M158" i="5"/>
  <c r="Q157" i="5"/>
  <c r="P157" i="5"/>
  <c r="N157" i="5"/>
  <c r="M157" i="5"/>
  <c r="Q156" i="5"/>
  <c r="P156" i="5"/>
  <c r="O156" i="5"/>
  <c r="T156" i="5" s="1"/>
  <c r="N156" i="5"/>
  <c r="M156" i="5"/>
  <c r="Q155" i="5"/>
  <c r="V155" i="5" s="1"/>
  <c r="P155" i="5"/>
  <c r="N155" i="5"/>
  <c r="M155" i="5"/>
  <c r="O155" i="5" s="1"/>
  <c r="T155" i="5" s="1"/>
  <c r="Q154" i="5"/>
  <c r="P154" i="5"/>
  <c r="N154" i="5"/>
  <c r="M154" i="5"/>
  <c r="O154" i="5" s="1"/>
  <c r="T154" i="5" s="1"/>
  <c r="Q153" i="5"/>
  <c r="P153" i="5"/>
  <c r="N153" i="5"/>
  <c r="M153" i="5"/>
  <c r="O153" i="5" s="1"/>
  <c r="T153" i="5" s="1"/>
  <c r="Q152" i="5"/>
  <c r="V152" i="5" s="1"/>
  <c r="P152" i="5"/>
  <c r="N152" i="5"/>
  <c r="M152" i="5"/>
  <c r="O152" i="5" s="1"/>
  <c r="T152" i="5" s="1"/>
  <c r="Q151" i="5"/>
  <c r="P151" i="5"/>
  <c r="N151" i="5"/>
  <c r="O151" i="5" s="1"/>
  <c r="M151" i="5"/>
  <c r="Q150" i="5"/>
  <c r="V150" i="5" s="1"/>
  <c r="P150" i="5"/>
  <c r="O150" i="5"/>
  <c r="N150" i="5"/>
  <c r="M150" i="5"/>
  <c r="Q149" i="5"/>
  <c r="P149" i="5"/>
  <c r="O149" i="5"/>
  <c r="T149" i="5" s="1"/>
  <c r="N149" i="5"/>
  <c r="M149" i="5"/>
  <c r="Q148" i="5"/>
  <c r="P148" i="5"/>
  <c r="U148" i="5" s="1"/>
  <c r="N148" i="5"/>
  <c r="M148" i="5"/>
  <c r="O148" i="5" s="1"/>
  <c r="Q147" i="5"/>
  <c r="P147" i="5"/>
  <c r="U147" i="5" s="1"/>
  <c r="O147" i="5"/>
  <c r="N147" i="5"/>
  <c r="M147" i="5"/>
  <c r="Q146" i="5"/>
  <c r="V146" i="5" s="1"/>
  <c r="P146" i="5"/>
  <c r="U146" i="5" s="1"/>
  <c r="O146" i="5"/>
  <c r="N146" i="5"/>
  <c r="M146" i="5"/>
  <c r="Q145" i="5"/>
  <c r="V145" i="5" s="1"/>
  <c r="P145" i="5"/>
  <c r="O145" i="5"/>
  <c r="N145" i="5"/>
  <c r="M145" i="5"/>
  <c r="Q144" i="5"/>
  <c r="P144" i="5"/>
  <c r="O144" i="5"/>
  <c r="N144" i="5"/>
  <c r="M144" i="5"/>
  <c r="Q143" i="5"/>
  <c r="P143" i="5"/>
  <c r="U143" i="5" s="1"/>
  <c r="O143" i="5"/>
  <c r="N143" i="5"/>
  <c r="M143" i="5"/>
  <c r="Q142" i="5"/>
  <c r="P142" i="5"/>
  <c r="U142" i="5" s="1"/>
  <c r="O142" i="5"/>
  <c r="N142" i="5"/>
  <c r="M142" i="5"/>
  <c r="Q141" i="5"/>
  <c r="P141" i="5"/>
  <c r="N141" i="5"/>
  <c r="M141" i="5"/>
  <c r="O141" i="5" s="1"/>
  <c r="T141" i="5" s="1"/>
  <c r="Q140" i="5"/>
  <c r="V140" i="5" s="1"/>
  <c r="P140" i="5"/>
  <c r="N140" i="5"/>
  <c r="S140" i="5" s="1"/>
  <c r="Y140" i="5" s="1"/>
  <c r="M140" i="5"/>
  <c r="Q139" i="5"/>
  <c r="P139" i="5"/>
  <c r="N139" i="5"/>
  <c r="S139" i="5" s="1"/>
  <c r="M139" i="5"/>
  <c r="Q138" i="5"/>
  <c r="P138" i="5"/>
  <c r="N138" i="5"/>
  <c r="M138" i="5"/>
  <c r="O138" i="5" s="1"/>
  <c r="Q137" i="5"/>
  <c r="V137" i="5" s="1"/>
  <c r="P137" i="5"/>
  <c r="U137" i="5" s="1"/>
  <c r="N137" i="5"/>
  <c r="M137" i="5"/>
  <c r="Q136" i="5"/>
  <c r="P136" i="5"/>
  <c r="U136" i="5" s="1"/>
  <c r="N136" i="5"/>
  <c r="M136" i="5"/>
  <c r="Q135" i="5"/>
  <c r="P135" i="5"/>
  <c r="N135" i="5"/>
  <c r="O135" i="5" s="1"/>
  <c r="T135" i="5" s="1"/>
  <c r="M135" i="5"/>
  <c r="Q134" i="5"/>
  <c r="P134" i="5"/>
  <c r="U134" i="5" s="1"/>
  <c r="N134" i="5"/>
  <c r="M134" i="5"/>
  <c r="O134" i="5" s="1"/>
  <c r="Q133" i="5"/>
  <c r="P133" i="5"/>
  <c r="U133" i="5" s="1"/>
  <c r="N133" i="5"/>
  <c r="M133" i="5"/>
  <c r="O133" i="5" s="1"/>
  <c r="Q132" i="5"/>
  <c r="P132" i="5"/>
  <c r="N132" i="5"/>
  <c r="M132" i="5"/>
  <c r="O132" i="5" s="1"/>
  <c r="Q131" i="5"/>
  <c r="P131" i="5"/>
  <c r="U131" i="5" s="1"/>
  <c r="O131" i="5"/>
  <c r="T131" i="5" s="1"/>
  <c r="N131" i="5"/>
  <c r="M131" i="5"/>
  <c r="Q130" i="5"/>
  <c r="V130" i="5" s="1"/>
  <c r="P130" i="5"/>
  <c r="U130" i="5" s="1"/>
  <c r="N130" i="5"/>
  <c r="O130" i="5" s="1"/>
  <c r="M130" i="5"/>
  <c r="Q129" i="5"/>
  <c r="P129" i="5"/>
  <c r="O129" i="5"/>
  <c r="T129" i="5" s="1"/>
  <c r="N129" i="5"/>
  <c r="M129" i="5"/>
  <c r="Q128" i="5"/>
  <c r="P128" i="5"/>
  <c r="N128" i="5"/>
  <c r="O128" i="5" s="1"/>
  <c r="T128" i="5" s="1"/>
  <c r="M128" i="5"/>
  <c r="Q127" i="5"/>
  <c r="P127" i="5"/>
  <c r="U127" i="5" s="1"/>
  <c r="O127" i="5"/>
  <c r="T127" i="5" s="1"/>
  <c r="N127" i="5"/>
  <c r="M127" i="5"/>
  <c r="R127" i="5" s="1"/>
  <c r="Q126" i="5"/>
  <c r="P126" i="5"/>
  <c r="N126" i="5"/>
  <c r="O126" i="5" s="1"/>
  <c r="M126" i="5"/>
  <c r="Q125" i="5"/>
  <c r="P125" i="5"/>
  <c r="N125" i="5"/>
  <c r="S125" i="5" s="1"/>
  <c r="M125" i="5"/>
  <c r="O125" i="5" s="1"/>
  <c r="Q124" i="5"/>
  <c r="V124" i="5" s="1"/>
  <c r="P124" i="5"/>
  <c r="N124" i="5"/>
  <c r="M124" i="5"/>
  <c r="O124" i="5" s="1"/>
  <c r="T124" i="5" s="1"/>
  <c r="Q123" i="5"/>
  <c r="V123" i="5" s="1"/>
  <c r="P123" i="5"/>
  <c r="N123" i="5"/>
  <c r="S123" i="5" s="1"/>
  <c r="M123" i="5"/>
  <c r="Q122" i="5"/>
  <c r="P122" i="5"/>
  <c r="N122" i="5"/>
  <c r="M122" i="5"/>
  <c r="O122" i="5" s="1"/>
  <c r="T122" i="5" s="1"/>
  <c r="Q121" i="5"/>
  <c r="V121" i="5" s="1"/>
  <c r="P121" i="5"/>
  <c r="U121" i="5" s="1"/>
  <c r="N121" i="5"/>
  <c r="M121" i="5"/>
  <c r="O121" i="5" s="1"/>
  <c r="Q120" i="5"/>
  <c r="V120" i="5" s="1"/>
  <c r="P120" i="5"/>
  <c r="N120" i="5"/>
  <c r="M120" i="5"/>
  <c r="O120" i="5" s="1"/>
  <c r="T120" i="5" s="1"/>
  <c r="Q119" i="5"/>
  <c r="V119" i="5" s="1"/>
  <c r="P119" i="5"/>
  <c r="N119" i="5"/>
  <c r="O119" i="5" s="1"/>
  <c r="M119" i="5"/>
  <c r="Q118" i="5"/>
  <c r="V118" i="5" s="1"/>
  <c r="P118" i="5"/>
  <c r="N118" i="5"/>
  <c r="M118" i="5"/>
  <c r="O118" i="5" s="1"/>
  <c r="T118" i="5" s="1"/>
  <c r="Q117" i="5"/>
  <c r="P117" i="5"/>
  <c r="N117" i="5"/>
  <c r="M117" i="5"/>
  <c r="O117" i="5" s="1"/>
  <c r="Q116" i="5"/>
  <c r="P116" i="5"/>
  <c r="N116" i="5"/>
  <c r="M116" i="5"/>
  <c r="O116" i="5" s="1"/>
  <c r="Q115" i="5"/>
  <c r="P115" i="5"/>
  <c r="O115" i="5"/>
  <c r="T115" i="5" s="1"/>
  <c r="N115" i="5"/>
  <c r="M115" i="5"/>
  <c r="Q114" i="5"/>
  <c r="P114" i="5"/>
  <c r="U114" i="5" s="1"/>
  <c r="N114" i="5"/>
  <c r="O114" i="5" s="1"/>
  <c r="M114" i="5"/>
  <c r="Q113" i="5"/>
  <c r="P113" i="5"/>
  <c r="O113" i="5"/>
  <c r="N113" i="5"/>
  <c r="M113" i="5"/>
  <c r="Q112" i="5"/>
  <c r="P112" i="5"/>
  <c r="O112" i="5"/>
  <c r="T112" i="5" s="1"/>
  <c r="N112" i="5"/>
  <c r="S112" i="5" s="1"/>
  <c r="M112" i="5"/>
  <c r="Q111" i="5"/>
  <c r="P111" i="5"/>
  <c r="N111" i="5"/>
  <c r="M111" i="5"/>
  <c r="R111" i="5" s="1"/>
  <c r="Q110" i="5"/>
  <c r="P110" i="5"/>
  <c r="O110" i="5"/>
  <c r="T110" i="5" s="1"/>
  <c r="N110" i="5"/>
  <c r="M110" i="5"/>
  <c r="Q109" i="5"/>
  <c r="P109" i="5"/>
  <c r="N109" i="5"/>
  <c r="M109" i="5"/>
  <c r="Q108" i="5"/>
  <c r="V108" i="5" s="1"/>
  <c r="P108" i="5"/>
  <c r="N108" i="5"/>
  <c r="M108" i="5"/>
  <c r="Q107" i="5"/>
  <c r="P107" i="5"/>
  <c r="O107" i="5"/>
  <c r="N107" i="5"/>
  <c r="M107" i="5"/>
  <c r="Q106" i="5"/>
  <c r="P106" i="5"/>
  <c r="N106" i="5"/>
  <c r="M106" i="5"/>
  <c r="O106" i="5" s="1"/>
  <c r="Q105" i="5"/>
  <c r="V105" i="5" s="1"/>
  <c r="P105" i="5"/>
  <c r="N105" i="5"/>
  <c r="S105" i="5" s="1"/>
  <c r="M105" i="5"/>
  <c r="Q104" i="5"/>
  <c r="P104" i="5"/>
  <c r="N104" i="5"/>
  <c r="M104" i="5"/>
  <c r="O104" i="5" s="1"/>
  <c r="T104" i="5" s="1"/>
  <c r="Q103" i="5"/>
  <c r="V103" i="5" s="1"/>
  <c r="P103" i="5"/>
  <c r="N103" i="5"/>
  <c r="O103" i="5" s="1"/>
  <c r="M103" i="5"/>
  <c r="Q102" i="5"/>
  <c r="V102" i="5" s="1"/>
  <c r="P102" i="5"/>
  <c r="N102" i="5"/>
  <c r="M102" i="5"/>
  <c r="O102" i="5" s="1"/>
  <c r="T102" i="5" s="1"/>
  <c r="Q101" i="5"/>
  <c r="V101" i="5" s="1"/>
  <c r="P101" i="5"/>
  <c r="U101" i="5" s="1"/>
  <c r="N101" i="5"/>
  <c r="M101" i="5"/>
  <c r="O101" i="5" s="1"/>
  <c r="Q100" i="5"/>
  <c r="P100" i="5"/>
  <c r="N100" i="5"/>
  <c r="M100" i="5"/>
  <c r="O100" i="5" s="1"/>
  <c r="Q99" i="5"/>
  <c r="P99" i="5"/>
  <c r="U99" i="5" s="1"/>
  <c r="O99" i="5"/>
  <c r="N99" i="5"/>
  <c r="M99" i="5"/>
  <c r="Q98" i="5"/>
  <c r="P98" i="5"/>
  <c r="U98" i="5" s="1"/>
  <c r="O98" i="5"/>
  <c r="T98" i="5" s="1"/>
  <c r="N98" i="5"/>
  <c r="M98" i="5"/>
  <c r="Q97" i="5"/>
  <c r="P97" i="5"/>
  <c r="U97" i="5" s="1"/>
  <c r="O97" i="5"/>
  <c r="N97" i="5"/>
  <c r="M97" i="5"/>
  <c r="Q96" i="5"/>
  <c r="P96" i="5"/>
  <c r="N96" i="5"/>
  <c r="O96" i="5" s="1"/>
  <c r="M96" i="5"/>
  <c r="Q95" i="5"/>
  <c r="P95" i="5"/>
  <c r="N95" i="5"/>
  <c r="S95" i="5" s="1"/>
  <c r="M95" i="5"/>
  <c r="Q94" i="5"/>
  <c r="P94" i="5"/>
  <c r="O94" i="5"/>
  <c r="T94" i="5" s="1"/>
  <c r="N94" i="5"/>
  <c r="M94" i="5"/>
  <c r="Q93" i="5"/>
  <c r="P93" i="5"/>
  <c r="N93" i="5"/>
  <c r="M93" i="5"/>
  <c r="O93" i="5" s="1"/>
  <c r="Q92" i="5"/>
  <c r="P92" i="5"/>
  <c r="N92" i="5"/>
  <c r="M92" i="5"/>
  <c r="Q91" i="5"/>
  <c r="P91" i="5"/>
  <c r="N91" i="5"/>
  <c r="M91" i="5"/>
  <c r="O91" i="5" s="1"/>
  <c r="T91" i="5" s="1"/>
  <c r="Q90" i="5"/>
  <c r="P90" i="5"/>
  <c r="N90" i="5"/>
  <c r="M90" i="5"/>
  <c r="O90" i="5" s="1"/>
  <c r="Q89" i="5"/>
  <c r="P89" i="5"/>
  <c r="N89" i="5"/>
  <c r="M89" i="5"/>
  <c r="O89" i="5" s="1"/>
  <c r="T89" i="5" s="1"/>
  <c r="Q88" i="5"/>
  <c r="P88" i="5"/>
  <c r="N88" i="5"/>
  <c r="M88" i="5"/>
  <c r="O88" i="5" s="1"/>
  <c r="T88" i="5" s="1"/>
  <c r="Q87" i="5"/>
  <c r="P87" i="5"/>
  <c r="N87" i="5"/>
  <c r="O87" i="5" s="1"/>
  <c r="M87" i="5"/>
  <c r="Q86" i="5"/>
  <c r="V86" i="5" s="1"/>
  <c r="P86" i="5"/>
  <c r="U86" i="5" s="1"/>
  <c r="O86" i="5"/>
  <c r="N86" i="5"/>
  <c r="M86" i="5"/>
  <c r="Q85" i="5"/>
  <c r="V85" i="5" s="1"/>
  <c r="P85" i="5"/>
  <c r="U85" i="5" s="1"/>
  <c r="O85" i="5"/>
  <c r="T85" i="5" s="1"/>
  <c r="N85" i="5"/>
  <c r="M85" i="5"/>
  <c r="Q84" i="5"/>
  <c r="V84" i="5" s="1"/>
  <c r="P84" i="5"/>
  <c r="U84" i="5" s="1"/>
  <c r="N84" i="5"/>
  <c r="M84" i="5"/>
  <c r="O84" i="5" s="1"/>
  <c r="Q83" i="5"/>
  <c r="P83" i="5"/>
  <c r="U83" i="5" s="1"/>
  <c r="N83" i="5"/>
  <c r="S83" i="5" s="1"/>
  <c r="M83" i="5"/>
  <c r="Q82" i="5"/>
  <c r="V82" i="5" s="1"/>
  <c r="P82" i="5"/>
  <c r="N82" i="5"/>
  <c r="O82" i="5" s="1"/>
  <c r="T82" i="5" s="1"/>
  <c r="M82" i="5"/>
  <c r="Q81" i="5"/>
  <c r="V81" i="5" s="1"/>
  <c r="P81" i="5"/>
  <c r="O81" i="5"/>
  <c r="N81" i="5"/>
  <c r="M81" i="5"/>
  <c r="Q80" i="5"/>
  <c r="P80" i="5"/>
  <c r="N80" i="5"/>
  <c r="S80" i="5" s="1"/>
  <c r="M80" i="5"/>
  <c r="R80" i="5" s="1"/>
  <c r="Q79" i="5"/>
  <c r="P79" i="5"/>
  <c r="N79" i="5"/>
  <c r="M79" i="5"/>
  <c r="O79" i="5" s="1"/>
  <c r="T79" i="5" s="1"/>
  <c r="Q78" i="5"/>
  <c r="P78" i="5"/>
  <c r="N78" i="5"/>
  <c r="O78" i="5" s="1"/>
  <c r="T78" i="5" s="1"/>
  <c r="M78" i="5"/>
  <c r="Q77" i="5"/>
  <c r="P77" i="5"/>
  <c r="N77" i="5"/>
  <c r="M77" i="5"/>
  <c r="O77" i="5" s="1"/>
  <c r="Q76" i="5"/>
  <c r="V76" i="5" s="1"/>
  <c r="P76" i="5"/>
  <c r="O76" i="5"/>
  <c r="T76" i="5" s="1"/>
  <c r="N76" i="5"/>
  <c r="S76" i="5" s="1"/>
  <c r="M76" i="5"/>
  <c r="Q75" i="5"/>
  <c r="P75" i="5"/>
  <c r="N75" i="5"/>
  <c r="O75" i="5" s="1"/>
  <c r="M75" i="5"/>
  <c r="Q74" i="5"/>
  <c r="P74" i="5"/>
  <c r="N74" i="5"/>
  <c r="M74" i="5"/>
  <c r="O74" i="5" s="1"/>
  <c r="Q73" i="5"/>
  <c r="P73" i="5"/>
  <c r="N73" i="5"/>
  <c r="S73" i="5" s="1"/>
  <c r="Y73" i="5" s="1"/>
  <c r="M73" i="5"/>
  <c r="O73" i="5" s="1"/>
  <c r="Q72" i="5"/>
  <c r="V72" i="5" s="1"/>
  <c r="P72" i="5"/>
  <c r="U72" i="5" s="1"/>
  <c r="N72" i="5"/>
  <c r="M72" i="5"/>
  <c r="O72" i="5" s="1"/>
  <c r="Q71" i="5"/>
  <c r="V71" i="5" s="1"/>
  <c r="P71" i="5"/>
  <c r="N71" i="5"/>
  <c r="O71" i="5" s="1"/>
  <c r="M71" i="5"/>
  <c r="Q70" i="5"/>
  <c r="V70" i="5" s="1"/>
  <c r="P70" i="5"/>
  <c r="O70" i="5"/>
  <c r="N70" i="5"/>
  <c r="M70" i="5"/>
  <c r="Q69" i="5"/>
  <c r="P69" i="5"/>
  <c r="U69" i="5" s="1"/>
  <c r="N69" i="5"/>
  <c r="M69" i="5"/>
  <c r="R69" i="5" s="1"/>
  <c r="Q68" i="5"/>
  <c r="P68" i="5"/>
  <c r="N68" i="5"/>
  <c r="M68" i="5"/>
  <c r="O68" i="5" s="1"/>
  <c r="Q67" i="5"/>
  <c r="P67" i="5"/>
  <c r="O67" i="5"/>
  <c r="N67" i="5"/>
  <c r="M67" i="5"/>
  <c r="Q66" i="5"/>
  <c r="P66" i="5"/>
  <c r="N66" i="5"/>
  <c r="O66" i="5" s="1"/>
  <c r="T66" i="5" s="1"/>
  <c r="M66" i="5"/>
  <c r="Q65" i="5"/>
  <c r="V65" i="5" s="1"/>
  <c r="P65" i="5"/>
  <c r="U65" i="5" s="1"/>
  <c r="O65" i="5"/>
  <c r="N65" i="5"/>
  <c r="M65" i="5"/>
  <c r="Q64" i="5"/>
  <c r="P64" i="5"/>
  <c r="N64" i="5"/>
  <c r="M64" i="5"/>
  <c r="O64" i="5" s="1"/>
  <c r="T64" i="5" s="1"/>
  <c r="Q63" i="5"/>
  <c r="P63" i="5"/>
  <c r="N63" i="5"/>
  <c r="M63" i="5"/>
  <c r="Q62" i="5"/>
  <c r="P62" i="5"/>
  <c r="O62" i="5"/>
  <c r="T62" i="5" s="1"/>
  <c r="N62" i="5"/>
  <c r="M62" i="5"/>
  <c r="Q61" i="5"/>
  <c r="P61" i="5"/>
  <c r="N61" i="5"/>
  <c r="M61" i="5"/>
  <c r="Q60" i="5"/>
  <c r="P60" i="5"/>
  <c r="O60" i="5"/>
  <c r="T60" i="5" s="1"/>
  <c r="N60" i="5"/>
  <c r="M60" i="5"/>
  <c r="Q59" i="5"/>
  <c r="V59" i="5" s="1"/>
  <c r="P59" i="5"/>
  <c r="N59" i="5"/>
  <c r="S59" i="5" s="1"/>
  <c r="M59" i="5"/>
  <c r="O59" i="5" s="1"/>
  <c r="T59" i="5" s="1"/>
  <c r="Q58" i="5"/>
  <c r="P58" i="5"/>
  <c r="N58" i="5"/>
  <c r="M58" i="5"/>
  <c r="O58" i="5" s="1"/>
  <c r="Q57" i="5"/>
  <c r="P57" i="5"/>
  <c r="N57" i="5"/>
  <c r="M57" i="5"/>
  <c r="O57" i="5" s="1"/>
  <c r="Q56" i="5"/>
  <c r="P56" i="5"/>
  <c r="N56" i="5"/>
  <c r="M56" i="5"/>
  <c r="O56" i="5" s="1"/>
  <c r="Q55" i="5"/>
  <c r="P55" i="5"/>
  <c r="N55" i="5"/>
  <c r="O55" i="5" s="1"/>
  <c r="M55" i="5"/>
  <c r="Q54" i="5"/>
  <c r="P54" i="5"/>
  <c r="U54" i="5" s="1"/>
  <c r="O54" i="5"/>
  <c r="T54" i="5" s="1"/>
  <c r="N54" i="5"/>
  <c r="M54" i="5"/>
  <c r="Q53" i="5"/>
  <c r="P53" i="5"/>
  <c r="U53" i="5" s="1"/>
  <c r="O53" i="5"/>
  <c r="N53" i="5"/>
  <c r="M53" i="5"/>
  <c r="Q52" i="5"/>
  <c r="P52" i="5"/>
  <c r="N52" i="5"/>
  <c r="M52" i="5"/>
  <c r="O52" i="5" s="1"/>
  <c r="T52" i="5" s="1"/>
  <c r="Q51" i="5"/>
  <c r="P51" i="5"/>
  <c r="U51" i="5" s="1"/>
  <c r="N51" i="5"/>
  <c r="O51" i="5" s="1"/>
  <c r="T51" i="5" s="1"/>
  <c r="M51" i="5"/>
  <c r="Q50" i="5"/>
  <c r="V50" i="5" s="1"/>
  <c r="P50" i="5"/>
  <c r="U50" i="5" s="1"/>
  <c r="N50" i="5"/>
  <c r="O50" i="5" s="1"/>
  <c r="M50" i="5"/>
  <c r="Q49" i="5"/>
  <c r="P49" i="5"/>
  <c r="O49" i="5"/>
  <c r="N49" i="5"/>
  <c r="M49" i="5"/>
  <c r="Q48" i="5"/>
  <c r="P48" i="5"/>
  <c r="N48" i="5"/>
  <c r="M48" i="5"/>
  <c r="Q47" i="5"/>
  <c r="P47" i="5"/>
  <c r="O47" i="5"/>
  <c r="T47" i="5" s="1"/>
  <c r="N47" i="5"/>
  <c r="M47" i="5"/>
  <c r="Q46" i="5"/>
  <c r="P46" i="5"/>
  <c r="O46" i="5"/>
  <c r="N46" i="5"/>
  <c r="M46" i="5"/>
  <c r="Q45" i="5"/>
  <c r="P45" i="5"/>
  <c r="N45" i="5"/>
  <c r="M45" i="5"/>
  <c r="Q44" i="5"/>
  <c r="P44" i="5"/>
  <c r="N44" i="5"/>
  <c r="M44" i="5"/>
  <c r="R44" i="5" s="1"/>
  <c r="Q43" i="5"/>
  <c r="P43" i="5"/>
  <c r="N43" i="5"/>
  <c r="O43" i="5" s="1"/>
  <c r="M43" i="5"/>
  <c r="Q42" i="5"/>
  <c r="P42" i="5"/>
  <c r="N42" i="5"/>
  <c r="M42" i="5"/>
  <c r="Q41" i="5"/>
  <c r="V41" i="5" s="1"/>
  <c r="P41" i="5"/>
  <c r="N41" i="5"/>
  <c r="M41" i="5"/>
  <c r="O41" i="5" s="1"/>
  <c r="T41" i="5" s="1"/>
  <c r="Q40" i="5"/>
  <c r="V40" i="5" s="1"/>
  <c r="P40" i="5"/>
  <c r="N40" i="5"/>
  <c r="S40" i="5" s="1"/>
  <c r="M40" i="5"/>
  <c r="Q39" i="5"/>
  <c r="P39" i="5"/>
  <c r="N39" i="5"/>
  <c r="O39" i="5" s="1"/>
  <c r="M39" i="5"/>
  <c r="Q38" i="5"/>
  <c r="P38" i="5"/>
  <c r="N38" i="5"/>
  <c r="M38" i="5"/>
  <c r="O38" i="5" s="1"/>
  <c r="T38" i="5" s="1"/>
  <c r="Q37" i="5"/>
  <c r="P37" i="5"/>
  <c r="N37" i="5"/>
  <c r="M37" i="5"/>
  <c r="O37" i="5" s="1"/>
  <c r="T37" i="5" s="1"/>
  <c r="Q36" i="5"/>
  <c r="V36" i="5" s="1"/>
  <c r="P36" i="5"/>
  <c r="N36" i="5"/>
  <c r="M36" i="5"/>
  <c r="O36" i="5" s="1"/>
  <c r="T36" i="5" s="1"/>
  <c r="Q35" i="5"/>
  <c r="P35" i="5"/>
  <c r="N35" i="5"/>
  <c r="O35" i="5" s="1"/>
  <c r="M35" i="5"/>
  <c r="Q34" i="5"/>
  <c r="P34" i="5"/>
  <c r="U34" i="5" s="1"/>
  <c r="O34" i="5"/>
  <c r="T34" i="5" s="1"/>
  <c r="N34" i="5"/>
  <c r="M34" i="5"/>
  <c r="Q33" i="5"/>
  <c r="V33" i="5" s="1"/>
  <c r="P33" i="5"/>
  <c r="U33" i="5" s="1"/>
  <c r="O33" i="5"/>
  <c r="T33" i="5" s="1"/>
  <c r="N33" i="5"/>
  <c r="M33" i="5"/>
  <c r="Q32" i="5"/>
  <c r="P32" i="5"/>
  <c r="N32" i="5"/>
  <c r="M32" i="5"/>
  <c r="Q31" i="5"/>
  <c r="P31" i="5"/>
  <c r="N31" i="5"/>
  <c r="O31" i="5" s="1"/>
  <c r="M31" i="5"/>
  <c r="Q30" i="5"/>
  <c r="P30" i="5"/>
  <c r="N30" i="5"/>
  <c r="O30" i="5" s="1"/>
  <c r="T30" i="5" s="1"/>
  <c r="M30" i="5"/>
  <c r="Q29" i="5"/>
  <c r="P29" i="5"/>
  <c r="N29" i="5"/>
  <c r="M29" i="5"/>
  <c r="Q28" i="5"/>
  <c r="P28" i="5"/>
  <c r="O28" i="5"/>
  <c r="N28" i="5"/>
  <c r="M28" i="5"/>
  <c r="Q27" i="5"/>
  <c r="P27" i="5"/>
  <c r="N27" i="5"/>
  <c r="S27" i="5" s="1"/>
  <c r="M27" i="5"/>
  <c r="Q26" i="5"/>
  <c r="P26" i="5"/>
  <c r="N26" i="5"/>
  <c r="M26" i="5"/>
  <c r="Q25" i="5"/>
  <c r="P25" i="5"/>
  <c r="N25" i="5"/>
  <c r="M25" i="5"/>
  <c r="Q24" i="5"/>
  <c r="V24" i="5" s="1"/>
  <c r="P24" i="5"/>
  <c r="N24" i="5"/>
  <c r="M24" i="5"/>
  <c r="O24" i="5" s="1"/>
  <c r="Q23" i="5"/>
  <c r="P23" i="5"/>
  <c r="N23" i="5"/>
  <c r="O23" i="5" s="1"/>
  <c r="T23" i="5" s="1"/>
  <c r="M23" i="5"/>
  <c r="Q22" i="5"/>
  <c r="V22" i="5" s="1"/>
  <c r="P22" i="5"/>
  <c r="O22" i="5"/>
  <c r="N22" i="5"/>
  <c r="M22" i="5"/>
  <c r="Q21" i="5"/>
  <c r="P21" i="5"/>
  <c r="O21" i="5"/>
  <c r="T21" i="5" s="1"/>
  <c r="N21" i="5"/>
  <c r="M21" i="5"/>
  <c r="Q20" i="5"/>
  <c r="P20" i="5"/>
  <c r="U20" i="5" s="1"/>
  <c r="N20" i="5"/>
  <c r="M20" i="5"/>
  <c r="O20" i="5" s="1"/>
  <c r="Q19" i="5"/>
  <c r="P19" i="5"/>
  <c r="U19" i="5" s="1"/>
  <c r="O19" i="5"/>
  <c r="N19" i="5"/>
  <c r="M19" i="5"/>
  <c r="Q18" i="5"/>
  <c r="V18" i="5" s="1"/>
  <c r="P18" i="5"/>
  <c r="O18" i="5"/>
  <c r="N18" i="5"/>
  <c r="S18" i="5" s="1"/>
  <c r="M18" i="5"/>
  <c r="Q17" i="5"/>
  <c r="V17" i="5" s="1"/>
  <c r="P17" i="5"/>
  <c r="O17" i="5"/>
  <c r="N17" i="5"/>
  <c r="M17" i="5"/>
  <c r="Q16" i="5"/>
  <c r="P16" i="5"/>
  <c r="N16" i="5"/>
  <c r="S16" i="5" s="1"/>
  <c r="M16" i="5"/>
  <c r="R16" i="5" s="1"/>
  <c r="Q15" i="5"/>
  <c r="P15" i="5"/>
  <c r="U15" i="5" s="1"/>
  <c r="O15" i="5"/>
  <c r="N15" i="5"/>
  <c r="S15" i="5" s="1"/>
  <c r="M15" i="5"/>
  <c r="R15" i="5" s="1"/>
  <c r="Q14" i="5"/>
  <c r="P14" i="5"/>
  <c r="O14" i="5"/>
  <c r="N14" i="5"/>
  <c r="M14" i="5"/>
  <c r="Q13" i="5"/>
  <c r="P13" i="5"/>
  <c r="N13" i="5"/>
  <c r="S13" i="5" s="1"/>
  <c r="M13" i="5"/>
  <c r="Q12" i="5"/>
  <c r="V12" i="5" s="1"/>
  <c r="P12" i="5"/>
  <c r="O12" i="5"/>
  <c r="N12" i="5"/>
  <c r="S12" i="5" s="1"/>
  <c r="Y12" i="5" s="1"/>
  <c r="M12" i="5"/>
  <c r="Q11" i="5"/>
  <c r="P11" i="5"/>
  <c r="O11" i="5"/>
  <c r="N11" i="5"/>
  <c r="S11" i="5" s="1"/>
  <c r="Y11" i="5" s="1"/>
  <c r="M11" i="5"/>
  <c r="R11" i="5" s="1"/>
  <c r="Q10" i="5"/>
  <c r="P10" i="5"/>
  <c r="N10" i="5"/>
  <c r="M10" i="5"/>
  <c r="O10" i="5" s="1"/>
  <c r="Q9" i="5"/>
  <c r="V9" i="5" s="1"/>
  <c r="P9" i="5"/>
  <c r="U9" i="5" s="1"/>
  <c r="N9" i="5"/>
  <c r="S9" i="5" s="1"/>
  <c r="M9" i="5"/>
  <c r="Q8" i="5"/>
  <c r="V8" i="5" s="1"/>
  <c r="P8" i="5"/>
  <c r="U8" i="5" s="1"/>
  <c r="N8" i="5"/>
  <c r="S8" i="5" s="1"/>
  <c r="M8" i="5"/>
  <c r="Q7" i="5"/>
  <c r="P7" i="5"/>
  <c r="N7" i="5"/>
  <c r="O7" i="5" s="1"/>
  <c r="M7" i="5"/>
  <c r="Q6" i="5"/>
  <c r="V6" i="5" s="1"/>
  <c r="P6" i="5"/>
  <c r="N6" i="5"/>
  <c r="M6" i="5"/>
  <c r="O6" i="5" s="1"/>
  <c r="Q5" i="5"/>
  <c r="V5" i="5" s="1"/>
  <c r="P5" i="5"/>
  <c r="N5" i="5"/>
  <c r="M5" i="5"/>
  <c r="O5" i="5" s="1"/>
  <c r="Q4" i="5"/>
  <c r="V4" i="5" s="1"/>
  <c r="P4" i="5"/>
  <c r="N4" i="5"/>
  <c r="M4" i="5"/>
  <c r="O4" i="5" s="1"/>
  <c r="S10" i="5"/>
  <c r="U16" i="5"/>
  <c r="V19" i="5"/>
  <c r="V15" i="5"/>
  <c r="S26" i="5"/>
  <c r="V38" i="5"/>
  <c r="V54" i="5"/>
  <c r="S58" i="5"/>
  <c r="T84" i="5"/>
  <c r="V95" i="5"/>
  <c r="T99" i="5"/>
  <c r="V134" i="5"/>
  <c r="T145" i="5"/>
  <c r="V147" i="5"/>
  <c r="U163" i="5"/>
  <c r="S170" i="5"/>
  <c r="T177" i="5"/>
  <c r="T181" i="5"/>
  <c r="V214" i="5"/>
  <c r="S215" i="5"/>
  <c r="V230" i="5"/>
  <c r="S237" i="5"/>
  <c r="Y237" i="5" s="1"/>
  <c r="V255" i="5"/>
  <c r="V256" i="5"/>
  <c r="S263" i="5"/>
  <c r="T266" i="5"/>
  <c r="V271" i="5"/>
  <c r="S279" i="5"/>
  <c r="S285" i="5"/>
  <c r="U285" i="5"/>
  <c r="V288" i="5"/>
  <c r="V294" i="5"/>
  <c r="U300" i="5"/>
  <c r="V303" i="5"/>
  <c r="U307" i="5"/>
  <c r="V307" i="5"/>
  <c r="V310" i="5"/>
  <c r="S311" i="5"/>
  <c r="U323" i="5"/>
  <c r="S330" i="5"/>
  <c r="V342" i="5"/>
  <c r="U349" i="5"/>
  <c r="V355" i="5"/>
  <c r="T362" i="5"/>
  <c r="U364" i="5"/>
  <c r="V371" i="5"/>
  <c r="T374" i="5"/>
  <c r="R378" i="5"/>
  <c r="S378" i="5"/>
  <c r="S394" i="5"/>
  <c r="V403" i="5"/>
  <c r="T404" i="5"/>
  <c r="T419" i="5"/>
  <c r="V422" i="5"/>
  <c r="S426" i="5"/>
  <c r="Y426" i="5" s="1"/>
  <c r="T430" i="5"/>
  <c r="V438" i="5"/>
  <c r="T449" i="5"/>
  <c r="S471" i="5"/>
  <c r="T474" i="5"/>
  <c r="R490" i="5"/>
  <c r="S493" i="5"/>
  <c r="V511" i="5"/>
  <c r="V512" i="5"/>
  <c r="V515" i="5"/>
  <c r="T518" i="5"/>
  <c r="V518" i="5"/>
  <c r="S519" i="5"/>
  <c r="V522" i="5"/>
  <c r="T527" i="5"/>
  <c r="V527" i="5"/>
  <c r="S534" i="5"/>
  <c r="U537" i="5"/>
  <c r="S538" i="5"/>
  <c r="T544" i="5"/>
  <c r="V544" i="5"/>
  <c r="T550" i="5"/>
  <c r="V550" i="5"/>
  <c r="U551" i="5"/>
  <c r="U563" i="5"/>
  <c r="V563" i="5"/>
  <c r="V566" i="5"/>
  <c r="S567" i="5"/>
  <c r="U569" i="5"/>
  <c r="T576" i="5"/>
  <c r="V576" i="5"/>
  <c r="V579" i="5"/>
  <c r="R583" i="5"/>
  <c r="S583" i="5"/>
  <c r="T583" i="5"/>
  <c r="U583" i="5"/>
  <c r="U586" i="5"/>
  <c r="V586" i="5"/>
  <c r="T593" i="5"/>
  <c r="S605" i="5"/>
  <c r="T607" i="5"/>
  <c r="V607" i="5"/>
  <c r="U611" i="5"/>
  <c r="V611" i="5"/>
  <c r="S614" i="5"/>
  <c r="V614" i="5"/>
  <c r="S615" i="5"/>
  <c r="U617" i="5"/>
  <c r="S618" i="5"/>
  <c r="T618" i="5"/>
  <c r="U618" i="5"/>
  <c r="S621" i="5"/>
  <c r="V624" i="5"/>
  <c r="S625" i="5"/>
  <c r="V627" i="5"/>
  <c r="T628" i="5"/>
  <c r="R631" i="5"/>
  <c r="S631" i="5"/>
  <c r="V631" i="5"/>
  <c r="S634" i="5"/>
  <c r="U634" i="5"/>
  <c r="S635" i="5"/>
  <c r="R641" i="5"/>
  <c r="S641" i="5"/>
  <c r="T644" i="5"/>
  <c r="U644" i="5"/>
  <c r="U647" i="5"/>
  <c r="V647" i="5"/>
  <c r="R651" i="5"/>
  <c r="S651" i="5"/>
  <c r="T660" i="5"/>
  <c r="T661" i="5"/>
  <c r="S662" i="5"/>
  <c r="V662" i="5"/>
  <c r="U665" i="5"/>
  <c r="T666" i="5"/>
  <c r="T672" i="5"/>
  <c r="V675" i="5"/>
  <c r="S678" i="5"/>
  <c r="U678" i="5"/>
  <c r="V678" i="5"/>
  <c r="S679" i="5"/>
  <c r="V679" i="5"/>
  <c r="U682" i="5"/>
  <c r="V682" i="5"/>
  <c r="Q3" i="5"/>
  <c r="P3" i="5"/>
  <c r="N3" i="5"/>
  <c r="M3" i="5"/>
  <c r="H6" i="3"/>
  <c r="H4" i="3"/>
  <c r="AD18" i="3"/>
  <c r="AE21" i="3"/>
  <c r="AE31" i="3"/>
  <c r="AD32" i="3"/>
  <c r="AD48" i="3"/>
  <c r="AD49" i="3"/>
  <c r="AD62" i="3"/>
  <c r="AE76" i="3"/>
  <c r="AD77" i="3"/>
  <c r="AE77" i="3"/>
  <c r="AD81" i="3"/>
  <c r="AD88" i="3"/>
  <c r="AD95" i="3"/>
  <c r="AE102" i="3"/>
  <c r="AE119" i="3"/>
  <c r="AD120" i="3"/>
  <c r="AE132" i="3"/>
  <c r="AD133" i="3"/>
  <c r="AE136" i="3"/>
  <c r="AD145" i="3"/>
  <c r="AE145" i="3"/>
  <c r="AE149" i="3"/>
  <c r="AD150" i="3"/>
  <c r="AE155" i="3"/>
  <c r="AD158" i="3"/>
  <c r="AE171" i="3"/>
  <c r="AE172" i="3"/>
  <c r="AD178" i="3"/>
  <c r="AE183" i="3"/>
  <c r="AE186" i="3"/>
  <c r="AE190" i="3"/>
  <c r="AD197" i="3"/>
  <c r="AE197" i="3"/>
  <c r="AE209" i="3"/>
  <c r="AE212" i="3"/>
  <c r="AD215" i="3"/>
  <c r="AD232" i="3"/>
  <c r="AD241" i="3"/>
  <c r="AE241" i="3"/>
  <c r="AE246" i="3"/>
  <c r="AE252" i="3"/>
  <c r="AD256" i="3"/>
  <c r="AD267" i="3"/>
  <c r="AE269" i="3"/>
  <c r="AD278" i="3"/>
  <c r="AD281" i="3"/>
  <c r="AE281" i="3"/>
  <c r="AD282" i="3"/>
  <c r="AE291" i="3"/>
  <c r="AE292" i="3"/>
  <c r="AD295" i="3"/>
  <c r="AD298" i="3"/>
  <c r="AD323" i="3"/>
  <c r="AD337" i="3"/>
  <c r="AE341" i="3"/>
  <c r="AD342" i="3"/>
  <c r="AD349" i="3"/>
  <c r="AE349" i="3"/>
  <c r="AD350" i="3"/>
  <c r="AD369" i="3"/>
  <c r="AE377" i="3"/>
  <c r="AE380" i="3"/>
  <c r="AD389" i="3"/>
  <c r="AD411" i="3"/>
  <c r="AE414" i="3"/>
  <c r="AE418" i="3"/>
  <c r="AD419" i="3"/>
  <c r="AE422" i="3"/>
  <c r="AE429" i="3"/>
  <c r="AD437" i="3"/>
  <c r="AD438" i="3"/>
  <c r="AE438" i="3"/>
  <c r="AE439" i="3"/>
  <c r="AD464" i="3"/>
  <c r="AE485" i="3"/>
  <c r="AD486" i="3"/>
  <c r="AE496" i="3"/>
  <c r="AD497" i="3"/>
  <c r="AD498" i="3"/>
  <c r="AE508" i="3"/>
  <c r="AD511" i="3"/>
  <c r="AE511" i="3"/>
  <c r="AE514" i="3"/>
  <c r="AD517" i="3"/>
  <c r="AD542" i="3"/>
  <c r="AE542" i="3"/>
  <c r="AD545" i="3"/>
  <c r="AE545" i="3"/>
  <c r="AD558" i="3"/>
  <c r="AD559" i="3"/>
  <c r="AE566" i="3"/>
  <c r="AE572" i="3"/>
  <c r="AE574" i="3"/>
  <c r="AE610" i="3"/>
  <c r="AE615" i="3"/>
  <c r="AD616" i="3"/>
  <c r="AD623" i="3"/>
  <c r="AD627" i="3"/>
  <c r="AE627" i="3"/>
  <c r="AE640" i="3"/>
  <c r="AE642" i="3"/>
  <c r="AD643" i="3"/>
  <c r="AE643" i="3"/>
  <c r="AE656" i="3"/>
  <c r="AD657" i="3"/>
  <c r="AE657" i="3"/>
  <c r="AD661" i="3"/>
  <c r="AE678" i="3"/>
  <c r="AE681" i="3"/>
  <c r="AD682" i="3"/>
  <c r="AD3" i="3"/>
  <c r="AO34" i="3"/>
  <c r="AO49" i="3"/>
  <c r="AO125" i="3"/>
  <c r="AO126" i="3"/>
  <c r="AO222" i="3"/>
  <c r="AO313" i="3"/>
  <c r="AO329" i="3"/>
  <c r="AO408" i="3"/>
  <c r="AO504" i="3"/>
  <c r="AO592" i="3"/>
  <c r="AS658" i="3"/>
  <c r="AT657" i="3"/>
  <c r="AS657" i="3"/>
  <c r="AT654" i="3"/>
  <c r="AS654" i="3"/>
  <c r="AS647" i="3"/>
  <c r="AS630" i="3"/>
  <c r="AS621" i="3"/>
  <c r="AT619" i="3"/>
  <c r="AS619" i="3"/>
  <c r="AT615" i="3"/>
  <c r="AS611" i="3"/>
  <c r="AS594" i="3"/>
  <c r="AS585" i="3"/>
  <c r="AS582" i="3"/>
  <c r="AT581" i="3"/>
  <c r="AS581" i="3"/>
  <c r="AS580" i="3"/>
  <c r="AS573" i="3"/>
  <c r="AS546" i="3"/>
  <c r="AT545" i="3"/>
  <c r="AS545" i="3"/>
  <c r="AT542" i="3"/>
  <c r="AT517" i="3"/>
  <c r="AS517" i="3"/>
  <c r="AT511" i="3"/>
  <c r="AS511" i="3"/>
  <c r="AT510" i="3"/>
  <c r="AT508" i="3"/>
  <c r="AS483" i="3"/>
  <c r="AT482" i="3"/>
  <c r="AT479" i="3"/>
  <c r="AS479" i="3"/>
  <c r="AT478" i="3"/>
  <c r="AT474" i="3"/>
  <c r="AT449" i="3"/>
  <c r="AS449" i="3"/>
  <c r="AT445" i="3"/>
  <c r="AS445" i="3"/>
  <c r="AS443" i="3"/>
  <c r="AS425" i="3"/>
  <c r="AS418" i="3"/>
  <c r="AS417" i="3"/>
  <c r="AT411" i="3"/>
  <c r="AS411" i="3"/>
  <c r="AT410" i="3"/>
  <c r="AS409" i="3"/>
  <c r="AS393" i="3"/>
  <c r="AT382" i="3"/>
  <c r="AS382" i="3"/>
  <c r="AS381" i="3"/>
  <c r="AS375" i="3"/>
  <c r="AS369" i="3"/>
  <c r="AS351" i="3"/>
  <c r="AT350" i="3"/>
  <c r="AS350" i="3"/>
  <c r="AS349" i="3"/>
  <c r="AT348" i="3"/>
  <c r="AS345" i="3"/>
  <c r="AS337" i="3"/>
  <c r="AT321" i="3"/>
  <c r="AS321" i="3"/>
  <c r="AS318" i="3"/>
  <c r="AS317" i="3"/>
  <c r="AS313" i="3"/>
  <c r="AS305" i="3"/>
  <c r="AT302" i="3"/>
  <c r="AS302" i="3"/>
  <c r="AT297" i="3"/>
  <c r="AS289" i="3"/>
  <c r="AS288" i="3"/>
  <c r="AS281" i="3"/>
  <c r="AS277" i="3"/>
  <c r="AT273" i="3"/>
  <c r="AT270" i="3"/>
  <c r="AS270" i="3"/>
  <c r="AT265" i="3"/>
  <c r="AT257" i="3"/>
  <c r="AS257" i="3"/>
  <c r="AT256" i="3"/>
  <c r="AS253" i="3"/>
  <c r="AS245" i="3"/>
  <c r="AT241" i="3"/>
  <c r="AS241" i="3"/>
  <c r="AT233" i="3"/>
  <c r="AS230" i="3"/>
  <c r="AS229" i="3"/>
  <c r="AS213" i="3"/>
  <c r="AT209" i="3"/>
  <c r="AS209" i="3"/>
  <c r="AS206" i="3"/>
  <c r="AS198" i="3"/>
  <c r="AS193" i="3"/>
  <c r="AS182" i="3"/>
  <c r="AS177" i="3"/>
  <c r="AT174" i="3"/>
  <c r="AS174" i="3"/>
  <c r="AS166" i="3"/>
  <c r="AS165" i="3"/>
  <c r="AT161" i="3"/>
  <c r="AT150" i="3"/>
  <c r="AS150" i="3"/>
  <c r="AS149" i="3"/>
  <c r="AS143" i="3"/>
  <c r="AS137" i="3"/>
  <c r="AS133" i="3"/>
  <c r="AS125" i="3"/>
  <c r="AS121" i="3"/>
  <c r="AT119" i="3"/>
  <c r="AS119" i="3"/>
  <c r="AS117" i="3"/>
  <c r="AT105" i="3"/>
  <c r="AS105" i="3"/>
  <c r="AS97" i="3"/>
  <c r="AT95" i="3"/>
  <c r="AS95" i="3"/>
  <c r="AT94" i="3"/>
  <c r="AS94" i="3"/>
  <c r="AT89" i="3"/>
  <c r="AS81" i="3"/>
  <c r="AT71" i="3"/>
  <c r="AS71" i="3"/>
  <c r="AT70" i="3"/>
  <c r="AS70" i="3"/>
  <c r="AS69" i="3"/>
  <c r="AT65" i="3"/>
  <c r="AS65" i="3"/>
  <c r="AS61" i="3"/>
  <c r="AT54" i="3"/>
  <c r="AS54" i="3"/>
  <c r="AT47" i="3"/>
  <c r="AS47" i="3"/>
  <c r="AT46" i="3"/>
  <c r="AS46" i="3"/>
  <c r="AS37" i="3"/>
  <c r="AT33" i="3"/>
  <c r="AS33" i="3"/>
  <c r="AT30" i="3"/>
  <c r="AS24" i="3"/>
  <c r="AT23" i="3"/>
  <c r="AS21" i="3"/>
  <c r="AT17" i="3"/>
  <c r="AS13" i="3"/>
  <c r="AT9" i="3"/>
  <c r="AS9" i="3"/>
  <c r="AS7" i="3"/>
  <c r="AT6" i="3"/>
  <c r="I4" i="3"/>
  <c r="J4" i="3"/>
  <c r="AE4" i="3" s="1"/>
  <c r="L4" i="3"/>
  <c r="M4" i="3"/>
  <c r="I5" i="3"/>
  <c r="J5" i="3"/>
  <c r="L5" i="3"/>
  <c r="M5" i="3"/>
  <c r="I6" i="3"/>
  <c r="J6" i="3"/>
  <c r="AE6" i="3" s="1"/>
  <c r="L6" i="3"/>
  <c r="M6" i="3"/>
  <c r="I7" i="3"/>
  <c r="J7" i="3"/>
  <c r="AE7" i="3" s="1"/>
  <c r="L7" i="3"/>
  <c r="M7" i="3"/>
  <c r="I8" i="3"/>
  <c r="AD8" i="3" s="1"/>
  <c r="J8" i="3"/>
  <c r="AE8" i="3" s="1"/>
  <c r="L8" i="3"/>
  <c r="M8" i="3"/>
  <c r="I9" i="3"/>
  <c r="J9" i="3"/>
  <c r="AE9" i="3" s="1"/>
  <c r="L9" i="3"/>
  <c r="M9" i="3"/>
  <c r="I10" i="3"/>
  <c r="J10" i="3"/>
  <c r="L10" i="3"/>
  <c r="M10" i="3"/>
  <c r="I11" i="3"/>
  <c r="AD11" i="3" s="1"/>
  <c r="J11" i="3"/>
  <c r="L11" i="3"/>
  <c r="M11" i="3"/>
  <c r="I12" i="3"/>
  <c r="AD12" i="3" s="1"/>
  <c r="J12" i="3"/>
  <c r="AE12" i="3" s="1"/>
  <c r="L12" i="3"/>
  <c r="M12" i="3"/>
  <c r="I13" i="3"/>
  <c r="AD13" i="3" s="1"/>
  <c r="J13" i="3"/>
  <c r="AE13" i="3" s="1"/>
  <c r="K13" i="3"/>
  <c r="AO13" i="3" s="1"/>
  <c r="L13" i="3"/>
  <c r="M13" i="3"/>
  <c r="I14" i="3"/>
  <c r="AD14" i="3" s="1"/>
  <c r="J14" i="3"/>
  <c r="AE14" i="3" s="1"/>
  <c r="K14" i="3"/>
  <c r="AO14" i="3" s="1"/>
  <c r="L14" i="3"/>
  <c r="M14" i="3"/>
  <c r="I15" i="3"/>
  <c r="J15" i="3"/>
  <c r="K15" i="3" s="1"/>
  <c r="AO15" i="3" s="1"/>
  <c r="L15" i="3"/>
  <c r="M15" i="3"/>
  <c r="I16" i="3"/>
  <c r="J16" i="3"/>
  <c r="AE16" i="3" s="1"/>
  <c r="L16" i="3"/>
  <c r="M16" i="3"/>
  <c r="I17" i="3"/>
  <c r="J17" i="3"/>
  <c r="AE17" i="3" s="1"/>
  <c r="L17" i="3"/>
  <c r="M17" i="3"/>
  <c r="I18" i="3"/>
  <c r="J18" i="3"/>
  <c r="AE18" i="3" s="1"/>
  <c r="K18" i="3"/>
  <c r="AO18" i="3" s="1"/>
  <c r="L18" i="3"/>
  <c r="M18" i="3"/>
  <c r="I19" i="3"/>
  <c r="J19" i="3"/>
  <c r="L19" i="3"/>
  <c r="M19" i="3"/>
  <c r="I20" i="3"/>
  <c r="J20" i="3"/>
  <c r="AE20" i="3" s="1"/>
  <c r="L20" i="3"/>
  <c r="M20" i="3"/>
  <c r="I21" i="3"/>
  <c r="J21" i="3"/>
  <c r="L21" i="3"/>
  <c r="M21" i="3"/>
  <c r="I22" i="3"/>
  <c r="J22" i="3"/>
  <c r="AE22" i="3" s="1"/>
  <c r="L22" i="3"/>
  <c r="M22" i="3"/>
  <c r="I23" i="3"/>
  <c r="J23" i="3"/>
  <c r="AE23" i="3" s="1"/>
  <c r="L23" i="3"/>
  <c r="M23" i="3"/>
  <c r="I24" i="3"/>
  <c r="AD24" i="3" s="1"/>
  <c r="J24" i="3"/>
  <c r="AE24" i="3" s="1"/>
  <c r="K24" i="3"/>
  <c r="AO24" i="3" s="1"/>
  <c r="L24" i="3"/>
  <c r="M24" i="3"/>
  <c r="I25" i="3"/>
  <c r="AD25" i="3" s="1"/>
  <c r="J25" i="3"/>
  <c r="AE25" i="3" s="1"/>
  <c r="L25" i="3"/>
  <c r="M25" i="3"/>
  <c r="I26" i="3"/>
  <c r="J26" i="3"/>
  <c r="L26" i="3"/>
  <c r="M26" i="3"/>
  <c r="I27" i="3"/>
  <c r="J27" i="3"/>
  <c r="L27" i="3"/>
  <c r="M27" i="3"/>
  <c r="I28" i="3"/>
  <c r="J28" i="3"/>
  <c r="AE28" i="3" s="1"/>
  <c r="L28" i="3"/>
  <c r="M28" i="3"/>
  <c r="I29" i="3"/>
  <c r="AD29" i="3" s="1"/>
  <c r="J29" i="3"/>
  <c r="AE29" i="3" s="1"/>
  <c r="L29" i="3"/>
  <c r="M29" i="3"/>
  <c r="I30" i="3"/>
  <c r="AD30" i="3" s="1"/>
  <c r="J30" i="3"/>
  <c r="AE30" i="3" s="1"/>
  <c r="L30" i="3"/>
  <c r="M30" i="3"/>
  <c r="I31" i="3"/>
  <c r="J31" i="3"/>
  <c r="L31" i="3"/>
  <c r="M31" i="3"/>
  <c r="I32" i="3"/>
  <c r="J32" i="3"/>
  <c r="AE32" i="3" s="1"/>
  <c r="L32" i="3"/>
  <c r="M32" i="3"/>
  <c r="I33" i="3"/>
  <c r="J33" i="3"/>
  <c r="AE33" i="3" s="1"/>
  <c r="L33" i="3"/>
  <c r="M33" i="3"/>
  <c r="I34" i="3"/>
  <c r="J34" i="3"/>
  <c r="AE34" i="3" s="1"/>
  <c r="K34" i="3"/>
  <c r="L34" i="3"/>
  <c r="M34" i="3"/>
  <c r="I35" i="3"/>
  <c r="J35" i="3"/>
  <c r="AE35" i="3" s="1"/>
  <c r="L35" i="3"/>
  <c r="M35" i="3"/>
  <c r="I36" i="3"/>
  <c r="J36" i="3"/>
  <c r="AE36" i="3" s="1"/>
  <c r="L36" i="3"/>
  <c r="M36" i="3"/>
  <c r="I37" i="3"/>
  <c r="AD37" i="3" s="1"/>
  <c r="J37" i="3"/>
  <c r="K37" i="3"/>
  <c r="AO37" i="3" s="1"/>
  <c r="L37" i="3"/>
  <c r="M37" i="3"/>
  <c r="I38" i="3"/>
  <c r="J38" i="3"/>
  <c r="L38" i="3"/>
  <c r="M38" i="3"/>
  <c r="I39" i="3"/>
  <c r="J39" i="3"/>
  <c r="AE39" i="3" s="1"/>
  <c r="L39" i="3"/>
  <c r="M39" i="3"/>
  <c r="I40" i="3"/>
  <c r="AD40" i="3" s="1"/>
  <c r="J40" i="3"/>
  <c r="AE40" i="3" s="1"/>
  <c r="L40" i="3"/>
  <c r="M40" i="3"/>
  <c r="I41" i="3"/>
  <c r="AS41" i="3" s="1"/>
  <c r="J41" i="3"/>
  <c r="L41" i="3"/>
  <c r="M41" i="3"/>
  <c r="I42" i="3"/>
  <c r="J42" i="3"/>
  <c r="AE42" i="3" s="1"/>
  <c r="L42" i="3"/>
  <c r="M42" i="3"/>
  <c r="I43" i="3"/>
  <c r="J43" i="3"/>
  <c r="L43" i="3"/>
  <c r="M43" i="3"/>
  <c r="I44" i="3"/>
  <c r="AD44" i="3" s="1"/>
  <c r="J44" i="3"/>
  <c r="AE44" i="3" s="1"/>
  <c r="K44" i="3"/>
  <c r="AO44" i="3" s="1"/>
  <c r="L44" i="3"/>
  <c r="M44" i="3"/>
  <c r="I45" i="3"/>
  <c r="AD45" i="3" s="1"/>
  <c r="J45" i="3"/>
  <c r="L45" i="3"/>
  <c r="M45" i="3"/>
  <c r="I46" i="3"/>
  <c r="AD46" i="3" s="1"/>
  <c r="J46" i="3"/>
  <c r="AE46" i="3" s="1"/>
  <c r="K46" i="3"/>
  <c r="AO46" i="3" s="1"/>
  <c r="L46" i="3"/>
  <c r="M46" i="3"/>
  <c r="I47" i="3"/>
  <c r="AD47" i="3" s="1"/>
  <c r="J47" i="3"/>
  <c r="AE47" i="3" s="1"/>
  <c r="L47" i="3"/>
  <c r="M47" i="3"/>
  <c r="I48" i="3"/>
  <c r="J48" i="3"/>
  <c r="L48" i="3"/>
  <c r="M48" i="3"/>
  <c r="I49" i="3"/>
  <c r="J49" i="3"/>
  <c r="AE49" i="3" s="1"/>
  <c r="K49" i="3"/>
  <c r="L49" i="3"/>
  <c r="M49" i="3"/>
  <c r="I50" i="3"/>
  <c r="K50" i="3" s="1"/>
  <c r="AO50" i="3" s="1"/>
  <c r="J50" i="3"/>
  <c r="L50" i="3"/>
  <c r="M50" i="3"/>
  <c r="I51" i="3"/>
  <c r="J51" i="3"/>
  <c r="L51" i="3"/>
  <c r="M51" i="3"/>
  <c r="I52" i="3"/>
  <c r="J52" i="3"/>
  <c r="L52" i="3"/>
  <c r="M52" i="3"/>
  <c r="I53" i="3"/>
  <c r="AD53" i="3" s="1"/>
  <c r="J53" i="3"/>
  <c r="AE53" i="3" s="1"/>
  <c r="K53" i="3"/>
  <c r="AO53" i="3" s="1"/>
  <c r="L53" i="3"/>
  <c r="M53" i="3"/>
  <c r="I54" i="3"/>
  <c r="J54" i="3"/>
  <c r="AE54" i="3" s="1"/>
  <c r="L54" i="3"/>
  <c r="M54" i="3"/>
  <c r="I55" i="3"/>
  <c r="J55" i="3"/>
  <c r="AE55" i="3" s="1"/>
  <c r="L55" i="3"/>
  <c r="M55" i="3"/>
  <c r="I56" i="3"/>
  <c r="J56" i="3"/>
  <c r="AE56" i="3" s="1"/>
  <c r="L56" i="3"/>
  <c r="M56" i="3"/>
  <c r="I57" i="3"/>
  <c r="J57" i="3"/>
  <c r="AE57" i="3" s="1"/>
  <c r="L57" i="3"/>
  <c r="M57" i="3"/>
  <c r="I58" i="3"/>
  <c r="J58" i="3"/>
  <c r="L58" i="3"/>
  <c r="M58" i="3"/>
  <c r="I59" i="3"/>
  <c r="J59" i="3"/>
  <c r="K59" i="3"/>
  <c r="AO59" i="3" s="1"/>
  <c r="L59" i="3"/>
  <c r="M59" i="3"/>
  <c r="I60" i="3"/>
  <c r="AD60" i="3" s="1"/>
  <c r="J60" i="3"/>
  <c r="AE60" i="3" s="1"/>
  <c r="K60" i="3"/>
  <c r="AO60" i="3" s="1"/>
  <c r="L60" i="3"/>
  <c r="M60" i="3"/>
  <c r="I61" i="3"/>
  <c r="AD61" i="3" s="1"/>
  <c r="J61" i="3"/>
  <c r="L61" i="3"/>
  <c r="M61" i="3"/>
  <c r="I62" i="3"/>
  <c r="J62" i="3"/>
  <c r="K62" i="3"/>
  <c r="AO62" i="3" s="1"/>
  <c r="L62" i="3"/>
  <c r="M62" i="3"/>
  <c r="I63" i="3"/>
  <c r="AD63" i="3" s="1"/>
  <c r="J63" i="3"/>
  <c r="AE63" i="3" s="1"/>
  <c r="L63" i="3"/>
  <c r="M63" i="3"/>
  <c r="I64" i="3"/>
  <c r="J64" i="3"/>
  <c r="AE64" i="3" s="1"/>
  <c r="L64" i="3"/>
  <c r="M64" i="3"/>
  <c r="I65" i="3"/>
  <c r="J65" i="3"/>
  <c r="AE65" i="3" s="1"/>
  <c r="L65" i="3"/>
  <c r="M65" i="3"/>
  <c r="I66" i="3"/>
  <c r="J66" i="3"/>
  <c r="L66" i="3"/>
  <c r="M66" i="3"/>
  <c r="I67" i="3"/>
  <c r="J67" i="3"/>
  <c r="L67" i="3"/>
  <c r="M67" i="3"/>
  <c r="I68" i="3"/>
  <c r="J68" i="3"/>
  <c r="AE68" i="3" s="1"/>
  <c r="L68" i="3"/>
  <c r="M68" i="3"/>
  <c r="I69" i="3"/>
  <c r="AD69" i="3" s="1"/>
  <c r="J69" i="3"/>
  <c r="AE69" i="3" s="1"/>
  <c r="K69" i="3"/>
  <c r="AO69" i="3" s="1"/>
  <c r="L69" i="3"/>
  <c r="M69" i="3"/>
  <c r="I70" i="3"/>
  <c r="J70" i="3"/>
  <c r="AE70" i="3" s="1"/>
  <c r="L70" i="3"/>
  <c r="M70" i="3"/>
  <c r="I71" i="3"/>
  <c r="J71" i="3"/>
  <c r="AE71" i="3" s="1"/>
  <c r="L71" i="3"/>
  <c r="M71" i="3"/>
  <c r="I72" i="3"/>
  <c r="AD72" i="3" s="1"/>
  <c r="J72" i="3"/>
  <c r="AE72" i="3" s="1"/>
  <c r="L72" i="3"/>
  <c r="M72" i="3"/>
  <c r="I73" i="3"/>
  <c r="J73" i="3"/>
  <c r="K73" i="3"/>
  <c r="AO73" i="3" s="1"/>
  <c r="L73" i="3"/>
  <c r="M73" i="3"/>
  <c r="I74" i="3"/>
  <c r="AS74" i="3" s="1"/>
  <c r="J74" i="3"/>
  <c r="AE74" i="3" s="1"/>
  <c r="L74" i="3"/>
  <c r="M74" i="3"/>
  <c r="I75" i="3"/>
  <c r="J75" i="3"/>
  <c r="L75" i="3"/>
  <c r="M75" i="3"/>
  <c r="I76" i="3"/>
  <c r="AD76" i="3" s="1"/>
  <c r="J76" i="3"/>
  <c r="K76" i="3"/>
  <c r="AO76" i="3" s="1"/>
  <c r="L76" i="3"/>
  <c r="M76" i="3"/>
  <c r="I77" i="3"/>
  <c r="J77" i="3"/>
  <c r="K77" i="3"/>
  <c r="AO77" i="3" s="1"/>
  <c r="L77" i="3"/>
  <c r="M77" i="3"/>
  <c r="I78" i="3"/>
  <c r="AS78" i="3" s="1"/>
  <c r="J78" i="3"/>
  <c r="AE78" i="3" s="1"/>
  <c r="L78" i="3"/>
  <c r="M78" i="3"/>
  <c r="I79" i="3"/>
  <c r="J79" i="3"/>
  <c r="AE79" i="3" s="1"/>
  <c r="L79" i="3"/>
  <c r="M79" i="3"/>
  <c r="I80" i="3"/>
  <c r="J80" i="3"/>
  <c r="AE80" i="3" s="1"/>
  <c r="L80" i="3"/>
  <c r="M80" i="3"/>
  <c r="I81" i="3"/>
  <c r="J81" i="3"/>
  <c r="AE81" i="3" s="1"/>
  <c r="L81" i="3"/>
  <c r="M81" i="3"/>
  <c r="I82" i="3"/>
  <c r="J82" i="3"/>
  <c r="L82" i="3"/>
  <c r="M82" i="3"/>
  <c r="I83" i="3"/>
  <c r="J83" i="3"/>
  <c r="L83" i="3"/>
  <c r="M83" i="3"/>
  <c r="I84" i="3"/>
  <c r="J84" i="3"/>
  <c r="AE84" i="3" s="1"/>
  <c r="L84" i="3"/>
  <c r="M84" i="3"/>
  <c r="I85" i="3"/>
  <c r="AS85" i="3" s="1"/>
  <c r="J85" i="3"/>
  <c r="L85" i="3"/>
  <c r="M85" i="3"/>
  <c r="I86" i="3"/>
  <c r="J86" i="3"/>
  <c r="AE86" i="3" s="1"/>
  <c r="L86" i="3"/>
  <c r="M86" i="3"/>
  <c r="I87" i="3"/>
  <c r="J87" i="3"/>
  <c r="L87" i="3"/>
  <c r="M87" i="3"/>
  <c r="I88" i="3"/>
  <c r="J88" i="3"/>
  <c r="L88" i="3"/>
  <c r="M88" i="3"/>
  <c r="I89" i="3"/>
  <c r="AD89" i="3" s="1"/>
  <c r="J89" i="3"/>
  <c r="AE89" i="3" s="1"/>
  <c r="K89" i="3"/>
  <c r="AO89" i="3" s="1"/>
  <c r="L89" i="3"/>
  <c r="M89" i="3"/>
  <c r="I90" i="3"/>
  <c r="J90" i="3"/>
  <c r="AE90" i="3" s="1"/>
  <c r="L90" i="3"/>
  <c r="M90" i="3"/>
  <c r="I91" i="3"/>
  <c r="J91" i="3"/>
  <c r="AE91" i="3" s="1"/>
  <c r="L91" i="3"/>
  <c r="M91" i="3"/>
  <c r="I92" i="3"/>
  <c r="AD92" i="3" s="1"/>
  <c r="J92" i="3"/>
  <c r="K92" i="3"/>
  <c r="AO92" i="3" s="1"/>
  <c r="L92" i="3"/>
  <c r="M92" i="3"/>
  <c r="I93" i="3"/>
  <c r="J93" i="3"/>
  <c r="L93" i="3"/>
  <c r="M93" i="3"/>
  <c r="I94" i="3"/>
  <c r="J94" i="3"/>
  <c r="AE94" i="3" s="1"/>
  <c r="L94" i="3"/>
  <c r="M94" i="3"/>
  <c r="I95" i="3"/>
  <c r="J95" i="3"/>
  <c r="AE95" i="3" s="1"/>
  <c r="K95" i="3"/>
  <c r="AO95" i="3" s="1"/>
  <c r="L95" i="3"/>
  <c r="M95" i="3"/>
  <c r="I96" i="3"/>
  <c r="J96" i="3"/>
  <c r="AE96" i="3" s="1"/>
  <c r="L96" i="3"/>
  <c r="M96" i="3"/>
  <c r="I97" i="3"/>
  <c r="J97" i="3"/>
  <c r="AE97" i="3" s="1"/>
  <c r="L97" i="3"/>
  <c r="M97" i="3"/>
  <c r="I98" i="3"/>
  <c r="AD98" i="3" s="1"/>
  <c r="J98" i="3"/>
  <c r="AE98" i="3" s="1"/>
  <c r="K98" i="3"/>
  <c r="AO98" i="3" s="1"/>
  <c r="L98" i="3"/>
  <c r="M98" i="3"/>
  <c r="I99" i="3"/>
  <c r="J99" i="3"/>
  <c r="L99" i="3"/>
  <c r="M99" i="3"/>
  <c r="I100" i="3"/>
  <c r="J100" i="3"/>
  <c r="L100" i="3"/>
  <c r="M100" i="3"/>
  <c r="I101" i="3"/>
  <c r="AD101" i="3" s="1"/>
  <c r="J101" i="3"/>
  <c r="L101" i="3"/>
  <c r="M101" i="3"/>
  <c r="I102" i="3"/>
  <c r="J102" i="3"/>
  <c r="L102" i="3"/>
  <c r="M102" i="3"/>
  <c r="I103" i="3"/>
  <c r="AD103" i="3" s="1"/>
  <c r="J103" i="3"/>
  <c r="AT103" i="3" s="1"/>
  <c r="L103" i="3"/>
  <c r="M103" i="3"/>
  <c r="I104" i="3"/>
  <c r="J104" i="3"/>
  <c r="L104" i="3"/>
  <c r="M104" i="3"/>
  <c r="I105" i="3"/>
  <c r="J105" i="3"/>
  <c r="AE105" i="3" s="1"/>
  <c r="L105" i="3"/>
  <c r="M105" i="3"/>
  <c r="I106" i="3"/>
  <c r="J106" i="3"/>
  <c r="L106" i="3"/>
  <c r="M106" i="3"/>
  <c r="I107" i="3"/>
  <c r="J107" i="3"/>
  <c r="L107" i="3"/>
  <c r="M107" i="3"/>
  <c r="I108" i="3"/>
  <c r="J108" i="3"/>
  <c r="AE108" i="3" s="1"/>
  <c r="L108" i="3"/>
  <c r="M108" i="3"/>
  <c r="I109" i="3"/>
  <c r="J109" i="3"/>
  <c r="AE109" i="3" s="1"/>
  <c r="K109" i="3"/>
  <c r="AO109" i="3" s="1"/>
  <c r="L109" i="3"/>
  <c r="M109" i="3"/>
  <c r="I110" i="3"/>
  <c r="AD110" i="3" s="1"/>
  <c r="J110" i="3"/>
  <c r="AE110" i="3" s="1"/>
  <c r="L110" i="3"/>
  <c r="M110" i="3"/>
  <c r="I111" i="3"/>
  <c r="AD111" i="3" s="1"/>
  <c r="J111" i="3"/>
  <c r="L111" i="3"/>
  <c r="M111" i="3"/>
  <c r="I112" i="3"/>
  <c r="J112" i="3"/>
  <c r="AE112" i="3" s="1"/>
  <c r="L112" i="3"/>
  <c r="M112" i="3"/>
  <c r="I113" i="3"/>
  <c r="J113" i="3"/>
  <c r="AT113" i="3" s="1"/>
  <c r="L113" i="3"/>
  <c r="M113" i="3"/>
  <c r="I114" i="3"/>
  <c r="J114" i="3"/>
  <c r="L114" i="3"/>
  <c r="M114" i="3"/>
  <c r="I115" i="3"/>
  <c r="J115" i="3"/>
  <c r="L115" i="3"/>
  <c r="M115" i="3"/>
  <c r="I116" i="3"/>
  <c r="J116" i="3"/>
  <c r="AE116" i="3" s="1"/>
  <c r="L116" i="3"/>
  <c r="M116" i="3"/>
  <c r="I117" i="3"/>
  <c r="AD117" i="3" s="1"/>
  <c r="J117" i="3"/>
  <c r="L117" i="3"/>
  <c r="M117" i="3"/>
  <c r="I118" i="3"/>
  <c r="J118" i="3"/>
  <c r="AE118" i="3" s="1"/>
  <c r="L118" i="3"/>
  <c r="M118" i="3"/>
  <c r="I119" i="3"/>
  <c r="J119" i="3"/>
  <c r="L119" i="3"/>
  <c r="M119" i="3"/>
  <c r="I120" i="3"/>
  <c r="J120" i="3"/>
  <c r="AE120" i="3" s="1"/>
  <c r="L120" i="3"/>
  <c r="M120" i="3"/>
  <c r="I121" i="3"/>
  <c r="J121" i="3"/>
  <c r="L121" i="3"/>
  <c r="M121" i="3"/>
  <c r="I122" i="3"/>
  <c r="J122" i="3"/>
  <c r="L122" i="3"/>
  <c r="M122" i="3"/>
  <c r="I123" i="3"/>
  <c r="AD123" i="3" s="1"/>
  <c r="J123" i="3"/>
  <c r="L123" i="3"/>
  <c r="M123" i="3"/>
  <c r="I124" i="3"/>
  <c r="AD124" i="3" s="1"/>
  <c r="J124" i="3"/>
  <c r="AE124" i="3" s="1"/>
  <c r="L124" i="3"/>
  <c r="M124" i="3"/>
  <c r="I125" i="3"/>
  <c r="AD125" i="3" s="1"/>
  <c r="J125" i="3"/>
  <c r="AE125" i="3" s="1"/>
  <c r="K125" i="3"/>
  <c r="L125" i="3"/>
  <c r="M125" i="3"/>
  <c r="I126" i="3"/>
  <c r="AD126" i="3" s="1"/>
  <c r="J126" i="3"/>
  <c r="AE126" i="3" s="1"/>
  <c r="K126" i="3"/>
  <c r="L126" i="3"/>
  <c r="M126" i="3"/>
  <c r="I127" i="3"/>
  <c r="K127" i="3" s="1"/>
  <c r="AO127" i="3" s="1"/>
  <c r="J127" i="3"/>
  <c r="L127" i="3"/>
  <c r="M127" i="3"/>
  <c r="I128" i="3"/>
  <c r="J128" i="3"/>
  <c r="AE128" i="3" s="1"/>
  <c r="L128" i="3"/>
  <c r="M128" i="3"/>
  <c r="I129" i="3"/>
  <c r="J129" i="3"/>
  <c r="AE129" i="3" s="1"/>
  <c r="L129" i="3"/>
  <c r="M129" i="3"/>
  <c r="I130" i="3"/>
  <c r="J130" i="3"/>
  <c r="K130" i="3"/>
  <c r="AO130" i="3" s="1"/>
  <c r="L130" i="3"/>
  <c r="M130" i="3"/>
  <c r="I131" i="3"/>
  <c r="J131" i="3"/>
  <c r="L131" i="3"/>
  <c r="M131" i="3"/>
  <c r="I132" i="3"/>
  <c r="J132" i="3"/>
  <c r="L132" i="3"/>
  <c r="M132" i="3"/>
  <c r="I133" i="3"/>
  <c r="K133" i="3" s="1"/>
  <c r="AO133" i="3" s="1"/>
  <c r="J133" i="3"/>
  <c r="AE133" i="3" s="1"/>
  <c r="L133" i="3"/>
  <c r="M133" i="3"/>
  <c r="I134" i="3"/>
  <c r="J134" i="3"/>
  <c r="L134" i="3"/>
  <c r="M134" i="3"/>
  <c r="I135" i="3"/>
  <c r="AS135" i="3" s="1"/>
  <c r="J135" i="3"/>
  <c r="AE135" i="3" s="1"/>
  <c r="L135" i="3"/>
  <c r="M135" i="3"/>
  <c r="I136" i="3"/>
  <c r="AD136" i="3" s="1"/>
  <c r="J136" i="3"/>
  <c r="K136" i="3"/>
  <c r="AO136" i="3" s="1"/>
  <c r="L136" i="3"/>
  <c r="M136" i="3"/>
  <c r="I137" i="3"/>
  <c r="AD137" i="3" s="1"/>
  <c r="J137" i="3"/>
  <c r="AE137" i="3" s="1"/>
  <c r="L137" i="3"/>
  <c r="M137" i="3"/>
  <c r="I138" i="3"/>
  <c r="J138" i="3"/>
  <c r="L138" i="3"/>
  <c r="M138" i="3"/>
  <c r="I139" i="3"/>
  <c r="J139" i="3"/>
  <c r="L139" i="3"/>
  <c r="M139" i="3"/>
  <c r="I140" i="3"/>
  <c r="J140" i="3"/>
  <c r="AE140" i="3" s="1"/>
  <c r="L140" i="3"/>
  <c r="M140" i="3"/>
  <c r="I141" i="3"/>
  <c r="J141" i="3"/>
  <c r="L141" i="3"/>
  <c r="M141" i="3"/>
  <c r="I142" i="3"/>
  <c r="J142" i="3"/>
  <c r="AE142" i="3" s="1"/>
  <c r="K142" i="3"/>
  <c r="AO142" i="3" s="1"/>
  <c r="L142" i="3"/>
  <c r="M142" i="3"/>
  <c r="I143" i="3"/>
  <c r="J143" i="3"/>
  <c r="L143" i="3"/>
  <c r="M143" i="3"/>
  <c r="I144" i="3"/>
  <c r="J144" i="3"/>
  <c r="AE144" i="3" s="1"/>
  <c r="L144" i="3"/>
  <c r="M144" i="3"/>
  <c r="I145" i="3"/>
  <c r="J145" i="3"/>
  <c r="AT145" i="3" s="1"/>
  <c r="L145" i="3"/>
  <c r="M145" i="3"/>
  <c r="I146" i="3"/>
  <c r="J146" i="3"/>
  <c r="AT146" i="3" s="1"/>
  <c r="L146" i="3"/>
  <c r="M146" i="3"/>
  <c r="I147" i="3"/>
  <c r="J147" i="3"/>
  <c r="AE147" i="3" s="1"/>
  <c r="L147" i="3"/>
  <c r="M147" i="3"/>
  <c r="I148" i="3"/>
  <c r="J148" i="3"/>
  <c r="AE148" i="3" s="1"/>
  <c r="L148" i="3"/>
  <c r="M148" i="3"/>
  <c r="I149" i="3"/>
  <c r="AD149" i="3" s="1"/>
  <c r="J149" i="3"/>
  <c r="K149" i="3"/>
  <c r="AO149" i="3" s="1"/>
  <c r="L149" i="3"/>
  <c r="M149" i="3"/>
  <c r="I150" i="3"/>
  <c r="J150" i="3"/>
  <c r="AE150" i="3" s="1"/>
  <c r="L150" i="3"/>
  <c r="M150" i="3"/>
  <c r="I151" i="3"/>
  <c r="J151" i="3"/>
  <c r="AE151" i="3" s="1"/>
  <c r="L151" i="3"/>
  <c r="M151" i="3"/>
  <c r="I152" i="3"/>
  <c r="AD152" i="3" s="1"/>
  <c r="J152" i="3"/>
  <c r="AE152" i="3" s="1"/>
  <c r="L152" i="3"/>
  <c r="M152" i="3"/>
  <c r="I153" i="3"/>
  <c r="J153" i="3"/>
  <c r="K153" i="3"/>
  <c r="AO153" i="3" s="1"/>
  <c r="L153" i="3"/>
  <c r="M153" i="3"/>
  <c r="I154" i="3"/>
  <c r="J154" i="3"/>
  <c r="L154" i="3"/>
  <c r="M154" i="3"/>
  <c r="I155" i="3"/>
  <c r="J155" i="3"/>
  <c r="L155" i="3"/>
  <c r="M155" i="3"/>
  <c r="I156" i="3"/>
  <c r="J156" i="3"/>
  <c r="K156" i="3"/>
  <c r="AO156" i="3" s="1"/>
  <c r="L156" i="3"/>
  <c r="M156" i="3"/>
  <c r="I157" i="3"/>
  <c r="AD157" i="3" s="1"/>
  <c r="J157" i="3"/>
  <c r="K157" i="3"/>
  <c r="AO157" i="3" s="1"/>
  <c r="L157" i="3"/>
  <c r="M157" i="3"/>
  <c r="I158" i="3"/>
  <c r="J158" i="3"/>
  <c r="L158" i="3"/>
  <c r="M158" i="3"/>
  <c r="I159" i="3"/>
  <c r="AD159" i="3" s="1"/>
  <c r="J159" i="3"/>
  <c r="AE159" i="3" s="1"/>
  <c r="L159" i="3"/>
  <c r="M159" i="3"/>
  <c r="I160" i="3"/>
  <c r="J160" i="3"/>
  <c r="AE160" i="3" s="1"/>
  <c r="L160" i="3"/>
  <c r="M160" i="3"/>
  <c r="I161" i="3"/>
  <c r="J161" i="3"/>
  <c r="AE161" i="3" s="1"/>
  <c r="L161" i="3"/>
  <c r="M161" i="3"/>
  <c r="I162" i="3"/>
  <c r="AD162" i="3" s="1"/>
  <c r="J162" i="3"/>
  <c r="L162" i="3"/>
  <c r="M162" i="3"/>
  <c r="I163" i="3"/>
  <c r="J163" i="3"/>
  <c r="L163" i="3"/>
  <c r="M163" i="3"/>
  <c r="I164" i="3"/>
  <c r="J164" i="3"/>
  <c r="AE164" i="3" s="1"/>
  <c r="L164" i="3"/>
  <c r="M164" i="3"/>
  <c r="I165" i="3"/>
  <c r="AD165" i="3" s="1"/>
  <c r="J165" i="3"/>
  <c r="AE165" i="3" s="1"/>
  <c r="K165" i="3"/>
  <c r="AO165" i="3" s="1"/>
  <c r="L165" i="3"/>
  <c r="M165" i="3"/>
  <c r="I166" i="3"/>
  <c r="J166" i="3"/>
  <c r="AE166" i="3" s="1"/>
  <c r="L166" i="3"/>
  <c r="M166" i="3"/>
  <c r="I167" i="3"/>
  <c r="J167" i="3"/>
  <c r="L167" i="3"/>
  <c r="M167" i="3"/>
  <c r="I168" i="3"/>
  <c r="J168" i="3"/>
  <c r="K168" i="3"/>
  <c r="AO168" i="3" s="1"/>
  <c r="L168" i="3"/>
  <c r="M168" i="3"/>
  <c r="I169" i="3"/>
  <c r="AD169" i="3" s="1"/>
  <c r="J169" i="3"/>
  <c r="AE169" i="3" s="1"/>
  <c r="K169" i="3"/>
  <c r="AO169" i="3" s="1"/>
  <c r="L169" i="3"/>
  <c r="M169" i="3"/>
  <c r="I170" i="3"/>
  <c r="J170" i="3"/>
  <c r="L170" i="3"/>
  <c r="M170" i="3"/>
  <c r="I171" i="3"/>
  <c r="J171" i="3"/>
  <c r="K171" i="3"/>
  <c r="AO171" i="3" s="1"/>
  <c r="L171" i="3"/>
  <c r="M171" i="3"/>
  <c r="I172" i="3"/>
  <c r="J172" i="3"/>
  <c r="L172" i="3"/>
  <c r="M172" i="3"/>
  <c r="I173" i="3"/>
  <c r="AS173" i="3" s="1"/>
  <c r="J173" i="3"/>
  <c r="AE173" i="3" s="1"/>
  <c r="L173" i="3"/>
  <c r="M173" i="3"/>
  <c r="I174" i="3"/>
  <c r="J174" i="3"/>
  <c r="AE174" i="3" s="1"/>
  <c r="L174" i="3"/>
  <c r="M174" i="3"/>
  <c r="I175" i="3"/>
  <c r="J175" i="3"/>
  <c r="L175" i="3"/>
  <c r="M175" i="3"/>
  <c r="I176" i="3"/>
  <c r="J176" i="3"/>
  <c r="AE176" i="3" s="1"/>
  <c r="L176" i="3"/>
  <c r="M176" i="3"/>
  <c r="I177" i="3"/>
  <c r="J177" i="3"/>
  <c r="L177" i="3"/>
  <c r="M177" i="3"/>
  <c r="I178" i="3"/>
  <c r="J178" i="3"/>
  <c r="K178" i="3"/>
  <c r="AO178" i="3" s="1"/>
  <c r="L178" i="3"/>
  <c r="M178" i="3"/>
  <c r="I179" i="3"/>
  <c r="J179" i="3"/>
  <c r="L179" i="3"/>
  <c r="M179" i="3"/>
  <c r="I180" i="3"/>
  <c r="J180" i="3"/>
  <c r="L180" i="3"/>
  <c r="M180" i="3"/>
  <c r="I181" i="3"/>
  <c r="K181" i="3" s="1"/>
  <c r="AO181" i="3" s="1"/>
  <c r="J181" i="3"/>
  <c r="L181" i="3"/>
  <c r="M181" i="3"/>
  <c r="I182" i="3"/>
  <c r="J182" i="3"/>
  <c r="AE182" i="3" s="1"/>
  <c r="L182" i="3"/>
  <c r="M182" i="3"/>
  <c r="I183" i="3"/>
  <c r="AS183" i="3" s="1"/>
  <c r="J183" i="3"/>
  <c r="L183" i="3"/>
  <c r="M183" i="3"/>
  <c r="I184" i="3"/>
  <c r="J184" i="3"/>
  <c r="AE184" i="3" s="1"/>
  <c r="L184" i="3"/>
  <c r="M184" i="3"/>
  <c r="I185" i="3"/>
  <c r="AD185" i="3" s="1"/>
  <c r="J185" i="3"/>
  <c r="AE185" i="3" s="1"/>
  <c r="K185" i="3"/>
  <c r="AO185" i="3" s="1"/>
  <c r="L185" i="3"/>
  <c r="M185" i="3"/>
  <c r="I186" i="3"/>
  <c r="J186" i="3"/>
  <c r="AT186" i="3" s="1"/>
  <c r="L186" i="3"/>
  <c r="M186" i="3"/>
  <c r="I187" i="3"/>
  <c r="J187" i="3"/>
  <c r="K187" i="3"/>
  <c r="AO187" i="3" s="1"/>
  <c r="L187" i="3"/>
  <c r="M187" i="3"/>
  <c r="I188" i="3"/>
  <c r="AD188" i="3" s="1"/>
  <c r="J188" i="3"/>
  <c r="AE188" i="3" s="1"/>
  <c r="L188" i="3"/>
  <c r="M188" i="3"/>
  <c r="I189" i="3"/>
  <c r="AD189" i="3" s="1"/>
  <c r="J189" i="3"/>
  <c r="L189" i="3"/>
  <c r="M189" i="3"/>
  <c r="I190" i="3"/>
  <c r="AD190" i="3" s="1"/>
  <c r="J190" i="3"/>
  <c r="K190" i="3"/>
  <c r="AO190" i="3" s="1"/>
  <c r="L190" i="3"/>
  <c r="M190" i="3"/>
  <c r="I191" i="3"/>
  <c r="K191" i="3" s="1"/>
  <c r="AO191" i="3" s="1"/>
  <c r="J191" i="3"/>
  <c r="L191" i="3"/>
  <c r="M191" i="3"/>
  <c r="I192" i="3"/>
  <c r="J192" i="3"/>
  <c r="L192" i="3"/>
  <c r="M192" i="3"/>
  <c r="I193" i="3"/>
  <c r="J193" i="3"/>
  <c r="AE193" i="3" s="1"/>
  <c r="L193" i="3"/>
  <c r="M193" i="3"/>
  <c r="I194" i="3"/>
  <c r="J194" i="3"/>
  <c r="L194" i="3"/>
  <c r="M194" i="3"/>
  <c r="I195" i="3"/>
  <c r="J195" i="3"/>
  <c r="L195" i="3"/>
  <c r="M195" i="3"/>
  <c r="I196" i="3"/>
  <c r="J196" i="3"/>
  <c r="AE196" i="3" s="1"/>
  <c r="L196" i="3"/>
  <c r="M196" i="3"/>
  <c r="I197" i="3"/>
  <c r="K197" i="3" s="1"/>
  <c r="AO197" i="3" s="1"/>
  <c r="J197" i="3"/>
  <c r="L197" i="3"/>
  <c r="M197" i="3"/>
  <c r="I198" i="3"/>
  <c r="J198" i="3"/>
  <c r="AE198" i="3" s="1"/>
  <c r="L198" i="3"/>
  <c r="M198" i="3"/>
  <c r="I199" i="3"/>
  <c r="J199" i="3"/>
  <c r="AE199" i="3" s="1"/>
  <c r="L199" i="3"/>
  <c r="M199" i="3"/>
  <c r="I200" i="3"/>
  <c r="J200" i="3"/>
  <c r="L200" i="3"/>
  <c r="M200" i="3"/>
  <c r="I201" i="3"/>
  <c r="J201" i="3"/>
  <c r="K201" i="3"/>
  <c r="AO201" i="3" s="1"/>
  <c r="L201" i="3"/>
  <c r="M201" i="3"/>
  <c r="I202" i="3"/>
  <c r="J202" i="3"/>
  <c r="L202" i="3"/>
  <c r="M202" i="3"/>
  <c r="I203" i="3"/>
  <c r="J203" i="3"/>
  <c r="K203" i="3"/>
  <c r="AO203" i="3" s="1"/>
  <c r="L203" i="3"/>
  <c r="M203" i="3"/>
  <c r="I204" i="3"/>
  <c r="J204" i="3"/>
  <c r="AE204" i="3" s="1"/>
  <c r="L204" i="3"/>
  <c r="M204" i="3"/>
  <c r="I205" i="3"/>
  <c r="J205" i="3"/>
  <c r="AE205" i="3" s="1"/>
  <c r="L205" i="3"/>
  <c r="M205" i="3"/>
  <c r="I206" i="3"/>
  <c r="AD206" i="3" s="1"/>
  <c r="J206" i="3"/>
  <c r="AE206" i="3" s="1"/>
  <c r="K206" i="3"/>
  <c r="AO206" i="3" s="1"/>
  <c r="L206" i="3"/>
  <c r="M206" i="3"/>
  <c r="I207" i="3"/>
  <c r="AD207" i="3" s="1"/>
  <c r="J207" i="3"/>
  <c r="L207" i="3"/>
  <c r="M207" i="3"/>
  <c r="I208" i="3"/>
  <c r="J208" i="3"/>
  <c r="AE208" i="3" s="1"/>
  <c r="L208" i="3"/>
  <c r="M208" i="3"/>
  <c r="I209" i="3"/>
  <c r="J209" i="3"/>
  <c r="L209" i="3"/>
  <c r="M209" i="3"/>
  <c r="I210" i="3"/>
  <c r="K210" i="3" s="1"/>
  <c r="AO210" i="3" s="1"/>
  <c r="J210" i="3"/>
  <c r="L210" i="3"/>
  <c r="M210" i="3"/>
  <c r="I211" i="3"/>
  <c r="J211" i="3"/>
  <c r="L211" i="3"/>
  <c r="M211" i="3"/>
  <c r="I212" i="3"/>
  <c r="J212" i="3"/>
  <c r="AT212" i="3" s="1"/>
  <c r="L212" i="3"/>
  <c r="M212" i="3"/>
  <c r="I213" i="3"/>
  <c r="AD213" i="3" s="1"/>
  <c r="J213" i="3"/>
  <c r="AE213" i="3" s="1"/>
  <c r="L213" i="3"/>
  <c r="M213" i="3"/>
  <c r="I214" i="3"/>
  <c r="J214" i="3"/>
  <c r="AE214" i="3" s="1"/>
  <c r="L214" i="3"/>
  <c r="M214" i="3"/>
  <c r="I215" i="3"/>
  <c r="J215" i="3"/>
  <c r="L215" i="3"/>
  <c r="M215" i="3"/>
  <c r="I216" i="3"/>
  <c r="J216" i="3"/>
  <c r="AE216" i="3" s="1"/>
  <c r="L216" i="3"/>
  <c r="M216" i="3"/>
  <c r="I217" i="3"/>
  <c r="AD217" i="3" s="1"/>
  <c r="J217" i="3"/>
  <c r="K217" i="3"/>
  <c r="AO217" i="3" s="1"/>
  <c r="L217" i="3"/>
  <c r="M217" i="3"/>
  <c r="I218" i="3"/>
  <c r="J218" i="3"/>
  <c r="AE218" i="3" s="1"/>
  <c r="L218" i="3"/>
  <c r="M218" i="3"/>
  <c r="I219" i="3"/>
  <c r="J219" i="3"/>
  <c r="K219" i="3" s="1"/>
  <c r="AO219" i="3" s="1"/>
  <c r="L219" i="3"/>
  <c r="M219" i="3"/>
  <c r="I220" i="3"/>
  <c r="AD220" i="3" s="1"/>
  <c r="J220" i="3"/>
  <c r="AE220" i="3" s="1"/>
  <c r="L220" i="3"/>
  <c r="M220" i="3"/>
  <c r="I221" i="3"/>
  <c r="AD221" i="3" s="1"/>
  <c r="J221" i="3"/>
  <c r="AE221" i="3" s="1"/>
  <c r="K221" i="3"/>
  <c r="AO221" i="3" s="1"/>
  <c r="L221" i="3"/>
  <c r="M221" i="3"/>
  <c r="I222" i="3"/>
  <c r="AD222" i="3" s="1"/>
  <c r="J222" i="3"/>
  <c r="AE222" i="3" s="1"/>
  <c r="K222" i="3"/>
  <c r="L222" i="3"/>
  <c r="M222" i="3"/>
  <c r="I223" i="3"/>
  <c r="J223" i="3"/>
  <c r="AE223" i="3" s="1"/>
  <c r="L223" i="3"/>
  <c r="M223" i="3"/>
  <c r="I224" i="3"/>
  <c r="AS224" i="3" s="1"/>
  <c r="J224" i="3"/>
  <c r="L224" i="3"/>
  <c r="M224" i="3"/>
  <c r="I225" i="3"/>
  <c r="J225" i="3"/>
  <c r="L225" i="3"/>
  <c r="M225" i="3"/>
  <c r="I226" i="3"/>
  <c r="J226" i="3"/>
  <c r="K226" i="3" s="1"/>
  <c r="AO226" i="3" s="1"/>
  <c r="L226" i="3"/>
  <c r="M226" i="3"/>
  <c r="I227" i="3"/>
  <c r="J227" i="3"/>
  <c r="L227" i="3"/>
  <c r="M227" i="3"/>
  <c r="I228" i="3"/>
  <c r="J228" i="3"/>
  <c r="AE228" i="3" s="1"/>
  <c r="L228" i="3"/>
  <c r="M228" i="3"/>
  <c r="I229" i="3"/>
  <c r="J229" i="3"/>
  <c r="L229" i="3"/>
  <c r="M229" i="3"/>
  <c r="I230" i="3"/>
  <c r="J230" i="3"/>
  <c r="AE230" i="3" s="1"/>
  <c r="L230" i="3"/>
  <c r="M230" i="3"/>
  <c r="I231" i="3"/>
  <c r="J231" i="3"/>
  <c r="AE231" i="3" s="1"/>
  <c r="L231" i="3"/>
  <c r="M231" i="3"/>
  <c r="I232" i="3"/>
  <c r="J232" i="3"/>
  <c r="L232" i="3"/>
  <c r="M232" i="3"/>
  <c r="I233" i="3"/>
  <c r="J233" i="3"/>
  <c r="AE233" i="3" s="1"/>
  <c r="L233" i="3"/>
  <c r="M233" i="3"/>
  <c r="I234" i="3"/>
  <c r="J234" i="3"/>
  <c r="AE234" i="3" s="1"/>
  <c r="L234" i="3"/>
  <c r="M234" i="3"/>
  <c r="I235" i="3"/>
  <c r="J235" i="3"/>
  <c r="L235" i="3"/>
  <c r="M235" i="3"/>
  <c r="I236" i="3"/>
  <c r="AD236" i="3" s="1"/>
  <c r="J236" i="3"/>
  <c r="K236" i="3"/>
  <c r="AO236" i="3" s="1"/>
  <c r="L236" i="3"/>
  <c r="M236" i="3"/>
  <c r="I237" i="3"/>
  <c r="J237" i="3"/>
  <c r="K237" i="3"/>
  <c r="AO237" i="3" s="1"/>
  <c r="L237" i="3"/>
  <c r="M237" i="3"/>
  <c r="I238" i="3"/>
  <c r="K238" i="3" s="1"/>
  <c r="AO238" i="3" s="1"/>
  <c r="J238" i="3"/>
  <c r="L238" i="3"/>
  <c r="M238" i="3"/>
  <c r="I239" i="3"/>
  <c r="AD239" i="3" s="1"/>
  <c r="J239" i="3"/>
  <c r="K239" i="3"/>
  <c r="AO239" i="3" s="1"/>
  <c r="L239" i="3"/>
  <c r="M239" i="3"/>
  <c r="I240" i="3"/>
  <c r="J240" i="3"/>
  <c r="AE240" i="3" s="1"/>
  <c r="L240" i="3"/>
  <c r="M240" i="3"/>
  <c r="I241" i="3"/>
  <c r="J241" i="3"/>
  <c r="L241" i="3"/>
  <c r="M241" i="3"/>
  <c r="I242" i="3"/>
  <c r="J242" i="3"/>
  <c r="AE242" i="3" s="1"/>
  <c r="K242" i="3"/>
  <c r="AO242" i="3" s="1"/>
  <c r="L242" i="3"/>
  <c r="M242" i="3"/>
  <c r="I243" i="3"/>
  <c r="J243" i="3"/>
  <c r="L243" i="3"/>
  <c r="M243" i="3"/>
  <c r="I244" i="3"/>
  <c r="J244" i="3"/>
  <c r="AE244" i="3" s="1"/>
  <c r="L244" i="3"/>
  <c r="M244" i="3"/>
  <c r="I245" i="3"/>
  <c r="AD245" i="3" s="1"/>
  <c r="J245" i="3"/>
  <c r="L245" i="3"/>
  <c r="M245" i="3"/>
  <c r="I246" i="3"/>
  <c r="J246" i="3"/>
  <c r="L246" i="3"/>
  <c r="M246" i="3"/>
  <c r="I247" i="3"/>
  <c r="J247" i="3"/>
  <c r="L247" i="3"/>
  <c r="M247" i="3"/>
  <c r="I248" i="3"/>
  <c r="J248" i="3"/>
  <c r="L248" i="3"/>
  <c r="M248" i="3"/>
  <c r="I249" i="3"/>
  <c r="J249" i="3"/>
  <c r="L249" i="3"/>
  <c r="M249" i="3"/>
  <c r="I250" i="3"/>
  <c r="J250" i="3"/>
  <c r="L250" i="3"/>
  <c r="M250" i="3"/>
  <c r="I251" i="3"/>
  <c r="J251" i="3"/>
  <c r="L251" i="3"/>
  <c r="M251" i="3"/>
  <c r="I252" i="3"/>
  <c r="J252" i="3"/>
  <c r="L252" i="3"/>
  <c r="M252" i="3"/>
  <c r="I253" i="3"/>
  <c r="AD253" i="3" s="1"/>
  <c r="J253" i="3"/>
  <c r="AE253" i="3" s="1"/>
  <c r="K253" i="3"/>
  <c r="AO253" i="3" s="1"/>
  <c r="L253" i="3"/>
  <c r="M253" i="3"/>
  <c r="I254" i="3"/>
  <c r="J254" i="3"/>
  <c r="K254" i="3"/>
  <c r="AO254" i="3" s="1"/>
  <c r="L254" i="3"/>
  <c r="M254" i="3"/>
  <c r="I255" i="3"/>
  <c r="AD255" i="3" s="1"/>
  <c r="J255" i="3"/>
  <c r="K255" i="3" s="1"/>
  <c r="AO255" i="3" s="1"/>
  <c r="L255" i="3"/>
  <c r="M255" i="3"/>
  <c r="I256" i="3"/>
  <c r="J256" i="3"/>
  <c r="AE256" i="3" s="1"/>
  <c r="L256" i="3"/>
  <c r="M256" i="3"/>
  <c r="I257" i="3"/>
  <c r="J257" i="3"/>
  <c r="AE257" i="3" s="1"/>
  <c r="L257" i="3"/>
  <c r="M257" i="3"/>
  <c r="I258" i="3"/>
  <c r="J258" i="3"/>
  <c r="L258" i="3"/>
  <c r="M258" i="3"/>
  <c r="I259" i="3"/>
  <c r="J259" i="3"/>
  <c r="L259" i="3"/>
  <c r="M259" i="3"/>
  <c r="I260" i="3"/>
  <c r="J260" i="3"/>
  <c r="AE260" i="3" s="1"/>
  <c r="L260" i="3"/>
  <c r="M260" i="3"/>
  <c r="I261" i="3"/>
  <c r="J261" i="3"/>
  <c r="K261" i="3"/>
  <c r="AO261" i="3" s="1"/>
  <c r="L261" i="3"/>
  <c r="M261" i="3"/>
  <c r="I262" i="3"/>
  <c r="J262" i="3"/>
  <c r="AE262" i="3" s="1"/>
  <c r="L262" i="3"/>
  <c r="M262" i="3"/>
  <c r="I263" i="3"/>
  <c r="AS263" i="3" s="1"/>
  <c r="J263" i="3"/>
  <c r="AE263" i="3" s="1"/>
  <c r="L263" i="3"/>
  <c r="M263" i="3"/>
  <c r="I264" i="3"/>
  <c r="AD264" i="3" s="1"/>
  <c r="J264" i="3"/>
  <c r="K264" i="3" s="1"/>
  <c r="AO264" i="3" s="1"/>
  <c r="L264" i="3"/>
  <c r="M264" i="3"/>
  <c r="I265" i="3"/>
  <c r="J265" i="3"/>
  <c r="AE265" i="3" s="1"/>
  <c r="L265" i="3"/>
  <c r="M265" i="3"/>
  <c r="I266" i="3"/>
  <c r="J266" i="3"/>
  <c r="AE266" i="3" s="1"/>
  <c r="L266" i="3"/>
  <c r="M266" i="3"/>
  <c r="I267" i="3"/>
  <c r="J267" i="3"/>
  <c r="L267" i="3"/>
  <c r="M267" i="3"/>
  <c r="I268" i="3"/>
  <c r="AD268" i="3" s="1"/>
  <c r="J268" i="3"/>
  <c r="L268" i="3"/>
  <c r="M268" i="3"/>
  <c r="I269" i="3"/>
  <c r="AD269" i="3" s="1"/>
  <c r="J269" i="3"/>
  <c r="K269" i="3"/>
  <c r="AO269" i="3" s="1"/>
  <c r="L269" i="3"/>
  <c r="M269" i="3"/>
  <c r="I270" i="3"/>
  <c r="AD270" i="3" s="1"/>
  <c r="J270" i="3"/>
  <c r="AE270" i="3" s="1"/>
  <c r="L270" i="3"/>
  <c r="M270" i="3"/>
  <c r="I271" i="3"/>
  <c r="AD271" i="3" s="1"/>
  <c r="J271" i="3"/>
  <c r="K271" i="3"/>
  <c r="AO271" i="3" s="1"/>
  <c r="L271" i="3"/>
  <c r="M271" i="3"/>
  <c r="I272" i="3"/>
  <c r="J272" i="3"/>
  <c r="L272" i="3"/>
  <c r="M272" i="3"/>
  <c r="I273" i="3"/>
  <c r="J273" i="3"/>
  <c r="AE273" i="3" s="1"/>
  <c r="L273" i="3"/>
  <c r="M273" i="3"/>
  <c r="I274" i="3"/>
  <c r="J274" i="3"/>
  <c r="AE274" i="3" s="1"/>
  <c r="K274" i="3"/>
  <c r="AO274" i="3" s="1"/>
  <c r="L274" i="3"/>
  <c r="M274" i="3"/>
  <c r="I275" i="3"/>
  <c r="J275" i="3"/>
  <c r="L275" i="3"/>
  <c r="M275" i="3"/>
  <c r="I276" i="3"/>
  <c r="J276" i="3"/>
  <c r="AE276" i="3" s="1"/>
  <c r="L276" i="3"/>
  <c r="M276" i="3"/>
  <c r="I277" i="3"/>
  <c r="J277" i="3"/>
  <c r="L277" i="3"/>
  <c r="M277" i="3"/>
  <c r="I278" i="3"/>
  <c r="J278" i="3"/>
  <c r="L278" i="3"/>
  <c r="M278" i="3"/>
  <c r="I279" i="3"/>
  <c r="J279" i="3"/>
  <c r="L279" i="3"/>
  <c r="M279" i="3"/>
  <c r="I280" i="3"/>
  <c r="AD280" i="3" s="1"/>
  <c r="J280" i="3"/>
  <c r="AE280" i="3" s="1"/>
  <c r="K280" i="3"/>
  <c r="AO280" i="3" s="1"/>
  <c r="L280" i="3"/>
  <c r="M280" i="3"/>
  <c r="I281" i="3"/>
  <c r="K281" i="3" s="1"/>
  <c r="AO281" i="3" s="1"/>
  <c r="J281" i="3"/>
  <c r="L281" i="3"/>
  <c r="M281" i="3"/>
  <c r="I282" i="3"/>
  <c r="J282" i="3"/>
  <c r="L282" i="3"/>
  <c r="M282" i="3"/>
  <c r="I283" i="3"/>
  <c r="J283" i="3"/>
  <c r="L283" i="3"/>
  <c r="M283" i="3"/>
  <c r="I284" i="3"/>
  <c r="J284" i="3"/>
  <c r="L284" i="3"/>
  <c r="M284" i="3"/>
  <c r="I285" i="3"/>
  <c r="K285" i="3" s="1"/>
  <c r="AO285" i="3" s="1"/>
  <c r="J285" i="3"/>
  <c r="L285" i="3"/>
  <c r="M285" i="3"/>
  <c r="I286" i="3"/>
  <c r="J286" i="3"/>
  <c r="K286" i="3" s="1"/>
  <c r="AO286" i="3" s="1"/>
  <c r="L286" i="3"/>
  <c r="M286" i="3"/>
  <c r="I287" i="3"/>
  <c r="AS287" i="3" s="1"/>
  <c r="J287" i="3"/>
  <c r="AE287" i="3" s="1"/>
  <c r="L287" i="3"/>
  <c r="M287" i="3"/>
  <c r="I288" i="3"/>
  <c r="J288" i="3"/>
  <c r="AE288" i="3" s="1"/>
  <c r="L288" i="3"/>
  <c r="M288" i="3"/>
  <c r="I289" i="3"/>
  <c r="J289" i="3"/>
  <c r="AE289" i="3" s="1"/>
  <c r="L289" i="3"/>
  <c r="M289" i="3"/>
  <c r="I290" i="3"/>
  <c r="J290" i="3"/>
  <c r="AE290" i="3" s="1"/>
  <c r="K290" i="3"/>
  <c r="AO290" i="3" s="1"/>
  <c r="L290" i="3"/>
  <c r="M290" i="3"/>
  <c r="I291" i="3"/>
  <c r="J291" i="3"/>
  <c r="L291" i="3"/>
  <c r="M291" i="3"/>
  <c r="I292" i="3"/>
  <c r="J292" i="3"/>
  <c r="L292" i="3"/>
  <c r="M292" i="3"/>
  <c r="I293" i="3"/>
  <c r="AS293" i="3" s="1"/>
  <c r="J293" i="3"/>
  <c r="L293" i="3"/>
  <c r="M293" i="3"/>
  <c r="I294" i="3"/>
  <c r="J294" i="3"/>
  <c r="L294" i="3"/>
  <c r="M294" i="3"/>
  <c r="I295" i="3"/>
  <c r="J295" i="3"/>
  <c r="L295" i="3"/>
  <c r="M295" i="3"/>
  <c r="I296" i="3"/>
  <c r="K296" i="3" s="1"/>
  <c r="AO296" i="3" s="1"/>
  <c r="J296" i="3"/>
  <c r="L296" i="3"/>
  <c r="M296" i="3"/>
  <c r="I297" i="3"/>
  <c r="J297" i="3"/>
  <c r="AE297" i="3" s="1"/>
  <c r="K297" i="3"/>
  <c r="AO297" i="3" s="1"/>
  <c r="L297" i="3"/>
  <c r="M297" i="3"/>
  <c r="I298" i="3"/>
  <c r="J298" i="3"/>
  <c r="L298" i="3"/>
  <c r="M298" i="3"/>
  <c r="I299" i="3"/>
  <c r="AD299" i="3" s="1"/>
  <c r="J299" i="3"/>
  <c r="K299" i="3" s="1"/>
  <c r="AO299" i="3" s="1"/>
  <c r="L299" i="3"/>
  <c r="M299" i="3"/>
  <c r="I300" i="3"/>
  <c r="AD300" i="3" s="1"/>
  <c r="J300" i="3"/>
  <c r="K300" i="3"/>
  <c r="AO300" i="3" s="1"/>
  <c r="L300" i="3"/>
  <c r="M300" i="3"/>
  <c r="I301" i="3"/>
  <c r="J301" i="3"/>
  <c r="L301" i="3"/>
  <c r="M301" i="3"/>
  <c r="I302" i="3"/>
  <c r="J302" i="3"/>
  <c r="AE302" i="3" s="1"/>
  <c r="L302" i="3"/>
  <c r="M302" i="3"/>
  <c r="I303" i="3"/>
  <c r="AD303" i="3" s="1"/>
  <c r="J303" i="3"/>
  <c r="AE303" i="3" s="1"/>
  <c r="K303" i="3"/>
  <c r="AO303" i="3" s="1"/>
  <c r="L303" i="3"/>
  <c r="M303" i="3"/>
  <c r="I304" i="3"/>
  <c r="J304" i="3"/>
  <c r="AE304" i="3" s="1"/>
  <c r="L304" i="3"/>
  <c r="M304" i="3"/>
  <c r="I305" i="3"/>
  <c r="J305" i="3"/>
  <c r="AE305" i="3" s="1"/>
  <c r="L305" i="3"/>
  <c r="M305" i="3"/>
  <c r="I306" i="3"/>
  <c r="K306" i="3" s="1"/>
  <c r="AO306" i="3" s="1"/>
  <c r="J306" i="3"/>
  <c r="L306" i="3"/>
  <c r="M306" i="3"/>
  <c r="I307" i="3"/>
  <c r="J307" i="3"/>
  <c r="L307" i="3"/>
  <c r="M307" i="3"/>
  <c r="I308" i="3"/>
  <c r="J308" i="3"/>
  <c r="L308" i="3"/>
  <c r="M308" i="3"/>
  <c r="I309" i="3"/>
  <c r="AD309" i="3" s="1"/>
  <c r="J309" i="3"/>
  <c r="L309" i="3"/>
  <c r="M309" i="3"/>
  <c r="I310" i="3"/>
  <c r="J310" i="3"/>
  <c r="AE310" i="3" s="1"/>
  <c r="L310" i="3"/>
  <c r="M310" i="3"/>
  <c r="I311" i="3"/>
  <c r="J311" i="3"/>
  <c r="L311" i="3"/>
  <c r="M311" i="3"/>
  <c r="I312" i="3"/>
  <c r="J312" i="3"/>
  <c r="AE312" i="3" s="1"/>
  <c r="L312" i="3"/>
  <c r="M312" i="3"/>
  <c r="I313" i="3"/>
  <c r="AD313" i="3" s="1"/>
  <c r="J313" i="3"/>
  <c r="AE313" i="3" s="1"/>
  <c r="K313" i="3"/>
  <c r="L313" i="3"/>
  <c r="M313" i="3"/>
  <c r="I314" i="3"/>
  <c r="J314" i="3"/>
  <c r="AT314" i="3" s="1"/>
  <c r="L314" i="3"/>
  <c r="M314" i="3"/>
  <c r="I315" i="3"/>
  <c r="J315" i="3"/>
  <c r="K315" i="3"/>
  <c r="AO315" i="3" s="1"/>
  <c r="L315" i="3"/>
  <c r="M315" i="3"/>
  <c r="I316" i="3"/>
  <c r="AD316" i="3" s="1"/>
  <c r="J316" i="3"/>
  <c r="AE316" i="3" s="1"/>
  <c r="L316" i="3"/>
  <c r="M316" i="3"/>
  <c r="I317" i="3"/>
  <c r="AD317" i="3" s="1"/>
  <c r="J317" i="3"/>
  <c r="L317" i="3"/>
  <c r="M317" i="3"/>
  <c r="I318" i="3"/>
  <c r="AD318" i="3" s="1"/>
  <c r="J318" i="3"/>
  <c r="K318" i="3"/>
  <c r="AO318" i="3" s="1"/>
  <c r="L318" i="3"/>
  <c r="M318" i="3"/>
  <c r="I319" i="3"/>
  <c r="J319" i="3"/>
  <c r="AE319" i="3" s="1"/>
  <c r="L319" i="3"/>
  <c r="M319" i="3"/>
  <c r="I320" i="3"/>
  <c r="AD320" i="3" s="1"/>
  <c r="J320" i="3"/>
  <c r="AE320" i="3" s="1"/>
  <c r="L320" i="3"/>
  <c r="M320" i="3"/>
  <c r="I321" i="3"/>
  <c r="J321" i="3"/>
  <c r="AE321" i="3" s="1"/>
  <c r="L321" i="3"/>
  <c r="M321" i="3"/>
  <c r="I322" i="3"/>
  <c r="J322" i="3"/>
  <c r="K322" i="3"/>
  <c r="AO322" i="3" s="1"/>
  <c r="L322" i="3"/>
  <c r="M322" i="3"/>
  <c r="I323" i="3"/>
  <c r="J323" i="3"/>
  <c r="L323" i="3"/>
  <c r="M323" i="3"/>
  <c r="I324" i="3"/>
  <c r="J324" i="3"/>
  <c r="AE324" i="3" s="1"/>
  <c r="L324" i="3"/>
  <c r="M324" i="3"/>
  <c r="I325" i="3"/>
  <c r="AS325" i="3" s="1"/>
  <c r="J325" i="3"/>
  <c r="K325" i="3"/>
  <c r="AO325" i="3" s="1"/>
  <c r="L325" i="3"/>
  <c r="M325" i="3"/>
  <c r="I326" i="3"/>
  <c r="J326" i="3"/>
  <c r="AT326" i="3" s="1"/>
  <c r="L326" i="3"/>
  <c r="M326" i="3"/>
  <c r="I327" i="3"/>
  <c r="J327" i="3"/>
  <c r="AE327" i="3" s="1"/>
  <c r="L327" i="3"/>
  <c r="M327" i="3"/>
  <c r="I328" i="3"/>
  <c r="AD328" i="3" s="1"/>
  <c r="J328" i="3"/>
  <c r="AE328" i="3" s="1"/>
  <c r="L328" i="3"/>
  <c r="M328" i="3"/>
  <c r="I329" i="3"/>
  <c r="J329" i="3"/>
  <c r="K329" i="3"/>
  <c r="L329" i="3"/>
  <c r="M329" i="3"/>
  <c r="I330" i="3"/>
  <c r="J330" i="3"/>
  <c r="L330" i="3"/>
  <c r="M330" i="3"/>
  <c r="I331" i="3"/>
  <c r="K331" i="3" s="1"/>
  <c r="AO331" i="3" s="1"/>
  <c r="J331" i="3"/>
  <c r="L331" i="3"/>
  <c r="M331" i="3"/>
  <c r="I332" i="3"/>
  <c r="K332" i="3" s="1"/>
  <c r="AO332" i="3" s="1"/>
  <c r="J332" i="3"/>
  <c r="L332" i="3"/>
  <c r="M332" i="3"/>
  <c r="I333" i="3"/>
  <c r="J333" i="3"/>
  <c r="L333" i="3"/>
  <c r="M333" i="3"/>
  <c r="I334" i="3"/>
  <c r="J334" i="3"/>
  <c r="AT334" i="3" s="1"/>
  <c r="L334" i="3"/>
  <c r="M334" i="3"/>
  <c r="I335" i="3"/>
  <c r="AD335" i="3" s="1"/>
  <c r="J335" i="3"/>
  <c r="AE335" i="3" s="1"/>
  <c r="L335" i="3"/>
  <c r="M335" i="3"/>
  <c r="I336" i="3"/>
  <c r="J336" i="3"/>
  <c r="AE336" i="3" s="1"/>
  <c r="L336" i="3"/>
  <c r="M336" i="3"/>
  <c r="I337" i="3"/>
  <c r="J337" i="3"/>
  <c r="AE337" i="3" s="1"/>
  <c r="L337" i="3"/>
  <c r="M337" i="3"/>
  <c r="I338" i="3"/>
  <c r="J338" i="3"/>
  <c r="L338" i="3"/>
  <c r="M338" i="3"/>
  <c r="I339" i="3"/>
  <c r="J339" i="3"/>
  <c r="L339" i="3"/>
  <c r="M339" i="3"/>
  <c r="I340" i="3"/>
  <c r="J340" i="3"/>
  <c r="L340" i="3"/>
  <c r="M340" i="3"/>
  <c r="I341" i="3"/>
  <c r="AD341" i="3" s="1"/>
  <c r="J341" i="3"/>
  <c r="K341" i="3"/>
  <c r="AO341" i="3" s="1"/>
  <c r="L341" i="3"/>
  <c r="M341" i="3"/>
  <c r="I342" i="3"/>
  <c r="J342" i="3"/>
  <c r="AE342" i="3" s="1"/>
  <c r="L342" i="3"/>
  <c r="M342" i="3"/>
  <c r="I343" i="3"/>
  <c r="J343" i="3"/>
  <c r="L343" i="3"/>
  <c r="M343" i="3"/>
  <c r="I344" i="3"/>
  <c r="J344" i="3"/>
  <c r="AE344" i="3" s="1"/>
  <c r="L344" i="3"/>
  <c r="M344" i="3"/>
  <c r="I345" i="3"/>
  <c r="AD345" i="3" s="1"/>
  <c r="J345" i="3"/>
  <c r="K345" i="3"/>
  <c r="AO345" i="3" s="1"/>
  <c r="L345" i="3"/>
  <c r="M345" i="3"/>
  <c r="I346" i="3"/>
  <c r="J346" i="3"/>
  <c r="L346" i="3"/>
  <c r="M346" i="3"/>
  <c r="I347" i="3"/>
  <c r="K347" i="3" s="1"/>
  <c r="AO347" i="3" s="1"/>
  <c r="J347" i="3"/>
  <c r="L347" i="3"/>
  <c r="M347" i="3"/>
  <c r="I348" i="3"/>
  <c r="J348" i="3"/>
  <c r="AE348" i="3" s="1"/>
  <c r="L348" i="3"/>
  <c r="M348" i="3"/>
  <c r="I349" i="3"/>
  <c r="K349" i="3" s="1"/>
  <c r="AO349" i="3" s="1"/>
  <c r="J349" i="3"/>
  <c r="L349" i="3"/>
  <c r="M349" i="3"/>
  <c r="I350" i="3"/>
  <c r="J350" i="3"/>
  <c r="AE350" i="3" s="1"/>
  <c r="L350" i="3"/>
  <c r="M350" i="3"/>
  <c r="I351" i="3"/>
  <c r="AD351" i="3" s="1"/>
  <c r="J351" i="3"/>
  <c r="AE351" i="3" s="1"/>
  <c r="L351" i="3"/>
  <c r="M351" i="3"/>
  <c r="I352" i="3"/>
  <c r="J352" i="3"/>
  <c r="L352" i="3"/>
  <c r="M352" i="3"/>
  <c r="I353" i="3"/>
  <c r="J353" i="3"/>
  <c r="L353" i="3"/>
  <c r="M353" i="3"/>
  <c r="I354" i="3"/>
  <c r="J354" i="3"/>
  <c r="K354" i="3"/>
  <c r="AO354" i="3" s="1"/>
  <c r="L354" i="3"/>
  <c r="M354" i="3"/>
  <c r="I355" i="3"/>
  <c r="J355" i="3"/>
  <c r="AE355" i="3" s="1"/>
  <c r="L355" i="3"/>
  <c r="M355" i="3"/>
  <c r="I356" i="3"/>
  <c r="J356" i="3"/>
  <c r="L356" i="3"/>
  <c r="M356" i="3"/>
  <c r="I357" i="3"/>
  <c r="AD357" i="3" s="1"/>
  <c r="J357" i="3"/>
  <c r="K357" i="3"/>
  <c r="AO357" i="3" s="1"/>
  <c r="L357" i="3"/>
  <c r="M357" i="3"/>
  <c r="I358" i="3"/>
  <c r="J358" i="3"/>
  <c r="L358" i="3"/>
  <c r="M358" i="3"/>
  <c r="I359" i="3"/>
  <c r="J359" i="3"/>
  <c r="AE359" i="3" s="1"/>
  <c r="L359" i="3"/>
  <c r="M359" i="3"/>
  <c r="I360" i="3"/>
  <c r="AD360" i="3" s="1"/>
  <c r="J360" i="3"/>
  <c r="AE360" i="3" s="1"/>
  <c r="L360" i="3"/>
  <c r="M360" i="3"/>
  <c r="I361" i="3"/>
  <c r="J361" i="3"/>
  <c r="AE361" i="3" s="1"/>
  <c r="K361" i="3"/>
  <c r="AO361" i="3" s="1"/>
  <c r="L361" i="3"/>
  <c r="M361" i="3"/>
  <c r="I362" i="3"/>
  <c r="J362" i="3"/>
  <c r="L362" i="3"/>
  <c r="M362" i="3"/>
  <c r="I363" i="3"/>
  <c r="J363" i="3"/>
  <c r="L363" i="3"/>
  <c r="M363" i="3"/>
  <c r="I364" i="3"/>
  <c r="AD364" i="3" s="1"/>
  <c r="J364" i="3"/>
  <c r="AE364" i="3" s="1"/>
  <c r="K364" i="3"/>
  <c r="AO364" i="3" s="1"/>
  <c r="L364" i="3"/>
  <c r="M364" i="3"/>
  <c r="I365" i="3"/>
  <c r="J365" i="3"/>
  <c r="L365" i="3"/>
  <c r="M365" i="3"/>
  <c r="I366" i="3"/>
  <c r="J366" i="3"/>
  <c r="L366" i="3"/>
  <c r="M366" i="3"/>
  <c r="I367" i="3"/>
  <c r="K367" i="3" s="1"/>
  <c r="AO367" i="3" s="1"/>
  <c r="J367" i="3"/>
  <c r="AE367" i="3" s="1"/>
  <c r="L367" i="3"/>
  <c r="M367" i="3"/>
  <c r="I368" i="3"/>
  <c r="AS368" i="3" s="1"/>
  <c r="J368" i="3"/>
  <c r="AE368" i="3" s="1"/>
  <c r="L368" i="3"/>
  <c r="M368" i="3"/>
  <c r="I369" i="3"/>
  <c r="J369" i="3"/>
  <c r="L369" i="3"/>
  <c r="M369" i="3"/>
  <c r="I370" i="3"/>
  <c r="J370" i="3"/>
  <c r="K370" i="3"/>
  <c r="AO370" i="3" s="1"/>
  <c r="L370" i="3"/>
  <c r="M370" i="3"/>
  <c r="I371" i="3"/>
  <c r="J371" i="3"/>
  <c r="L371" i="3"/>
  <c r="M371" i="3"/>
  <c r="I372" i="3"/>
  <c r="J372" i="3"/>
  <c r="L372" i="3"/>
  <c r="M372" i="3"/>
  <c r="I373" i="3"/>
  <c r="J373" i="3"/>
  <c r="AE373" i="3" s="1"/>
  <c r="L373" i="3"/>
  <c r="M373" i="3"/>
  <c r="I374" i="3"/>
  <c r="J374" i="3"/>
  <c r="AE374" i="3" s="1"/>
  <c r="L374" i="3"/>
  <c r="M374" i="3"/>
  <c r="I375" i="3"/>
  <c r="J375" i="3"/>
  <c r="AE375" i="3" s="1"/>
  <c r="L375" i="3"/>
  <c r="M375" i="3"/>
  <c r="I376" i="3"/>
  <c r="J376" i="3"/>
  <c r="L376" i="3"/>
  <c r="M376" i="3"/>
  <c r="I377" i="3"/>
  <c r="J377" i="3"/>
  <c r="L377" i="3"/>
  <c r="M377" i="3"/>
  <c r="I378" i="3"/>
  <c r="J378" i="3"/>
  <c r="L378" i="3"/>
  <c r="M378" i="3"/>
  <c r="I379" i="3"/>
  <c r="J379" i="3"/>
  <c r="AT379" i="3" s="1"/>
  <c r="K379" i="3"/>
  <c r="AO379" i="3" s="1"/>
  <c r="L379" i="3"/>
  <c r="M379" i="3"/>
  <c r="I380" i="3"/>
  <c r="J380" i="3"/>
  <c r="K380" i="3"/>
  <c r="AO380" i="3" s="1"/>
  <c r="L380" i="3"/>
  <c r="M380" i="3"/>
  <c r="I381" i="3"/>
  <c r="J381" i="3"/>
  <c r="L381" i="3"/>
  <c r="M381" i="3"/>
  <c r="I382" i="3"/>
  <c r="J382" i="3"/>
  <c r="AE382" i="3" s="1"/>
  <c r="L382" i="3"/>
  <c r="M382" i="3"/>
  <c r="I383" i="3"/>
  <c r="AD383" i="3" s="1"/>
  <c r="J383" i="3"/>
  <c r="AE383" i="3" s="1"/>
  <c r="K383" i="3"/>
  <c r="AO383" i="3" s="1"/>
  <c r="L383" i="3"/>
  <c r="M383" i="3"/>
  <c r="I384" i="3"/>
  <c r="J384" i="3"/>
  <c r="AE384" i="3" s="1"/>
  <c r="L384" i="3"/>
  <c r="M384" i="3"/>
  <c r="I385" i="3"/>
  <c r="AS385" i="3" s="1"/>
  <c r="J385" i="3"/>
  <c r="AT385" i="3" s="1"/>
  <c r="L385" i="3"/>
  <c r="M385" i="3"/>
  <c r="I386" i="3"/>
  <c r="AD386" i="3" s="1"/>
  <c r="J386" i="3"/>
  <c r="K386" i="3"/>
  <c r="AO386" i="3" s="1"/>
  <c r="L386" i="3"/>
  <c r="M386" i="3"/>
  <c r="I387" i="3"/>
  <c r="J387" i="3"/>
  <c r="AE387" i="3" s="1"/>
  <c r="L387" i="3"/>
  <c r="M387" i="3"/>
  <c r="I388" i="3"/>
  <c r="J388" i="3"/>
  <c r="AE388" i="3" s="1"/>
  <c r="L388" i="3"/>
  <c r="M388" i="3"/>
  <c r="I389" i="3"/>
  <c r="K389" i="3" s="1"/>
  <c r="AO389" i="3" s="1"/>
  <c r="J389" i="3"/>
  <c r="L389" i="3"/>
  <c r="M389" i="3"/>
  <c r="I390" i="3"/>
  <c r="J390" i="3"/>
  <c r="L390" i="3"/>
  <c r="M390" i="3"/>
  <c r="I391" i="3"/>
  <c r="J391" i="3"/>
  <c r="L391" i="3"/>
  <c r="M391" i="3"/>
  <c r="I392" i="3"/>
  <c r="J392" i="3"/>
  <c r="AE392" i="3" s="1"/>
  <c r="L392" i="3"/>
  <c r="M392" i="3"/>
  <c r="I393" i="3"/>
  <c r="AD393" i="3" s="1"/>
  <c r="J393" i="3"/>
  <c r="AE393" i="3" s="1"/>
  <c r="K393" i="3"/>
  <c r="AO393" i="3" s="1"/>
  <c r="L393" i="3"/>
  <c r="M393" i="3"/>
  <c r="I394" i="3"/>
  <c r="J394" i="3"/>
  <c r="AE394" i="3" s="1"/>
  <c r="L394" i="3"/>
  <c r="M394" i="3"/>
  <c r="I395" i="3"/>
  <c r="J395" i="3"/>
  <c r="K395" i="3"/>
  <c r="AO395" i="3" s="1"/>
  <c r="L395" i="3"/>
  <c r="M395" i="3"/>
  <c r="I396" i="3"/>
  <c r="K396" i="3" s="1"/>
  <c r="AO396" i="3" s="1"/>
  <c r="J396" i="3"/>
  <c r="L396" i="3"/>
  <c r="M396" i="3"/>
  <c r="I397" i="3"/>
  <c r="AD397" i="3" s="1"/>
  <c r="J397" i="3"/>
  <c r="AE397" i="3" s="1"/>
  <c r="K397" i="3"/>
  <c r="AO397" i="3" s="1"/>
  <c r="L397" i="3"/>
  <c r="M397" i="3"/>
  <c r="I398" i="3"/>
  <c r="AS398" i="3" s="1"/>
  <c r="J398" i="3"/>
  <c r="L398" i="3"/>
  <c r="M398" i="3"/>
  <c r="I399" i="3"/>
  <c r="J399" i="3"/>
  <c r="AE399" i="3" s="1"/>
  <c r="L399" i="3"/>
  <c r="M399" i="3"/>
  <c r="I400" i="3"/>
  <c r="J400" i="3"/>
  <c r="AE400" i="3" s="1"/>
  <c r="L400" i="3"/>
  <c r="M400" i="3"/>
  <c r="I401" i="3"/>
  <c r="J401" i="3"/>
  <c r="L401" i="3"/>
  <c r="M401" i="3"/>
  <c r="I402" i="3"/>
  <c r="J402" i="3"/>
  <c r="L402" i="3"/>
  <c r="M402" i="3"/>
  <c r="I403" i="3"/>
  <c r="J403" i="3"/>
  <c r="L403" i="3"/>
  <c r="M403" i="3"/>
  <c r="I404" i="3"/>
  <c r="J404" i="3"/>
  <c r="L404" i="3"/>
  <c r="M404" i="3"/>
  <c r="I405" i="3"/>
  <c r="J405" i="3"/>
  <c r="L405" i="3"/>
  <c r="M405" i="3"/>
  <c r="I406" i="3"/>
  <c r="J406" i="3"/>
  <c r="AE406" i="3" s="1"/>
  <c r="L406" i="3"/>
  <c r="M406" i="3"/>
  <c r="I407" i="3"/>
  <c r="J407" i="3"/>
  <c r="AE407" i="3" s="1"/>
  <c r="L407" i="3"/>
  <c r="M407" i="3"/>
  <c r="I408" i="3"/>
  <c r="J408" i="3"/>
  <c r="AE408" i="3" s="1"/>
  <c r="K408" i="3"/>
  <c r="L408" i="3"/>
  <c r="M408" i="3"/>
  <c r="I409" i="3"/>
  <c r="AD409" i="3" s="1"/>
  <c r="J409" i="3"/>
  <c r="K409" i="3"/>
  <c r="AO409" i="3" s="1"/>
  <c r="L409" i="3"/>
  <c r="M409" i="3"/>
  <c r="I410" i="3"/>
  <c r="J410" i="3"/>
  <c r="AE410" i="3" s="1"/>
  <c r="L410" i="3"/>
  <c r="M410" i="3"/>
  <c r="I411" i="3"/>
  <c r="K411" i="3" s="1"/>
  <c r="AO411" i="3" s="1"/>
  <c r="J411" i="3"/>
  <c r="AE411" i="3" s="1"/>
  <c r="L411" i="3"/>
  <c r="M411" i="3"/>
  <c r="I412" i="3"/>
  <c r="J412" i="3"/>
  <c r="L412" i="3"/>
  <c r="M412" i="3"/>
  <c r="I413" i="3"/>
  <c r="J413" i="3"/>
  <c r="L413" i="3"/>
  <c r="M413" i="3"/>
  <c r="I414" i="3"/>
  <c r="J414" i="3"/>
  <c r="L414" i="3"/>
  <c r="M414" i="3"/>
  <c r="I415" i="3"/>
  <c r="J415" i="3"/>
  <c r="K415" i="3" s="1"/>
  <c r="AO415" i="3" s="1"/>
  <c r="L415" i="3"/>
  <c r="M415" i="3"/>
  <c r="I416" i="3"/>
  <c r="J416" i="3"/>
  <c r="L416" i="3"/>
  <c r="M416" i="3"/>
  <c r="I417" i="3"/>
  <c r="J417" i="3"/>
  <c r="AE417" i="3" s="1"/>
  <c r="L417" i="3"/>
  <c r="M417" i="3"/>
  <c r="I418" i="3"/>
  <c r="AD418" i="3" s="1"/>
  <c r="J418" i="3"/>
  <c r="L418" i="3"/>
  <c r="M418" i="3"/>
  <c r="I419" i="3"/>
  <c r="J419" i="3"/>
  <c r="L419" i="3"/>
  <c r="M419" i="3"/>
  <c r="I420" i="3"/>
  <c r="J420" i="3"/>
  <c r="L420" i="3"/>
  <c r="M420" i="3"/>
  <c r="I421" i="3"/>
  <c r="J421" i="3"/>
  <c r="L421" i="3"/>
  <c r="M421" i="3"/>
  <c r="I422" i="3"/>
  <c r="J422" i="3"/>
  <c r="L422" i="3"/>
  <c r="M422" i="3"/>
  <c r="I423" i="3"/>
  <c r="J423" i="3"/>
  <c r="AE423" i="3" s="1"/>
  <c r="L423" i="3"/>
  <c r="M423" i="3"/>
  <c r="I424" i="3"/>
  <c r="J424" i="3"/>
  <c r="L424" i="3"/>
  <c r="M424" i="3"/>
  <c r="I425" i="3"/>
  <c r="AD425" i="3" s="1"/>
  <c r="J425" i="3"/>
  <c r="AE425" i="3" s="1"/>
  <c r="L425" i="3"/>
  <c r="M425" i="3"/>
  <c r="I426" i="3"/>
  <c r="J426" i="3"/>
  <c r="L426" i="3"/>
  <c r="M426" i="3"/>
  <c r="I427" i="3"/>
  <c r="K427" i="3" s="1"/>
  <c r="AO427" i="3" s="1"/>
  <c r="J427" i="3"/>
  <c r="L427" i="3"/>
  <c r="M427" i="3"/>
  <c r="I428" i="3"/>
  <c r="J428" i="3"/>
  <c r="AE428" i="3" s="1"/>
  <c r="L428" i="3"/>
  <c r="M428" i="3"/>
  <c r="I429" i="3"/>
  <c r="J429" i="3"/>
  <c r="K429" i="3"/>
  <c r="AO429" i="3" s="1"/>
  <c r="L429" i="3"/>
  <c r="M429" i="3"/>
  <c r="I430" i="3"/>
  <c r="J430" i="3"/>
  <c r="L430" i="3"/>
  <c r="M430" i="3"/>
  <c r="I431" i="3"/>
  <c r="AD431" i="3" s="1"/>
  <c r="J431" i="3"/>
  <c r="AE431" i="3" s="1"/>
  <c r="K431" i="3"/>
  <c r="AO431" i="3" s="1"/>
  <c r="L431" i="3"/>
  <c r="M431" i="3"/>
  <c r="I432" i="3"/>
  <c r="J432" i="3"/>
  <c r="AE432" i="3" s="1"/>
  <c r="L432" i="3"/>
  <c r="M432" i="3"/>
  <c r="I433" i="3"/>
  <c r="J433" i="3"/>
  <c r="AE433" i="3" s="1"/>
  <c r="K433" i="3"/>
  <c r="AO433" i="3" s="1"/>
  <c r="L433" i="3"/>
  <c r="M433" i="3"/>
  <c r="I434" i="3"/>
  <c r="AS434" i="3" s="1"/>
  <c r="J434" i="3"/>
  <c r="L434" i="3"/>
  <c r="M434" i="3"/>
  <c r="I435" i="3"/>
  <c r="J435" i="3"/>
  <c r="AE435" i="3" s="1"/>
  <c r="L435" i="3"/>
  <c r="M435" i="3"/>
  <c r="I436" i="3"/>
  <c r="AD436" i="3" s="1"/>
  <c r="J436" i="3"/>
  <c r="L436" i="3"/>
  <c r="M436" i="3"/>
  <c r="I437" i="3"/>
  <c r="AS437" i="3" s="1"/>
  <c r="J437" i="3"/>
  <c r="K437" i="3"/>
  <c r="AO437" i="3" s="1"/>
  <c r="L437" i="3"/>
  <c r="M437" i="3"/>
  <c r="I438" i="3"/>
  <c r="J438" i="3"/>
  <c r="L438" i="3"/>
  <c r="M438" i="3"/>
  <c r="I439" i="3"/>
  <c r="J439" i="3"/>
  <c r="L439" i="3"/>
  <c r="M439" i="3"/>
  <c r="I440" i="3"/>
  <c r="J440" i="3"/>
  <c r="L440" i="3"/>
  <c r="M440" i="3"/>
  <c r="I441" i="3"/>
  <c r="J441" i="3"/>
  <c r="L441" i="3"/>
  <c r="M441" i="3"/>
  <c r="I442" i="3"/>
  <c r="J442" i="3"/>
  <c r="AE442" i="3" s="1"/>
  <c r="L442" i="3"/>
  <c r="M442" i="3"/>
  <c r="I443" i="3"/>
  <c r="AD443" i="3" s="1"/>
  <c r="J443" i="3"/>
  <c r="AE443" i="3" s="1"/>
  <c r="L443" i="3"/>
  <c r="M443" i="3"/>
  <c r="I444" i="3"/>
  <c r="J444" i="3"/>
  <c r="AE444" i="3" s="1"/>
  <c r="K444" i="3"/>
  <c r="AO444" i="3" s="1"/>
  <c r="L444" i="3"/>
  <c r="M444" i="3"/>
  <c r="I445" i="3"/>
  <c r="AD445" i="3" s="1"/>
  <c r="J445" i="3"/>
  <c r="AE445" i="3" s="1"/>
  <c r="K445" i="3"/>
  <c r="AO445" i="3" s="1"/>
  <c r="L445" i="3"/>
  <c r="M445" i="3"/>
  <c r="I446" i="3"/>
  <c r="J446" i="3"/>
  <c r="L446" i="3"/>
  <c r="M446" i="3"/>
  <c r="I447" i="3"/>
  <c r="K447" i="3" s="1"/>
  <c r="AO447" i="3" s="1"/>
  <c r="J447" i="3"/>
  <c r="L447" i="3"/>
  <c r="M447" i="3"/>
  <c r="I448" i="3"/>
  <c r="J448" i="3"/>
  <c r="AE448" i="3" s="1"/>
  <c r="L448" i="3"/>
  <c r="M448" i="3"/>
  <c r="I449" i="3"/>
  <c r="J449" i="3"/>
  <c r="AE449" i="3" s="1"/>
  <c r="L449" i="3"/>
  <c r="M449" i="3"/>
  <c r="I450" i="3"/>
  <c r="J450" i="3"/>
  <c r="AE450" i="3" s="1"/>
  <c r="K450" i="3"/>
  <c r="AO450" i="3" s="1"/>
  <c r="L450" i="3"/>
  <c r="M450" i="3"/>
  <c r="I451" i="3"/>
  <c r="J451" i="3"/>
  <c r="L451" i="3"/>
  <c r="M451" i="3"/>
  <c r="I452" i="3"/>
  <c r="J452" i="3"/>
  <c r="L452" i="3"/>
  <c r="M452" i="3"/>
  <c r="I453" i="3"/>
  <c r="AD453" i="3" s="1"/>
  <c r="J453" i="3"/>
  <c r="AE453" i="3" s="1"/>
  <c r="L453" i="3"/>
  <c r="M453" i="3"/>
  <c r="I454" i="3"/>
  <c r="J454" i="3"/>
  <c r="L454" i="3"/>
  <c r="M454" i="3"/>
  <c r="I455" i="3"/>
  <c r="J455" i="3"/>
  <c r="L455" i="3"/>
  <c r="M455" i="3"/>
  <c r="I456" i="3"/>
  <c r="J456" i="3"/>
  <c r="K456" i="3" s="1"/>
  <c r="AO456" i="3" s="1"/>
  <c r="L456" i="3"/>
  <c r="M456" i="3"/>
  <c r="I457" i="3"/>
  <c r="AD457" i="3" s="1"/>
  <c r="J457" i="3"/>
  <c r="AE457" i="3" s="1"/>
  <c r="L457" i="3"/>
  <c r="M457" i="3"/>
  <c r="I458" i="3"/>
  <c r="J458" i="3"/>
  <c r="L458" i="3"/>
  <c r="M458" i="3"/>
  <c r="I459" i="3"/>
  <c r="J459" i="3"/>
  <c r="AE459" i="3" s="1"/>
  <c r="L459" i="3"/>
  <c r="M459" i="3"/>
  <c r="I460" i="3"/>
  <c r="AD460" i="3" s="1"/>
  <c r="J460" i="3"/>
  <c r="AE460" i="3" s="1"/>
  <c r="L460" i="3"/>
  <c r="M460" i="3"/>
  <c r="I461" i="3"/>
  <c r="AD461" i="3" s="1"/>
  <c r="J461" i="3"/>
  <c r="AE461" i="3" s="1"/>
  <c r="K461" i="3"/>
  <c r="AO461" i="3" s="1"/>
  <c r="L461" i="3"/>
  <c r="M461" i="3"/>
  <c r="I462" i="3"/>
  <c r="J462" i="3"/>
  <c r="AT462" i="3" s="1"/>
  <c r="L462" i="3"/>
  <c r="M462" i="3"/>
  <c r="I463" i="3"/>
  <c r="AD463" i="3" s="1"/>
  <c r="J463" i="3"/>
  <c r="L463" i="3"/>
  <c r="M463" i="3"/>
  <c r="I464" i="3"/>
  <c r="J464" i="3"/>
  <c r="L464" i="3"/>
  <c r="M464" i="3"/>
  <c r="I465" i="3"/>
  <c r="J465" i="3"/>
  <c r="L465" i="3"/>
  <c r="M465" i="3"/>
  <c r="I466" i="3"/>
  <c r="J466" i="3"/>
  <c r="AE466" i="3" s="1"/>
  <c r="L466" i="3"/>
  <c r="M466" i="3"/>
  <c r="I467" i="3"/>
  <c r="J467" i="3"/>
  <c r="AE467" i="3" s="1"/>
  <c r="L467" i="3"/>
  <c r="M467" i="3"/>
  <c r="I468" i="3"/>
  <c r="AD468" i="3" s="1"/>
  <c r="J468" i="3"/>
  <c r="L468" i="3"/>
  <c r="M468" i="3"/>
  <c r="I469" i="3"/>
  <c r="AS469" i="3" s="1"/>
  <c r="J469" i="3"/>
  <c r="K469" i="3"/>
  <c r="AO469" i="3" s="1"/>
  <c r="L469" i="3"/>
  <c r="M469" i="3"/>
  <c r="I470" i="3"/>
  <c r="J470" i="3"/>
  <c r="L470" i="3"/>
  <c r="M470" i="3"/>
  <c r="I471" i="3"/>
  <c r="J471" i="3"/>
  <c r="L471" i="3"/>
  <c r="M471" i="3"/>
  <c r="I472" i="3"/>
  <c r="J472" i="3"/>
  <c r="K472" i="3"/>
  <c r="AO472" i="3" s="1"/>
  <c r="L472" i="3"/>
  <c r="M472" i="3"/>
  <c r="I473" i="3"/>
  <c r="J473" i="3"/>
  <c r="AT473" i="3" s="1"/>
  <c r="L473" i="3"/>
  <c r="M473" i="3"/>
  <c r="I474" i="3"/>
  <c r="J474" i="3"/>
  <c r="AE474" i="3" s="1"/>
  <c r="L474" i="3"/>
  <c r="M474" i="3"/>
  <c r="I475" i="3"/>
  <c r="AD475" i="3" s="1"/>
  <c r="J475" i="3"/>
  <c r="K475" i="3"/>
  <c r="AO475" i="3" s="1"/>
  <c r="L475" i="3"/>
  <c r="M475" i="3"/>
  <c r="I476" i="3"/>
  <c r="J476" i="3"/>
  <c r="K476" i="3"/>
  <c r="AO476" i="3" s="1"/>
  <c r="L476" i="3"/>
  <c r="M476" i="3"/>
  <c r="I477" i="3"/>
  <c r="J477" i="3"/>
  <c r="L477" i="3"/>
  <c r="M477" i="3"/>
  <c r="I478" i="3"/>
  <c r="J478" i="3"/>
  <c r="AE478" i="3" s="1"/>
  <c r="L478" i="3"/>
  <c r="M478" i="3"/>
  <c r="I479" i="3"/>
  <c r="AD479" i="3" s="1"/>
  <c r="J479" i="3"/>
  <c r="AE479" i="3" s="1"/>
  <c r="K479" i="3"/>
  <c r="AO479" i="3" s="1"/>
  <c r="L479" i="3"/>
  <c r="M479" i="3"/>
  <c r="I480" i="3"/>
  <c r="J480" i="3"/>
  <c r="L480" i="3"/>
  <c r="M480" i="3"/>
  <c r="I481" i="3"/>
  <c r="J481" i="3"/>
  <c r="L481" i="3"/>
  <c r="M481" i="3"/>
  <c r="I482" i="3"/>
  <c r="J482" i="3"/>
  <c r="AE482" i="3" s="1"/>
  <c r="K482" i="3"/>
  <c r="AO482" i="3" s="1"/>
  <c r="L482" i="3"/>
  <c r="M482" i="3"/>
  <c r="I483" i="3"/>
  <c r="J483" i="3"/>
  <c r="AE483" i="3" s="1"/>
  <c r="L483" i="3"/>
  <c r="M483" i="3"/>
  <c r="I484" i="3"/>
  <c r="J484" i="3"/>
  <c r="L484" i="3"/>
  <c r="M484" i="3"/>
  <c r="I485" i="3"/>
  <c r="AD485" i="3" s="1"/>
  <c r="J485" i="3"/>
  <c r="AT485" i="3" s="1"/>
  <c r="L485" i="3"/>
  <c r="M485" i="3"/>
  <c r="I486" i="3"/>
  <c r="J486" i="3"/>
  <c r="L486" i="3"/>
  <c r="M486" i="3"/>
  <c r="I487" i="3"/>
  <c r="J487" i="3"/>
  <c r="L487" i="3"/>
  <c r="M487" i="3"/>
  <c r="I488" i="3"/>
  <c r="J488" i="3"/>
  <c r="K488" i="3"/>
  <c r="AO488" i="3" s="1"/>
  <c r="L488" i="3"/>
  <c r="M488" i="3"/>
  <c r="I489" i="3"/>
  <c r="K489" i="3" s="1"/>
  <c r="AO489" i="3" s="1"/>
  <c r="J489" i="3"/>
  <c r="L489" i="3"/>
  <c r="M489" i="3"/>
  <c r="I490" i="3"/>
  <c r="J490" i="3"/>
  <c r="L490" i="3"/>
  <c r="M490" i="3"/>
  <c r="I491" i="3"/>
  <c r="J491" i="3"/>
  <c r="AE491" i="3" s="1"/>
  <c r="L491" i="3"/>
  <c r="M491" i="3"/>
  <c r="I492" i="3"/>
  <c r="AD492" i="3" s="1"/>
  <c r="J492" i="3"/>
  <c r="L492" i="3"/>
  <c r="M492" i="3"/>
  <c r="I493" i="3"/>
  <c r="AD493" i="3" s="1"/>
  <c r="J493" i="3"/>
  <c r="K493" i="3"/>
  <c r="AO493" i="3" s="1"/>
  <c r="L493" i="3"/>
  <c r="M493" i="3"/>
  <c r="I494" i="3"/>
  <c r="J494" i="3"/>
  <c r="AE494" i="3" s="1"/>
  <c r="L494" i="3"/>
  <c r="M494" i="3"/>
  <c r="I495" i="3"/>
  <c r="J495" i="3"/>
  <c r="AE495" i="3" s="1"/>
  <c r="L495" i="3"/>
  <c r="M495" i="3"/>
  <c r="I496" i="3"/>
  <c r="J496" i="3"/>
  <c r="L496" i="3"/>
  <c r="M496" i="3"/>
  <c r="I497" i="3"/>
  <c r="J497" i="3"/>
  <c r="L497" i="3"/>
  <c r="M497" i="3"/>
  <c r="I498" i="3"/>
  <c r="J498" i="3"/>
  <c r="L498" i="3"/>
  <c r="M498" i="3"/>
  <c r="I499" i="3"/>
  <c r="J499" i="3"/>
  <c r="AE499" i="3" s="1"/>
  <c r="L499" i="3"/>
  <c r="M499" i="3"/>
  <c r="I500" i="3"/>
  <c r="AD500" i="3" s="1"/>
  <c r="J500" i="3"/>
  <c r="L500" i="3"/>
  <c r="M500" i="3"/>
  <c r="I501" i="3"/>
  <c r="J501" i="3"/>
  <c r="L501" i="3"/>
  <c r="M501" i="3"/>
  <c r="I502" i="3"/>
  <c r="J502" i="3"/>
  <c r="L502" i="3"/>
  <c r="M502" i="3"/>
  <c r="I503" i="3"/>
  <c r="AS503" i="3" s="1"/>
  <c r="J503" i="3"/>
  <c r="AE503" i="3" s="1"/>
  <c r="L503" i="3"/>
  <c r="M503" i="3"/>
  <c r="I504" i="3"/>
  <c r="J504" i="3"/>
  <c r="K504" i="3"/>
  <c r="L504" i="3"/>
  <c r="M504" i="3"/>
  <c r="I505" i="3"/>
  <c r="J505" i="3"/>
  <c r="L505" i="3"/>
  <c r="M505" i="3"/>
  <c r="I506" i="3"/>
  <c r="J506" i="3"/>
  <c r="L506" i="3"/>
  <c r="M506" i="3"/>
  <c r="I507" i="3"/>
  <c r="J507" i="3"/>
  <c r="K507" i="3"/>
  <c r="AO507" i="3" s="1"/>
  <c r="L507" i="3"/>
  <c r="M507" i="3"/>
  <c r="I508" i="3"/>
  <c r="AD508" i="3" s="1"/>
  <c r="J508" i="3"/>
  <c r="K508" i="3"/>
  <c r="AO508" i="3" s="1"/>
  <c r="L508" i="3"/>
  <c r="M508" i="3"/>
  <c r="I509" i="3"/>
  <c r="AD509" i="3" s="1"/>
  <c r="J509" i="3"/>
  <c r="K509" i="3"/>
  <c r="AO509" i="3" s="1"/>
  <c r="L509" i="3"/>
  <c r="M509" i="3"/>
  <c r="I510" i="3"/>
  <c r="AS510" i="3" s="1"/>
  <c r="J510" i="3"/>
  <c r="AE510" i="3" s="1"/>
  <c r="L510" i="3"/>
  <c r="M510" i="3"/>
  <c r="I511" i="3"/>
  <c r="J511" i="3"/>
  <c r="K511" i="3"/>
  <c r="AO511" i="3" s="1"/>
  <c r="L511" i="3"/>
  <c r="M511" i="3"/>
  <c r="I512" i="3"/>
  <c r="J512" i="3"/>
  <c r="L512" i="3"/>
  <c r="M512" i="3"/>
  <c r="I513" i="3"/>
  <c r="AD513" i="3" s="1"/>
  <c r="J513" i="3"/>
  <c r="AE513" i="3" s="1"/>
  <c r="L513" i="3"/>
  <c r="M513" i="3"/>
  <c r="I514" i="3"/>
  <c r="J514" i="3"/>
  <c r="K514" i="3"/>
  <c r="AO514" i="3" s="1"/>
  <c r="L514" i="3"/>
  <c r="M514" i="3"/>
  <c r="I515" i="3"/>
  <c r="J515" i="3"/>
  <c r="L515" i="3"/>
  <c r="M515" i="3"/>
  <c r="I516" i="3"/>
  <c r="J516" i="3"/>
  <c r="L516" i="3"/>
  <c r="M516" i="3"/>
  <c r="I517" i="3"/>
  <c r="K517" i="3" s="1"/>
  <c r="AO517" i="3" s="1"/>
  <c r="J517" i="3"/>
  <c r="AE517" i="3" s="1"/>
  <c r="L517" i="3"/>
  <c r="M517" i="3"/>
  <c r="I518" i="3"/>
  <c r="J518" i="3"/>
  <c r="L518" i="3"/>
  <c r="M518" i="3"/>
  <c r="I519" i="3"/>
  <c r="J519" i="3"/>
  <c r="L519" i="3"/>
  <c r="M519" i="3"/>
  <c r="I520" i="3"/>
  <c r="J520" i="3"/>
  <c r="K520" i="3"/>
  <c r="AO520" i="3" s="1"/>
  <c r="L520" i="3"/>
  <c r="M520" i="3"/>
  <c r="I521" i="3"/>
  <c r="AD521" i="3" s="1"/>
  <c r="J521" i="3"/>
  <c r="AE521" i="3" s="1"/>
  <c r="L521" i="3"/>
  <c r="M521" i="3"/>
  <c r="I522" i="3"/>
  <c r="K522" i="3" s="1"/>
  <c r="AO522" i="3" s="1"/>
  <c r="J522" i="3"/>
  <c r="AE522" i="3" s="1"/>
  <c r="L522" i="3"/>
  <c r="M522" i="3"/>
  <c r="I523" i="3"/>
  <c r="J523" i="3"/>
  <c r="L523" i="3"/>
  <c r="M523" i="3"/>
  <c r="I524" i="3"/>
  <c r="K524" i="3" s="1"/>
  <c r="AO524" i="3" s="1"/>
  <c r="J524" i="3"/>
  <c r="L524" i="3"/>
  <c r="M524" i="3"/>
  <c r="I525" i="3"/>
  <c r="J525" i="3"/>
  <c r="K525" i="3"/>
  <c r="AO525" i="3" s="1"/>
  <c r="L525" i="3"/>
  <c r="M525" i="3"/>
  <c r="I526" i="3"/>
  <c r="J526" i="3"/>
  <c r="L526" i="3"/>
  <c r="M526" i="3"/>
  <c r="I527" i="3"/>
  <c r="J527" i="3"/>
  <c r="L527" i="3"/>
  <c r="M527" i="3"/>
  <c r="I528" i="3"/>
  <c r="J528" i="3"/>
  <c r="AE528" i="3" s="1"/>
  <c r="K528" i="3"/>
  <c r="AO528" i="3" s="1"/>
  <c r="L528" i="3"/>
  <c r="M528" i="3"/>
  <c r="I529" i="3"/>
  <c r="J529" i="3"/>
  <c r="AE529" i="3" s="1"/>
  <c r="L529" i="3"/>
  <c r="M529" i="3"/>
  <c r="I530" i="3"/>
  <c r="AD530" i="3" s="1"/>
  <c r="J530" i="3"/>
  <c r="AE530" i="3" s="1"/>
  <c r="K530" i="3"/>
  <c r="AO530" i="3" s="1"/>
  <c r="L530" i="3"/>
  <c r="M530" i="3"/>
  <c r="I531" i="3"/>
  <c r="J531" i="3"/>
  <c r="L531" i="3"/>
  <c r="M531" i="3"/>
  <c r="I532" i="3"/>
  <c r="J532" i="3"/>
  <c r="L532" i="3"/>
  <c r="M532" i="3"/>
  <c r="I533" i="3"/>
  <c r="J533" i="3"/>
  <c r="AE533" i="3" s="1"/>
  <c r="L533" i="3"/>
  <c r="M533" i="3"/>
  <c r="I534" i="3"/>
  <c r="J534" i="3"/>
  <c r="L534" i="3"/>
  <c r="M534" i="3"/>
  <c r="I535" i="3"/>
  <c r="J535" i="3"/>
  <c r="AE535" i="3" s="1"/>
  <c r="L535" i="3"/>
  <c r="M535" i="3"/>
  <c r="I536" i="3"/>
  <c r="J536" i="3"/>
  <c r="K536" i="3"/>
  <c r="AO536" i="3" s="1"/>
  <c r="L536" i="3"/>
  <c r="M536" i="3"/>
  <c r="I537" i="3"/>
  <c r="J537" i="3"/>
  <c r="K537" i="3"/>
  <c r="AO537" i="3" s="1"/>
  <c r="L537" i="3"/>
  <c r="M537" i="3"/>
  <c r="I538" i="3"/>
  <c r="J538" i="3"/>
  <c r="L538" i="3"/>
  <c r="M538" i="3"/>
  <c r="I539" i="3"/>
  <c r="J539" i="3"/>
  <c r="K539" i="3"/>
  <c r="AO539" i="3" s="1"/>
  <c r="L539" i="3"/>
  <c r="M539" i="3"/>
  <c r="I540" i="3"/>
  <c r="K540" i="3" s="1"/>
  <c r="AO540" i="3" s="1"/>
  <c r="J540" i="3"/>
  <c r="L540" i="3"/>
  <c r="M540" i="3"/>
  <c r="I541" i="3"/>
  <c r="J541" i="3"/>
  <c r="AT541" i="3" s="1"/>
  <c r="L541" i="3"/>
  <c r="M541" i="3"/>
  <c r="I542" i="3"/>
  <c r="K542" i="3" s="1"/>
  <c r="AO542" i="3" s="1"/>
  <c r="J542" i="3"/>
  <c r="L542" i="3"/>
  <c r="M542" i="3"/>
  <c r="I543" i="3"/>
  <c r="J543" i="3"/>
  <c r="K543" i="3"/>
  <c r="AO543" i="3" s="1"/>
  <c r="L543" i="3"/>
  <c r="M543" i="3"/>
  <c r="I544" i="3"/>
  <c r="J544" i="3"/>
  <c r="K544" i="3"/>
  <c r="AO544" i="3" s="1"/>
  <c r="L544" i="3"/>
  <c r="M544" i="3"/>
  <c r="I545" i="3"/>
  <c r="K545" i="3" s="1"/>
  <c r="AO545" i="3" s="1"/>
  <c r="J545" i="3"/>
  <c r="L545" i="3"/>
  <c r="M545" i="3"/>
  <c r="I546" i="3"/>
  <c r="AD546" i="3" s="1"/>
  <c r="J546" i="3"/>
  <c r="AE546" i="3" s="1"/>
  <c r="K546" i="3"/>
  <c r="AO546" i="3" s="1"/>
  <c r="L546" i="3"/>
  <c r="M546" i="3"/>
  <c r="I547" i="3"/>
  <c r="J547" i="3"/>
  <c r="AE547" i="3" s="1"/>
  <c r="L547" i="3"/>
  <c r="M547" i="3"/>
  <c r="I548" i="3"/>
  <c r="J548" i="3"/>
  <c r="L548" i="3"/>
  <c r="M548" i="3"/>
  <c r="I549" i="3"/>
  <c r="K549" i="3" s="1"/>
  <c r="AO549" i="3" s="1"/>
  <c r="J549" i="3"/>
  <c r="L549" i="3"/>
  <c r="M549" i="3"/>
  <c r="I550" i="3"/>
  <c r="J550" i="3"/>
  <c r="L550" i="3"/>
  <c r="M550" i="3"/>
  <c r="I551" i="3"/>
  <c r="J551" i="3"/>
  <c r="L551" i="3"/>
  <c r="M551" i="3"/>
  <c r="I552" i="3"/>
  <c r="J552" i="3"/>
  <c r="L552" i="3"/>
  <c r="M552" i="3"/>
  <c r="I553" i="3"/>
  <c r="J553" i="3"/>
  <c r="K553" i="3"/>
  <c r="AO553" i="3" s="1"/>
  <c r="L553" i="3"/>
  <c r="M553" i="3"/>
  <c r="I554" i="3"/>
  <c r="J554" i="3"/>
  <c r="L554" i="3"/>
  <c r="M554" i="3"/>
  <c r="I555" i="3"/>
  <c r="J555" i="3"/>
  <c r="K555" i="3"/>
  <c r="AO555" i="3" s="1"/>
  <c r="L555" i="3"/>
  <c r="M555" i="3"/>
  <c r="I556" i="3"/>
  <c r="AD556" i="3" s="1"/>
  <c r="J556" i="3"/>
  <c r="AE556" i="3" s="1"/>
  <c r="L556" i="3"/>
  <c r="M556" i="3"/>
  <c r="I557" i="3"/>
  <c r="J557" i="3"/>
  <c r="K557" i="3"/>
  <c r="AO557" i="3" s="1"/>
  <c r="L557" i="3"/>
  <c r="M557" i="3"/>
  <c r="I558" i="3"/>
  <c r="J558" i="3"/>
  <c r="AT558" i="3" s="1"/>
  <c r="L558" i="3"/>
  <c r="M558" i="3"/>
  <c r="I559" i="3"/>
  <c r="K559" i="3" s="1"/>
  <c r="AO559" i="3" s="1"/>
  <c r="J559" i="3"/>
  <c r="AE559" i="3" s="1"/>
  <c r="L559" i="3"/>
  <c r="M559" i="3"/>
  <c r="I560" i="3"/>
  <c r="J560" i="3"/>
  <c r="AE560" i="3" s="1"/>
  <c r="K560" i="3"/>
  <c r="AO560" i="3" s="1"/>
  <c r="L560" i="3"/>
  <c r="M560" i="3"/>
  <c r="I561" i="3"/>
  <c r="J561" i="3"/>
  <c r="AE561" i="3" s="1"/>
  <c r="L561" i="3"/>
  <c r="M561" i="3"/>
  <c r="I562" i="3"/>
  <c r="J562" i="3"/>
  <c r="L562" i="3"/>
  <c r="M562" i="3"/>
  <c r="I563" i="3"/>
  <c r="J563" i="3"/>
  <c r="L563" i="3"/>
  <c r="M563" i="3"/>
  <c r="I564" i="3"/>
  <c r="J564" i="3"/>
  <c r="L564" i="3"/>
  <c r="M564" i="3"/>
  <c r="I565" i="3"/>
  <c r="AD565" i="3" s="1"/>
  <c r="J565" i="3"/>
  <c r="K565" i="3"/>
  <c r="AO565" i="3" s="1"/>
  <c r="L565" i="3"/>
  <c r="M565" i="3"/>
  <c r="I566" i="3"/>
  <c r="AD566" i="3" s="1"/>
  <c r="J566" i="3"/>
  <c r="L566" i="3"/>
  <c r="M566" i="3"/>
  <c r="I567" i="3"/>
  <c r="J567" i="3"/>
  <c r="AE567" i="3" s="1"/>
  <c r="L567" i="3"/>
  <c r="M567" i="3"/>
  <c r="I568" i="3"/>
  <c r="J568" i="3"/>
  <c r="AE568" i="3" s="1"/>
  <c r="K568" i="3"/>
  <c r="AO568" i="3" s="1"/>
  <c r="L568" i="3"/>
  <c r="M568" i="3"/>
  <c r="I569" i="3"/>
  <c r="J569" i="3"/>
  <c r="K569" i="3"/>
  <c r="AO569" i="3" s="1"/>
  <c r="L569" i="3"/>
  <c r="M569" i="3"/>
  <c r="I570" i="3"/>
  <c r="J570" i="3"/>
  <c r="AE570" i="3" s="1"/>
  <c r="L570" i="3"/>
  <c r="M570" i="3"/>
  <c r="I571" i="3"/>
  <c r="J571" i="3"/>
  <c r="K571" i="3"/>
  <c r="AO571" i="3" s="1"/>
  <c r="L571" i="3"/>
  <c r="M571" i="3"/>
  <c r="I572" i="3"/>
  <c r="J572" i="3"/>
  <c r="K572" i="3"/>
  <c r="AO572" i="3" s="1"/>
  <c r="L572" i="3"/>
  <c r="M572" i="3"/>
  <c r="I573" i="3"/>
  <c r="AD573" i="3" s="1"/>
  <c r="J573" i="3"/>
  <c r="L573" i="3"/>
  <c r="M573" i="3"/>
  <c r="I574" i="3"/>
  <c r="J574" i="3"/>
  <c r="L574" i="3"/>
  <c r="M574" i="3"/>
  <c r="I575" i="3"/>
  <c r="J575" i="3"/>
  <c r="K575" i="3"/>
  <c r="AO575" i="3" s="1"/>
  <c r="L575" i="3"/>
  <c r="M575" i="3"/>
  <c r="I576" i="3"/>
  <c r="J576" i="3"/>
  <c r="L576" i="3"/>
  <c r="M576" i="3"/>
  <c r="I577" i="3"/>
  <c r="J577" i="3"/>
  <c r="L577" i="3"/>
  <c r="M577" i="3"/>
  <c r="I578" i="3"/>
  <c r="K578" i="3" s="1"/>
  <c r="AO578" i="3" s="1"/>
  <c r="J578" i="3"/>
  <c r="L578" i="3"/>
  <c r="M578" i="3"/>
  <c r="I579" i="3"/>
  <c r="J579" i="3"/>
  <c r="AT579" i="3" s="1"/>
  <c r="L579" i="3"/>
  <c r="M579" i="3"/>
  <c r="I580" i="3"/>
  <c r="AD580" i="3" s="1"/>
  <c r="J580" i="3"/>
  <c r="L580" i="3"/>
  <c r="M580" i="3"/>
  <c r="I581" i="3"/>
  <c r="AD581" i="3" s="1"/>
  <c r="J581" i="3"/>
  <c r="AE581" i="3" s="1"/>
  <c r="K581" i="3"/>
  <c r="AO581" i="3" s="1"/>
  <c r="L581" i="3"/>
  <c r="M581" i="3"/>
  <c r="I582" i="3"/>
  <c r="AD582" i="3" s="1"/>
  <c r="J582" i="3"/>
  <c r="AT582" i="3" s="1"/>
  <c r="L582" i="3"/>
  <c r="M582" i="3"/>
  <c r="I583" i="3"/>
  <c r="AD583" i="3" s="1"/>
  <c r="J583" i="3"/>
  <c r="L583" i="3"/>
  <c r="M583" i="3"/>
  <c r="I584" i="3"/>
  <c r="K584" i="3" s="1"/>
  <c r="AO584" i="3" s="1"/>
  <c r="J584" i="3"/>
  <c r="L584" i="3"/>
  <c r="M584" i="3"/>
  <c r="I585" i="3"/>
  <c r="AD585" i="3" s="1"/>
  <c r="J585" i="3"/>
  <c r="L585" i="3"/>
  <c r="M585" i="3"/>
  <c r="I586" i="3"/>
  <c r="J586" i="3"/>
  <c r="L586" i="3"/>
  <c r="M586" i="3"/>
  <c r="I587" i="3"/>
  <c r="J587" i="3"/>
  <c r="L587" i="3"/>
  <c r="M587" i="3"/>
  <c r="I588" i="3"/>
  <c r="J588" i="3"/>
  <c r="K588" i="3"/>
  <c r="AO588" i="3" s="1"/>
  <c r="L588" i="3"/>
  <c r="M588" i="3"/>
  <c r="I589" i="3"/>
  <c r="K589" i="3" s="1"/>
  <c r="AO589" i="3" s="1"/>
  <c r="J589" i="3"/>
  <c r="L589" i="3"/>
  <c r="M589" i="3"/>
  <c r="I590" i="3"/>
  <c r="J590" i="3"/>
  <c r="AT590" i="3" s="1"/>
  <c r="L590" i="3"/>
  <c r="M590" i="3"/>
  <c r="I591" i="3"/>
  <c r="K591" i="3" s="1"/>
  <c r="AO591" i="3" s="1"/>
  <c r="J591" i="3"/>
  <c r="L591" i="3"/>
  <c r="M591" i="3"/>
  <c r="I592" i="3"/>
  <c r="J592" i="3"/>
  <c r="K592" i="3"/>
  <c r="L592" i="3"/>
  <c r="M592" i="3"/>
  <c r="I593" i="3"/>
  <c r="J593" i="3"/>
  <c r="L593" i="3"/>
  <c r="M593" i="3"/>
  <c r="I594" i="3"/>
  <c r="AD594" i="3" s="1"/>
  <c r="J594" i="3"/>
  <c r="AE594" i="3" s="1"/>
  <c r="L594" i="3"/>
  <c r="M594" i="3"/>
  <c r="I595" i="3"/>
  <c r="J595" i="3"/>
  <c r="L595" i="3"/>
  <c r="M595" i="3"/>
  <c r="I596" i="3"/>
  <c r="J596" i="3"/>
  <c r="AT596" i="3" s="1"/>
  <c r="L596" i="3"/>
  <c r="M596" i="3"/>
  <c r="I597" i="3"/>
  <c r="AD597" i="3" s="1"/>
  <c r="J597" i="3"/>
  <c r="AE597" i="3" s="1"/>
  <c r="K597" i="3"/>
  <c r="AO597" i="3" s="1"/>
  <c r="L597" i="3"/>
  <c r="M597" i="3"/>
  <c r="I598" i="3"/>
  <c r="J598" i="3"/>
  <c r="L598" i="3"/>
  <c r="M598" i="3"/>
  <c r="I599" i="3"/>
  <c r="J599" i="3"/>
  <c r="L599" i="3"/>
  <c r="M599" i="3"/>
  <c r="I600" i="3"/>
  <c r="J600" i="3"/>
  <c r="L600" i="3"/>
  <c r="M600" i="3"/>
  <c r="I601" i="3"/>
  <c r="J601" i="3"/>
  <c r="L601" i="3"/>
  <c r="M601" i="3"/>
  <c r="I602" i="3"/>
  <c r="J602" i="3"/>
  <c r="L602" i="3"/>
  <c r="M602" i="3"/>
  <c r="I603" i="3"/>
  <c r="J603" i="3"/>
  <c r="K603" i="3"/>
  <c r="AO603" i="3" s="1"/>
  <c r="L603" i="3"/>
  <c r="M603" i="3"/>
  <c r="I604" i="3"/>
  <c r="AD604" i="3" s="1"/>
  <c r="J604" i="3"/>
  <c r="AE604" i="3" s="1"/>
  <c r="L604" i="3"/>
  <c r="M604" i="3"/>
  <c r="I605" i="3"/>
  <c r="AD605" i="3" s="1"/>
  <c r="J605" i="3"/>
  <c r="AE605" i="3" s="1"/>
  <c r="L605" i="3"/>
  <c r="M605" i="3"/>
  <c r="I606" i="3"/>
  <c r="J606" i="3"/>
  <c r="L606" i="3"/>
  <c r="M606" i="3"/>
  <c r="I607" i="3"/>
  <c r="J607" i="3"/>
  <c r="AE607" i="3" s="1"/>
  <c r="K607" i="3"/>
  <c r="AO607" i="3" s="1"/>
  <c r="L607" i="3"/>
  <c r="M607" i="3"/>
  <c r="I608" i="3"/>
  <c r="K608" i="3" s="1"/>
  <c r="AO608" i="3" s="1"/>
  <c r="J608" i="3"/>
  <c r="AE608" i="3" s="1"/>
  <c r="L608" i="3"/>
  <c r="M608" i="3"/>
  <c r="I609" i="3"/>
  <c r="J609" i="3"/>
  <c r="AT609" i="3" s="1"/>
  <c r="L609" i="3"/>
  <c r="M609" i="3"/>
  <c r="I610" i="3"/>
  <c r="AS610" i="3" s="1"/>
  <c r="J610" i="3"/>
  <c r="AT610" i="3" s="1"/>
  <c r="L610" i="3"/>
  <c r="M610" i="3"/>
  <c r="I611" i="3"/>
  <c r="J611" i="3"/>
  <c r="L611" i="3"/>
  <c r="M611" i="3"/>
  <c r="I612" i="3"/>
  <c r="J612" i="3"/>
  <c r="L612" i="3"/>
  <c r="M612" i="3"/>
  <c r="I613" i="3"/>
  <c r="J613" i="3"/>
  <c r="AT613" i="3" s="1"/>
  <c r="K613" i="3"/>
  <c r="AO613" i="3" s="1"/>
  <c r="L613" i="3"/>
  <c r="M613" i="3"/>
  <c r="I614" i="3"/>
  <c r="J614" i="3"/>
  <c r="L614" i="3"/>
  <c r="M614" i="3"/>
  <c r="I615" i="3"/>
  <c r="J615" i="3"/>
  <c r="L615" i="3"/>
  <c r="M615" i="3"/>
  <c r="I616" i="3"/>
  <c r="J616" i="3"/>
  <c r="AE616" i="3" s="1"/>
  <c r="K616" i="3"/>
  <c r="AO616" i="3" s="1"/>
  <c r="L616" i="3"/>
  <c r="M616" i="3"/>
  <c r="I617" i="3"/>
  <c r="K617" i="3" s="1"/>
  <c r="AO617" i="3" s="1"/>
  <c r="J617" i="3"/>
  <c r="L617" i="3"/>
  <c r="M617" i="3"/>
  <c r="I618" i="3"/>
  <c r="J618" i="3"/>
  <c r="L618" i="3"/>
  <c r="M618" i="3"/>
  <c r="I619" i="3"/>
  <c r="AD619" i="3" s="1"/>
  <c r="J619" i="3"/>
  <c r="AE619" i="3" s="1"/>
  <c r="L619" i="3"/>
  <c r="M619" i="3"/>
  <c r="I620" i="3"/>
  <c r="AD620" i="3" s="1"/>
  <c r="J620" i="3"/>
  <c r="K620" i="3"/>
  <c r="AO620" i="3" s="1"/>
  <c r="L620" i="3"/>
  <c r="M620" i="3"/>
  <c r="I621" i="3"/>
  <c r="AD621" i="3" s="1"/>
  <c r="J621" i="3"/>
  <c r="AE621" i="3" s="1"/>
  <c r="K621" i="3"/>
  <c r="AO621" i="3" s="1"/>
  <c r="L621" i="3"/>
  <c r="M621" i="3"/>
  <c r="I622" i="3"/>
  <c r="J622" i="3"/>
  <c r="AE622" i="3" s="1"/>
  <c r="L622" i="3"/>
  <c r="M622" i="3"/>
  <c r="I623" i="3"/>
  <c r="J623" i="3"/>
  <c r="K623" i="3"/>
  <c r="AO623" i="3" s="1"/>
  <c r="L623" i="3"/>
  <c r="M623" i="3"/>
  <c r="I624" i="3"/>
  <c r="J624" i="3"/>
  <c r="L624" i="3"/>
  <c r="M624" i="3"/>
  <c r="I625" i="3"/>
  <c r="J625" i="3"/>
  <c r="L625" i="3"/>
  <c r="M625" i="3"/>
  <c r="I626" i="3"/>
  <c r="K626" i="3" s="1"/>
  <c r="AO626" i="3" s="1"/>
  <c r="J626" i="3"/>
  <c r="L626" i="3"/>
  <c r="M626" i="3"/>
  <c r="I627" i="3"/>
  <c r="J627" i="3"/>
  <c r="AT627" i="3" s="1"/>
  <c r="L627" i="3"/>
  <c r="M627" i="3"/>
  <c r="I628" i="3"/>
  <c r="J628" i="3"/>
  <c r="L628" i="3"/>
  <c r="M628" i="3"/>
  <c r="I629" i="3"/>
  <c r="J629" i="3"/>
  <c r="AE629" i="3" s="1"/>
  <c r="L629" i="3"/>
  <c r="M629" i="3"/>
  <c r="I630" i="3"/>
  <c r="J630" i="3"/>
  <c r="AE630" i="3" s="1"/>
  <c r="L630" i="3"/>
  <c r="M630" i="3"/>
  <c r="I631" i="3"/>
  <c r="J631" i="3"/>
  <c r="L631" i="3"/>
  <c r="M631" i="3"/>
  <c r="I632" i="3"/>
  <c r="J632" i="3"/>
  <c r="AE632" i="3" s="1"/>
  <c r="K632" i="3"/>
  <c r="AO632" i="3" s="1"/>
  <c r="L632" i="3"/>
  <c r="M632" i="3"/>
  <c r="I633" i="3"/>
  <c r="AD633" i="3" s="1"/>
  <c r="J633" i="3"/>
  <c r="AE633" i="3" s="1"/>
  <c r="L633" i="3"/>
  <c r="M633" i="3"/>
  <c r="I634" i="3"/>
  <c r="J634" i="3"/>
  <c r="L634" i="3"/>
  <c r="M634" i="3"/>
  <c r="I635" i="3"/>
  <c r="J635" i="3"/>
  <c r="L635" i="3"/>
  <c r="M635" i="3"/>
  <c r="I636" i="3"/>
  <c r="AS636" i="3" s="1"/>
  <c r="J636" i="3"/>
  <c r="AE636" i="3" s="1"/>
  <c r="L636" i="3"/>
  <c r="M636" i="3"/>
  <c r="I637" i="3"/>
  <c r="J637" i="3"/>
  <c r="K637" i="3" s="1"/>
  <c r="AO637" i="3" s="1"/>
  <c r="L637" i="3"/>
  <c r="M637" i="3"/>
  <c r="I638" i="3"/>
  <c r="J638" i="3"/>
  <c r="L638" i="3"/>
  <c r="M638" i="3"/>
  <c r="I639" i="3"/>
  <c r="J639" i="3"/>
  <c r="K639" i="3"/>
  <c r="AO639" i="3" s="1"/>
  <c r="L639" i="3"/>
  <c r="M639" i="3"/>
  <c r="I640" i="3"/>
  <c r="AD640" i="3" s="1"/>
  <c r="J640" i="3"/>
  <c r="L640" i="3"/>
  <c r="M640" i="3"/>
  <c r="I641" i="3"/>
  <c r="J641" i="3"/>
  <c r="L641" i="3"/>
  <c r="M641" i="3"/>
  <c r="I642" i="3"/>
  <c r="J642" i="3"/>
  <c r="K642" i="3"/>
  <c r="AO642" i="3" s="1"/>
  <c r="L642" i="3"/>
  <c r="M642" i="3"/>
  <c r="I643" i="3"/>
  <c r="J643" i="3"/>
  <c r="L643" i="3"/>
  <c r="M643" i="3"/>
  <c r="I644" i="3"/>
  <c r="J644" i="3"/>
  <c r="L644" i="3"/>
  <c r="M644" i="3"/>
  <c r="I645" i="3"/>
  <c r="J645" i="3"/>
  <c r="K645" i="3"/>
  <c r="AO645" i="3" s="1"/>
  <c r="L645" i="3"/>
  <c r="M645" i="3"/>
  <c r="I646" i="3"/>
  <c r="J646" i="3"/>
  <c r="AE646" i="3" s="1"/>
  <c r="L646" i="3"/>
  <c r="M646" i="3"/>
  <c r="I647" i="3"/>
  <c r="J647" i="3"/>
  <c r="L647" i="3"/>
  <c r="M647" i="3"/>
  <c r="I648" i="3"/>
  <c r="K648" i="3" s="1"/>
  <c r="AO648" i="3" s="1"/>
  <c r="J648" i="3"/>
  <c r="L648" i="3"/>
  <c r="M648" i="3"/>
  <c r="I649" i="3"/>
  <c r="J649" i="3"/>
  <c r="L649" i="3"/>
  <c r="M649" i="3"/>
  <c r="I650" i="3"/>
  <c r="J650" i="3"/>
  <c r="L650" i="3"/>
  <c r="M650" i="3"/>
  <c r="I651" i="3"/>
  <c r="J651" i="3"/>
  <c r="K651" i="3"/>
  <c r="AO651" i="3" s="1"/>
  <c r="L651" i="3"/>
  <c r="M651" i="3"/>
  <c r="I652" i="3"/>
  <c r="J652" i="3"/>
  <c r="K652" i="3"/>
  <c r="AO652" i="3" s="1"/>
  <c r="L652" i="3"/>
  <c r="M652" i="3"/>
  <c r="I653" i="3"/>
  <c r="J653" i="3"/>
  <c r="K653" i="3"/>
  <c r="AO653" i="3" s="1"/>
  <c r="L653" i="3"/>
  <c r="M653" i="3"/>
  <c r="I654" i="3"/>
  <c r="J654" i="3"/>
  <c r="AE654" i="3" s="1"/>
  <c r="L654" i="3"/>
  <c r="M654" i="3"/>
  <c r="I655" i="3"/>
  <c r="K655" i="3" s="1"/>
  <c r="AO655" i="3" s="1"/>
  <c r="J655" i="3"/>
  <c r="L655" i="3"/>
  <c r="M655" i="3"/>
  <c r="I656" i="3"/>
  <c r="J656" i="3"/>
  <c r="K656" i="3"/>
  <c r="AO656" i="3" s="1"/>
  <c r="L656" i="3"/>
  <c r="M656" i="3"/>
  <c r="I657" i="3"/>
  <c r="J657" i="3"/>
  <c r="L657" i="3"/>
  <c r="M657" i="3"/>
  <c r="I658" i="3"/>
  <c r="AD658" i="3" s="1"/>
  <c r="J658" i="3"/>
  <c r="K658" i="3"/>
  <c r="AO658" i="3" s="1"/>
  <c r="L658" i="3"/>
  <c r="M658" i="3"/>
  <c r="I659" i="3"/>
  <c r="J659" i="3"/>
  <c r="L659" i="3"/>
  <c r="M659" i="3"/>
  <c r="I660" i="3"/>
  <c r="J660" i="3"/>
  <c r="AE660" i="3" s="1"/>
  <c r="L660" i="3"/>
  <c r="M660" i="3"/>
  <c r="I661" i="3"/>
  <c r="K661" i="3" s="1"/>
  <c r="AO661" i="3" s="1"/>
  <c r="J661" i="3"/>
  <c r="L661" i="3"/>
  <c r="M661" i="3"/>
  <c r="I662" i="3"/>
  <c r="J662" i="3"/>
  <c r="L662" i="3"/>
  <c r="M662" i="3"/>
  <c r="I663" i="3"/>
  <c r="J663" i="3"/>
  <c r="L663" i="3"/>
  <c r="M663" i="3"/>
  <c r="I664" i="3"/>
  <c r="J664" i="3"/>
  <c r="L664" i="3"/>
  <c r="M664" i="3"/>
  <c r="I665" i="3"/>
  <c r="J665" i="3"/>
  <c r="K665" i="3"/>
  <c r="AO665" i="3" s="1"/>
  <c r="L665" i="3"/>
  <c r="M665" i="3"/>
  <c r="I666" i="3"/>
  <c r="J666" i="3"/>
  <c r="L666" i="3"/>
  <c r="M666" i="3"/>
  <c r="I667" i="3"/>
  <c r="J667" i="3"/>
  <c r="AE667" i="3" s="1"/>
  <c r="K667" i="3"/>
  <c r="AO667" i="3" s="1"/>
  <c r="L667" i="3"/>
  <c r="M667" i="3"/>
  <c r="I668" i="3"/>
  <c r="AD668" i="3" s="1"/>
  <c r="J668" i="3"/>
  <c r="AE668" i="3" s="1"/>
  <c r="L668" i="3"/>
  <c r="M668" i="3"/>
  <c r="I669" i="3"/>
  <c r="J669" i="3"/>
  <c r="K669" i="3"/>
  <c r="AO669" i="3" s="1"/>
  <c r="L669" i="3"/>
  <c r="M669" i="3"/>
  <c r="I670" i="3"/>
  <c r="J670" i="3"/>
  <c r="L670" i="3"/>
  <c r="M670" i="3"/>
  <c r="I671" i="3"/>
  <c r="J671" i="3"/>
  <c r="L671" i="3"/>
  <c r="M671" i="3"/>
  <c r="I672" i="3"/>
  <c r="J672" i="3"/>
  <c r="AE672" i="3" s="1"/>
  <c r="L672" i="3"/>
  <c r="M672" i="3"/>
  <c r="I673" i="3"/>
  <c r="J673" i="3"/>
  <c r="AE673" i="3" s="1"/>
  <c r="L673" i="3"/>
  <c r="M673" i="3"/>
  <c r="I674" i="3"/>
  <c r="J674" i="3"/>
  <c r="AE674" i="3" s="1"/>
  <c r="K674" i="3"/>
  <c r="AO674" i="3" s="1"/>
  <c r="L674" i="3"/>
  <c r="M674" i="3"/>
  <c r="I675" i="3"/>
  <c r="J675" i="3"/>
  <c r="AE675" i="3" s="1"/>
  <c r="L675" i="3"/>
  <c r="M675" i="3"/>
  <c r="I676" i="3"/>
  <c r="J676" i="3"/>
  <c r="L676" i="3"/>
  <c r="M676" i="3"/>
  <c r="I677" i="3"/>
  <c r="J677" i="3"/>
  <c r="L677" i="3"/>
  <c r="M677" i="3"/>
  <c r="I678" i="3"/>
  <c r="J678" i="3"/>
  <c r="L678" i="3"/>
  <c r="M678" i="3"/>
  <c r="I679" i="3"/>
  <c r="J679" i="3"/>
  <c r="L679" i="3"/>
  <c r="M679" i="3"/>
  <c r="I680" i="3"/>
  <c r="J680" i="3"/>
  <c r="K680" i="3"/>
  <c r="AO680" i="3" s="1"/>
  <c r="L680" i="3"/>
  <c r="M680" i="3"/>
  <c r="I681" i="3"/>
  <c r="J681" i="3"/>
  <c r="K681" i="3" s="1"/>
  <c r="AO681" i="3" s="1"/>
  <c r="L681" i="3"/>
  <c r="M681" i="3"/>
  <c r="I682" i="3"/>
  <c r="K682" i="3" s="1"/>
  <c r="AO682" i="3" s="1"/>
  <c r="J682" i="3"/>
  <c r="AE682" i="3" s="1"/>
  <c r="L682" i="3"/>
  <c r="M682" i="3"/>
  <c r="M3" i="3"/>
  <c r="L3" i="3"/>
  <c r="J3" i="3"/>
  <c r="I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S4" i="3"/>
  <c r="T4" i="3"/>
  <c r="V4" i="3"/>
  <c r="W4" i="3"/>
  <c r="S5" i="3"/>
  <c r="T5" i="3"/>
  <c r="V5" i="3"/>
  <c r="W5" i="3"/>
  <c r="S6" i="3"/>
  <c r="T6" i="3"/>
  <c r="V6" i="3"/>
  <c r="W6" i="3"/>
  <c r="S7" i="3"/>
  <c r="T7" i="3"/>
  <c r="V7" i="3"/>
  <c r="W7" i="3"/>
  <c r="S8" i="3"/>
  <c r="T8" i="3"/>
  <c r="V8" i="3"/>
  <c r="W8" i="3"/>
  <c r="S9" i="3"/>
  <c r="T9" i="3"/>
  <c r="V9" i="3"/>
  <c r="W9" i="3"/>
  <c r="S10" i="3"/>
  <c r="T10" i="3"/>
  <c r="V10" i="3"/>
  <c r="W10" i="3"/>
  <c r="S11" i="3"/>
  <c r="T11" i="3"/>
  <c r="V11" i="3"/>
  <c r="W11" i="3"/>
  <c r="S12" i="3"/>
  <c r="T12" i="3"/>
  <c r="V12" i="3"/>
  <c r="W12" i="3"/>
  <c r="S13" i="3"/>
  <c r="T13" i="3"/>
  <c r="V13" i="3"/>
  <c r="W13" i="3"/>
  <c r="S14" i="3"/>
  <c r="T14" i="3"/>
  <c r="V14" i="3"/>
  <c r="W14" i="3"/>
  <c r="S15" i="3"/>
  <c r="T15" i="3"/>
  <c r="V15" i="3"/>
  <c r="W15" i="3"/>
  <c r="S16" i="3"/>
  <c r="T16" i="3"/>
  <c r="V16" i="3"/>
  <c r="W16" i="3"/>
  <c r="S17" i="3"/>
  <c r="T17" i="3"/>
  <c r="V17" i="3"/>
  <c r="W17" i="3"/>
  <c r="S18" i="3"/>
  <c r="T18" i="3"/>
  <c r="V18" i="3"/>
  <c r="W18" i="3"/>
  <c r="S19" i="3"/>
  <c r="T19" i="3"/>
  <c r="V19" i="3"/>
  <c r="W19" i="3"/>
  <c r="S20" i="3"/>
  <c r="T20" i="3"/>
  <c r="V20" i="3"/>
  <c r="W20" i="3"/>
  <c r="S21" i="3"/>
  <c r="T21" i="3"/>
  <c r="V21" i="3"/>
  <c r="W21" i="3"/>
  <c r="S22" i="3"/>
  <c r="T22" i="3"/>
  <c r="V22" i="3"/>
  <c r="W22" i="3"/>
  <c r="S23" i="3"/>
  <c r="T23" i="3"/>
  <c r="V23" i="3"/>
  <c r="W23" i="3"/>
  <c r="S24" i="3"/>
  <c r="T24" i="3"/>
  <c r="V24" i="3"/>
  <c r="W24" i="3"/>
  <c r="S25" i="3"/>
  <c r="T25" i="3"/>
  <c r="V25" i="3"/>
  <c r="W25" i="3"/>
  <c r="S26" i="3"/>
  <c r="T26" i="3"/>
  <c r="V26" i="3"/>
  <c r="W26" i="3"/>
  <c r="S27" i="3"/>
  <c r="T27" i="3"/>
  <c r="U27" i="3" s="1"/>
  <c r="V27" i="3"/>
  <c r="W27" i="3"/>
  <c r="S28" i="3"/>
  <c r="T28" i="3"/>
  <c r="V28" i="3"/>
  <c r="W28" i="3"/>
  <c r="S29" i="3"/>
  <c r="T29" i="3"/>
  <c r="V29" i="3"/>
  <c r="W29" i="3"/>
  <c r="S30" i="3"/>
  <c r="T30" i="3"/>
  <c r="V30" i="3"/>
  <c r="W30" i="3"/>
  <c r="S31" i="3"/>
  <c r="T31" i="3"/>
  <c r="V31" i="3"/>
  <c r="W31" i="3"/>
  <c r="S32" i="3"/>
  <c r="T32" i="3"/>
  <c r="V32" i="3"/>
  <c r="W32" i="3"/>
  <c r="S33" i="3"/>
  <c r="T33" i="3"/>
  <c r="V33" i="3"/>
  <c r="W33" i="3"/>
  <c r="S34" i="3"/>
  <c r="T34" i="3"/>
  <c r="V34" i="3"/>
  <c r="W34" i="3"/>
  <c r="S35" i="3"/>
  <c r="T35" i="3"/>
  <c r="V35" i="3"/>
  <c r="W35" i="3"/>
  <c r="S36" i="3"/>
  <c r="T36" i="3"/>
  <c r="V36" i="3"/>
  <c r="W36" i="3"/>
  <c r="S37" i="3"/>
  <c r="T37" i="3"/>
  <c r="V37" i="3"/>
  <c r="W37" i="3"/>
  <c r="S38" i="3"/>
  <c r="T38" i="3"/>
  <c r="U38" i="3" s="1"/>
  <c r="V38" i="3"/>
  <c r="W38" i="3"/>
  <c r="S39" i="3"/>
  <c r="T39" i="3"/>
  <c r="V39" i="3"/>
  <c r="W39" i="3"/>
  <c r="S40" i="3"/>
  <c r="T40" i="3"/>
  <c r="V40" i="3"/>
  <c r="W40" i="3"/>
  <c r="S41" i="3"/>
  <c r="T41" i="3"/>
  <c r="U41" i="3"/>
  <c r="V41" i="3"/>
  <c r="W41" i="3"/>
  <c r="S42" i="3"/>
  <c r="T42" i="3"/>
  <c r="V42" i="3"/>
  <c r="W42" i="3"/>
  <c r="S43" i="3"/>
  <c r="T43" i="3"/>
  <c r="V43" i="3"/>
  <c r="W43" i="3"/>
  <c r="S44" i="3"/>
  <c r="U44" i="3" s="1"/>
  <c r="T44" i="3"/>
  <c r="V44" i="3"/>
  <c r="W44" i="3"/>
  <c r="S45" i="3"/>
  <c r="T45" i="3"/>
  <c r="V45" i="3"/>
  <c r="W45" i="3"/>
  <c r="S46" i="3"/>
  <c r="T46" i="3"/>
  <c r="U46" i="3" s="1"/>
  <c r="V46" i="3"/>
  <c r="W46" i="3"/>
  <c r="S47" i="3"/>
  <c r="T47" i="3"/>
  <c r="V47" i="3"/>
  <c r="W47" i="3"/>
  <c r="S48" i="3"/>
  <c r="T48" i="3"/>
  <c r="V48" i="3"/>
  <c r="W48" i="3"/>
  <c r="S49" i="3"/>
  <c r="T49" i="3"/>
  <c r="V49" i="3"/>
  <c r="W49" i="3"/>
  <c r="S50" i="3"/>
  <c r="T50" i="3"/>
  <c r="V50" i="3"/>
  <c r="W50" i="3"/>
  <c r="S51" i="3"/>
  <c r="T51" i="3"/>
  <c r="V51" i="3"/>
  <c r="W51" i="3"/>
  <c r="S52" i="3"/>
  <c r="U52" i="3" s="1"/>
  <c r="T52" i="3"/>
  <c r="V52" i="3"/>
  <c r="W52" i="3"/>
  <c r="S53" i="3"/>
  <c r="T53" i="3"/>
  <c r="V53" i="3"/>
  <c r="W53" i="3"/>
  <c r="S54" i="3"/>
  <c r="T54" i="3"/>
  <c r="V54" i="3"/>
  <c r="W54" i="3"/>
  <c r="S55" i="3"/>
  <c r="T55" i="3"/>
  <c r="V55" i="3"/>
  <c r="W55" i="3"/>
  <c r="S56" i="3"/>
  <c r="U56" i="3" s="1"/>
  <c r="T56" i="3"/>
  <c r="V56" i="3"/>
  <c r="W56" i="3"/>
  <c r="S57" i="3"/>
  <c r="T57" i="3"/>
  <c r="V57" i="3"/>
  <c r="W57" i="3"/>
  <c r="S58" i="3"/>
  <c r="T58" i="3"/>
  <c r="V58" i="3"/>
  <c r="W58" i="3"/>
  <c r="S59" i="3"/>
  <c r="T59" i="3"/>
  <c r="V59" i="3"/>
  <c r="W59" i="3"/>
  <c r="S60" i="3"/>
  <c r="U60" i="3" s="1"/>
  <c r="T60" i="3"/>
  <c r="V60" i="3"/>
  <c r="W60" i="3"/>
  <c r="S61" i="3"/>
  <c r="T61" i="3"/>
  <c r="V61" i="3"/>
  <c r="W61" i="3"/>
  <c r="S62" i="3"/>
  <c r="T62" i="3"/>
  <c r="V62" i="3"/>
  <c r="W62" i="3"/>
  <c r="S63" i="3"/>
  <c r="T63" i="3"/>
  <c r="V63" i="3"/>
  <c r="W63" i="3"/>
  <c r="S64" i="3"/>
  <c r="T64" i="3"/>
  <c r="V64" i="3"/>
  <c r="W64" i="3"/>
  <c r="S65" i="3"/>
  <c r="T65" i="3"/>
  <c r="V65" i="3"/>
  <c r="W65" i="3"/>
  <c r="S66" i="3"/>
  <c r="T66" i="3"/>
  <c r="V66" i="3"/>
  <c r="W66" i="3"/>
  <c r="S67" i="3"/>
  <c r="T67" i="3"/>
  <c r="V67" i="3"/>
  <c r="W67" i="3"/>
  <c r="S68" i="3"/>
  <c r="T68" i="3"/>
  <c r="V68" i="3"/>
  <c r="W68" i="3"/>
  <c r="S69" i="3"/>
  <c r="T69" i="3"/>
  <c r="V69" i="3"/>
  <c r="W69" i="3"/>
  <c r="S70" i="3"/>
  <c r="T70" i="3"/>
  <c r="V70" i="3"/>
  <c r="W70" i="3"/>
  <c r="S71" i="3"/>
  <c r="T71" i="3"/>
  <c r="V71" i="3"/>
  <c r="W71" i="3"/>
  <c r="S72" i="3"/>
  <c r="T72" i="3"/>
  <c r="V72" i="3"/>
  <c r="W72" i="3"/>
  <c r="S73" i="3"/>
  <c r="T73" i="3"/>
  <c r="V73" i="3"/>
  <c r="W73" i="3"/>
  <c r="S74" i="3"/>
  <c r="T74" i="3"/>
  <c r="V74" i="3"/>
  <c r="W74" i="3"/>
  <c r="S75" i="3"/>
  <c r="T75" i="3"/>
  <c r="V75" i="3"/>
  <c r="W75" i="3"/>
  <c r="S76" i="3"/>
  <c r="T76" i="3"/>
  <c r="V76" i="3"/>
  <c r="W76" i="3"/>
  <c r="S77" i="3"/>
  <c r="T77" i="3"/>
  <c r="V77" i="3"/>
  <c r="W77" i="3"/>
  <c r="S78" i="3"/>
  <c r="T78" i="3"/>
  <c r="V78" i="3"/>
  <c r="W78" i="3"/>
  <c r="S79" i="3"/>
  <c r="T79" i="3"/>
  <c r="V79" i="3"/>
  <c r="W79" i="3"/>
  <c r="S80" i="3"/>
  <c r="T80" i="3"/>
  <c r="V80" i="3"/>
  <c r="W80" i="3"/>
  <c r="S81" i="3"/>
  <c r="T81" i="3"/>
  <c r="V81" i="3"/>
  <c r="W81" i="3"/>
  <c r="S82" i="3"/>
  <c r="T82" i="3"/>
  <c r="V82" i="3"/>
  <c r="W82" i="3"/>
  <c r="S83" i="3"/>
  <c r="T83" i="3"/>
  <c r="U83" i="3"/>
  <c r="V83" i="3"/>
  <c r="W83" i="3"/>
  <c r="S84" i="3"/>
  <c r="T84" i="3"/>
  <c r="V84" i="3"/>
  <c r="W84" i="3"/>
  <c r="S85" i="3"/>
  <c r="T85" i="3"/>
  <c r="V85" i="3"/>
  <c r="W85" i="3"/>
  <c r="S86" i="3"/>
  <c r="T86" i="3"/>
  <c r="V86" i="3"/>
  <c r="W86" i="3"/>
  <c r="S87" i="3"/>
  <c r="T87" i="3"/>
  <c r="V87" i="3"/>
  <c r="W87" i="3"/>
  <c r="S88" i="3"/>
  <c r="T88" i="3"/>
  <c r="V88" i="3"/>
  <c r="W88" i="3"/>
  <c r="S89" i="3"/>
  <c r="T89" i="3"/>
  <c r="V89" i="3"/>
  <c r="W89" i="3"/>
  <c r="S90" i="3"/>
  <c r="T90" i="3"/>
  <c r="V90" i="3"/>
  <c r="W90" i="3"/>
  <c r="S91" i="3"/>
  <c r="T91" i="3"/>
  <c r="V91" i="3"/>
  <c r="W91" i="3"/>
  <c r="S92" i="3"/>
  <c r="T92" i="3"/>
  <c r="V92" i="3"/>
  <c r="W92" i="3"/>
  <c r="S93" i="3"/>
  <c r="U93" i="3" s="1"/>
  <c r="T93" i="3"/>
  <c r="V93" i="3"/>
  <c r="W93" i="3"/>
  <c r="S94" i="3"/>
  <c r="T94" i="3"/>
  <c r="V94" i="3"/>
  <c r="W94" i="3"/>
  <c r="S95" i="3"/>
  <c r="T95" i="3"/>
  <c r="V95" i="3"/>
  <c r="W95" i="3"/>
  <c r="S96" i="3"/>
  <c r="T96" i="3"/>
  <c r="V96" i="3"/>
  <c r="W96" i="3"/>
  <c r="S97" i="3"/>
  <c r="T97" i="3"/>
  <c r="V97" i="3"/>
  <c r="W97" i="3"/>
  <c r="S98" i="3"/>
  <c r="T98" i="3"/>
  <c r="V98" i="3"/>
  <c r="W98" i="3"/>
  <c r="S99" i="3"/>
  <c r="T99" i="3"/>
  <c r="V99" i="3"/>
  <c r="W99" i="3"/>
  <c r="S100" i="3"/>
  <c r="T100" i="3"/>
  <c r="V100" i="3"/>
  <c r="W100" i="3"/>
  <c r="S101" i="3"/>
  <c r="U101" i="3" s="1"/>
  <c r="T101" i="3"/>
  <c r="V101" i="3"/>
  <c r="W101" i="3"/>
  <c r="S102" i="3"/>
  <c r="T102" i="3"/>
  <c r="U102" i="3" s="1"/>
  <c r="V102" i="3"/>
  <c r="W102" i="3"/>
  <c r="S103" i="3"/>
  <c r="T103" i="3"/>
  <c r="V103" i="3"/>
  <c r="W103" i="3"/>
  <c r="S104" i="3"/>
  <c r="T104" i="3"/>
  <c r="V104" i="3"/>
  <c r="W104" i="3"/>
  <c r="S105" i="3"/>
  <c r="T105" i="3"/>
  <c r="V105" i="3"/>
  <c r="W105" i="3"/>
  <c r="S106" i="3"/>
  <c r="T106" i="3"/>
  <c r="V106" i="3"/>
  <c r="W106" i="3"/>
  <c r="S107" i="3"/>
  <c r="T107" i="3"/>
  <c r="V107" i="3"/>
  <c r="W107" i="3"/>
  <c r="S108" i="3"/>
  <c r="T108" i="3"/>
  <c r="V108" i="3"/>
  <c r="W108" i="3"/>
  <c r="S109" i="3"/>
  <c r="T109" i="3"/>
  <c r="V109" i="3"/>
  <c r="W109" i="3"/>
  <c r="S110" i="3"/>
  <c r="T110" i="3"/>
  <c r="V110" i="3"/>
  <c r="W110" i="3"/>
  <c r="S111" i="3"/>
  <c r="T111" i="3"/>
  <c r="V111" i="3"/>
  <c r="W111" i="3"/>
  <c r="S112" i="3"/>
  <c r="T112" i="3"/>
  <c r="V112" i="3"/>
  <c r="W112" i="3"/>
  <c r="S113" i="3"/>
  <c r="T113" i="3"/>
  <c r="V113" i="3"/>
  <c r="W113" i="3"/>
  <c r="S114" i="3"/>
  <c r="T114" i="3"/>
  <c r="V114" i="3"/>
  <c r="W114" i="3"/>
  <c r="S115" i="3"/>
  <c r="T115" i="3"/>
  <c r="V115" i="3"/>
  <c r="W115" i="3"/>
  <c r="S116" i="3"/>
  <c r="T116" i="3"/>
  <c r="V116" i="3"/>
  <c r="W116" i="3"/>
  <c r="S117" i="3"/>
  <c r="T117" i="3"/>
  <c r="V117" i="3"/>
  <c r="W117" i="3"/>
  <c r="S118" i="3"/>
  <c r="T118" i="3"/>
  <c r="V118" i="3"/>
  <c r="W118" i="3"/>
  <c r="S119" i="3"/>
  <c r="T119" i="3"/>
  <c r="V119" i="3"/>
  <c r="W119" i="3"/>
  <c r="S120" i="3"/>
  <c r="T120" i="3"/>
  <c r="V120" i="3"/>
  <c r="W120" i="3"/>
  <c r="S121" i="3"/>
  <c r="T121" i="3"/>
  <c r="V121" i="3"/>
  <c r="W121" i="3"/>
  <c r="S122" i="3"/>
  <c r="T122" i="3"/>
  <c r="V122" i="3"/>
  <c r="W122" i="3"/>
  <c r="S123" i="3"/>
  <c r="T123" i="3"/>
  <c r="V123" i="3"/>
  <c r="W123" i="3"/>
  <c r="S124" i="3"/>
  <c r="T124" i="3"/>
  <c r="V124" i="3"/>
  <c r="W124" i="3"/>
  <c r="S125" i="3"/>
  <c r="T125" i="3"/>
  <c r="V125" i="3"/>
  <c r="W125" i="3"/>
  <c r="S126" i="3"/>
  <c r="T126" i="3"/>
  <c r="V126" i="3"/>
  <c r="W126" i="3"/>
  <c r="S127" i="3"/>
  <c r="T127" i="3"/>
  <c r="V127" i="3"/>
  <c r="W127" i="3"/>
  <c r="S128" i="3"/>
  <c r="T128" i="3"/>
  <c r="V128" i="3"/>
  <c r="W128" i="3"/>
  <c r="S129" i="3"/>
  <c r="T129" i="3"/>
  <c r="V129" i="3"/>
  <c r="W129" i="3"/>
  <c r="S130" i="3"/>
  <c r="T130" i="3"/>
  <c r="V130" i="3"/>
  <c r="W130" i="3"/>
  <c r="S131" i="3"/>
  <c r="T131" i="3"/>
  <c r="V131" i="3"/>
  <c r="W131" i="3"/>
  <c r="S132" i="3"/>
  <c r="T132" i="3"/>
  <c r="V132" i="3"/>
  <c r="W132" i="3"/>
  <c r="S133" i="3"/>
  <c r="T133" i="3"/>
  <c r="V133" i="3"/>
  <c r="W133" i="3"/>
  <c r="S134" i="3"/>
  <c r="T134" i="3"/>
  <c r="V134" i="3"/>
  <c r="W134" i="3"/>
  <c r="S135" i="3"/>
  <c r="T135" i="3"/>
  <c r="V135" i="3"/>
  <c r="W135" i="3"/>
  <c r="S136" i="3"/>
  <c r="T136" i="3"/>
  <c r="V136" i="3"/>
  <c r="W136" i="3"/>
  <c r="S137" i="3"/>
  <c r="T137" i="3"/>
  <c r="V137" i="3"/>
  <c r="W137" i="3"/>
  <c r="S138" i="3"/>
  <c r="T138" i="3"/>
  <c r="V138" i="3"/>
  <c r="W138" i="3"/>
  <c r="S139" i="3"/>
  <c r="T139" i="3"/>
  <c r="V139" i="3"/>
  <c r="W139" i="3"/>
  <c r="S140" i="3"/>
  <c r="T140" i="3"/>
  <c r="V140" i="3"/>
  <c r="W140" i="3"/>
  <c r="S141" i="3"/>
  <c r="T141" i="3"/>
  <c r="V141" i="3"/>
  <c r="W141" i="3"/>
  <c r="S142" i="3"/>
  <c r="T142" i="3"/>
  <c r="V142" i="3"/>
  <c r="W142" i="3"/>
  <c r="S143" i="3"/>
  <c r="T143" i="3"/>
  <c r="V143" i="3"/>
  <c r="W143" i="3"/>
  <c r="S144" i="3"/>
  <c r="T144" i="3"/>
  <c r="V144" i="3"/>
  <c r="W144" i="3"/>
  <c r="S145" i="3"/>
  <c r="T145" i="3"/>
  <c r="V145" i="3"/>
  <c r="W145" i="3"/>
  <c r="S146" i="3"/>
  <c r="T146" i="3"/>
  <c r="V146" i="3"/>
  <c r="W146" i="3"/>
  <c r="S147" i="3"/>
  <c r="T147" i="3"/>
  <c r="V147" i="3"/>
  <c r="W147" i="3"/>
  <c r="S148" i="3"/>
  <c r="T148" i="3"/>
  <c r="V148" i="3"/>
  <c r="W148" i="3"/>
  <c r="S149" i="3"/>
  <c r="T149" i="3"/>
  <c r="V149" i="3"/>
  <c r="W149" i="3"/>
  <c r="S150" i="3"/>
  <c r="T150" i="3"/>
  <c r="V150" i="3"/>
  <c r="W150" i="3"/>
  <c r="S151" i="3"/>
  <c r="T151" i="3"/>
  <c r="V151" i="3"/>
  <c r="W151" i="3"/>
  <c r="S152" i="3"/>
  <c r="T152" i="3"/>
  <c r="V152" i="3"/>
  <c r="W152" i="3"/>
  <c r="S153" i="3"/>
  <c r="T153" i="3"/>
  <c r="V153" i="3"/>
  <c r="W153" i="3"/>
  <c r="S154" i="3"/>
  <c r="T154" i="3"/>
  <c r="V154" i="3"/>
  <c r="W154" i="3"/>
  <c r="S155" i="3"/>
  <c r="T155" i="3"/>
  <c r="V155" i="3"/>
  <c r="W155" i="3"/>
  <c r="S156" i="3"/>
  <c r="T156" i="3"/>
  <c r="V156" i="3"/>
  <c r="W156" i="3"/>
  <c r="S157" i="3"/>
  <c r="T157" i="3"/>
  <c r="V157" i="3"/>
  <c r="W157" i="3"/>
  <c r="S158" i="3"/>
  <c r="T158" i="3"/>
  <c r="V158" i="3"/>
  <c r="W158" i="3"/>
  <c r="S159" i="3"/>
  <c r="T159" i="3"/>
  <c r="V159" i="3"/>
  <c r="W159" i="3"/>
  <c r="S160" i="3"/>
  <c r="U160" i="3" s="1"/>
  <c r="T160" i="3"/>
  <c r="V160" i="3"/>
  <c r="W160" i="3"/>
  <c r="S161" i="3"/>
  <c r="T161" i="3"/>
  <c r="V161" i="3"/>
  <c r="W161" i="3"/>
  <c r="S162" i="3"/>
  <c r="T162" i="3"/>
  <c r="V162" i="3"/>
  <c r="W162" i="3"/>
  <c r="S163" i="3"/>
  <c r="T163" i="3"/>
  <c r="V163" i="3"/>
  <c r="W163" i="3"/>
  <c r="S164" i="3"/>
  <c r="T164" i="3"/>
  <c r="V164" i="3"/>
  <c r="W164" i="3"/>
  <c r="S165" i="3"/>
  <c r="T165" i="3"/>
  <c r="V165" i="3"/>
  <c r="W165" i="3"/>
  <c r="S166" i="3"/>
  <c r="T166" i="3"/>
  <c r="U166" i="3" s="1"/>
  <c r="V166" i="3"/>
  <c r="W166" i="3"/>
  <c r="S167" i="3"/>
  <c r="T167" i="3"/>
  <c r="V167" i="3"/>
  <c r="W167" i="3"/>
  <c r="S168" i="3"/>
  <c r="T168" i="3"/>
  <c r="V168" i="3"/>
  <c r="W168" i="3"/>
  <c r="S169" i="3"/>
  <c r="T169" i="3"/>
  <c r="V169" i="3"/>
  <c r="W169" i="3"/>
  <c r="S170" i="3"/>
  <c r="T170" i="3"/>
  <c r="V170" i="3"/>
  <c r="W170" i="3"/>
  <c r="S171" i="3"/>
  <c r="T171" i="3"/>
  <c r="V171" i="3"/>
  <c r="W171" i="3"/>
  <c r="S172" i="3"/>
  <c r="U172" i="3" s="1"/>
  <c r="T172" i="3"/>
  <c r="V172" i="3"/>
  <c r="W172" i="3"/>
  <c r="S173" i="3"/>
  <c r="T173" i="3"/>
  <c r="V173" i="3"/>
  <c r="W173" i="3"/>
  <c r="S174" i="3"/>
  <c r="T174" i="3"/>
  <c r="V174" i="3"/>
  <c r="W174" i="3"/>
  <c r="S175" i="3"/>
  <c r="T175" i="3"/>
  <c r="V175" i="3"/>
  <c r="W175" i="3"/>
  <c r="S176" i="3"/>
  <c r="U176" i="3" s="1"/>
  <c r="T176" i="3"/>
  <c r="V176" i="3"/>
  <c r="W176" i="3"/>
  <c r="S177" i="3"/>
  <c r="T177" i="3"/>
  <c r="V177" i="3"/>
  <c r="W177" i="3"/>
  <c r="S178" i="3"/>
  <c r="T178" i="3"/>
  <c r="V178" i="3"/>
  <c r="W178" i="3"/>
  <c r="S179" i="3"/>
  <c r="T179" i="3"/>
  <c r="V179" i="3"/>
  <c r="W179" i="3"/>
  <c r="S180" i="3"/>
  <c r="T180" i="3"/>
  <c r="V180" i="3"/>
  <c r="W180" i="3"/>
  <c r="S181" i="3"/>
  <c r="T181" i="3"/>
  <c r="V181" i="3"/>
  <c r="W181" i="3"/>
  <c r="S182" i="3"/>
  <c r="T182" i="3"/>
  <c r="V182" i="3"/>
  <c r="W182" i="3"/>
  <c r="S183" i="3"/>
  <c r="T183" i="3"/>
  <c r="V183" i="3"/>
  <c r="W183" i="3"/>
  <c r="S184" i="3"/>
  <c r="U184" i="3" s="1"/>
  <c r="T184" i="3"/>
  <c r="V184" i="3"/>
  <c r="W184" i="3"/>
  <c r="S185" i="3"/>
  <c r="T185" i="3"/>
  <c r="V185" i="3"/>
  <c r="W185" i="3"/>
  <c r="S186" i="3"/>
  <c r="T186" i="3"/>
  <c r="V186" i="3"/>
  <c r="W186" i="3"/>
  <c r="S187" i="3"/>
  <c r="T187" i="3"/>
  <c r="V187" i="3"/>
  <c r="W187" i="3"/>
  <c r="S188" i="3"/>
  <c r="U188" i="3" s="1"/>
  <c r="T188" i="3"/>
  <c r="V188" i="3"/>
  <c r="W188" i="3"/>
  <c r="S189" i="3"/>
  <c r="T189" i="3"/>
  <c r="V189" i="3"/>
  <c r="W189" i="3"/>
  <c r="S190" i="3"/>
  <c r="T190" i="3"/>
  <c r="V190" i="3"/>
  <c r="W190" i="3"/>
  <c r="S191" i="3"/>
  <c r="T191" i="3"/>
  <c r="V191" i="3"/>
  <c r="W191" i="3"/>
  <c r="S192" i="3"/>
  <c r="T192" i="3"/>
  <c r="V192" i="3"/>
  <c r="W192" i="3"/>
  <c r="S193" i="3"/>
  <c r="T193" i="3"/>
  <c r="V193" i="3"/>
  <c r="W193" i="3"/>
  <c r="S194" i="3"/>
  <c r="T194" i="3"/>
  <c r="V194" i="3"/>
  <c r="W194" i="3"/>
  <c r="S195" i="3"/>
  <c r="T195" i="3"/>
  <c r="V195" i="3"/>
  <c r="W195" i="3"/>
  <c r="S196" i="3"/>
  <c r="T196" i="3"/>
  <c r="V196" i="3"/>
  <c r="W196" i="3"/>
  <c r="S197" i="3"/>
  <c r="T197" i="3"/>
  <c r="V197" i="3"/>
  <c r="W197" i="3"/>
  <c r="S198" i="3"/>
  <c r="T198" i="3"/>
  <c r="V198" i="3"/>
  <c r="W198" i="3"/>
  <c r="S199" i="3"/>
  <c r="T199" i="3"/>
  <c r="V199" i="3"/>
  <c r="W199" i="3"/>
  <c r="S200" i="3"/>
  <c r="T200" i="3"/>
  <c r="V200" i="3"/>
  <c r="W200" i="3"/>
  <c r="S201" i="3"/>
  <c r="T201" i="3"/>
  <c r="V201" i="3"/>
  <c r="W201" i="3"/>
  <c r="S202" i="3"/>
  <c r="T202" i="3"/>
  <c r="V202" i="3"/>
  <c r="W202" i="3"/>
  <c r="S203" i="3"/>
  <c r="T203" i="3"/>
  <c r="U203" i="3" s="1"/>
  <c r="V203" i="3"/>
  <c r="W203" i="3"/>
  <c r="S204" i="3"/>
  <c r="U204" i="3" s="1"/>
  <c r="T204" i="3"/>
  <c r="V204" i="3"/>
  <c r="W204" i="3"/>
  <c r="S205" i="3"/>
  <c r="T205" i="3"/>
  <c r="V205" i="3"/>
  <c r="W205" i="3"/>
  <c r="S206" i="3"/>
  <c r="T206" i="3"/>
  <c r="U206" i="3" s="1"/>
  <c r="V206" i="3"/>
  <c r="W206" i="3"/>
  <c r="S207" i="3"/>
  <c r="T207" i="3"/>
  <c r="V207" i="3"/>
  <c r="W207" i="3"/>
  <c r="S208" i="3"/>
  <c r="U208" i="3" s="1"/>
  <c r="T208" i="3"/>
  <c r="V208" i="3"/>
  <c r="W208" i="3"/>
  <c r="S209" i="3"/>
  <c r="T209" i="3"/>
  <c r="V209" i="3"/>
  <c r="W209" i="3"/>
  <c r="S210" i="3"/>
  <c r="T210" i="3"/>
  <c r="V210" i="3"/>
  <c r="W210" i="3"/>
  <c r="S211" i="3"/>
  <c r="T211" i="3"/>
  <c r="V211" i="3"/>
  <c r="W211" i="3"/>
  <c r="S212" i="3"/>
  <c r="T212" i="3"/>
  <c r="V212" i="3"/>
  <c r="W212" i="3"/>
  <c r="S213" i="3"/>
  <c r="T213" i="3"/>
  <c r="V213" i="3"/>
  <c r="W213" i="3"/>
  <c r="S214" i="3"/>
  <c r="T214" i="3"/>
  <c r="V214" i="3"/>
  <c r="W214" i="3"/>
  <c r="S215" i="3"/>
  <c r="T215" i="3"/>
  <c r="V215" i="3"/>
  <c r="W215" i="3"/>
  <c r="S216" i="3"/>
  <c r="T216" i="3"/>
  <c r="V216" i="3"/>
  <c r="W216" i="3"/>
  <c r="S217" i="3"/>
  <c r="T217" i="3"/>
  <c r="V217" i="3"/>
  <c r="W217" i="3"/>
  <c r="S218" i="3"/>
  <c r="T218" i="3"/>
  <c r="V218" i="3"/>
  <c r="W218" i="3"/>
  <c r="S219" i="3"/>
  <c r="T219" i="3"/>
  <c r="V219" i="3"/>
  <c r="W219" i="3"/>
  <c r="S220" i="3"/>
  <c r="T220" i="3"/>
  <c r="V220" i="3"/>
  <c r="W220" i="3"/>
  <c r="S221" i="3"/>
  <c r="U221" i="3" s="1"/>
  <c r="T221" i="3"/>
  <c r="V221" i="3"/>
  <c r="W221" i="3"/>
  <c r="S222" i="3"/>
  <c r="T222" i="3"/>
  <c r="V222" i="3"/>
  <c r="W222" i="3"/>
  <c r="S223" i="3"/>
  <c r="T223" i="3"/>
  <c r="V223" i="3"/>
  <c r="W223" i="3"/>
  <c r="S224" i="3"/>
  <c r="T224" i="3"/>
  <c r="V224" i="3"/>
  <c r="W224" i="3"/>
  <c r="S225" i="3"/>
  <c r="U225" i="3" s="1"/>
  <c r="T225" i="3"/>
  <c r="V225" i="3"/>
  <c r="W225" i="3"/>
  <c r="S226" i="3"/>
  <c r="T226" i="3"/>
  <c r="V226" i="3"/>
  <c r="W226" i="3"/>
  <c r="S227" i="3"/>
  <c r="T227" i="3"/>
  <c r="V227" i="3"/>
  <c r="W227" i="3"/>
  <c r="S228" i="3"/>
  <c r="T228" i="3"/>
  <c r="V228" i="3"/>
  <c r="W228" i="3"/>
  <c r="S229" i="3"/>
  <c r="U229" i="3" s="1"/>
  <c r="T229" i="3"/>
  <c r="V229" i="3"/>
  <c r="W229" i="3"/>
  <c r="S230" i="3"/>
  <c r="T230" i="3"/>
  <c r="V230" i="3"/>
  <c r="W230" i="3"/>
  <c r="S231" i="3"/>
  <c r="T231" i="3"/>
  <c r="V231" i="3"/>
  <c r="W231" i="3"/>
  <c r="S232" i="3"/>
  <c r="T232" i="3"/>
  <c r="V232" i="3"/>
  <c r="W232" i="3"/>
  <c r="S233" i="3"/>
  <c r="T233" i="3"/>
  <c r="V233" i="3"/>
  <c r="W233" i="3"/>
  <c r="S234" i="3"/>
  <c r="T234" i="3"/>
  <c r="V234" i="3"/>
  <c r="W234" i="3"/>
  <c r="S235" i="3"/>
  <c r="T235" i="3"/>
  <c r="V235" i="3"/>
  <c r="W235" i="3"/>
  <c r="S236" i="3"/>
  <c r="T236" i="3"/>
  <c r="V236" i="3"/>
  <c r="W236" i="3"/>
  <c r="S237" i="3"/>
  <c r="U237" i="3" s="1"/>
  <c r="T237" i="3"/>
  <c r="V237" i="3"/>
  <c r="W237" i="3"/>
  <c r="S238" i="3"/>
  <c r="T238" i="3"/>
  <c r="V238" i="3"/>
  <c r="W238" i="3"/>
  <c r="S239" i="3"/>
  <c r="T239" i="3"/>
  <c r="V239" i="3"/>
  <c r="W239" i="3"/>
  <c r="S240" i="3"/>
  <c r="T240" i="3"/>
  <c r="V240" i="3"/>
  <c r="W240" i="3"/>
  <c r="S241" i="3"/>
  <c r="U241" i="3" s="1"/>
  <c r="T241" i="3"/>
  <c r="V241" i="3"/>
  <c r="W241" i="3"/>
  <c r="S242" i="3"/>
  <c r="T242" i="3"/>
  <c r="V242" i="3"/>
  <c r="W242" i="3"/>
  <c r="S243" i="3"/>
  <c r="T243" i="3"/>
  <c r="V243" i="3"/>
  <c r="W243" i="3"/>
  <c r="S244" i="3"/>
  <c r="T244" i="3"/>
  <c r="V244" i="3"/>
  <c r="W244" i="3"/>
  <c r="S245" i="3"/>
  <c r="T245" i="3"/>
  <c r="V245" i="3"/>
  <c r="W245" i="3"/>
  <c r="S246" i="3"/>
  <c r="T246" i="3"/>
  <c r="V246" i="3"/>
  <c r="W246" i="3"/>
  <c r="S247" i="3"/>
  <c r="T247" i="3"/>
  <c r="V247" i="3"/>
  <c r="W247" i="3"/>
  <c r="S248" i="3"/>
  <c r="T248" i="3"/>
  <c r="V248" i="3"/>
  <c r="W248" i="3"/>
  <c r="S249" i="3"/>
  <c r="U249" i="3" s="1"/>
  <c r="T249" i="3"/>
  <c r="V249" i="3"/>
  <c r="W249" i="3"/>
  <c r="S250" i="3"/>
  <c r="T250" i="3"/>
  <c r="V250" i="3"/>
  <c r="W250" i="3"/>
  <c r="S251" i="3"/>
  <c r="T251" i="3"/>
  <c r="V251" i="3"/>
  <c r="W251" i="3"/>
  <c r="S252" i="3"/>
  <c r="T252" i="3"/>
  <c r="V252" i="3"/>
  <c r="W252" i="3"/>
  <c r="S253" i="3"/>
  <c r="U253" i="3" s="1"/>
  <c r="T253" i="3"/>
  <c r="V253" i="3"/>
  <c r="W253" i="3"/>
  <c r="S254" i="3"/>
  <c r="T254" i="3"/>
  <c r="V254" i="3"/>
  <c r="W254" i="3"/>
  <c r="S255" i="3"/>
  <c r="T255" i="3"/>
  <c r="V255" i="3"/>
  <c r="W255" i="3"/>
  <c r="S256" i="3"/>
  <c r="T256" i="3"/>
  <c r="V256" i="3"/>
  <c r="W256" i="3"/>
  <c r="S257" i="3"/>
  <c r="T257" i="3"/>
  <c r="V257" i="3"/>
  <c r="W257" i="3"/>
  <c r="S258" i="3"/>
  <c r="T258" i="3"/>
  <c r="V258" i="3"/>
  <c r="W258" i="3"/>
  <c r="S259" i="3"/>
  <c r="T259" i="3"/>
  <c r="V259" i="3"/>
  <c r="W259" i="3"/>
  <c r="S260" i="3"/>
  <c r="T260" i="3"/>
  <c r="V260" i="3"/>
  <c r="W260" i="3"/>
  <c r="S261" i="3"/>
  <c r="T261" i="3"/>
  <c r="V261" i="3"/>
  <c r="W261" i="3"/>
  <c r="S262" i="3"/>
  <c r="T262" i="3"/>
  <c r="V262" i="3"/>
  <c r="W262" i="3"/>
  <c r="S263" i="3"/>
  <c r="T263" i="3"/>
  <c r="V263" i="3"/>
  <c r="W263" i="3"/>
  <c r="S264" i="3"/>
  <c r="T264" i="3"/>
  <c r="V264" i="3"/>
  <c r="W264" i="3"/>
  <c r="S265" i="3"/>
  <c r="U265" i="3" s="1"/>
  <c r="T265" i="3"/>
  <c r="V265" i="3"/>
  <c r="W265" i="3"/>
  <c r="S266" i="3"/>
  <c r="T266" i="3"/>
  <c r="V266" i="3"/>
  <c r="W266" i="3"/>
  <c r="S267" i="3"/>
  <c r="T267" i="3"/>
  <c r="V267" i="3"/>
  <c r="W267" i="3"/>
  <c r="S268" i="3"/>
  <c r="T268" i="3"/>
  <c r="V268" i="3"/>
  <c r="W268" i="3"/>
  <c r="S269" i="3"/>
  <c r="T269" i="3"/>
  <c r="V269" i="3"/>
  <c r="W269" i="3"/>
  <c r="S270" i="3"/>
  <c r="T270" i="3"/>
  <c r="V270" i="3"/>
  <c r="W270" i="3"/>
  <c r="S271" i="3"/>
  <c r="T271" i="3"/>
  <c r="V271" i="3"/>
  <c r="W271" i="3"/>
  <c r="S272" i="3"/>
  <c r="T272" i="3"/>
  <c r="V272" i="3"/>
  <c r="W272" i="3"/>
  <c r="S273" i="3"/>
  <c r="U273" i="3" s="1"/>
  <c r="T273" i="3"/>
  <c r="V273" i="3"/>
  <c r="W273" i="3"/>
  <c r="S274" i="3"/>
  <c r="T274" i="3"/>
  <c r="V274" i="3"/>
  <c r="W274" i="3"/>
  <c r="S275" i="3"/>
  <c r="T275" i="3"/>
  <c r="V275" i="3"/>
  <c r="W275" i="3"/>
  <c r="S276" i="3"/>
  <c r="T276" i="3"/>
  <c r="V276" i="3"/>
  <c r="W276" i="3"/>
  <c r="S277" i="3"/>
  <c r="U277" i="3" s="1"/>
  <c r="T277" i="3"/>
  <c r="V277" i="3"/>
  <c r="W277" i="3"/>
  <c r="S278" i="3"/>
  <c r="T278" i="3"/>
  <c r="V278" i="3"/>
  <c r="W278" i="3"/>
  <c r="S279" i="3"/>
  <c r="T279" i="3"/>
  <c r="V279" i="3"/>
  <c r="W279" i="3"/>
  <c r="S280" i="3"/>
  <c r="T280" i="3"/>
  <c r="V280" i="3"/>
  <c r="W280" i="3"/>
  <c r="S281" i="3"/>
  <c r="U281" i="3" s="1"/>
  <c r="T281" i="3"/>
  <c r="V281" i="3"/>
  <c r="W281" i="3"/>
  <c r="S282" i="3"/>
  <c r="T282" i="3"/>
  <c r="V282" i="3"/>
  <c r="W282" i="3"/>
  <c r="S283" i="3"/>
  <c r="T283" i="3"/>
  <c r="V283" i="3"/>
  <c r="W283" i="3"/>
  <c r="S284" i="3"/>
  <c r="T284" i="3"/>
  <c r="V284" i="3"/>
  <c r="W284" i="3"/>
  <c r="S285" i="3"/>
  <c r="U285" i="3" s="1"/>
  <c r="T285" i="3"/>
  <c r="V285" i="3"/>
  <c r="W285" i="3"/>
  <c r="S286" i="3"/>
  <c r="T286" i="3"/>
  <c r="V286" i="3"/>
  <c r="W286" i="3"/>
  <c r="S287" i="3"/>
  <c r="T287" i="3"/>
  <c r="V287" i="3"/>
  <c r="W287" i="3"/>
  <c r="S288" i="3"/>
  <c r="T288" i="3"/>
  <c r="V288" i="3"/>
  <c r="W288" i="3"/>
  <c r="S289" i="3"/>
  <c r="T289" i="3"/>
  <c r="V289" i="3"/>
  <c r="W289" i="3"/>
  <c r="S290" i="3"/>
  <c r="T290" i="3"/>
  <c r="V290" i="3"/>
  <c r="W290" i="3"/>
  <c r="S291" i="3"/>
  <c r="T291" i="3"/>
  <c r="V291" i="3"/>
  <c r="W291" i="3"/>
  <c r="S292" i="3"/>
  <c r="T292" i="3"/>
  <c r="V292" i="3"/>
  <c r="W292" i="3"/>
  <c r="S293" i="3"/>
  <c r="T293" i="3"/>
  <c r="V293" i="3"/>
  <c r="W293" i="3"/>
  <c r="S294" i="3"/>
  <c r="T294" i="3"/>
  <c r="V294" i="3"/>
  <c r="W294" i="3"/>
  <c r="S295" i="3"/>
  <c r="T295" i="3"/>
  <c r="V295" i="3"/>
  <c r="W295" i="3"/>
  <c r="S296" i="3"/>
  <c r="T296" i="3"/>
  <c r="V296" i="3"/>
  <c r="W296" i="3"/>
  <c r="S297" i="3"/>
  <c r="U297" i="3" s="1"/>
  <c r="T297" i="3"/>
  <c r="V297" i="3"/>
  <c r="W297" i="3"/>
  <c r="S298" i="3"/>
  <c r="T298" i="3"/>
  <c r="V298" i="3"/>
  <c r="W298" i="3"/>
  <c r="S299" i="3"/>
  <c r="T299" i="3"/>
  <c r="V299" i="3"/>
  <c r="W299" i="3"/>
  <c r="S300" i="3"/>
  <c r="T300" i="3"/>
  <c r="V300" i="3"/>
  <c r="W300" i="3"/>
  <c r="S301" i="3"/>
  <c r="T301" i="3"/>
  <c r="V301" i="3"/>
  <c r="W301" i="3"/>
  <c r="S302" i="3"/>
  <c r="U302" i="3" s="1"/>
  <c r="T302" i="3"/>
  <c r="V302" i="3"/>
  <c r="W302" i="3"/>
  <c r="S303" i="3"/>
  <c r="T303" i="3"/>
  <c r="V303" i="3"/>
  <c r="W303" i="3"/>
  <c r="S304" i="3"/>
  <c r="T304" i="3"/>
  <c r="V304" i="3"/>
  <c r="W304" i="3"/>
  <c r="S305" i="3"/>
  <c r="T305" i="3"/>
  <c r="V305" i="3"/>
  <c r="W305" i="3"/>
  <c r="S306" i="3"/>
  <c r="U306" i="3" s="1"/>
  <c r="T306" i="3"/>
  <c r="V306" i="3"/>
  <c r="W306" i="3"/>
  <c r="S307" i="3"/>
  <c r="T307" i="3"/>
  <c r="V307" i="3"/>
  <c r="W307" i="3"/>
  <c r="S308" i="3"/>
  <c r="T308" i="3"/>
  <c r="V308" i="3"/>
  <c r="W308" i="3"/>
  <c r="S309" i="3"/>
  <c r="T309" i="3"/>
  <c r="V309" i="3"/>
  <c r="W309" i="3"/>
  <c r="S310" i="3"/>
  <c r="T310" i="3"/>
  <c r="V310" i="3"/>
  <c r="W310" i="3"/>
  <c r="S311" i="3"/>
  <c r="T311" i="3"/>
  <c r="V311" i="3"/>
  <c r="W311" i="3"/>
  <c r="S312" i="3"/>
  <c r="T312" i="3"/>
  <c r="V312" i="3"/>
  <c r="W312" i="3"/>
  <c r="S313" i="3"/>
  <c r="T313" i="3"/>
  <c r="V313" i="3"/>
  <c r="W313" i="3"/>
  <c r="S314" i="3"/>
  <c r="T314" i="3"/>
  <c r="V314" i="3"/>
  <c r="W314" i="3"/>
  <c r="S315" i="3"/>
  <c r="T315" i="3"/>
  <c r="V315" i="3"/>
  <c r="W315" i="3"/>
  <c r="S316" i="3"/>
  <c r="T316" i="3"/>
  <c r="V316" i="3"/>
  <c r="W316" i="3"/>
  <c r="S317" i="3"/>
  <c r="T317" i="3"/>
  <c r="V317" i="3"/>
  <c r="W317" i="3"/>
  <c r="S318" i="3"/>
  <c r="U318" i="3" s="1"/>
  <c r="T318" i="3"/>
  <c r="V318" i="3"/>
  <c r="W318" i="3"/>
  <c r="S319" i="3"/>
  <c r="T319" i="3"/>
  <c r="V319" i="3"/>
  <c r="W319" i="3"/>
  <c r="S320" i="3"/>
  <c r="T320" i="3"/>
  <c r="V320" i="3"/>
  <c r="W320" i="3"/>
  <c r="S321" i="3"/>
  <c r="T321" i="3"/>
  <c r="V321" i="3"/>
  <c r="W321" i="3"/>
  <c r="S322" i="3"/>
  <c r="T322" i="3"/>
  <c r="V322" i="3"/>
  <c r="W322" i="3"/>
  <c r="S323" i="3"/>
  <c r="T323" i="3"/>
  <c r="V323" i="3"/>
  <c r="W323" i="3"/>
  <c r="S324" i="3"/>
  <c r="T324" i="3"/>
  <c r="V324" i="3"/>
  <c r="W324" i="3"/>
  <c r="S325" i="3"/>
  <c r="T325" i="3"/>
  <c r="V325" i="3"/>
  <c r="W325" i="3"/>
  <c r="S326" i="3"/>
  <c r="T326" i="3"/>
  <c r="V326" i="3"/>
  <c r="W326" i="3"/>
  <c r="S327" i="3"/>
  <c r="U327" i="3" s="1"/>
  <c r="T327" i="3"/>
  <c r="V327" i="3"/>
  <c r="W327" i="3"/>
  <c r="S328" i="3"/>
  <c r="T328" i="3"/>
  <c r="V328" i="3"/>
  <c r="W328" i="3"/>
  <c r="S329" i="3"/>
  <c r="U329" i="3" s="1"/>
  <c r="T329" i="3"/>
  <c r="V329" i="3"/>
  <c r="W329" i="3"/>
  <c r="S330" i="3"/>
  <c r="T330" i="3"/>
  <c r="V330" i="3"/>
  <c r="W330" i="3"/>
  <c r="S331" i="3"/>
  <c r="T331" i="3"/>
  <c r="V331" i="3"/>
  <c r="W331" i="3"/>
  <c r="S332" i="3"/>
  <c r="T332" i="3"/>
  <c r="V332" i="3"/>
  <c r="W332" i="3"/>
  <c r="S333" i="3"/>
  <c r="T333" i="3"/>
  <c r="U333" i="3"/>
  <c r="V333" i="3"/>
  <c r="W333" i="3"/>
  <c r="S334" i="3"/>
  <c r="T334" i="3"/>
  <c r="V334" i="3"/>
  <c r="W334" i="3"/>
  <c r="S335" i="3"/>
  <c r="T335" i="3"/>
  <c r="V335" i="3"/>
  <c r="W335" i="3"/>
  <c r="S336" i="3"/>
  <c r="T336" i="3"/>
  <c r="V336" i="3"/>
  <c r="W336" i="3"/>
  <c r="S337" i="3"/>
  <c r="T337" i="3"/>
  <c r="V337" i="3"/>
  <c r="W337" i="3"/>
  <c r="S338" i="3"/>
  <c r="T338" i="3"/>
  <c r="V338" i="3"/>
  <c r="W338" i="3"/>
  <c r="S339" i="3"/>
  <c r="T339" i="3"/>
  <c r="V339" i="3"/>
  <c r="W339" i="3"/>
  <c r="S340" i="3"/>
  <c r="T340" i="3"/>
  <c r="V340" i="3"/>
  <c r="W340" i="3"/>
  <c r="S341" i="3"/>
  <c r="T341" i="3"/>
  <c r="V341" i="3"/>
  <c r="W341" i="3"/>
  <c r="S342" i="3"/>
  <c r="T342" i="3"/>
  <c r="V342" i="3"/>
  <c r="W342" i="3"/>
  <c r="S343" i="3"/>
  <c r="T343" i="3"/>
  <c r="V343" i="3"/>
  <c r="W343" i="3"/>
  <c r="S344" i="3"/>
  <c r="T344" i="3"/>
  <c r="V344" i="3"/>
  <c r="W344" i="3"/>
  <c r="S345" i="3"/>
  <c r="T345" i="3"/>
  <c r="V345" i="3"/>
  <c r="W345" i="3"/>
  <c r="S346" i="3"/>
  <c r="T346" i="3"/>
  <c r="V346" i="3"/>
  <c r="W346" i="3"/>
  <c r="S347" i="3"/>
  <c r="T347" i="3"/>
  <c r="V347" i="3"/>
  <c r="W347" i="3"/>
  <c r="S348" i="3"/>
  <c r="T348" i="3"/>
  <c r="V348" i="3"/>
  <c r="W348" i="3"/>
  <c r="S349" i="3"/>
  <c r="T349" i="3"/>
  <c r="V349" i="3"/>
  <c r="W349" i="3"/>
  <c r="S350" i="3"/>
  <c r="T350" i="3"/>
  <c r="V350" i="3"/>
  <c r="W350" i="3"/>
  <c r="S351" i="3"/>
  <c r="U351" i="3" s="1"/>
  <c r="T351" i="3"/>
  <c r="V351" i="3"/>
  <c r="W351" i="3"/>
  <c r="S352" i="3"/>
  <c r="T352" i="3"/>
  <c r="U352" i="3" s="1"/>
  <c r="V352" i="3"/>
  <c r="W352" i="3"/>
  <c r="S353" i="3"/>
  <c r="T353" i="3"/>
  <c r="V353" i="3"/>
  <c r="W353" i="3"/>
  <c r="S354" i="3"/>
  <c r="T354" i="3"/>
  <c r="V354" i="3"/>
  <c r="W354" i="3"/>
  <c r="S355" i="3"/>
  <c r="T355" i="3"/>
  <c r="V355" i="3"/>
  <c r="W355" i="3"/>
  <c r="S356" i="3"/>
  <c r="T356" i="3"/>
  <c r="V356" i="3"/>
  <c r="W356" i="3"/>
  <c r="S357" i="3"/>
  <c r="T357" i="3"/>
  <c r="V357" i="3"/>
  <c r="W357" i="3"/>
  <c r="S358" i="3"/>
  <c r="T358" i="3"/>
  <c r="V358" i="3"/>
  <c r="W358" i="3"/>
  <c r="S359" i="3"/>
  <c r="T359" i="3"/>
  <c r="V359" i="3"/>
  <c r="W359" i="3"/>
  <c r="S360" i="3"/>
  <c r="T360" i="3"/>
  <c r="V360" i="3"/>
  <c r="W360" i="3"/>
  <c r="S361" i="3"/>
  <c r="T361" i="3"/>
  <c r="V361" i="3"/>
  <c r="W361" i="3"/>
  <c r="S362" i="3"/>
  <c r="U362" i="3" s="1"/>
  <c r="T362" i="3"/>
  <c r="V362" i="3"/>
  <c r="W362" i="3"/>
  <c r="S363" i="3"/>
  <c r="T363" i="3"/>
  <c r="V363" i="3"/>
  <c r="W363" i="3"/>
  <c r="S364" i="3"/>
  <c r="T364" i="3"/>
  <c r="U364" i="3" s="1"/>
  <c r="V364" i="3"/>
  <c r="W364" i="3"/>
  <c r="S365" i="3"/>
  <c r="T365" i="3"/>
  <c r="V365" i="3"/>
  <c r="W365" i="3"/>
  <c r="S366" i="3"/>
  <c r="U366" i="3" s="1"/>
  <c r="T366" i="3"/>
  <c r="V366" i="3"/>
  <c r="W366" i="3"/>
  <c r="S367" i="3"/>
  <c r="U367" i="3" s="1"/>
  <c r="T367" i="3"/>
  <c r="V367" i="3"/>
  <c r="W367" i="3"/>
  <c r="S368" i="3"/>
  <c r="T368" i="3"/>
  <c r="V368" i="3"/>
  <c r="W368" i="3"/>
  <c r="S369" i="3"/>
  <c r="T369" i="3"/>
  <c r="V369" i="3"/>
  <c r="W369" i="3"/>
  <c r="S370" i="3"/>
  <c r="T370" i="3"/>
  <c r="V370" i="3"/>
  <c r="W370" i="3"/>
  <c r="S371" i="3"/>
  <c r="T371" i="3"/>
  <c r="V371" i="3"/>
  <c r="W371" i="3"/>
  <c r="S372" i="3"/>
  <c r="T372" i="3"/>
  <c r="V372" i="3"/>
  <c r="W372" i="3"/>
  <c r="S373" i="3"/>
  <c r="T373" i="3"/>
  <c r="U373" i="3"/>
  <c r="V373" i="3"/>
  <c r="W373" i="3"/>
  <c r="S374" i="3"/>
  <c r="T374" i="3"/>
  <c r="V374" i="3"/>
  <c r="W374" i="3"/>
  <c r="S375" i="3"/>
  <c r="T375" i="3"/>
  <c r="V375" i="3"/>
  <c r="W375" i="3"/>
  <c r="S376" i="3"/>
  <c r="T376" i="3"/>
  <c r="V376" i="3"/>
  <c r="W376" i="3"/>
  <c r="S377" i="3"/>
  <c r="T377" i="3"/>
  <c r="V377" i="3"/>
  <c r="W377" i="3"/>
  <c r="S378" i="3"/>
  <c r="T378" i="3"/>
  <c r="V378" i="3"/>
  <c r="W378" i="3"/>
  <c r="S379" i="3"/>
  <c r="T379" i="3"/>
  <c r="V379" i="3"/>
  <c r="W379" i="3"/>
  <c r="S380" i="3"/>
  <c r="T380" i="3"/>
  <c r="V380" i="3"/>
  <c r="W380" i="3"/>
  <c r="S381" i="3"/>
  <c r="T381" i="3"/>
  <c r="V381" i="3"/>
  <c r="W381" i="3"/>
  <c r="S382" i="3"/>
  <c r="T382" i="3"/>
  <c r="V382" i="3"/>
  <c r="W382" i="3"/>
  <c r="S383" i="3"/>
  <c r="T383" i="3"/>
  <c r="V383" i="3"/>
  <c r="W383" i="3"/>
  <c r="S384" i="3"/>
  <c r="T384" i="3"/>
  <c r="V384" i="3"/>
  <c r="W384" i="3"/>
  <c r="S385" i="3"/>
  <c r="T385" i="3"/>
  <c r="V385" i="3"/>
  <c r="W385" i="3"/>
  <c r="S386" i="3"/>
  <c r="T386" i="3"/>
  <c r="V386" i="3"/>
  <c r="W386" i="3"/>
  <c r="S387" i="3"/>
  <c r="T387" i="3"/>
  <c r="V387" i="3"/>
  <c r="W387" i="3"/>
  <c r="S388" i="3"/>
  <c r="T388" i="3"/>
  <c r="V388" i="3"/>
  <c r="W388" i="3"/>
  <c r="S389" i="3"/>
  <c r="T389" i="3"/>
  <c r="U389" i="3" s="1"/>
  <c r="V389" i="3"/>
  <c r="W389" i="3"/>
  <c r="S390" i="3"/>
  <c r="T390" i="3"/>
  <c r="V390" i="3"/>
  <c r="W390" i="3"/>
  <c r="S391" i="3"/>
  <c r="T391" i="3"/>
  <c r="V391" i="3"/>
  <c r="W391" i="3"/>
  <c r="S392" i="3"/>
  <c r="T392" i="3"/>
  <c r="V392" i="3"/>
  <c r="W392" i="3"/>
  <c r="S393" i="3"/>
  <c r="T393" i="3"/>
  <c r="V393" i="3"/>
  <c r="W393" i="3"/>
  <c r="S394" i="3"/>
  <c r="T394" i="3"/>
  <c r="V394" i="3"/>
  <c r="W394" i="3"/>
  <c r="S395" i="3"/>
  <c r="T395" i="3"/>
  <c r="V395" i="3"/>
  <c r="W395" i="3"/>
  <c r="S396" i="3"/>
  <c r="T396" i="3"/>
  <c r="V396" i="3"/>
  <c r="W396" i="3"/>
  <c r="S397" i="3"/>
  <c r="T397" i="3"/>
  <c r="V397" i="3"/>
  <c r="W397" i="3"/>
  <c r="S398" i="3"/>
  <c r="T398" i="3"/>
  <c r="V398" i="3"/>
  <c r="W398" i="3"/>
  <c r="S399" i="3"/>
  <c r="T399" i="3"/>
  <c r="V399" i="3"/>
  <c r="W399" i="3"/>
  <c r="S400" i="3"/>
  <c r="T400" i="3"/>
  <c r="V400" i="3"/>
  <c r="W400" i="3"/>
  <c r="S401" i="3"/>
  <c r="T401" i="3"/>
  <c r="V401" i="3"/>
  <c r="W401" i="3"/>
  <c r="S402" i="3"/>
  <c r="T402" i="3"/>
  <c r="V402" i="3"/>
  <c r="W402" i="3"/>
  <c r="S403" i="3"/>
  <c r="T403" i="3"/>
  <c r="V403" i="3"/>
  <c r="W403" i="3"/>
  <c r="S404" i="3"/>
  <c r="U404" i="3" s="1"/>
  <c r="T404" i="3"/>
  <c r="V404" i="3"/>
  <c r="W404" i="3"/>
  <c r="S405" i="3"/>
  <c r="T405" i="3"/>
  <c r="V405" i="3"/>
  <c r="W405" i="3"/>
  <c r="S406" i="3"/>
  <c r="T406" i="3"/>
  <c r="V406" i="3"/>
  <c r="W406" i="3"/>
  <c r="S407" i="3"/>
  <c r="T407" i="3"/>
  <c r="V407" i="3"/>
  <c r="W407" i="3"/>
  <c r="S408" i="3"/>
  <c r="T408" i="3"/>
  <c r="V408" i="3"/>
  <c r="W408" i="3"/>
  <c r="S409" i="3"/>
  <c r="T409" i="3"/>
  <c r="V409" i="3"/>
  <c r="W409" i="3"/>
  <c r="S410" i="3"/>
  <c r="T410" i="3"/>
  <c r="V410" i="3"/>
  <c r="W410" i="3"/>
  <c r="S411" i="3"/>
  <c r="T411" i="3"/>
  <c r="V411" i="3"/>
  <c r="W411" i="3"/>
  <c r="S412" i="3"/>
  <c r="T412" i="3"/>
  <c r="V412" i="3"/>
  <c r="W412" i="3"/>
  <c r="S413" i="3"/>
  <c r="T413" i="3"/>
  <c r="V413" i="3"/>
  <c r="W413" i="3"/>
  <c r="S414" i="3"/>
  <c r="T414" i="3"/>
  <c r="V414" i="3"/>
  <c r="W414" i="3"/>
  <c r="S415" i="3"/>
  <c r="T415" i="3"/>
  <c r="V415" i="3"/>
  <c r="W415" i="3"/>
  <c r="S416" i="3"/>
  <c r="U416" i="3" s="1"/>
  <c r="T416" i="3"/>
  <c r="V416" i="3"/>
  <c r="W416" i="3"/>
  <c r="S417" i="3"/>
  <c r="T417" i="3"/>
  <c r="V417" i="3"/>
  <c r="W417" i="3"/>
  <c r="S418" i="3"/>
  <c r="T418" i="3"/>
  <c r="V418" i="3"/>
  <c r="W418" i="3"/>
  <c r="S419" i="3"/>
  <c r="T419" i="3"/>
  <c r="V419" i="3"/>
  <c r="W419" i="3"/>
  <c r="S420" i="3"/>
  <c r="T420" i="3"/>
  <c r="V420" i="3"/>
  <c r="W420" i="3"/>
  <c r="S421" i="3"/>
  <c r="T421" i="3"/>
  <c r="V421" i="3"/>
  <c r="W421" i="3"/>
  <c r="S422" i="3"/>
  <c r="T422" i="3"/>
  <c r="V422" i="3"/>
  <c r="W422" i="3"/>
  <c r="S423" i="3"/>
  <c r="T423" i="3"/>
  <c r="V423" i="3"/>
  <c r="W423" i="3"/>
  <c r="S424" i="3"/>
  <c r="T424" i="3"/>
  <c r="V424" i="3"/>
  <c r="W424" i="3"/>
  <c r="S425" i="3"/>
  <c r="T425" i="3"/>
  <c r="V425" i="3"/>
  <c r="W425" i="3"/>
  <c r="S426" i="3"/>
  <c r="T426" i="3"/>
  <c r="V426" i="3"/>
  <c r="W426" i="3"/>
  <c r="S427" i="3"/>
  <c r="T427" i="3"/>
  <c r="V427" i="3"/>
  <c r="W427" i="3"/>
  <c r="S428" i="3"/>
  <c r="U428" i="3" s="1"/>
  <c r="T428" i="3"/>
  <c r="V428" i="3"/>
  <c r="W428" i="3"/>
  <c r="S429" i="3"/>
  <c r="T429" i="3"/>
  <c r="V429" i="3"/>
  <c r="W429" i="3"/>
  <c r="S430" i="3"/>
  <c r="T430" i="3"/>
  <c r="V430" i="3"/>
  <c r="W430" i="3"/>
  <c r="S431" i="3"/>
  <c r="T431" i="3"/>
  <c r="V431" i="3"/>
  <c r="W431" i="3"/>
  <c r="S432" i="3"/>
  <c r="U432" i="3" s="1"/>
  <c r="T432" i="3"/>
  <c r="V432" i="3"/>
  <c r="W432" i="3"/>
  <c r="S433" i="3"/>
  <c r="T433" i="3"/>
  <c r="V433" i="3"/>
  <c r="W433" i="3"/>
  <c r="S434" i="3"/>
  <c r="T434" i="3"/>
  <c r="V434" i="3"/>
  <c r="W434" i="3"/>
  <c r="S435" i="3"/>
  <c r="T435" i="3"/>
  <c r="V435" i="3"/>
  <c r="W435" i="3"/>
  <c r="S436" i="3"/>
  <c r="T436" i="3"/>
  <c r="V436" i="3"/>
  <c r="W436" i="3"/>
  <c r="S437" i="3"/>
  <c r="T437" i="3"/>
  <c r="V437" i="3"/>
  <c r="W437" i="3"/>
  <c r="S438" i="3"/>
  <c r="T438" i="3"/>
  <c r="V438" i="3"/>
  <c r="W438" i="3"/>
  <c r="S439" i="3"/>
  <c r="T439" i="3"/>
  <c r="V439" i="3"/>
  <c r="W439" i="3"/>
  <c r="S440" i="3"/>
  <c r="U440" i="3" s="1"/>
  <c r="T440" i="3"/>
  <c r="V440" i="3"/>
  <c r="W440" i="3"/>
  <c r="S441" i="3"/>
  <c r="T441" i="3"/>
  <c r="V441" i="3"/>
  <c r="W441" i="3"/>
  <c r="S442" i="3"/>
  <c r="T442" i="3"/>
  <c r="V442" i="3"/>
  <c r="W442" i="3"/>
  <c r="S443" i="3"/>
  <c r="T443" i="3"/>
  <c r="V443" i="3"/>
  <c r="W443" i="3"/>
  <c r="S444" i="3"/>
  <c r="U444" i="3" s="1"/>
  <c r="T444" i="3"/>
  <c r="V444" i="3"/>
  <c r="W444" i="3"/>
  <c r="S445" i="3"/>
  <c r="T445" i="3"/>
  <c r="V445" i="3"/>
  <c r="W445" i="3"/>
  <c r="S446" i="3"/>
  <c r="T446" i="3"/>
  <c r="V446" i="3"/>
  <c r="W446" i="3"/>
  <c r="S447" i="3"/>
  <c r="T447" i="3"/>
  <c r="V447" i="3"/>
  <c r="W447" i="3"/>
  <c r="S448" i="3"/>
  <c r="T448" i="3"/>
  <c r="V448" i="3"/>
  <c r="W448" i="3"/>
  <c r="S449" i="3"/>
  <c r="T449" i="3"/>
  <c r="V449" i="3"/>
  <c r="W449" i="3"/>
  <c r="S450" i="3"/>
  <c r="T450" i="3"/>
  <c r="V450" i="3"/>
  <c r="W450" i="3"/>
  <c r="S451" i="3"/>
  <c r="T451" i="3"/>
  <c r="V451" i="3"/>
  <c r="W451" i="3"/>
  <c r="S452" i="3"/>
  <c r="T452" i="3"/>
  <c r="V452" i="3"/>
  <c r="W452" i="3"/>
  <c r="S453" i="3"/>
  <c r="T453" i="3"/>
  <c r="V453" i="3"/>
  <c r="W453" i="3"/>
  <c r="S454" i="3"/>
  <c r="T454" i="3"/>
  <c r="V454" i="3"/>
  <c r="W454" i="3"/>
  <c r="S455" i="3"/>
  <c r="T455" i="3"/>
  <c r="V455" i="3"/>
  <c r="W455" i="3"/>
  <c r="S456" i="3"/>
  <c r="T456" i="3"/>
  <c r="V456" i="3"/>
  <c r="W456" i="3"/>
  <c r="S457" i="3"/>
  <c r="U457" i="3" s="1"/>
  <c r="T457" i="3"/>
  <c r="V457" i="3"/>
  <c r="W457" i="3"/>
  <c r="S458" i="3"/>
  <c r="T458" i="3"/>
  <c r="V458" i="3"/>
  <c r="W458" i="3"/>
  <c r="S459" i="3"/>
  <c r="T459" i="3"/>
  <c r="U459" i="3" s="1"/>
  <c r="V459" i="3"/>
  <c r="W459" i="3"/>
  <c r="S460" i="3"/>
  <c r="T460" i="3"/>
  <c r="V460" i="3"/>
  <c r="W460" i="3"/>
  <c r="S461" i="3"/>
  <c r="T461" i="3"/>
  <c r="V461" i="3"/>
  <c r="W461" i="3"/>
  <c r="S462" i="3"/>
  <c r="T462" i="3"/>
  <c r="V462" i="3"/>
  <c r="W462" i="3"/>
  <c r="S463" i="3"/>
  <c r="T463" i="3"/>
  <c r="V463" i="3"/>
  <c r="W463" i="3"/>
  <c r="S464" i="3"/>
  <c r="U464" i="3" s="1"/>
  <c r="T464" i="3"/>
  <c r="V464" i="3"/>
  <c r="W464" i="3"/>
  <c r="S465" i="3"/>
  <c r="T465" i="3"/>
  <c r="V465" i="3"/>
  <c r="W465" i="3"/>
  <c r="S466" i="3"/>
  <c r="T466" i="3"/>
  <c r="V466" i="3"/>
  <c r="W466" i="3"/>
  <c r="S467" i="3"/>
  <c r="T467" i="3"/>
  <c r="V467" i="3"/>
  <c r="W467" i="3"/>
  <c r="S468" i="3"/>
  <c r="T468" i="3"/>
  <c r="V468" i="3"/>
  <c r="W468" i="3"/>
  <c r="S469" i="3"/>
  <c r="T469" i="3"/>
  <c r="V469" i="3"/>
  <c r="W469" i="3"/>
  <c r="S470" i="3"/>
  <c r="T470" i="3"/>
  <c r="V470" i="3"/>
  <c r="W470" i="3"/>
  <c r="S471" i="3"/>
  <c r="T471" i="3"/>
  <c r="V471" i="3"/>
  <c r="W471" i="3"/>
  <c r="S472" i="3"/>
  <c r="T472" i="3"/>
  <c r="V472" i="3"/>
  <c r="W472" i="3"/>
  <c r="S473" i="3"/>
  <c r="T473" i="3"/>
  <c r="V473" i="3"/>
  <c r="W473" i="3"/>
  <c r="S474" i="3"/>
  <c r="T474" i="3"/>
  <c r="V474" i="3"/>
  <c r="W474" i="3"/>
  <c r="S475" i="3"/>
  <c r="T475" i="3"/>
  <c r="U475" i="3" s="1"/>
  <c r="V475" i="3"/>
  <c r="W475" i="3"/>
  <c r="S476" i="3"/>
  <c r="T476" i="3"/>
  <c r="V476" i="3"/>
  <c r="W476" i="3"/>
  <c r="S477" i="3"/>
  <c r="T477" i="3"/>
  <c r="V477" i="3"/>
  <c r="W477" i="3"/>
  <c r="S478" i="3"/>
  <c r="U478" i="3" s="1"/>
  <c r="T478" i="3"/>
  <c r="V478" i="3"/>
  <c r="W478" i="3"/>
  <c r="S479" i="3"/>
  <c r="T479" i="3"/>
  <c r="V479" i="3"/>
  <c r="W479" i="3"/>
  <c r="S480" i="3"/>
  <c r="T480" i="3"/>
  <c r="V480" i="3"/>
  <c r="W480" i="3"/>
  <c r="S481" i="3"/>
  <c r="T481" i="3"/>
  <c r="V481" i="3"/>
  <c r="W481" i="3"/>
  <c r="S482" i="3"/>
  <c r="U482" i="3" s="1"/>
  <c r="T482" i="3"/>
  <c r="V482" i="3"/>
  <c r="W482" i="3"/>
  <c r="S483" i="3"/>
  <c r="T483" i="3"/>
  <c r="U483" i="3" s="1"/>
  <c r="V483" i="3"/>
  <c r="W483" i="3"/>
  <c r="S484" i="3"/>
  <c r="T484" i="3"/>
  <c r="V484" i="3"/>
  <c r="W484" i="3"/>
  <c r="S485" i="3"/>
  <c r="T485" i="3"/>
  <c r="V485" i="3"/>
  <c r="W485" i="3"/>
  <c r="S486" i="3"/>
  <c r="U486" i="3" s="1"/>
  <c r="T486" i="3"/>
  <c r="V486" i="3"/>
  <c r="W486" i="3"/>
  <c r="S487" i="3"/>
  <c r="T487" i="3"/>
  <c r="V487" i="3"/>
  <c r="W487" i="3"/>
  <c r="S488" i="3"/>
  <c r="T488" i="3"/>
  <c r="V488" i="3"/>
  <c r="W488" i="3"/>
  <c r="S489" i="3"/>
  <c r="T489" i="3"/>
  <c r="V489" i="3"/>
  <c r="W489" i="3"/>
  <c r="S490" i="3"/>
  <c r="T490" i="3"/>
  <c r="V490" i="3"/>
  <c r="W490" i="3"/>
  <c r="S491" i="3"/>
  <c r="T491" i="3"/>
  <c r="U491" i="3" s="1"/>
  <c r="V491" i="3"/>
  <c r="W491" i="3"/>
  <c r="S492" i="3"/>
  <c r="T492" i="3"/>
  <c r="V492" i="3"/>
  <c r="W492" i="3"/>
  <c r="S493" i="3"/>
  <c r="T493" i="3"/>
  <c r="V493" i="3"/>
  <c r="W493" i="3"/>
  <c r="S494" i="3"/>
  <c r="T494" i="3"/>
  <c r="V494" i="3"/>
  <c r="W494" i="3"/>
  <c r="S495" i="3"/>
  <c r="T495" i="3"/>
  <c r="V495" i="3"/>
  <c r="W495" i="3"/>
  <c r="S496" i="3"/>
  <c r="T496" i="3"/>
  <c r="V496" i="3"/>
  <c r="W496" i="3"/>
  <c r="S497" i="3"/>
  <c r="T497" i="3"/>
  <c r="V497" i="3"/>
  <c r="W497" i="3"/>
  <c r="S498" i="3"/>
  <c r="T498" i="3"/>
  <c r="V498" i="3"/>
  <c r="W498" i="3"/>
  <c r="S499" i="3"/>
  <c r="T499" i="3"/>
  <c r="V499" i="3"/>
  <c r="W499" i="3"/>
  <c r="S500" i="3"/>
  <c r="T500" i="3"/>
  <c r="V500" i="3"/>
  <c r="W500" i="3"/>
  <c r="S501" i="3"/>
  <c r="T501" i="3"/>
  <c r="V501" i="3"/>
  <c r="W501" i="3"/>
  <c r="S502" i="3"/>
  <c r="T502" i="3"/>
  <c r="V502" i="3"/>
  <c r="W502" i="3"/>
  <c r="S503" i="3"/>
  <c r="T503" i="3"/>
  <c r="V503" i="3"/>
  <c r="W503" i="3"/>
  <c r="S504" i="3"/>
  <c r="T504" i="3"/>
  <c r="V504" i="3"/>
  <c r="W504" i="3"/>
  <c r="S505" i="3"/>
  <c r="T505" i="3"/>
  <c r="V505" i="3"/>
  <c r="W505" i="3"/>
  <c r="S506" i="3"/>
  <c r="T506" i="3"/>
  <c r="V506" i="3"/>
  <c r="W506" i="3"/>
  <c r="S507" i="3"/>
  <c r="T507" i="3"/>
  <c r="U507" i="3" s="1"/>
  <c r="V507" i="3"/>
  <c r="W507" i="3"/>
  <c r="S508" i="3"/>
  <c r="T508" i="3"/>
  <c r="V508" i="3"/>
  <c r="W508" i="3"/>
  <c r="S509" i="3"/>
  <c r="U509" i="3" s="1"/>
  <c r="T509" i="3"/>
  <c r="V509" i="3"/>
  <c r="W509" i="3"/>
  <c r="S510" i="3"/>
  <c r="T510" i="3"/>
  <c r="U510" i="3" s="1"/>
  <c r="V510" i="3"/>
  <c r="W510" i="3"/>
  <c r="S511" i="3"/>
  <c r="T511" i="3"/>
  <c r="V511" i="3"/>
  <c r="W511" i="3"/>
  <c r="S512" i="3"/>
  <c r="T512" i="3"/>
  <c r="V512" i="3"/>
  <c r="W512" i="3"/>
  <c r="S513" i="3"/>
  <c r="T513" i="3"/>
  <c r="U513" i="3" s="1"/>
  <c r="V513" i="3"/>
  <c r="W513" i="3"/>
  <c r="S514" i="3"/>
  <c r="T514" i="3"/>
  <c r="V514" i="3"/>
  <c r="W514" i="3"/>
  <c r="S515" i="3"/>
  <c r="T515" i="3"/>
  <c r="V515" i="3"/>
  <c r="W515" i="3"/>
  <c r="S516" i="3"/>
  <c r="T516" i="3"/>
  <c r="V516" i="3"/>
  <c r="W516" i="3"/>
  <c r="S517" i="3"/>
  <c r="T517" i="3"/>
  <c r="V517" i="3"/>
  <c r="W517" i="3"/>
  <c r="S518" i="3"/>
  <c r="T518" i="3"/>
  <c r="U518" i="3" s="1"/>
  <c r="V518" i="3"/>
  <c r="W518" i="3"/>
  <c r="S519" i="3"/>
  <c r="T519" i="3"/>
  <c r="V519" i="3"/>
  <c r="W519" i="3"/>
  <c r="S520" i="3"/>
  <c r="T520" i="3"/>
  <c r="V520" i="3"/>
  <c r="W520" i="3"/>
  <c r="S521" i="3"/>
  <c r="T521" i="3"/>
  <c r="V521" i="3"/>
  <c r="W521" i="3"/>
  <c r="S522" i="3"/>
  <c r="T522" i="3"/>
  <c r="V522" i="3"/>
  <c r="W522" i="3"/>
  <c r="S523" i="3"/>
  <c r="T523" i="3"/>
  <c r="V523" i="3"/>
  <c r="W523" i="3"/>
  <c r="S524" i="3"/>
  <c r="T524" i="3"/>
  <c r="V524" i="3"/>
  <c r="W524" i="3"/>
  <c r="S525" i="3"/>
  <c r="T525" i="3"/>
  <c r="V525" i="3"/>
  <c r="W525" i="3"/>
  <c r="S526" i="3"/>
  <c r="T526" i="3"/>
  <c r="V526" i="3"/>
  <c r="W526" i="3"/>
  <c r="S527" i="3"/>
  <c r="T527" i="3"/>
  <c r="V527" i="3"/>
  <c r="W527" i="3"/>
  <c r="S528" i="3"/>
  <c r="T528" i="3"/>
  <c r="V528" i="3"/>
  <c r="W528" i="3"/>
  <c r="S529" i="3"/>
  <c r="T529" i="3"/>
  <c r="U529" i="3" s="1"/>
  <c r="V529" i="3"/>
  <c r="W529" i="3"/>
  <c r="S530" i="3"/>
  <c r="T530" i="3"/>
  <c r="V530" i="3"/>
  <c r="W530" i="3"/>
  <c r="S531" i="3"/>
  <c r="T531" i="3"/>
  <c r="V531" i="3"/>
  <c r="W531" i="3"/>
  <c r="S532" i="3"/>
  <c r="T532" i="3"/>
  <c r="V532" i="3"/>
  <c r="W532" i="3"/>
  <c r="S533" i="3"/>
  <c r="T533" i="3"/>
  <c r="V533" i="3"/>
  <c r="W533" i="3"/>
  <c r="S534" i="3"/>
  <c r="T534" i="3"/>
  <c r="V534" i="3"/>
  <c r="W534" i="3"/>
  <c r="S535" i="3"/>
  <c r="T535" i="3"/>
  <c r="V535" i="3"/>
  <c r="W535" i="3"/>
  <c r="S536" i="3"/>
  <c r="T536" i="3"/>
  <c r="V536" i="3"/>
  <c r="W536" i="3"/>
  <c r="S537" i="3"/>
  <c r="T537" i="3"/>
  <c r="U537" i="3" s="1"/>
  <c r="V537" i="3"/>
  <c r="W537" i="3"/>
  <c r="S538" i="3"/>
  <c r="T538" i="3"/>
  <c r="V538" i="3"/>
  <c r="W538" i="3"/>
  <c r="S539" i="3"/>
  <c r="T539" i="3"/>
  <c r="V539" i="3"/>
  <c r="W539" i="3"/>
  <c r="S540" i="3"/>
  <c r="T540" i="3"/>
  <c r="V540" i="3"/>
  <c r="W540" i="3"/>
  <c r="S541" i="3"/>
  <c r="T541" i="3"/>
  <c r="V541" i="3"/>
  <c r="W541" i="3"/>
  <c r="S542" i="3"/>
  <c r="T542" i="3"/>
  <c r="U542" i="3"/>
  <c r="V542" i="3"/>
  <c r="W542" i="3"/>
  <c r="S543" i="3"/>
  <c r="T543" i="3"/>
  <c r="V543" i="3"/>
  <c r="W543" i="3"/>
  <c r="S544" i="3"/>
  <c r="T544" i="3"/>
  <c r="V544" i="3"/>
  <c r="W544" i="3"/>
  <c r="S545" i="3"/>
  <c r="U545" i="3" s="1"/>
  <c r="T545" i="3"/>
  <c r="V545" i="3"/>
  <c r="W545" i="3"/>
  <c r="S546" i="3"/>
  <c r="T546" i="3"/>
  <c r="V546" i="3"/>
  <c r="W546" i="3"/>
  <c r="S547" i="3"/>
  <c r="T547" i="3"/>
  <c r="V547" i="3"/>
  <c r="W547" i="3"/>
  <c r="S548" i="3"/>
  <c r="T548" i="3"/>
  <c r="V548" i="3"/>
  <c r="W548" i="3"/>
  <c r="S549" i="3"/>
  <c r="T549" i="3"/>
  <c r="V549" i="3"/>
  <c r="W549" i="3"/>
  <c r="S550" i="3"/>
  <c r="T550" i="3"/>
  <c r="V550" i="3"/>
  <c r="W550" i="3"/>
  <c r="S551" i="3"/>
  <c r="T551" i="3"/>
  <c r="V551" i="3"/>
  <c r="W551" i="3"/>
  <c r="S552" i="3"/>
  <c r="T552" i="3"/>
  <c r="V552" i="3"/>
  <c r="W552" i="3"/>
  <c r="S553" i="3"/>
  <c r="T553" i="3"/>
  <c r="V553" i="3"/>
  <c r="W553" i="3"/>
  <c r="S554" i="3"/>
  <c r="T554" i="3"/>
  <c r="V554" i="3"/>
  <c r="W554" i="3"/>
  <c r="S555" i="3"/>
  <c r="T555" i="3"/>
  <c r="V555" i="3"/>
  <c r="W555" i="3"/>
  <c r="S556" i="3"/>
  <c r="U556" i="3" s="1"/>
  <c r="T556" i="3"/>
  <c r="V556" i="3"/>
  <c r="W556" i="3"/>
  <c r="S557" i="3"/>
  <c r="T557" i="3"/>
  <c r="U557" i="3" s="1"/>
  <c r="V557" i="3"/>
  <c r="W557" i="3"/>
  <c r="S558" i="3"/>
  <c r="T558" i="3"/>
  <c r="V558" i="3"/>
  <c r="W558" i="3"/>
  <c r="S559" i="3"/>
  <c r="T559" i="3"/>
  <c r="V559" i="3"/>
  <c r="W559" i="3"/>
  <c r="S560" i="3"/>
  <c r="T560" i="3"/>
  <c r="V560" i="3"/>
  <c r="W560" i="3"/>
  <c r="S561" i="3"/>
  <c r="T561" i="3"/>
  <c r="U561" i="3"/>
  <c r="V561" i="3"/>
  <c r="W561" i="3"/>
  <c r="S562" i="3"/>
  <c r="T562" i="3"/>
  <c r="V562" i="3"/>
  <c r="W562" i="3"/>
  <c r="S563" i="3"/>
  <c r="T563" i="3"/>
  <c r="V563" i="3"/>
  <c r="W563" i="3"/>
  <c r="S564" i="3"/>
  <c r="T564" i="3"/>
  <c r="V564" i="3"/>
  <c r="W564" i="3"/>
  <c r="S565" i="3"/>
  <c r="T565" i="3"/>
  <c r="V565" i="3"/>
  <c r="W565" i="3"/>
  <c r="S566" i="3"/>
  <c r="T566" i="3"/>
  <c r="V566" i="3"/>
  <c r="W566" i="3"/>
  <c r="S567" i="3"/>
  <c r="T567" i="3"/>
  <c r="V567" i="3"/>
  <c r="W567" i="3"/>
  <c r="S568" i="3"/>
  <c r="T568" i="3"/>
  <c r="V568" i="3"/>
  <c r="W568" i="3"/>
  <c r="S569" i="3"/>
  <c r="T569" i="3"/>
  <c r="U569" i="3" s="1"/>
  <c r="V569" i="3"/>
  <c r="W569" i="3"/>
  <c r="S570" i="3"/>
  <c r="T570" i="3"/>
  <c r="V570" i="3"/>
  <c r="W570" i="3"/>
  <c r="S571" i="3"/>
  <c r="T571" i="3"/>
  <c r="V571" i="3"/>
  <c r="W571" i="3"/>
  <c r="S572" i="3"/>
  <c r="T572" i="3"/>
  <c r="V572" i="3"/>
  <c r="W572" i="3"/>
  <c r="S573" i="3"/>
  <c r="T573" i="3"/>
  <c r="V573" i="3"/>
  <c r="W573" i="3"/>
  <c r="S574" i="3"/>
  <c r="T574" i="3"/>
  <c r="V574" i="3"/>
  <c r="W574" i="3"/>
  <c r="S575" i="3"/>
  <c r="T575" i="3"/>
  <c r="U575" i="3"/>
  <c r="V575" i="3"/>
  <c r="W575" i="3"/>
  <c r="S576" i="3"/>
  <c r="T576" i="3"/>
  <c r="V576" i="3"/>
  <c r="W576" i="3"/>
  <c r="S577" i="3"/>
  <c r="T577" i="3"/>
  <c r="U577" i="3" s="1"/>
  <c r="V577" i="3"/>
  <c r="W577" i="3"/>
  <c r="S578" i="3"/>
  <c r="T578" i="3"/>
  <c r="V578" i="3"/>
  <c r="W578" i="3"/>
  <c r="S579" i="3"/>
  <c r="T579" i="3"/>
  <c r="V579" i="3"/>
  <c r="W579" i="3"/>
  <c r="S580" i="3"/>
  <c r="T580" i="3"/>
  <c r="V580" i="3"/>
  <c r="W580" i="3"/>
  <c r="S581" i="3"/>
  <c r="T581" i="3"/>
  <c r="V581" i="3"/>
  <c r="W581" i="3"/>
  <c r="S582" i="3"/>
  <c r="T582" i="3"/>
  <c r="V582" i="3"/>
  <c r="W582" i="3"/>
  <c r="S583" i="3"/>
  <c r="T583" i="3"/>
  <c r="V583" i="3"/>
  <c r="W583" i="3"/>
  <c r="S584" i="3"/>
  <c r="T584" i="3"/>
  <c r="V584" i="3"/>
  <c r="W584" i="3"/>
  <c r="S585" i="3"/>
  <c r="T585" i="3"/>
  <c r="V585" i="3"/>
  <c r="W585" i="3"/>
  <c r="S586" i="3"/>
  <c r="T586" i="3"/>
  <c r="V586" i="3"/>
  <c r="W586" i="3"/>
  <c r="S587" i="3"/>
  <c r="T587" i="3"/>
  <c r="V587" i="3"/>
  <c r="W587" i="3"/>
  <c r="S588" i="3"/>
  <c r="T588" i="3"/>
  <c r="V588" i="3"/>
  <c r="W588" i="3"/>
  <c r="S589" i="3"/>
  <c r="T589" i="3"/>
  <c r="V589" i="3"/>
  <c r="W589" i="3"/>
  <c r="S590" i="3"/>
  <c r="T590" i="3"/>
  <c r="V590" i="3"/>
  <c r="W590" i="3"/>
  <c r="S591" i="3"/>
  <c r="T591" i="3"/>
  <c r="V591" i="3"/>
  <c r="W591" i="3"/>
  <c r="S592" i="3"/>
  <c r="U592" i="3" s="1"/>
  <c r="T592" i="3"/>
  <c r="V592" i="3"/>
  <c r="W592" i="3"/>
  <c r="S593" i="3"/>
  <c r="T593" i="3"/>
  <c r="V593" i="3"/>
  <c r="W593" i="3"/>
  <c r="S594" i="3"/>
  <c r="T594" i="3"/>
  <c r="V594" i="3"/>
  <c r="W594" i="3"/>
  <c r="S595" i="3"/>
  <c r="T595" i="3"/>
  <c r="V595" i="3"/>
  <c r="W595" i="3"/>
  <c r="S596" i="3"/>
  <c r="T596" i="3"/>
  <c r="V596" i="3"/>
  <c r="W596" i="3"/>
  <c r="S597" i="3"/>
  <c r="T597" i="3"/>
  <c r="V597" i="3"/>
  <c r="W597" i="3"/>
  <c r="S598" i="3"/>
  <c r="T598" i="3"/>
  <c r="V598" i="3"/>
  <c r="W598" i="3"/>
  <c r="S599" i="3"/>
  <c r="T599" i="3"/>
  <c r="V599" i="3"/>
  <c r="W599" i="3"/>
  <c r="S600" i="3"/>
  <c r="T600" i="3"/>
  <c r="V600" i="3"/>
  <c r="W600" i="3"/>
  <c r="S601" i="3"/>
  <c r="T601" i="3"/>
  <c r="V601" i="3"/>
  <c r="W601" i="3"/>
  <c r="S602" i="3"/>
  <c r="T602" i="3"/>
  <c r="V602" i="3"/>
  <c r="W602" i="3"/>
  <c r="S603" i="3"/>
  <c r="T603" i="3"/>
  <c r="V603" i="3"/>
  <c r="W603" i="3"/>
  <c r="S604" i="3"/>
  <c r="T604" i="3"/>
  <c r="V604" i="3"/>
  <c r="W604" i="3"/>
  <c r="S605" i="3"/>
  <c r="T605" i="3"/>
  <c r="V605" i="3"/>
  <c r="W605" i="3"/>
  <c r="S606" i="3"/>
  <c r="T606" i="3"/>
  <c r="V606" i="3"/>
  <c r="W606" i="3"/>
  <c r="S607" i="3"/>
  <c r="T607" i="3"/>
  <c r="V607" i="3"/>
  <c r="W607" i="3"/>
  <c r="S608" i="3"/>
  <c r="U608" i="3" s="1"/>
  <c r="T608" i="3"/>
  <c r="V608" i="3"/>
  <c r="W608" i="3"/>
  <c r="S609" i="3"/>
  <c r="T609" i="3"/>
  <c r="V609" i="3"/>
  <c r="W609" i="3"/>
  <c r="S610" i="3"/>
  <c r="T610" i="3"/>
  <c r="V610" i="3"/>
  <c r="W610" i="3"/>
  <c r="S611" i="3"/>
  <c r="T611" i="3"/>
  <c r="U611" i="3"/>
  <c r="V611" i="3"/>
  <c r="W611" i="3"/>
  <c r="S612" i="3"/>
  <c r="T612" i="3"/>
  <c r="V612" i="3"/>
  <c r="W612" i="3"/>
  <c r="S613" i="3"/>
  <c r="T613" i="3"/>
  <c r="V613" i="3"/>
  <c r="W613" i="3"/>
  <c r="S614" i="3"/>
  <c r="T614" i="3"/>
  <c r="V614" i="3"/>
  <c r="W614" i="3"/>
  <c r="S615" i="3"/>
  <c r="T615" i="3"/>
  <c r="V615" i="3"/>
  <c r="W615" i="3"/>
  <c r="S616" i="3"/>
  <c r="T616" i="3"/>
  <c r="U616" i="3"/>
  <c r="V616" i="3"/>
  <c r="W616" i="3"/>
  <c r="S617" i="3"/>
  <c r="T617" i="3"/>
  <c r="U617" i="3" s="1"/>
  <c r="V617" i="3"/>
  <c r="W617" i="3"/>
  <c r="S618" i="3"/>
  <c r="T618" i="3"/>
  <c r="V618" i="3"/>
  <c r="W618" i="3"/>
  <c r="S619" i="3"/>
  <c r="T619" i="3"/>
  <c r="V619" i="3"/>
  <c r="W619" i="3"/>
  <c r="S620" i="3"/>
  <c r="T620" i="3"/>
  <c r="V620" i="3"/>
  <c r="W620" i="3"/>
  <c r="S621" i="3"/>
  <c r="T621" i="3"/>
  <c r="U621" i="3"/>
  <c r="V621" i="3"/>
  <c r="W621" i="3"/>
  <c r="S622" i="3"/>
  <c r="T622" i="3"/>
  <c r="U622" i="3" s="1"/>
  <c r="V622" i="3"/>
  <c r="W622" i="3"/>
  <c r="S623" i="3"/>
  <c r="T623" i="3"/>
  <c r="V623" i="3"/>
  <c r="W623" i="3"/>
  <c r="S624" i="3"/>
  <c r="T624" i="3"/>
  <c r="V624" i="3"/>
  <c r="W624" i="3"/>
  <c r="S625" i="3"/>
  <c r="T625" i="3"/>
  <c r="V625" i="3"/>
  <c r="W625" i="3"/>
  <c r="S626" i="3"/>
  <c r="T626" i="3"/>
  <c r="V626" i="3"/>
  <c r="W626" i="3"/>
  <c r="S627" i="3"/>
  <c r="T627" i="3"/>
  <c r="V627" i="3"/>
  <c r="W627" i="3"/>
  <c r="S628" i="3"/>
  <c r="T628" i="3"/>
  <c r="V628" i="3"/>
  <c r="W628" i="3"/>
  <c r="S629" i="3"/>
  <c r="T629" i="3"/>
  <c r="U629" i="3" s="1"/>
  <c r="V629" i="3"/>
  <c r="W629" i="3"/>
  <c r="S630" i="3"/>
  <c r="T630" i="3"/>
  <c r="V630" i="3"/>
  <c r="W630" i="3"/>
  <c r="S631" i="3"/>
  <c r="T631" i="3"/>
  <c r="V631" i="3"/>
  <c r="W631" i="3"/>
  <c r="S632" i="3"/>
  <c r="T632" i="3"/>
  <c r="V632" i="3"/>
  <c r="W632" i="3"/>
  <c r="S633" i="3"/>
  <c r="T633" i="3"/>
  <c r="V633" i="3"/>
  <c r="W633" i="3"/>
  <c r="S634" i="3"/>
  <c r="T634" i="3"/>
  <c r="V634" i="3"/>
  <c r="W634" i="3"/>
  <c r="S635" i="3"/>
  <c r="T635" i="3"/>
  <c r="V635" i="3"/>
  <c r="W635" i="3"/>
  <c r="S636" i="3"/>
  <c r="T636" i="3"/>
  <c r="U636" i="3"/>
  <c r="V636" i="3"/>
  <c r="W636" i="3"/>
  <c r="S637" i="3"/>
  <c r="T637" i="3"/>
  <c r="V637" i="3"/>
  <c r="W637" i="3"/>
  <c r="S638" i="3"/>
  <c r="T638" i="3"/>
  <c r="V638" i="3"/>
  <c r="W638" i="3"/>
  <c r="S639" i="3"/>
  <c r="T639" i="3"/>
  <c r="V639" i="3"/>
  <c r="W639" i="3"/>
  <c r="S640" i="3"/>
  <c r="T640" i="3"/>
  <c r="V640" i="3"/>
  <c r="W640" i="3"/>
  <c r="S641" i="3"/>
  <c r="T641" i="3"/>
  <c r="V641" i="3"/>
  <c r="W641" i="3"/>
  <c r="S642" i="3"/>
  <c r="T642" i="3"/>
  <c r="V642" i="3"/>
  <c r="W642" i="3"/>
  <c r="S643" i="3"/>
  <c r="T643" i="3"/>
  <c r="V643" i="3"/>
  <c r="W643" i="3"/>
  <c r="S644" i="3"/>
  <c r="T644" i="3"/>
  <c r="V644" i="3"/>
  <c r="W644" i="3"/>
  <c r="S645" i="3"/>
  <c r="T645" i="3"/>
  <c r="V645" i="3"/>
  <c r="W645" i="3"/>
  <c r="S646" i="3"/>
  <c r="T646" i="3"/>
  <c r="V646" i="3"/>
  <c r="W646" i="3"/>
  <c r="S647" i="3"/>
  <c r="T647" i="3"/>
  <c r="V647" i="3"/>
  <c r="W647" i="3"/>
  <c r="S648" i="3"/>
  <c r="T648" i="3"/>
  <c r="U648" i="3" s="1"/>
  <c r="V648" i="3"/>
  <c r="W648" i="3"/>
  <c r="S649" i="3"/>
  <c r="T649" i="3"/>
  <c r="V649" i="3"/>
  <c r="W649" i="3"/>
  <c r="S650" i="3"/>
  <c r="T650" i="3"/>
  <c r="V650" i="3"/>
  <c r="W650" i="3"/>
  <c r="S651" i="3"/>
  <c r="T651" i="3"/>
  <c r="V651" i="3"/>
  <c r="W651" i="3"/>
  <c r="S652" i="3"/>
  <c r="T652" i="3"/>
  <c r="U652" i="3"/>
  <c r="V652" i="3"/>
  <c r="W652" i="3"/>
  <c r="S653" i="3"/>
  <c r="T653" i="3"/>
  <c r="V653" i="3"/>
  <c r="W653" i="3"/>
  <c r="S654" i="3"/>
  <c r="T654" i="3"/>
  <c r="V654" i="3"/>
  <c r="W654" i="3"/>
  <c r="S655" i="3"/>
  <c r="T655" i="3"/>
  <c r="V655" i="3"/>
  <c r="W655" i="3"/>
  <c r="S656" i="3"/>
  <c r="T656" i="3"/>
  <c r="U656" i="3"/>
  <c r="V656" i="3"/>
  <c r="W656" i="3"/>
  <c r="S657" i="3"/>
  <c r="T657" i="3"/>
  <c r="V657" i="3"/>
  <c r="W657" i="3"/>
  <c r="S658" i="3"/>
  <c r="T658" i="3"/>
  <c r="V658" i="3"/>
  <c r="W658" i="3"/>
  <c r="S659" i="3"/>
  <c r="T659" i="3"/>
  <c r="V659" i="3"/>
  <c r="W659" i="3"/>
  <c r="S660" i="3"/>
  <c r="T660" i="3"/>
  <c r="V660" i="3"/>
  <c r="W660" i="3"/>
  <c r="S661" i="3"/>
  <c r="T661" i="3"/>
  <c r="V661" i="3"/>
  <c r="W661" i="3"/>
  <c r="S662" i="3"/>
  <c r="U662" i="3" s="1"/>
  <c r="T662" i="3"/>
  <c r="V662" i="3"/>
  <c r="W662" i="3"/>
  <c r="S663" i="3"/>
  <c r="T663" i="3"/>
  <c r="V663" i="3"/>
  <c r="W663" i="3"/>
  <c r="S664" i="3"/>
  <c r="T664" i="3"/>
  <c r="V664" i="3"/>
  <c r="W664" i="3"/>
  <c r="S665" i="3"/>
  <c r="T665" i="3"/>
  <c r="V665" i="3"/>
  <c r="W665" i="3"/>
  <c r="S666" i="3"/>
  <c r="T666" i="3"/>
  <c r="V666" i="3"/>
  <c r="W666" i="3"/>
  <c r="S667" i="3"/>
  <c r="T667" i="3"/>
  <c r="V667" i="3"/>
  <c r="W667" i="3"/>
  <c r="S668" i="3"/>
  <c r="T668" i="3"/>
  <c r="V668" i="3"/>
  <c r="W668" i="3"/>
  <c r="S669" i="3"/>
  <c r="T669" i="3"/>
  <c r="V669" i="3"/>
  <c r="W669" i="3"/>
  <c r="S670" i="3"/>
  <c r="U670" i="3" s="1"/>
  <c r="T670" i="3"/>
  <c r="V670" i="3"/>
  <c r="W670" i="3"/>
  <c r="S671" i="3"/>
  <c r="T671" i="3"/>
  <c r="V671" i="3"/>
  <c r="W671" i="3"/>
  <c r="S672" i="3"/>
  <c r="T672" i="3"/>
  <c r="V672" i="3"/>
  <c r="W672" i="3"/>
  <c r="S673" i="3"/>
  <c r="T673" i="3"/>
  <c r="V673" i="3"/>
  <c r="W673" i="3"/>
  <c r="S674" i="3"/>
  <c r="T674" i="3"/>
  <c r="V674" i="3"/>
  <c r="W674" i="3"/>
  <c r="S675" i="3"/>
  <c r="T675" i="3"/>
  <c r="V675" i="3"/>
  <c r="W675" i="3"/>
  <c r="S676" i="3"/>
  <c r="T676" i="3"/>
  <c r="V676" i="3"/>
  <c r="W676" i="3"/>
  <c r="S677" i="3"/>
  <c r="T677" i="3"/>
  <c r="V677" i="3"/>
  <c r="W677" i="3"/>
  <c r="S678" i="3"/>
  <c r="U678" i="3" s="1"/>
  <c r="T678" i="3"/>
  <c r="V678" i="3"/>
  <c r="W678" i="3"/>
  <c r="S679" i="3"/>
  <c r="T679" i="3"/>
  <c r="V679" i="3"/>
  <c r="W679" i="3"/>
  <c r="S680" i="3"/>
  <c r="T680" i="3"/>
  <c r="U680" i="3"/>
  <c r="V680" i="3"/>
  <c r="W680" i="3"/>
  <c r="S681" i="3"/>
  <c r="T681" i="3"/>
  <c r="U681" i="3" s="1"/>
  <c r="V681" i="3"/>
  <c r="W681" i="3"/>
  <c r="S682" i="3"/>
  <c r="T682" i="3"/>
  <c r="V682" i="3"/>
  <c r="W682" i="3"/>
  <c r="W3" i="3"/>
  <c r="V3" i="3"/>
  <c r="T3" i="3"/>
  <c r="S3" i="3"/>
  <c r="U3" i="3"/>
  <c r="X4" i="3"/>
  <c r="AS4" i="3" s="1"/>
  <c r="Y4" i="3"/>
  <c r="AA4" i="3"/>
  <c r="AB4" i="3"/>
  <c r="X5" i="3"/>
  <c r="Y5" i="3"/>
  <c r="AY5" i="3" s="1"/>
  <c r="AA5" i="3"/>
  <c r="AB5" i="3"/>
  <c r="X6" i="3"/>
  <c r="Y6" i="3"/>
  <c r="AY6" i="3" s="1"/>
  <c r="AA6" i="3"/>
  <c r="AB6" i="3"/>
  <c r="X7" i="3"/>
  <c r="AV7" i="3" s="1"/>
  <c r="Y7" i="3"/>
  <c r="AA7" i="3"/>
  <c r="AB7" i="3"/>
  <c r="X8" i="3"/>
  <c r="AS8" i="3" s="1"/>
  <c r="Y8" i="3"/>
  <c r="AY8" i="3" s="1"/>
  <c r="AA8" i="3"/>
  <c r="AB8" i="3"/>
  <c r="X9" i="3"/>
  <c r="AV9" i="3" s="1"/>
  <c r="Y9" i="3"/>
  <c r="AY9" i="3" s="1"/>
  <c r="AA9" i="3"/>
  <c r="AB9" i="3"/>
  <c r="X10" i="3"/>
  <c r="Y10" i="3"/>
  <c r="AY10" i="3" s="1"/>
  <c r="AA10" i="3"/>
  <c r="AB10" i="3"/>
  <c r="X11" i="3"/>
  <c r="AV11" i="3" s="1"/>
  <c r="Y11" i="3"/>
  <c r="AY11" i="3" s="1"/>
  <c r="AA11" i="3"/>
  <c r="AB11" i="3"/>
  <c r="X12" i="3"/>
  <c r="AV12" i="3" s="1"/>
  <c r="Y12" i="3"/>
  <c r="AY12" i="3" s="1"/>
  <c r="AA12" i="3"/>
  <c r="AB12" i="3"/>
  <c r="X13" i="3"/>
  <c r="Y13" i="3"/>
  <c r="AY13" i="3" s="1"/>
  <c r="AA13" i="3"/>
  <c r="AB13" i="3"/>
  <c r="X14" i="3"/>
  <c r="AV14" i="3" s="1"/>
  <c r="Y14" i="3"/>
  <c r="AA14" i="3"/>
  <c r="AB14" i="3"/>
  <c r="X15" i="3"/>
  <c r="Y15" i="3"/>
  <c r="AY15" i="3" s="1"/>
  <c r="AA15" i="3"/>
  <c r="AB15" i="3"/>
  <c r="X16" i="3"/>
  <c r="Y16" i="3"/>
  <c r="AA16" i="3"/>
  <c r="AB16" i="3"/>
  <c r="X17" i="3"/>
  <c r="AV17" i="3" s="1"/>
  <c r="Y17" i="3"/>
  <c r="AY17" i="3" s="1"/>
  <c r="AA17" i="3"/>
  <c r="AB17" i="3"/>
  <c r="X18" i="3"/>
  <c r="Y18" i="3"/>
  <c r="AY18" i="3" s="1"/>
  <c r="AA18" i="3"/>
  <c r="AB18" i="3"/>
  <c r="X19" i="3"/>
  <c r="Y19" i="3"/>
  <c r="AY19" i="3" s="1"/>
  <c r="AA19" i="3"/>
  <c r="AB19" i="3"/>
  <c r="X20" i="3"/>
  <c r="Y20" i="3"/>
  <c r="AT20" i="3" s="1"/>
  <c r="AA20" i="3"/>
  <c r="AB20" i="3"/>
  <c r="X21" i="3"/>
  <c r="Y21" i="3"/>
  <c r="AA21" i="3"/>
  <c r="AB21" i="3"/>
  <c r="X22" i="3"/>
  <c r="AS22" i="3" s="1"/>
  <c r="Y22" i="3"/>
  <c r="AY22" i="3" s="1"/>
  <c r="AA22" i="3"/>
  <c r="AB22" i="3"/>
  <c r="X23" i="3"/>
  <c r="Y23" i="3"/>
  <c r="AY23" i="3" s="1"/>
  <c r="AA23" i="3"/>
  <c r="AB23" i="3"/>
  <c r="X24" i="3"/>
  <c r="AV24" i="3" s="1"/>
  <c r="Y24" i="3"/>
  <c r="AY24" i="3" s="1"/>
  <c r="AA24" i="3"/>
  <c r="AB24" i="3"/>
  <c r="X25" i="3"/>
  <c r="AV25" i="3" s="1"/>
  <c r="Y25" i="3"/>
  <c r="AY25" i="3" s="1"/>
  <c r="AA25" i="3"/>
  <c r="AB25" i="3"/>
  <c r="X26" i="3"/>
  <c r="Y26" i="3"/>
  <c r="AY26" i="3" s="1"/>
  <c r="AA26" i="3"/>
  <c r="AB26" i="3"/>
  <c r="X27" i="3"/>
  <c r="Y27" i="3"/>
  <c r="AA27" i="3"/>
  <c r="AB27" i="3"/>
  <c r="X28" i="3"/>
  <c r="AV28" i="3" s="1"/>
  <c r="Y28" i="3"/>
  <c r="AA28" i="3"/>
  <c r="AB28" i="3"/>
  <c r="X29" i="3"/>
  <c r="AS29" i="3" s="1"/>
  <c r="Y29" i="3"/>
  <c r="AY29" i="3" s="1"/>
  <c r="AA29" i="3"/>
  <c r="AB29" i="3"/>
  <c r="X30" i="3"/>
  <c r="Y30" i="3"/>
  <c r="AY30" i="3" s="1"/>
  <c r="AA30" i="3"/>
  <c r="AB30" i="3"/>
  <c r="X31" i="3"/>
  <c r="AV31" i="3" s="1"/>
  <c r="Y31" i="3"/>
  <c r="AY31" i="3" s="1"/>
  <c r="AA31" i="3"/>
  <c r="AB31" i="3"/>
  <c r="X32" i="3"/>
  <c r="AS32" i="3" s="1"/>
  <c r="Y32" i="3"/>
  <c r="AY32" i="3" s="1"/>
  <c r="AA32" i="3"/>
  <c r="AB32" i="3"/>
  <c r="X33" i="3"/>
  <c r="Y33" i="3"/>
  <c r="AY33" i="3" s="1"/>
  <c r="AA33" i="3"/>
  <c r="AB33" i="3"/>
  <c r="X34" i="3"/>
  <c r="AV34" i="3" s="1"/>
  <c r="Y34" i="3"/>
  <c r="AY34" i="3" s="1"/>
  <c r="AA34" i="3"/>
  <c r="AB34" i="3"/>
  <c r="X35" i="3"/>
  <c r="AV35" i="3" s="1"/>
  <c r="Y35" i="3"/>
  <c r="AA35" i="3"/>
  <c r="AB35" i="3"/>
  <c r="X36" i="3"/>
  <c r="AV36" i="3" s="1"/>
  <c r="Y36" i="3"/>
  <c r="AY36" i="3" s="1"/>
  <c r="AA36" i="3"/>
  <c r="AB36" i="3"/>
  <c r="X37" i="3"/>
  <c r="AV37" i="3" s="1"/>
  <c r="Y37" i="3"/>
  <c r="AY37" i="3" s="1"/>
  <c r="AA37" i="3"/>
  <c r="AB37" i="3"/>
  <c r="X38" i="3"/>
  <c r="Y38" i="3"/>
  <c r="AY38" i="3" s="1"/>
  <c r="AA38" i="3"/>
  <c r="AB38" i="3"/>
  <c r="X39" i="3"/>
  <c r="AS39" i="3" s="1"/>
  <c r="Y39" i="3"/>
  <c r="AA39" i="3"/>
  <c r="AB39" i="3"/>
  <c r="X40" i="3"/>
  <c r="AS40" i="3" s="1"/>
  <c r="Y40" i="3"/>
  <c r="AY40" i="3" s="1"/>
  <c r="AA40" i="3"/>
  <c r="AB40" i="3"/>
  <c r="X41" i="3"/>
  <c r="AV41" i="3" s="1"/>
  <c r="Y41" i="3"/>
  <c r="AA41" i="3"/>
  <c r="AB41" i="3"/>
  <c r="X42" i="3"/>
  <c r="Y42" i="3"/>
  <c r="AY42" i="3" s="1"/>
  <c r="AA42" i="3"/>
  <c r="AB42" i="3"/>
  <c r="X43" i="3"/>
  <c r="Y43" i="3"/>
  <c r="AY43" i="3" s="1"/>
  <c r="AA43" i="3"/>
  <c r="AB43" i="3"/>
  <c r="X44" i="3"/>
  <c r="AV44" i="3" s="1"/>
  <c r="Y44" i="3"/>
  <c r="AY44" i="3" s="1"/>
  <c r="AA44" i="3"/>
  <c r="AB44" i="3"/>
  <c r="X45" i="3"/>
  <c r="Y45" i="3"/>
  <c r="AY45" i="3" s="1"/>
  <c r="AA45" i="3"/>
  <c r="AB45" i="3"/>
  <c r="X46" i="3"/>
  <c r="Y46" i="3"/>
  <c r="AY46" i="3" s="1"/>
  <c r="AA46" i="3"/>
  <c r="AB46" i="3"/>
  <c r="X47" i="3"/>
  <c r="Y47" i="3"/>
  <c r="AY47" i="3" s="1"/>
  <c r="AA47" i="3"/>
  <c r="AB47" i="3"/>
  <c r="X48" i="3"/>
  <c r="AS48" i="3" s="1"/>
  <c r="Y48" i="3"/>
  <c r="AY48" i="3" s="1"/>
  <c r="AA48" i="3"/>
  <c r="AB48" i="3"/>
  <c r="X49" i="3"/>
  <c r="AS49" i="3" s="1"/>
  <c r="Y49" i="3"/>
  <c r="AY49" i="3" s="1"/>
  <c r="AA49" i="3"/>
  <c r="AB49" i="3"/>
  <c r="X50" i="3"/>
  <c r="Y50" i="3"/>
  <c r="AY50" i="3" s="1"/>
  <c r="AA50" i="3"/>
  <c r="AB50" i="3"/>
  <c r="X51" i="3"/>
  <c r="Y51" i="3"/>
  <c r="AY51" i="3" s="1"/>
  <c r="AA51" i="3"/>
  <c r="AB51" i="3"/>
  <c r="X52" i="3"/>
  <c r="AV52" i="3" s="1"/>
  <c r="Y52" i="3"/>
  <c r="AY52" i="3" s="1"/>
  <c r="AA52" i="3"/>
  <c r="AB52" i="3"/>
  <c r="X53" i="3"/>
  <c r="AS53" i="3" s="1"/>
  <c r="Y53" i="3"/>
  <c r="AA53" i="3"/>
  <c r="AB53" i="3"/>
  <c r="X54" i="3"/>
  <c r="Y54" i="3"/>
  <c r="AY54" i="3" s="1"/>
  <c r="AA54" i="3"/>
  <c r="AB54" i="3"/>
  <c r="X55" i="3"/>
  <c r="Y55" i="3"/>
  <c r="AA55" i="3"/>
  <c r="AB55" i="3"/>
  <c r="X56" i="3"/>
  <c r="AV56" i="3" s="1"/>
  <c r="Y56" i="3"/>
  <c r="AY56" i="3" s="1"/>
  <c r="AA56" i="3"/>
  <c r="AB56" i="3"/>
  <c r="X57" i="3"/>
  <c r="Y57" i="3"/>
  <c r="AY57" i="3" s="1"/>
  <c r="AA57" i="3"/>
  <c r="AB57" i="3"/>
  <c r="X58" i="3"/>
  <c r="Y58" i="3"/>
  <c r="AY58" i="3" s="1"/>
  <c r="AA58" i="3"/>
  <c r="AB58" i="3"/>
  <c r="X59" i="3"/>
  <c r="AV59" i="3" s="1"/>
  <c r="Y59" i="3"/>
  <c r="AY59" i="3" s="1"/>
  <c r="AA59" i="3"/>
  <c r="AB59" i="3"/>
  <c r="X60" i="3"/>
  <c r="AV60" i="3" s="1"/>
  <c r="Y60" i="3"/>
  <c r="AY60" i="3" s="1"/>
  <c r="AA60" i="3"/>
  <c r="AB60" i="3"/>
  <c r="X61" i="3"/>
  <c r="Y61" i="3"/>
  <c r="AY61" i="3" s="1"/>
  <c r="AA61" i="3"/>
  <c r="AB61" i="3"/>
  <c r="X62" i="3"/>
  <c r="AS62" i="3" s="1"/>
  <c r="Y62" i="3"/>
  <c r="AY62" i="3" s="1"/>
  <c r="AA62" i="3"/>
  <c r="AB62" i="3"/>
  <c r="X63" i="3"/>
  <c r="AS63" i="3" s="1"/>
  <c r="Y63" i="3"/>
  <c r="AA63" i="3"/>
  <c r="AB63" i="3"/>
  <c r="X64" i="3"/>
  <c r="Y64" i="3"/>
  <c r="AY64" i="3" s="1"/>
  <c r="AA64" i="3"/>
  <c r="AB64" i="3"/>
  <c r="X65" i="3"/>
  <c r="Y65" i="3"/>
  <c r="AY65" i="3" s="1"/>
  <c r="AA65" i="3"/>
  <c r="AB65" i="3"/>
  <c r="X66" i="3"/>
  <c r="Y66" i="3"/>
  <c r="AY66" i="3" s="1"/>
  <c r="AA66" i="3"/>
  <c r="AB66" i="3"/>
  <c r="X67" i="3"/>
  <c r="AV67" i="3" s="1"/>
  <c r="Y67" i="3"/>
  <c r="AY67" i="3" s="1"/>
  <c r="AA67" i="3"/>
  <c r="AB67" i="3"/>
  <c r="X68" i="3"/>
  <c r="AV68" i="3" s="1"/>
  <c r="Y68" i="3"/>
  <c r="AY68" i="3" s="1"/>
  <c r="AA68" i="3"/>
  <c r="AB68" i="3"/>
  <c r="X69" i="3"/>
  <c r="AV69" i="3" s="1"/>
  <c r="Y69" i="3"/>
  <c r="AY69" i="3" s="1"/>
  <c r="AA69" i="3"/>
  <c r="AB69" i="3"/>
  <c r="X70" i="3"/>
  <c r="Y70" i="3"/>
  <c r="AY70" i="3" s="1"/>
  <c r="AA70" i="3"/>
  <c r="AB70" i="3"/>
  <c r="X71" i="3"/>
  <c r="Y71" i="3"/>
  <c r="AY71" i="3" s="1"/>
  <c r="AA71" i="3"/>
  <c r="AB71" i="3"/>
  <c r="X72" i="3"/>
  <c r="AS72" i="3" s="1"/>
  <c r="Y72" i="3"/>
  <c r="AA72" i="3"/>
  <c r="AB72" i="3"/>
  <c r="X73" i="3"/>
  <c r="AV73" i="3" s="1"/>
  <c r="Y73" i="3"/>
  <c r="AY73" i="3" s="1"/>
  <c r="AA73" i="3"/>
  <c r="AB73" i="3"/>
  <c r="X74" i="3"/>
  <c r="Y74" i="3"/>
  <c r="AY74" i="3" s="1"/>
  <c r="AA74" i="3"/>
  <c r="AB74" i="3"/>
  <c r="X75" i="3"/>
  <c r="Y75" i="3"/>
  <c r="AY75" i="3" s="1"/>
  <c r="AA75" i="3"/>
  <c r="AB75" i="3"/>
  <c r="X76" i="3"/>
  <c r="AV76" i="3" s="1"/>
  <c r="Y76" i="3"/>
  <c r="AA76" i="3"/>
  <c r="AB76" i="3"/>
  <c r="X77" i="3"/>
  <c r="AS77" i="3" s="1"/>
  <c r="Y77" i="3"/>
  <c r="AA77" i="3"/>
  <c r="AB77" i="3"/>
  <c r="X78" i="3"/>
  <c r="Y78" i="3"/>
  <c r="AY78" i="3" s="1"/>
  <c r="AA78" i="3"/>
  <c r="AB78" i="3"/>
  <c r="X79" i="3"/>
  <c r="AS79" i="3" s="1"/>
  <c r="Y79" i="3"/>
  <c r="AA79" i="3"/>
  <c r="AB79" i="3"/>
  <c r="X80" i="3"/>
  <c r="Y80" i="3"/>
  <c r="AY80" i="3" s="1"/>
  <c r="AA80" i="3"/>
  <c r="AB80" i="3"/>
  <c r="X81" i="3"/>
  <c r="Y81" i="3"/>
  <c r="AY81" i="3" s="1"/>
  <c r="AA81" i="3"/>
  <c r="AB81" i="3"/>
  <c r="X82" i="3"/>
  <c r="Y82" i="3"/>
  <c r="AY82" i="3" s="1"/>
  <c r="AA82" i="3"/>
  <c r="AB82" i="3"/>
  <c r="X83" i="3"/>
  <c r="AV83" i="3" s="1"/>
  <c r="Y83" i="3"/>
  <c r="AY83" i="3" s="1"/>
  <c r="AA83" i="3"/>
  <c r="AB83" i="3"/>
  <c r="X84" i="3"/>
  <c r="AV84" i="3" s="1"/>
  <c r="Y84" i="3"/>
  <c r="AT84" i="3" s="1"/>
  <c r="AA84" i="3"/>
  <c r="AB84" i="3"/>
  <c r="X85" i="3"/>
  <c r="Y85" i="3"/>
  <c r="AY85" i="3" s="1"/>
  <c r="AA85" i="3"/>
  <c r="AB85" i="3"/>
  <c r="X86" i="3"/>
  <c r="AS86" i="3" s="1"/>
  <c r="Y86" i="3"/>
  <c r="AY86" i="3" s="1"/>
  <c r="AA86" i="3"/>
  <c r="AB86" i="3"/>
  <c r="X87" i="3"/>
  <c r="Y87" i="3"/>
  <c r="AY87" i="3" s="1"/>
  <c r="AA87" i="3"/>
  <c r="AB87" i="3"/>
  <c r="X88" i="3"/>
  <c r="Y88" i="3"/>
  <c r="AY88" i="3" s="1"/>
  <c r="AA88" i="3"/>
  <c r="AB88" i="3"/>
  <c r="X89" i="3"/>
  <c r="AV89" i="3" s="1"/>
  <c r="Y89" i="3"/>
  <c r="AY89" i="3" s="1"/>
  <c r="AA89" i="3"/>
  <c r="AB89" i="3"/>
  <c r="X90" i="3"/>
  <c r="Y90" i="3"/>
  <c r="AY90" i="3" s="1"/>
  <c r="AA90" i="3"/>
  <c r="AB90" i="3"/>
  <c r="X91" i="3"/>
  <c r="Y91" i="3"/>
  <c r="AY91" i="3" s="1"/>
  <c r="AA91" i="3"/>
  <c r="AB91" i="3"/>
  <c r="X92" i="3"/>
  <c r="AV92" i="3" s="1"/>
  <c r="Y92" i="3"/>
  <c r="AY92" i="3" s="1"/>
  <c r="AA92" i="3"/>
  <c r="AB92" i="3"/>
  <c r="X93" i="3"/>
  <c r="Y93" i="3"/>
  <c r="AY93" i="3" s="1"/>
  <c r="AA93" i="3"/>
  <c r="AB93" i="3"/>
  <c r="X94" i="3"/>
  <c r="Y94" i="3"/>
  <c r="AY94" i="3" s="1"/>
  <c r="AA94" i="3"/>
  <c r="AB94" i="3"/>
  <c r="X95" i="3"/>
  <c r="Y95" i="3"/>
  <c r="AY95" i="3" s="1"/>
  <c r="AA95" i="3"/>
  <c r="AB95" i="3"/>
  <c r="X96" i="3"/>
  <c r="AS96" i="3" s="1"/>
  <c r="Y96" i="3"/>
  <c r="AY96" i="3" s="1"/>
  <c r="AA96" i="3"/>
  <c r="AB96" i="3"/>
  <c r="X97" i="3"/>
  <c r="Y97" i="3"/>
  <c r="AY97" i="3" s="1"/>
  <c r="AA97" i="3"/>
  <c r="AB97" i="3"/>
  <c r="X98" i="3"/>
  <c r="AV98" i="3" s="1"/>
  <c r="Y98" i="3"/>
  <c r="AY98" i="3" s="1"/>
  <c r="AA98" i="3"/>
  <c r="AB98" i="3"/>
  <c r="X99" i="3"/>
  <c r="AV99" i="3" s="1"/>
  <c r="Y99" i="3"/>
  <c r="AY99" i="3" s="1"/>
  <c r="AA99" i="3"/>
  <c r="AB99" i="3"/>
  <c r="X100" i="3"/>
  <c r="Y100" i="3"/>
  <c r="AY100" i="3" s="1"/>
  <c r="AA100" i="3"/>
  <c r="AB100" i="3"/>
  <c r="X101" i="3"/>
  <c r="AV101" i="3" s="1"/>
  <c r="Y101" i="3"/>
  <c r="AY101" i="3" s="1"/>
  <c r="AA101" i="3"/>
  <c r="AB101" i="3"/>
  <c r="X102" i="3"/>
  <c r="Y102" i="3"/>
  <c r="AA102" i="3"/>
  <c r="AB102" i="3"/>
  <c r="X103" i="3"/>
  <c r="AS103" i="3" s="1"/>
  <c r="Y103" i="3"/>
  <c r="AY103" i="3" s="1"/>
  <c r="AA103" i="3"/>
  <c r="AB103" i="3"/>
  <c r="X104" i="3"/>
  <c r="Y104" i="3"/>
  <c r="AY104" i="3" s="1"/>
  <c r="AA104" i="3"/>
  <c r="AB104" i="3"/>
  <c r="X105" i="3"/>
  <c r="AV105" i="3" s="1"/>
  <c r="Y105" i="3"/>
  <c r="AA105" i="3"/>
  <c r="AB105" i="3"/>
  <c r="X106" i="3"/>
  <c r="Y106" i="3"/>
  <c r="AY106" i="3" s="1"/>
  <c r="AA106" i="3"/>
  <c r="AB106" i="3"/>
  <c r="X107" i="3"/>
  <c r="AV107" i="3" s="1"/>
  <c r="Y107" i="3"/>
  <c r="AY107" i="3" s="1"/>
  <c r="AA107" i="3"/>
  <c r="AB107" i="3"/>
  <c r="X108" i="3"/>
  <c r="AV108" i="3" s="1"/>
  <c r="Y108" i="3"/>
  <c r="AY108" i="3" s="1"/>
  <c r="AA108" i="3"/>
  <c r="AB108" i="3"/>
  <c r="X109" i="3"/>
  <c r="Y109" i="3"/>
  <c r="AA109" i="3"/>
  <c r="AB109" i="3"/>
  <c r="X110" i="3"/>
  <c r="Y110" i="3"/>
  <c r="AY110" i="3" s="1"/>
  <c r="AA110" i="3"/>
  <c r="AB110" i="3"/>
  <c r="X111" i="3"/>
  <c r="AS111" i="3" s="1"/>
  <c r="Y111" i="3"/>
  <c r="AY111" i="3" s="1"/>
  <c r="AA111" i="3"/>
  <c r="AB111" i="3"/>
  <c r="X112" i="3"/>
  <c r="AS112" i="3" s="1"/>
  <c r="Y112" i="3"/>
  <c r="AY112" i="3" s="1"/>
  <c r="AA112" i="3"/>
  <c r="AB112" i="3"/>
  <c r="X113" i="3"/>
  <c r="Y113" i="3"/>
  <c r="AY113" i="3" s="1"/>
  <c r="AA113" i="3"/>
  <c r="AB113" i="3"/>
  <c r="X114" i="3"/>
  <c r="Y114" i="3"/>
  <c r="AY114" i="3" s="1"/>
  <c r="AA114" i="3"/>
  <c r="AB114" i="3"/>
  <c r="X115" i="3"/>
  <c r="AV115" i="3" s="1"/>
  <c r="Y115" i="3"/>
  <c r="AY115" i="3" s="1"/>
  <c r="AA115" i="3"/>
  <c r="AB115" i="3"/>
  <c r="X116" i="3"/>
  <c r="Y116" i="3"/>
  <c r="AY116" i="3" s="1"/>
  <c r="AA116" i="3"/>
  <c r="AB116" i="3"/>
  <c r="X117" i="3"/>
  <c r="Y117" i="3"/>
  <c r="AY117" i="3" s="1"/>
  <c r="AA117" i="3"/>
  <c r="AB117" i="3"/>
  <c r="X118" i="3"/>
  <c r="Y118" i="3"/>
  <c r="AA118" i="3"/>
  <c r="AB118" i="3"/>
  <c r="X119" i="3"/>
  <c r="Y119" i="3"/>
  <c r="AY119" i="3" s="1"/>
  <c r="AA119" i="3"/>
  <c r="AB119" i="3"/>
  <c r="X120" i="3"/>
  <c r="AS120" i="3" s="1"/>
  <c r="Y120" i="3"/>
  <c r="AY120" i="3" s="1"/>
  <c r="AA120" i="3"/>
  <c r="AB120" i="3"/>
  <c r="X121" i="3"/>
  <c r="Y121" i="3"/>
  <c r="AY121" i="3" s="1"/>
  <c r="AA121" i="3"/>
  <c r="AB121" i="3"/>
  <c r="X122" i="3"/>
  <c r="Y122" i="3"/>
  <c r="AY122" i="3" s="1"/>
  <c r="AA122" i="3"/>
  <c r="AB122" i="3"/>
  <c r="X123" i="3"/>
  <c r="Y123" i="3"/>
  <c r="AY123" i="3" s="1"/>
  <c r="AA123" i="3"/>
  <c r="AB123" i="3"/>
  <c r="X124" i="3"/>
  <c r="Y124" i="3"/>
  <c r="AY124" i="3" s="1"/>
  <c r="AA124" i="3"/>
  <c r="AB124" i="3"/>
  <c r="X125" i="3"/>
  <c r="Y125" i="3"/>
  <c r="AY125" i="3" s="1"/>
  <c r="AA125" i="3"/>
  <c r="AB125" i="3"/>
  <c r="X126" i="3"/>
  <c r="AS126" i="3" s="1"/>
  <c r="Y126" i="3"/>
  <c r="AA126" i="3"/>
  <c r="AB126" i="3"/>
  <c r="X127" i="3"/>
  <c r="Y127" i="3"/>
  <c r="AY127" i="3" s="1"/>
  <c r="AA127" i="3"/>
  <c r="AB127" i="3"/>
  <c r="X128" i="3"/>
  <c r="Y128" i="3"/>
  <c r="AY128" i="3" s="1"/>
  <c r="AA128" i="3"/>
  <c r="AB128" i="3"/>
  <c r="X129" i="3"/>
  <c r="Y129" i="3"/>
  <c r="AY129" i="3" s="1"/>
  <c r="AA129" i="3"/>
  <c r="AB129" i="3"/>
  <c r="X130" i="3"/>
  <c r="AV130" i="3" s="1"/>
  <c r="Y130" i="3"/>
  <c r="AY130" i="3" s="1"/>
  <c r="AA130" i="3"/>
  <c r="AB130" i="3"/>
  <c r="X131" i="3"/>
  <c r="AV131" i="3" s="1"/>
  <c r="Y131" i="3"/>
  <c r="AY131" i="3" s="1"/>
  <c r="AA131" i="3"/>
  <c r="AB131" i="3"/>
  <c r="X132" i="3"/>
  <c r="AV132" i="3" s="1"/>
  <c r="Y132" i="3"/>
  <c r="AA132" i="3"/>
  <c r="AB132" i="3"/>
  <c r="X133" i="3"/>
  <c r="Y133" i="3"/>
  <c r="AY133" i="3" s="1"/>
  <c r="AA133" i="3"/>
  <c r="AB133" i="3"/>
  <c r="X134" i="3"/>
  <c r="AV134" i="3" s="1"/>
  <c r="Y134" i="3"/>
  <c r="AY134" i="3" s="1"/>
  <c r="AA134" i="3"/>
  <c r="AB134" i="3"/>
  <c r="X135" i="3"/>
  <c r="Y135" i="3"/>
  <c r="AY135" i="3" s="1"/>
  <c r="AA135" i="3"/>
  <c r="AB135" i="3"/>
  <c r="X136" i="3"/>
  <c r="AS136" i="3" s="1"/>
  <c r="Y136" i="3"/>
  <c r="AY136" i="3" s="1"/>
  <c r="AA136" i="3"/>
  <c r="AB136" i="3"/>
  <c r="X137" i="3"/>
  <c r="Y137" i="3"/>
  <c r="AY137" i="3" s="1"/>
  <c r="AA137" i="3"/>
  <c r="AB137" i="3"/>
  <c r="X138" i="3"/>
  <c r="Y138" i="3"/>
  <c r="AY138" i="3" s="1"/>
  <c r="AA138" i="3"/>
  <c r="AB138" i="3"/>
  <c r="X139" i="3"/>
  <c r="AV139" i="3" s="1"/>
  <c r="Y139" i="3"/>
  <c r="AY139" i="3" s="1"/>
  <c r="AA139" i="3"/>
  <c r="AB139" i="3"/>
  <c r="X140" i="3"/>
  <c r="AV140" i="3" s="1"/>
  <c r="Y140" i="3"/>
  <c r="AA140" i="3"/>
  <c r="AB140" i="3"/>
  <c r="X141" i="3"/>
  <c r="Y141" i="3"/>
  <c r="AY141" i="3" s="1"/>
  <c r="AA141" i="3"/>
  <c r="AB141" i="3"/>
  <c r="X142" i="3"/>
  <c r="Y142" i="3"/>
  <c r="AY142" i="3" s="1"/>
  <c r="AA142" i="3"/>
  <c r="AB142" i="3"/>
  <c r="X143" i="3"/>
  <c r="Y143" i="3"/>
  <c r="AY143" i="3" s="1"/>
  <c r="AA143" i="3"/>
  <c r="AB143" i="3"/>
  <c r="X144" i="3"/>
  <c r="Y144" i="3"/>
  <c r="AA144" i="3"/>
  <c r="AB144" i="3"/>
  <c r="X145" i="3"/>
  <c r="Y145" i="3"/>
  <c r="AY145" i="3" s="1"/>
  <c r="AA145" i="3"/>
  <c r="AB145" i="3"/>
  <c r="X146" i="3"/>
  <c r="Y146" i="3"/>
  <c r="AY146" i="3" s="1"/>
  <c r="AA146" i="3"/>
  <c r="AB146" i="3"/>
  <c r="X147" i="3"/>
  <c r="AV147" i="3" s="1"/>
  <c r="Y147" i="3"/>
  <c r="AY147" i="3" s="1"/>
  <c r="AA147" i="3"/>
  <c r="AB147" i="3"/>
  <c r="X148" i="3"/>
  <c r="AV148" i="3" s="1"/>
  <c r="Y148" i="3"/>
  <c r="AY148" i="3" s="1"/>
  <c r="AA148" i="3"/>
  <c r="AB148" i="3"/>
  <c r="X149" i="3"/>
  <c r="Y149" i="3"/>
  <c r="AY149" i="3" s="1"/>
  <c r="AA149" i="3"/>
  <c r="AB149" i="3"/>
  <c r="X150" i="3"/>
  <c r="Y150" i="3"/>
  <c r="AY150" i="3" s="1"/>
  <c r="AA150" i="3"/>
  <c r="AB150" i="3"/>
  <c r="X151" i="3"/>
  <c r="AS151" i="3" s="1"/>
  <c r="Y151" i="3"/>
  <c r="AA151" i="3"/>
  <c r="AB151" i="3"/>
  <c r="X152" i="3"/>
  <c r="Y152" i="3"/>
  <c r="AY152" i="3" s="1"/>
  <c r="AA152" i="3"/>
  <c r="AB152" i="3"/>
  <c r="X153" i="3"/>
  <c r="Y153" i="3"/>
  <c r="AY153" i="3" s="1"/>
  <c r="AA153" i="3"/>
  <c r="AB153" i="3"/>
  <c r="X154" i="3"/>
  <c r="Y154" i="3"/>
  <c r="AY154" i="3" s="1"/>
  <c r="AA154" i="3"/>
  <c r="AB154" i="3"/>
  <c r="X155" i="3"/>
  <c r="AV155" i="3" s="1"/>
  <c r="Y155" i="3"/>
  <c r="AA155" i="3"/>
  <c r="AB155" i="3"/>
  <c r="X156" i="3"/>
  <c r="Y156" i="3"/>
  <c r="AY156" i="3" s="1"/>
  <c r="AA156" i="3"/>
  <c r="AB156" i="3"/>
  <c r="X157" i="3"/>
  <c r="AS157" i="3" s="1"/>
  <c r="Y157" i="3"/>
  <c r="AY157" i="3" s="1"/>
  <c r="AA157" i="3"/>
  <c r="AB157" i="3"/>
  <c r="X158" i="3"/>
  <c r="AS158" i="3" s="1"/>
  <c r="Y158" i="3"/>
  <c r="AY158" i="3" s="1"/>
  <c r="AA158" i="3"/>
  <c r="AB158" i="3"/>
  <c r="X159" i="3"/>
  <c r="AS159" i="3" s="1"/>
  <c r="Y159" i="3"/>
  <c r="AY159" i="3" s="1"/>
  <c r="AA159" i="3"/>
  <c r="AB159" i="3"/>
  <c r="X160" i="3"/>
  <c r="Y160" i="3"/>
  <c r="AA160" i="3"/>
  <c r="AB160" i="3"/>
  <c r="X161" i="3"/>
  <c r="Y161" i="3"/>
  <c r="AY161" i="3" s="1"/>
  <c r="AA161" i="3"/>
  <c r="AB161" i="3"/>
  <c r="X162" i="3"/>
  <c r="AV162" i="3" s="1"/>
  <c r="Y162" i="3"/>
  <c r="AY162" i="3" s="1"/>
  <c r="AA162" i="3"/>
  <c r="AB162" i="3"/>
  <c r="X163" i="3"/>
  <c r="AV163" i="3" s="1"/>
  <c r="Y163" i="3"/>
  <c r="AY163" i="3" s="1"/>
  <c r="AA163" i="3"/>
  <c r="AB163" i="3"/>
  <c r="X164" i="3"/>
  <c r="AV164" i="3" s="1"/>
  <c r="Y164" i="3"/>
  <c r="AY164" i="3" s="1"/>
  <c r="AA164" i="3"/>
  <c r="AB164" i="3"/>
  <c r="X165" i="3"/>
  <c r="AV165" i="3" s="1"/>
  <c r="Y165" i="3"/>
  <c r="AY165" i="3" s="1"/>
  <c r="AA165" i="3"/>
  <c r="AB165" i="3"/>
  <c r="X166" i="3"/>
  <c r="AV166" i="3" s="1"/>
  <c r="Y166" i="3"/>
  <c r="AA166" i="3"/>
  <c r="AB166" i="3"/>
  <c r="X167" i="3"/>
  <c r="Y167" i="3"/>
  <c r="AY167" i="3" s="1"/>
  <c r="AA167" i="3"/>
  <c r="AB167" i="3"/>
  <c r="X168" i="3"/>
  <c r="Y168" i="3"/>
  <c r="AY168" i="3" s="1"/>
  <c r="AA168" i="3"/>
  <c r="AB168" i="3"/>
  <c r="X169" i="3"/>
  <c r="AV169" i="3" s="1"/>
  <c r="Y169" i="3"/>
  <c r="AY169" i="3" s="1"/>
  <c r="AA169" i="3"/>
  <c r="AB169" i="3"/>
  <c r="X170" i="3"/>
  <c r="Y170" i="3"/>
  <c r="AY170" i="3" s="1"/>
  <c r="AA170" i="3"/>
  <c r="AB170" i="3"/>
  <c r="X171" i="3"/>
  <c r="AV171" i="3" s="1"/>
  <c r="Y171" i="3"/>
  <c r="AY171" i="3" s="1"/>
  <c r="AA171" i="3"/>
  <c r="AB171" i="3"/>
  <c r="X172" i="3"/>
  <c r="AV172" i="3" s="1"/>
  <c r="Y172" i="3"/>
  <c r="AA172" i="3"/>
  <c r="AB172" i="3"/>
  <c r="X173" i="3"/>
  <c r="Y173" i="3"/>
  <c r="AY173" i="3" s="1"/>
  <c r="AA173" i="3"/>
  <c r="AB173" i="3"/>
  <c r="X174" i="3"/>
  <c r="Y174" i="3"/>
  <c r="AY174" i="3" s="1"/>
  <c r="AA174" i="3"/>
  <c r="AB174" i="3"/>
  <c r="X175" i="3"/>
  <c r="Y175" i="3"/>
  <c r="AY175" i="3" s="1"/>
  <c r="AA175" i="3"/>
  <c r="AB175" i="3"/>
  <c r="X176" i="3"/>
  <c r="AS176" i="3" s="1"/>
  <c r="Y176" i="3"/>
  <c r="AY176" i="3" s="1"/>
  <c r="AA176" i="3"/>
  <c r="AB176" i="3"/>
  <c r="X177" i="3"/>
  <c r="Y177" i="3"/>
  <c r="AY177" i="3" s="1"/>
  <c r="AA177" i="3"/>
  <c r="AB177" i="3"/>
  <c r="X178" i="3"/>
  <c r="Y178" i="3"/>
  <c r="AY178" i="3" s="1"/>
  <c r="AA178" i="3"/>
  <c r="AB178" i="3"/>
  <c r="X179" i="3"/>
  <c r="AV179" i="3" s="1"/>
  <c r="Y179" i="3"/>
  <c r="AY179" i="3" s="1"/>
  <c r="AA179" i="3"/>
  <c r="AB179" i="3"/>
  <c r="X180" i="3"/>
  <c r="AV180" i="3" s="1"/>
  <c r="Y180" i="3"/>
  <c r="AY180" i="3" s="1"/>
  <c r="AA180" i="3"/>
  <c r="AB180" i="3"/>
  <c r="X181" i="3"/>
  <c r="Y181" i="3"/>
  <c r="AY181" i="3" s="1"/>
  <c r="AA181" i="3"/>
  <c r="AB181" i="3"/>
  <c r="X182" i="3"/>
  <c r="Y182" i="3"/>
  <c r="AY182" i="3" s="1"/>
  <c r="AA182" i="3"/>
  <c r="AB182" i="3"/>
  <c r="X183" i="3"/>
  <c r="Y183" i="3"/>
  <c r="AA183" i="3"/>
  <c r="AB183" i="3"/>
  <c r="X184" i="3"/>
  <c r="AV184" i="3" s="1"/>
  <c r="Y184" i="3"/>
  <c r="AY184" i="3" s="1"/>
  <c r="AA184" i="3"/>
  <c r="AB184" i="3"/>
  <c r="X185" i="3"/>
  <c r="AV185" i="3" s="1"/>
  <c r="Y185" i="3"/>
  <c r="AY185" i="3" s="1"/>
  <c r="AA185" i="3"/>
  <c r="AB185" i="3"/>
  <c r="X186" i="3"/>
  <c r="Y186" i="3"/>
  <c r="AY186" i="3" s="1"/>
  <c r="AA186" i="3"/>
  <c r="AB186" i="3"/>
  <c r="X187" i="3"/>
  <c r="Y187" i="3"/>
  <c r="AY187" i="3" s="1"/>
  <c r="AA187" i="3"/>
  <c r="AB187" i="3"/>
  <c r="X188" i="3"/>
  <c r="AS188" i="3" s="1"/>
  <c r="Y188" i="3"/>
  <c r="AY188" i="3" s="1"/>
  <c r="AA188" i="3"/>
  <c r="AB188" i="3"/>
  <c r="X189" i="3"/>
  <c r="Y189" i="3"/>
  <c r="AY189" i="3" s="1"/>
  <c r="AA189" i="3"/>
  <c r="AB189" i="3"/>
  <c r="X190" i="3"/>
  <c r="AS190" i="3" s="1"/>
  <c r="Y190" i="3"/>
  <c r="AY190" i="3" s="1"/>
  <c r="AA190" i="3"/>
  <c r="AB190" i="3"/>
  <c r="X191" i="3"/>
  <c r="Y191" i="3"/>
  <c r="AY191" i="3" s="1"/>
  <c r="AA191" i="3"/>
  <c r="AB191" i="3"/>
  <c r="X192" i="3"/>
  <c r="Y192" i="3"/>
  <c r="AY192" i="3" s="1"/>
  <c r="AA192" i="3"/>
  <c r="AB192" i="3"/>
  <c r="X193" i="3"/>
  <c r="Y193" i="3"/>
  <c r="AY193" i="3" s="1"/>
  <c r="AA193" i="3"/>
  <c r="AB193" i="3"/>
  <c r="X194" i="3"/>
  <c r="Y194" i="3"/>
  <c r="AY194" i="3" s="1"/>
  <c r="AA194" i="3"/>
  <c r="AB194" i="3"/>
  <c r="X195" i="3"/>
  <c r="AV195" i="3" s="1"/>
  <c r="Y195" i="3"/>
  <c r="AY195" i="3" s="1"/>
  <c r="AA195" i="3"/>
  <c r="AB195" i="3"/>
  <c r="X196" i="3"/>
  <c r="AV196" i="3" s="1"/>
  <c r="Y196" i="3"/>
  <c r="AY196" i="3" s="1"/>
  <c r="AA196" i="3"/>
  <c r="AB196" i="3"/>
  <c r="X197" i="3"/>
  <c r="AV197" i="3" s="1"/>
  <c r="Y197" i="3"/>
  <c r="AA197" i="3"/>
  <c r="AB197" i="3"/>
  <c r="X198" i="3"/>
  <c r="Y198" i="3"/>
  <c r="AA198" i="3"/>
  <c r="AB198" i="3"/>
  <c r="X199" i="3"/>
  <c r="Y199" i="3"/>
  <c r="AA199" i="3"/>
  <c r="AB199" i="3"/>
  <c r="X200" i="3"/>
  <c r="Y200" i="3"/>
  <c r="AY200" i="3" s="1"/>
  <c r="AA200" i="3"/>
  <c r="AB200" i="3"/>
  <c r="X201" i="3"/>
  <c r="Y201" i="3"/>
  <c r="AY201" i="3" s="1"/>
  <c r="AA201" i="3"/>
  <c r="AB201" i="3"/>
  <c r="X202" i="3"/>
  <c r="Y202" i="3"/>
  <c r="AY202" i="3" s="1"/>
  <c r="AA202" i="3"/>
  <c r="AB202" i="3"/>
  <c r="X203" i="3"/>
  <c r="AV203" i="3" s="1"/>
  <c r="Y203" i="3"/>
  <c r="AA203" i="3"/>
  <c r="AB203" i="3"/>
  <c r="X204" i="3"/>
  <c r="AV204" i="3" s="1"/>
  <c r="Y204" i="3"/>
  <c r="AA204" i="3"/>
  <c r="AB204" i="3"/>
  <c r="X205" i="3"/>
  <c r="Y205" i="3"/>
  <c r="AY205" i="3" s="1"/>
  <c r="AA205" i="3"/>
  <c r="AB205" i="3"/>
  <c r="X206" i="3"/>
  <c r="Y206" i="3"/>
  <c r="AY206" i="3" s="1"/>
  <c r="AA206" i="3"/>
  <c r="AB206" i="3"/>
  <c r="X207" i="3"/>
  <c r="AS207" i="3" s="1"/>
  <c r="Y207" i="3"/>
  <c r="AY207" i="3" s="1"/>
  <c r="AA207" i="3"/>
  <c r="AB207" i="3"/>
  <c r="X208" i="3"/>
  <c r="AS208" i="3" s="1"/>
  <c r="Y208" i="3"/>
  <c r="AY208" i="3" s="1"/>
  <c r="AA208" i="3"/>
  <c r="AB208" i="3"/>
  <c r="X209" i="3"/>
  <c r="Y209" i="3"/>
  <c r="AY209" i="3" s="1"/>
  <c r="AA209" i="3"/>
  <c r="AB209" i="3"/>
  <c r="X210" i="3"/>
  <c r="Y210" i="3"/>
  <c r="AY210" i="3" s="1"/>
  <c r="AA210" i="3"/>
  <c r="AB210" i="3"/>
  <c r="X211" i="3"/>
  <c r="AV211" i="3" s="1"/>
  <c r="Y211" i="3"/>
  <c r="AY211" i="3" s="1"/>
  <c r="AA211" i="3"/>
  <c r="AB211" i="3"/>
  <c r="X212" i="3"/>
  <c r="AV212" i="3" s="1"/>
  <c r="Y212" i="3"/>
  <c r="AA212" i="3"/>
  <c r="AB212" i="3"/>
  <c r="X213" i="3"/>
  <c r="Y213" i="3"/>
  <c r="AY213" i="3" s="1"/>
  <c r="AA213" i="3"/>
  <c r="AB213" i="3"/>
  <c r="X214" i="3"/>
  <c r="Y214" i="3"/>
  <c r="AA214" i="3"/>
  <c r="AB214" i="3"/>
  <c r="X215" i="3"/>
  <c r="Y215" i="3"/>
  <c r="AY215" i="3" s="1"/>
  <c r="AA215" i="3"/>
  <c r="AB215" i="3"/>
  <c r="X216" i="3"/>
  <c r="Y216" i="3"/>
  <c r="AY216" i="3" s="1"/>
  <c r="AA216" i="3"/>
  <c r="AB216" i="3"/>
  <c r="X217" i="3"/>
  <c r="AV217" i="3" s="1"/>
  <c r="Y217" i="3"/>
  <c r="AY217" i="3" s="1"/>
  <c r="AA217" i="3"/>
  <c r="AB217" i="3"/>
  <c r="X218" i="3"/>
  <c r="Y218" i="3"/>
  <c r="AY218" i="3" s="1"/>
  <c r="AA218" i="3"/>
  <c r="AB218" i="3"/>
  <c r="X219" i="3"/>
  <c r="AV219" i="3" s="1"/>
  <c r="Y219" i="3"/>
  <c r="AY219" i="3" s="1"/>
  <c r="AA219" i="3"/>
  <c r="AB219" i="3"/>
  <c r="X220" i="3"/>
  <c r="AS220" i="3" s="1"/>
  <c r="Y220" i="3"/>
  <c r="AY220" i="3" s="1"/>
  <c r="AA220" i="3"/>
  <c r="AB220" i="3"/>
  <c r="X221" i="3"/>
  <c r="Y221" i="3"/>
  <c r="AY221" i="3" s="1"/>
  <c r="AA221" i="3"/>
  <c r="AB221" i="3"/>
  <c r="X222" i="3"/>
  <c r="AS222" i="3" s="1"/>
  <c r="Y222" i="3"/>
  <c r="AY222" i="3" s="1"/>
  <c r="AA222" i="3"/>
  <c r="AB222" i="3"/>
  <c r="X223" i="3"/>
  <c r="AV223" i="3" s="1"/>
  <c r="Y223" i="3"/>
  <c r="AY223" i="3" s="1"/>
  <c r="AA223" i="3"/>
  <c r="AB223" i="3"/>
  <c r="X224" i="3"/>
  <c r="Y224" i="3"/>
  <c r="AY224" i="3" s="1"/>
  <c r="AA224" i="3"/>
  <c r="AB224" i="3"/>
  <c r="X225" i="3"/>
  <c r="AS225" i="3" s="1"/>
  <c r="Y225" i="3"/>
  <c r="AY225" i="3" s="1"/>
  <c r="AA225" i="3"/>
  <c r="AB225" i="3"/>
  <c r="X226" i="3"/>
  <c r="AV226" i="3" s="1"/>
  <c r="Y226" i="3"/>
  <c r="AY226" i="3" s="1"/>
  <c r="AA226" i="3"/>
  <c r="AB226" i="3"/>
  <c r="X227" i="3"/>
  <c r="Y227" i="3"/>
  <c r="AY227" i="3" s="1"/>
  <c r="AA227" i="3"/>
  <c r="AB227" i="3"/>
  <c r="X228" i="3"/>
  <c r="Y228" i="3"/>
  <c r="AY228" i="3" s="1"/>
  <c r="AA228" i="3"/>
  <c r="AB228" i="3"/>
  <c r="X229" i="3"/>
  <c r="Y229" i="3"/>
  <c r="AY229" i="3" s="1"/>
  <c r="AA229" i="3"/>
  <c r="AB229" i="3"/>
  <c r="X230" i="3"/>
  <c r="Y230" i="3"/>
  <c r="AA230" i="3"/>
  <c r="AB230" i="3"/>
  <c r="X231" i="3"/>
  <c r="Y231" i="3"/>
  <c r="AY231" i="3" s="1"/>
  <c r="AA231" i="3"/>
  <c r="AB231" i="3"/>
  <c r="X232" i="3"/>
  <c r="AS232" i="3" s="1"/>
  <c r="Y232" i="3"/>
  <c r="AY232" i="3" s="1"/>
  <c r="AA232" i="3"/>
  <c r="AB232" i="3"/>
  <c r="X233" i="3"/>
  <c r="AV233" i="3" s="1"/>
  <c r="Y233" i="3"/>
  <c r="AA233" i="3"/>
  <c r="AB233" i="3"/>
  <c r="X234" i="3"/>
  <c r="Y234" i="3"/>
  <c r="AY234" i="3" s="1"/>
  <c r="AA234" i="3"/>
  <c r="AB234" i="3"/>
  <c r="X235" i="3"/>
  <c r="AV235" i="3" s="1"/>
  <c r="Y235" i="3"/>
  <c r="AA235" i="3"/>
  <c r="AB235" i="3"/>
  <c r="X236" i="3"/>
  <c r="AV236" i="3" s="1"/>
  <c r="Y236" i="3"/>
  <c r="AY236" i="3" s="1"/>
  <c r="AA236" i="3"/>
  <c r="AB236" i="3"/>
  <c r="X237" i="3"/>
  <c r="AV237" i="3" s="1"/>
  <c r="Y237" i="3"/>
  <c r="AY237" i="3" s="1"/>
  <c r="AA237" i="3"/>
  <c r="AB237" i="3"/>
  <c r="X238" i="3"/>
  <c r="Y238" i="3"/>
  <c r="AY238" i="3" s="1"/>
  <c r="AA238" i="3"/>
  <c r="AB238" i="3"/>
  <c r="X239" i="3"/>
  <c r="AS239" i="3" s="1"/>
  <c r="Y239" i="3"/>
  <c r="AY239" i="3" s="1"/>
  <c r="AA239" i="3"/>
  <c r="AB239" i="3"/>
  <c r="X240" i="3"/>
  <c r="AS240" i="3" s="1"/>
  <c r="Y240" i="3"/>
  <c r="AY240" i="3" s="1"/>
  <c r="AA240" i="3"/>
  <c r="AB240" i="3"/>
  <c r="X241" i="3"/>
  <c r="AV241" i="3" s="1"/>
  <c r="Y241" i="3"/>
  <c r="AY241" i="3" s="1"/>
  <c r="AA241" i="3"/>
  <c r="AB241" i="3"/>
  <c r="X242" i="3"/>
  <c r="Y242" i="3"/>
  <c r="AY242" i="3" s="1"/>
  <c r="AA242" i="3"/>
  <c r="AB242" i="3"/>
  <c r="X243" i="3"/>
  <c r="AV243" i="3" s="1"/>
  <c r="Y243" i="3"/>
  <c r="AY243" i="3" s="1"/>
  <c r="AA243" i="3"/>
  <c r="AB243" i="3"/>
  <c r="X244" i="3"/>
  <c r="AV244" i="3" s="1"/>
  <c r="Y244" i="3"/>
  <c r="AY244" i="3" s="1"/>
  <c r="AA244" i="3"/>
  <c r="AB244" i="3"/>
  <c r="X245" i="3"/>
  <c r="Y245" i="3"/>
  <c r="AY245" i="3" s="1"/>
  <c r="AA245" i="3"/>
  <c r="AB245" i="3"/>
  <c r="X246" i="3"/>
  <c r="Y246" i="3"/>
  <c r="AA246" i="3"/>
  <c r="AB246" i="3"/>
  <c r="X247" i="3"/>
  <c r="Y247" i="3"/>
  <c r="AY247" i="3" s="1"/>
  <c r="AA247" i="3"/>
  <c r="AB247" i="3"/>
  <c r="X248" i="3"/>
  <c r="AV248" i="3" s="1"/>
  <c r="Y248" i="3"/>
  <c r="AY248" i="3" s="1"/>
  <c r="AA248" i="3"/>
  <c r="AB248" i="3"/>
  <c r="X249" i="3"/>
  <c r="Y249" i="3"/>
  <c r="AY249" i="3" s="1"/>
  <c r="AA249" i="3"/>
  <c r="AB249" i="3"/>
  <c r="X250" i="3"/>
  <c r="AV250" i="3" s="1"/>
  <c r="Y250" i="3"/>
  <c r="AY250" i="3" s="1"/>
  <c r="AA250" i="3"/>
  <c r="AB250" i="3"/>
  <c r="X251" i="3"/>
  <c r="Y251" i="3"/>
  <c r="AY251" i="3" s="1"/>
  <c r="AA251" i="3"/>
  <c r="AB251" i="3"/>
  <c r="X252" i="3"/>
  <c r="Y252" i="3"/>
  <c r="AY252" i="3" s="1"/>
  <c r="AA252" i="3"/>
  <c r="AB252" i="3"/>
  <c r="X253" i="3"/>
  <c r="Y253" i="3"/>
  <c r="AY253" i="3" s="1"/>
  <c r="AA253" i="3"/>
  <c r="AB253" i="3"/>
  <c r="X254" i="3"/>
  <c r="Y254" i="3"/>
  <c r="AY254" i="3" s="1"/>
  <c r="AA254" i="3"/>
  <c r="AB254" i="3"/>
  <c r="X255" i="3"/>
  <c r="AS255" i="3" s="1"/>
  <c r="Y255" i="3"/>
  <c r="AY255" i="3" s="1"/>
  <c r="AA255" i="3"/>
  <c r="AB255" i="3"/>
  <c r="X256" i="3"/>
  <c r="AS256" i="3" s="1"/>
  <c r="Y256" i="3"/>
  <c r="AY256" i="3" s="1"/>
  <c r="AA256" i="3"/>
  <c r="AB256" i="3"/>
  <c r="X257" i="3"/>
  <c r="Y257" i="3"/>
  <c r="AY257" i="3" s="1"/>
  <c r="AA257" i="3"/>
  <c r="AB257" i="3"/>
  <c r="X258" i="3"/>
  <c r="AV258" i="3" s="1"/>
  <c r="Y258" i="3"/>
  <c r="AY258" i="3" s="1"/>
  <c r="AA258" i="3"/>
  <c r="AB258" i="3"/>
  <c r="X259" i="3"/>
  <c r="AV259" i="3" s="1"/>
  <c r="Y259" i="3"/>
  <c r="AY259" i="3" s="1"/>
  <c r="AA259" i="3"/>
  <c r="AB259" i="3"/>
  <c r="X260" i="3"/>
  <c r="Y260" i="3"/>
  <c r="AA260" i="3"/>
  <c r="AB260" i="3"/>
  <c r="X261" i="3"/>
  <c r="AV261" i="3" s="1"/>
  <c r="Y261" i="3"/>
  <c r="AY261" i="3" s="1"/>
  <c r="AA261" i="3"/>
  <c r="AB261" i="3"/>
  <c r="X262" i="3"/>
  <c r="Y262" i="3"/>
  <c r="AA262" i="3"/>
  <c r="AB262" i="3"/>
  <c r="X263" i="3"/>
  <c r="Y263" i="3"/>
  <c r="AY263" i="3" s="1"/>
  <c r="AA263" i="3"/>
  <c r="AB263" i="3"/>
  <c r="X264" i="3"/>
  <c r="AS264" i="3" s="1"/>
  <c r="Y264" i="3"/>
  <c r="AY264" i="3" s="1"/>
  <c r="AA264" i="3"/>
  <c r="AB264" i="3"/>
  <c r="X265" i="3"/>
  <c r="AV265" i="3" s="1"/>
  <c r="Y265" i="3"/>
  <c r="AY265" i="3" s="1"/>
  <c r="AA265" i="3"/>
  <c r="AB265" i="3"/>
  <c r="X266" i="3"/>
  <c r="AV266" i="3" s="1"/>
  <c r="Y266" i="3"/>
  <c r="AY266" i="3" s="1"/>
  <c r="AA266" i="3"/>
  <c r="AB266" i="3"/>
  <c r="X267" i="3"/>
  <c r="AV267" i="3" s="1"/>
  <c r="Y267" i="3"/>
  <c r="AA267" i="3"/>
  <c r="AB267" i="3"/>
  <c r="X268" i="3"/>
  <c r="AV268" i="3" s="1"/>
  <c r="Y268" i="3"/>
  <c r="AY268" i="3" s="1"/>
  <c r="AA268" i="3"/>
  <c r="AB268" i="3"/>
  <c r="X269" i="3"/>
  <c r="AV269" i="3" s="1"/>
  <c r="Y269" i="3"/>
  <c r="AY269" i="3" s="1"/>
  <c r="AA269" i="3"/>
  <c r="AB269" i="3"/>
  <c r="X270" i="3"/>
  <c r="Y270" i="3"/>
  <c r="AY270" i="3" s="1"/>
  <c r="AA270" i="3"/>
  <c r="AB270" i="3"/>
  <c r="X271" i="3"/>
  <c r="AS271" i="3" s="1"/>
  <c r="Y271" i="3"/>
  <c r="AY271" i="3" s="1"/>
  <c r="AA271" i="3"/>
  <c r="AB271" i="3"/>
  <c r="X272" i="3"/>
  <c r="Y272" i="3"/>
  <c r="AY272" i="3" s="1"/>
  <c r="AA272" i="3"/>
  <c r="AB272" i="3"/>
  <c r="X273" i="3"/>
  <c r="AV273" i="3" s="1"/>
  <c r="Y273" i="3"/>
  <c r="AY273" i="3" s="1"/>
  <c r="AA273" i="3"/>
  <c r="AB273" i="3"/>
  <c r="X274" i="3"/>
  <c r="Y274" i="3"/>
  <c r="AY274" i="3" s="1"/>
  <c r="AA274" i="3"/>
  <c r="AB274" i="3"/>
  <c r="X275" i="3"/>
  <c r="AV275" i="3" s="1"/>
  <c r="Y275" i="3"/>
  <c r="AY275" i="3" s="1"/>
  <c r="AA275" i="3"/>
  <c r="AB275" i="3"/>
  <c r="X276" i="3"/>
  <c r="AV276" i="3" s="1"/>
  <c r="Y276" i="3"/>
  <c r="AY276" i="3" s="1"/>
  <c r="AA276" i="3"/>
  <c r="AB276" i="3"/>
  <c r="X277" i="3"/>
  <c r="Y277" i="3"/>
  <c r="AY277" i="3" s="1"/>
  <c r="AA277" i="3"/>
  <c r="AB277" i="3"/>
  <c r="X278" i="3"/>
  <c r="Y278" i="3"/>
  <c r="AY278" i="3" s="1"/>
  <c r="AA278" i="3"/>
  <c r="AB278" i="3"/>
  <c r="X279" i="3"/>
  <c r="Y279" i="3"/>
  <c r="AY279" i="3" s="1"/>
  <c r="AA279" i="3"/>
  <c r="AB279" i="3"/>
  <c r="X280" i="3"/>
  <c r="AS280" i="3" s="1"/>
  <c r="Y280" i="3"/>
  <c r="AY280" i="3" s="1"/>
  <c r="AA280" i="3"/>
  <c r="AB280" i="3"/>
  <c r="X281" i="3"/>
  <c r="AV281" i="3" s="1"/>
  <c r="Y281" i="3"/>
  <c r="AY281" i="3" s="1"/>
  <c r="AA281" i="3"/>
  <c r="AB281" i="3"/>
  <c r="X282" i="3"/>
  <c r="AV282" i="3" s="1"/>
  <c r="Y282" i="3"/>
  <c r="AY282" i="3" s="1"/>
  <c r="AA282" i="3"/>
  <c r="AB282" i="3"/>
  <c r="X283" i="3"/>
  <c r="Y283" i="3"/>
  <c r="AY283" i="3" s="1"/>
  <c r="AA283" i="3"/>
  <c r="AB283" i="3"/>
  <c r="X284" i="3"/>
  <c r="Y284" i="3"/>
  <c r="AY284" i="3" s="1"/>
  <c r="AA284" i="3"/>
  <c r="AB284" i="3"/>
  <c r="X285" i="3"/>
  <c r="Y285" i="3"/>
  <c r="AY285" i="3" s="1"/>
  <c r="AA285" i="3"/>
  <c r="AB285" i="3"/>
  <c r="X286" i="3"/>
  <c r="Y286" i="3"/>
  <c r="AY286" i="3" s="1"/>
  <c r="AA286" i="3"/>
  <c r="AB286" i="3"/>
  <c r="X287" i="3"/>
  <c r="Y287" i="3"/>
  <c r="AY287" i="3" s="1"/>
  <c r="AA287" i="3"/>
  <c r="AB287" i="3"/>
  <c r="X288" i="3"/>
  <c r="AV288" i="3" s="1"/>
  <c r="Y288" i="3"/>
  <c r="AY288" i="3" s="1"/>
  <c r="AA288" i="3"/>
  <c r="AB288" i="3"/>
  <c r="X289" i="3"/>
  <c r="Y289" i="3"/>
  <c r="AY289" i="3" s="1"/>
  <c r="AA289" i="3"/>
  <c r="AB289" i="3"/>
  <c r="X290" i="3"/>
  <c r="AV290" i="3" s="1"/>
  <c r="Y290" i="3"/>
  <c r="AY290" i="3" s="1"/>
  <c r="AA290" i="3"/>
  <c r="AB290" i="3"/>
  <c r="X291" i="3"/>
  <c r="AV291" i="3" s="1"/>
  <c r="Y291" i="3"/>
  <c r="AY291" i="3" s="1"/>
  <c r="AA291" i="3"/>
  <c r="AB291" i="3"/>
  <c r="X292" i="3"/>
  <c r="Y292" i="3"/>
  <c r="AY292" i="3" s="1"/>
  <c r="AA292" i="3"/>
  <c r="AB292" i="3"/>
  <c r="X293" i="3"/>
  <c r="AV293" i="3" s="1"/>
  <c r="Y293" i="3"/>
  <c r="AY293" i="3" s="1"/>
  <c r="AA293" i="3"/>
  <c r="AB293" i="3"/>
  <c r="X294" i="3"/>
  <c r="Y294" i="3"/>
  <c r="AY294" i="3" s="1"/>
  <c r="AA294" i="3"/>
  <c r="AB294" i="3"/>
  <c r="X295" i="3"/>
  <c r="Y295" i="3"/>
  <c r="AY295" i="3" s="1"/>
  <c r="AA295" i="3"/>
  <c r="AB295" i="3"/>
  <c r="X296" i="3"/>
  <c r="Y296" i="3"/>
  <c r="AY296" i="3" s="1"/>
  <c r="AA296" i="3"/>
  <c r="AB296" i="3"/>
  <c r="X297" i="3"/>
  <c r="AV297" i="3" s="1"/>
  <c r="Y297" i="3"/>
  <c r="AA297" i="3"/>
  <c r="AB297" i="3"/>
  <c r="X298" i="3"/>
  <c r="AV298" i="3" s="1"/>
  <c r="Y298" i="3"/>
  <c r="AY298" i="3" s="1"/>
  <c r="AA298" i="3"/>
  <c r="AB298" i="3"/>
  <c r="X299" i="3"/>
  <c r="AV299" i="3" s="1"/>
  <c r="Y299" i="3"/>
  <c r="AA299" i="3"/>
  <c r="AB299" i="3"/>
  <c r="X300" i="3"/>
  <c r="AV300" i="3" s="1"/>
  <c r="Y300" i="3"/>
  <c r="AY300" i="3" s="1"/>
  <c r="AA300" i="3"/>
  <c r="AB300" i="3"/>
  <c r="X301" i="3"/>
  <c r="AV301" i="3" s="1"/>
  <c r="Y301" i="3"/>
  <c r="AY301" i="3" s="1"/>
  <c r="AA301" i="3"/>
  <c r="AB301" i="3"/>
  <c r="X302" i="3"/>
  <c r="Y302" i="3"/>
  <c r="AY302" i="3" s="1"/>
  <c r="AA302" i="3"/>
  <c r="AB302" i="3"/>
  <c r="X303" i="3"/>
  <c r="AS303" i="3" s="1"/>
  <c r="Y303" i="3"/>
  <c r="AY303" i="3" s="1"/>
  <c r="AA303" i="3"/>
  <c r="AB303" i="3"/>
  <c r="X304" i="3"/>
  <c r="Y304" i="3"/>
  <c r="AY304" i="3" s="1"/>
  <c r="AA304" i="3"/>
  <c r="AB304" i="3"/>
  <c r="X305" i="3"/>
  <c r="AV305" i="3" s="1"/>
  <c r="Y305" i="3"/>
  <c r="AA305" i="3"/>
  <c r="AB305" i="3"/>
  <c r="X306" i="3"/>
  <c r="Y306" i="3"/>
  <c r="AY306" i="3" s="1"/>
  <c r="AA306" i="3"/>
  <c r="AB306" i="3"/>
  <c r="X307" i="3"/>
  <c r="AV307" i="3" s="1"/>
  <c r="Y307" i="3"/>
  <c r="AY307" i="3" s="1"/>
  <c r="AA307" i="3"/>
  <c r="AB307" i="3"/>
  <c r="X308" i="3"/>
  <c r="AV308" i="3" s="1"/>
  <c r="Y308" i="3"/>
  <c r="AY308" i="3" s="1"/>
  <c r="AA308" i="3"/>
  <c r="AB308" i="3"/>
  <c r="X309" i="3"/>
  <c r="AS309" i="3" s="1"/>
  <c r="Y309" i="3"/>
  <c r="AY309" i="3" s="1"/>
  <c r="AA309" i="3"/>
  <c r="AB309" i="3"/>
  <c r="X310" i="3"/>
  <c r="Y310" i="3"/>
  <c r="AY310" i="3" s="1"/>
  <c r="AA310" i="3"/>
  <c r="AB310" i="3"/>
  <c r="X311" i="3"/>
  <c r="Y311" i="3"/>
  <c r="AY311" i="3" s="1"/>
  <c r="AA311" i="3"/>
  <c r="AB311" i="3"/>
  <c r="X312" i="3"/>
  <c r="Y312" i="3"/>
  <c r="AY312" i="3" s="1"/>
  <c r="AA312" i="3"/>
  <c r="AB312" i="3"/>
  <c r="X313" i="3"/>
  <c r="AV313" i="3" s="1"/>
  <c r="Y313" i="3"/>
  <c r="AY313" i="3" s="1"/>
  <c r="AA313" i="3"/>
  <c r="AB313" i="3"/>
  <c r="X314" i="3"/>
  <c r="AV314" i="3" s="1"/>
  <c r="Y314" i="3"/>
  <c r="AY314" i="3" s="1"/>
  <c r="AA314" i="3"/>
  <c r="AB314" i="3"/>
  <c r="X315" i="3"/>
  <c r="AV315" i="3" s="1"/>
  <c r="Y315" i="3"/>
  <c r="AY315" i="3" s="1"/>
  <c r="AA315" i="3"/>
  <c r="AB315" i="3"/>
  <c r="X316" i="3"/>
  <c r="AS316" i="3" s="1"/>
  <c r="Y316" i="3"/>
  <c r="AY316" i="3" s="1"/>
  <c r="AA316" i="3"/>
  <c r="AB316" i="3"/>
  <c r="X317" i="3"/>
  <c r="Y317" i="3"/>
  <c r="AY317" i="3" s="1"/>
  <c r="AA317" i="3"/>
  <c r="AB317" i="3"/>
  <c r="X318" i="3"/>
  <c r="Y318" i="3"/>
  <c r="AY318" i="3" s="1"/>
  <c r="AA318" i="3"/>
  <c r="AB318" i="3"/>
  <c r="X319" i="3"/>
  <c r="AV319" i="3" s="1"/>
  <c r="Y319" i="3"/>
  <c r="AA319" i="3"/>
  <c r="AB319" i="3"/>
  <c r="X320" i="3"/>
  <c r="AV320" i="3" s="1"/>
  <c r="Y320" i="3"/>
  <c r="AY320" i="3" s="1"/>
  <c r="AA320" i="3"/>
  <c r="AB320" i="3"/>
  <c r="X321" i="3"/>
  <c r="Y321" i="3"/>
  <c r="AY321" i="3" s="1"/>
  <c r="AA321" i="3"/>
  <c r="AB321" i="3"/>
  <c r="X322" i="3"/>
  <c r="AV322" i="3" s="1"/>
  <c r="Y322" i="3"/>
  <c r="AY322" i="3" s="1"/>
  <c r="AA322" i="3"/>
  <c r="AB322" i="3"/>
  <c r="X323" i="3"/>
  <c r="AV323" i="3" s="1"/>
  <c r="Y323" i="3"/>
  <c r="AY323" i="3" s="1"/>
  <c r="AA323" i="3"/>
  <c r="AB323" i="3"/>
  <c r="X324" i="3"/>
  <c r="Y324" i="3"/>
  <c r="AY324" i="3" s="1"/>
  <c r="AA324" i="3"/>
  <c r="AB324" i="3"/>
  <c r="X325" i="3"/>
  <c r="AV325" i="3" s="1"/>
  <c r="Y325" i="3"/>
  <c r="AY325" i="3" s="1"/>
  <c r="AA325" i="3"/>
  <c r="AB325" i="3"/>
  <c r="X326" i="3"/>
  <c r="AV326" i="3" s="1"/>
  <c r="Y326" i="3"/>
  <c r="AY326" i="3" s="1"/>
  <c r="AA326" i="3"/>
  <c r="AB326" i="3"/>
  <c r="X327" i="3"/>
  <c r="Y327" i="3"/>
  <c r="AY327" i="3" s="1"/>
  <c r="AA327" i="3"/>
  <c r="AB327" i="3"/>
  <c r="X328" i="3"/>
  <c r="AS328" i="3" s="1"/>
  <c r="Y328" i="3"/>
  <c r="AA328" i="3"/>
  <c r="AB328" i="3"/>
  <c r="X329" i="3"/>
  <c r="AV329" i="3" s="1"/>
  <c r="Y329" i="3"/>
  <c r="AY329" i="3" s="1"/>
  <c r="AA329" i="3"/>
  <c r="AB329" i="3"/>
  <c r="X330" i="3"/>
  <c r="AV330" i="3" s="1"/>
  <c r="Y330" i="3"/>
  <c r="AY330" i="3" s="1"/>
  <c r="AA330" i="3"/>
  <c r="AB330" i="3"/>
  <c r="X331" i="3"/>
  <c r="AV331" i="3" s="1"/>
  <c r="Y331" i="3"/>
  <c r="AA331" i="3"/>
  <c r="AB331" i="3"/>
  <c r="X332" i="3"/>
  <c r="AV332" i="3" s="1"/>
  <c r="Y332" i="3"/>
  <c r="AY332" i="3" s="1"/>
  <c r="AA332" i="3"/>
  <c r="AB332" i="3"/>
  <c r="X333" i="3"/>
  <c r="AV333" i="3" s="1"/>
  <c r="Y333" i="3"/>
  <c r="AY333" i="3" s="1"/>
  <c r="AA333" i="3"/>
  <c r="AB333" i="3"/>
  <c r="X334" i="3"/>
  <c r="AV334" i="3" s="1"/>
  <c r="Y334" i="3"/>
  <c r="AY334" i="3" s="1"/>
  <c r="AA334" i="3"/>
  <c r="AB334" i="3"/>
  <c r="X335" i="3"/>
  <c r="AS335" i="3" s="1"/>
  <c r="Y335" i="3"/>
  <c r="AY335" i="3" s="1"/>
  <c r="AA335" i="3"/>
  <c r="AB335" i="3"/>
  <c r="X336" i="3"/>
  <c r="AS336" i="3" s="1"/>
  <c r="Y336" i="3"/>
  <c r="AY336" i="3" s="1"/>
  <c r="AA336" i="3"/>
  <c r="AB336" i="3"/>
  <c r="X337" i="3"/>
  <c r="AV337" i="3" s="1"/>
  <c r="Y337" i="3"/>
  <c r="AY337" i="3" s="1"/>
  <c r="AA337" i="3"/>
  <c r="AB337" i="3"/>
  <c r="X338" i="3"/>
  <c r="Y338" i="3"/>
  <c r="AY338" i="3" s="1"/>
  <c r="AA338" i="3"/>
  <c r="AB338" i="3"/>
  <c r="X339" i="3"/>
  <c r="AV339" i="3" s="1"/>
  <c r="Y339" i="3"/>
  <c r="AY339" i="3" s="1"/>
  <c r="AA339" i="3"/>
  <c r="AB339" i="3"/>
  <c r="X340" i="3"/>
  <c r="AV340" i="3" s="1"/>
  <c r="Y340" i="3"/>
  <c r="AA340" i="3"/>
  <c r="AB340" i="3"/>
  <c r="X341" i="3"/>
  <c r="Y341" i="3"/>
  <c r="AY341" i="3" s="1"/>
  <c r="AA341" i="3"/>
  <c r="AB341" i="3"/>
  <c r="X342" i="3"/>
  <c r="Y342" i="3"/>
  <c r="AY342" i="3" s="1"/>
  <c r="AA342" i="3"/>
  <c r="AB342" i="3"/>
  <c r="X343" i="3"/>
  <c r="Y343" i="3"/>
  <c r="AY343" i="3" s="1"/>
  <c r="AA343" i="3"/>
  <c r="AB343" i="3"/>
  <c r="X344" i="3"/>
  <c r="Y344" i="3"/>
  <c r="AY344" i="3" s="1"/>
  <c r="AA344" i="3"/>
  <c r="AB344" i="3"/>
  <c r="X345" i="3"/>
  <c r="AV345" i="3" s="1"/>
  <c r="Y345" i="3"/>
  <c r="AY345" i="3" s="1"/>
  <c r="AA345" i="3"/>
  <c r="AB345" i="3"/>
  <c r="X346" i="3"/>
  <c r="AV346" i="3" s="1"/>
  <c r="Y346" i="3"/>
  <c r="AY346" i="3" s="1"/>
  <c r="AA346" i="3"/>
  <c r="AB346" i="3"/>
  <c r="X347" i="3"/>
  <c r="AV347" i="3" s="1"/>
  <c r="Y347" i="3"/>
  <c r="AY347" i="3" s="1"/>
  <c r="AA347" i="3"/>
  <c r="AB347" i="3"/>
  <c r="X348" i="3"/>
  <c r="Y348" i="3"/>
  <c r="AY348" i="3" s="1"/>
  <c r="AA348" i="3"/>
  <c r="AB348" i="3"/>
  <c r="X349" i="3"/>
  <c r="Y349" i="3"/>
  <c r="AY349" i="3" s="1"/>
  <c r="AA349" i="3"/>
  <c r="AB349" i="3"/>
  <c r="X350" i="3"/>
  <c r="Y350" i="3"/>
  <c r="AY350" i="3" s="1"/>
  <c r="AA350" i="3"/>
  <c r="AB350" i="3"/>
  <c r="X351" i="3"/>
  <c r="AV351" i="3" s="1"/>
  <c r="Y351" i="3"/>
  <c r="AY351" i="3" s="1"/>
  <c r="AA351" i="3"/>
  <c r="AB351" i="3"/>
  <c r="X352" i="3"/>
  <c r="AV352" i="3" s="1"/>
  <c r="Y352" i="3"/>
  <c r="AY352" i="3" s="1"/>
  <c r="AA352" i="3"/>
  <c r="AB352" i="3"/>
  <c r="X353" i="3"/>
  <c r="Y353" i="3"/>
  <c r="AY353" i="3" s="1"/>
  <c r="AA353" i="3"/>
  <c r="AB353" i="3"/>
  <c r="X354" i="3"/>
  <c r="AV354" i="3" s="1"/>
  <c r="Y354" i="3"/>
  <c r="AY354" i="3" s="1"/>
  <c r="AA354" i="3"/>
  <c r="AB354" i="3"/>
  <c r="X355" i="3"/>
  <c r="Y355" i="3"/>
  <c r="AY355" i="3" s="1"/>
  <c r="AA355" i="3"/>
  <c r="AB355" i="3"/>
  <c r="X356" i="3"/>
  <c r="AV356" i="3" s="1"/>
  <c r="Y356" i="3"/>
  <c r="AY356" i="3" s="1"/>
  <c r="AA356" i="3"/>
  <c r="AB356" i="3"/>
  <c r="X357" i="3"/>
  <c r="AV357" i="3" s="1"/>
  <c r="Y357" i="3"/>
  <c r="AY357" i="3" s="1"/>
  <c r="AA357" i="3"/>
  <c r="AB357" i="3"/>
  <c r="X358" i="3"/>
  <c r="AV358" i="3" s="1"/>
  <c r="Y358" i="3"/>
  <c r="AY358" i="3" s="1"/>
  <c r="AA358" i="3"/>
  <c r="AB358" i="3"/>
  <c r="X359" i="3"/>
  <c r="Y359" i="3"/>
  <c r="AY359" i="3" s="1"/>
  <c r="AA359" i="3"/>
  <c r="AB359" i="3"/>
  <c r="X360" i="3"/>
  <c r="AS360" i="3" s="1"/>
  <c r="Y360" i="3"/>
  <c r="AA360" i="3"/>
  <c r="AB360" i="3"/>
  <c r="X361" i="3"/>
  <c r="AV361" i="3" s="1"/>
  <c r="Y361" i="3"/>
  <c r="AY361" i="3" s="1"/>
  <c r="AA361" i="3"/>
  <c r="AB361" i="3"/>
  <c r="X362" i="3"/>
  <c r="AV362" i="3" s="1"/>
  <c r="Y362" i="3"/>
  <c r="AY362" i="3" s="1"/>
  <c r="AA362" i="3"/>
  <c r="AB362" i="3"/>
  <c r="X363" i="3"/>
  <c r="AV363" i="3" s="1"/>
  <c r="Y363" i="3"/>
  <c r="AA363" i="3"/>
  <c r="AB363" i="3"/>
  <c r="X364" i="3"/>
  <c r="AV364" i="3" s="1"/>
  <c r="Y364" i="3"/>
  <c r="AY364" i="3" s="1"/>
  <c r="AA364" i="3"/>
  <c r="AB364" i="3"/>
  <c r="X365" i="3"/>
  <c r="Y365" i="3"/>
  <c r="AY365" i="3" s="1"/>
  <c r="AA365" i="3"/>
  <c r="AB365" i="3"/>
  <c r="X366" i="3"/>
  <c r="AV366" i="3" s="1"/>
  <c r="Y366" i="3"/>
  <c r="AY366" i="3" s="1"/>
  <c r="AA366" i="3"/>
  <c r="AB366" i="3"/>
  <c r="X367" i="3"/>
  <c r="Y367" i="3"/>
  <c r="AY367" i="3" s="1"/>
  <c r="AA367" i="3"/>
  <c r="AB367" i="3"/>
  <c r="X368" i="3"/>
  <c r="Y368" i="3"/>
  <c r="AY368" i="3" s="1"/>
  <c r="AA368" i="3"/>
  <c r="AB368" i="3"/>
  <c r="X369" i="3"/>
  <c r="Y369" i="3"/>
  <c r="AY369" i="3" s="1"/>
  <c r="AA369" i="3"/>
  <c r="AB369" i="3"/>
  <c r="X370" i="3"/>
  <c r="Y370" i="3"/>
  <c r="AY370" i="3" s="1"/>
  <c r="AA370" i="3"/>
  <c r="AB370" i="3"/>
  <c r="X371" i="3"/>
  <c r="AV371" i="3" s="1"/>
  <c r="Y371" i="3"/>
  <c r="AY371" i="3" s="1"/>
  <c r="AA371" i="3"/>
  <c r="AB371" i="3"/>
  <c r="X372" i="3"/>
  <c r="Y372" i="3"/>
  <c r="AY372" i="3" s="1"/>
  <c r="AA372" i="3"/>
  <c r="AB372" i="3"/>
  <c r="X373" i="3"/>
  <c r="Y373" i="3"/>
  <c r="AY373" i="3" s="1"/>
  <c r="AA373" i="3"/>
  <c r="AB373" i="3"/>
  <c r="X374" i="3"/>
  <c r="Y374" i="3"/>
  <c r="AY374" i="3" s="1"/>
  <c r="AA374" i="3"/>
  <c r="AB374" i="3"/>
  <c r="X375" i="3"/>
  <c r="Y375" i="3"/>
  <c r="AA375" i="3"/>
  <c r="AB375" i="3"/>
  <c r="X376" i="3"/>
  <c r="Y376" i="3"/>
  <c r="AY376" i="3" s="1"/>
  <c r="AA376" i="3"/>
  <c r="AB376" i="3"/>
  <c r="X377" i="3"/>
  <c r="AV377" i="3" s="1"/>
  <c r="Y377" i="3"/>
  <c r="AY377" i="3" s="1"/>
  <c r="AA377" i="3"/>
  <c r="AB377" i="3"/>
  <c r="X378" i="3"/>
  <c r="AV378" i="3" s="1"/>
  <c r="Y378" i="3"/>
  <c r="AY378" i="3" s="1"/>
  <c r="AA378" i="3"/>
  <c r="AB378" i="3"/>
  <c r="X379" i="3"/>
  <c r="AV379" i="3" s="1"/>
  <c r="Y379" i="3"/>
  <c r="AY379" i="3" s="1"/>
  <c r="AA379" i="3"/>
  <c r="AB379" i="3"/>
  <c r="X380" i="3"/>
  <c r="Y380" i="3"/>
  <c r="AY380" i="3" s="1"/>
  <c r="AA380" i="3"/>
  <c r="AB380" i="3"/>
  <c r="X381" i="3"/>
  <c r="Y381" i="3"/>
  <c r="AY381" i="3" s="1"/>
  <c r="AA381" i="3"/>
  <c r="AB381" i="3"/>
  <c r="X382" i="3"/>
  <c r="Y382" i="3"/>
  <c r="AY382" i="3" s="1"/>
  <c r="AA382" i="3"/>
  <c r="AB382" i="3"/>
  <c r="X383" i="3"/>
  <c r="AV383" i="3" s="1"/>
  <c r="Y383" i="3"/>
  <c r="AY383" i="3" s="1"/>
  <c r="AA383" i="3"/>
  <c r="AB383" i="3"/>
  <c r="X384" i="3"/>
  <c r="AV384" i="3" s="1"/>
  <c r="Y384" i="3"/>
  <c r="AA384" i="3"/>
  <c r="AB384" i="3"/>
  <c r="X385" i="3"/>
  <c r="Y385" i="3"/>
  <c r="AY385" i="3" s="1"/>
  <c r="AA385" i="3"/>
  <c r="AB385" i="3"/>
  <c r="X386" i="3"/>
  <c r="AV386" i="3" s="1"/>
  <c r="Y386" i="3"/>
  <c r="AY386" i="3" s="1"/>
  <c r="AA386" i="3"/>
  <c r="AB386" i="3"/>
  <c r="X387" i="3"/>
  <c r="AV387" i="3" s="1"/>
  <c r="Y387" i="3"/>
  <c r="AY387" i="3" s="1"/>
  <c r="AA387" i="3"/>
  <c r="AB387" i="3"/>
  <c r="X388" i="3"/>
  <c r="Y388" i="3"/>
  <c r="AY388" i="3" s="1"/>
  <c r="AA388" i="3"/>
  <c r="AB388" i="3"/>
  <c r="X389" i="3"/>
  <c r="AV389" i="3" s="1"/>
  <c r="Y389" i="3"/>
  <c r="AY389" i="3" s="1"/>
  <c r="AA389" i="3"/>
  <c r="AB389" i="3"/>
  <c r="X390" i="3"/>
  <c r="AV390" i="3" s="1"/>
  <c r="Y390" i="3"/>
  <c r="AY390" i="3" s="1"/>
  <c r="AA390" i="3"/>
  <c r="AB390" i="3"/>
  <c r="X391" i="3"/>
  <c r="Y391" i="3"/>
  <c r="AY391" i="3" s="1"/>
  <c r="AA391" i="3"/>
  <c r="AB391" i="3"/>
  <c r="X392" i="3"/>
  <c r="Y392" i="3"/>
  <c r="AY392" i="3" s="1"/>
  <c r="AA392" i="3"/>
  <c r="AB392" i="3"/>
  <c r="X393" i="3"/>
  <c r="AV393" i="3" s="1"/>
  <c r="Y393" i="3"/>
  <c r="AY393" i="3" s="1"/>
  <c r="AA393" i="3"/>
  <c r="AB393" i="3"/>
  <c r="X394" i="3"/>
  <c r="AV394" i="3" s="1"/>
  <c r="Y394" i="3"/>
  <c r="AY394" i="3" s="1"/>
  <c r="AA394" i="3"/>
  <c r="AB394" i="3"/>
  <c r="X395" i="3"/>
  <c r="AV395" i="3" s="1"/>
  <c r="Y395" i="3"/>
  <c r="AA395" i="3"/>
  <c r="AB395" i="3"/>
  <c r="X396" i="3"/>
  <c r="AV396" i="3" s="1"/>
  <c r="Y396" i="3"/>
  <c r="AY396" i="3" s="1"/>
  <c r="AA396" i="3"/>
  <c r="AB396" i="3"/>
  <c r="X397" i="3"/>
  <c r="AV397" i="3" s="1"/>
  <c r="Y397" i="3"/>
  <c r="AY397" i="3" s="1"/>
  <c r="AA397" i="3"/>
  <c r="AB397" i="3"/>
  <c r="X398" i="3"/>
  <c r="AV398" i="3" s="1"/>
  <c r="Y398" i="3"/>
  <c r="AY398" i="3" s="1"/>
  <c r="AA398" i="3"/>
  <c r="AB398" i="3"/>
  <c r="X399" i="3"/>
  <c r="Y399" i="3"/>
  <c r="AY399" i="3" s="1"/>
  <c r="AA399" i="3"/>
  <c r="AB399" i="3"/>
  <c r="X400" i="3"/>
  <c r="Y400" i="3"/>
  <c r="AA400" i="3"/>
  <c r="AB400" i="3"/>
  <c r="X401" i="3"/>
  <c r="AV401" i="3" s="1"/>
  <c r="Y401" i="3"/>
  <c r="AY401" i="3" s="1"/>
  <c r="AA401" i="3"/>
  <c r="AB401" i="3"/>
  <c r="X402" i="3"/>
  <c r="Y402" i="3"/>
  <c r="AY402" i="3" s="1"/>
  <c r="AA402" i="3"/>
  <c r="AB402" i="3"/>
  <c r="X403" i="3"/>
  <c r="AV403" i="3" s="1"/>
  <c r="Y403" i="3"/>
  <c r="AY403" i="3" s="1"/>
  <c r="AA403" i="3"/>
  <c r="AB403" i="3"/>
  <c r="X404" i="3"/>
  <c r="AV404" i="3" s="1"/>
  <c r="Y404" i="3"/>
  <c r="AA404" i="3"/>
  <c r="AB404" i="3"/>
  <c r="X405" i="3"/>
  <c r="Y405" i="3"/>
  <c r="AY405" i="3" s="1"/>
  <c r="AA405" i="3"/>
  <c r="AB405" i="3"/>
  <c r="X406" i="3"/>
  <c r="Y406" i="3"/>
  <c r="AY406" i="3" s="1"/>
  <c r="AA406" i="3"/>
  <c r="AB406" i="3"/>
  <c r="X407" i="3"/>
  <c r="Y407" i="3"/>
  <c r="AY407" i="3" s="1"/>
  <c r="AA407" i="3"/>
  <c r="AB407" i="3"/>
  <c r="X408" i="3"/>
  <c r="AV408" i="3" s="1"/>
  <c r="Y408" i="3"/>
  <c r="AY408" i="3" s="1"/>
  <c r="AA408" i="3"/>
  <c r="AB408" i="3"/>
  <c r="X409" i="3"/>
  <c r="AV409" i="3" s="1"/>
  <c r="Y409" i="3"/>
  <c r="AY409" i="3" s="1"/>
  <c r="AA409" i="3"/>
  <c r="AB409" i="3"/>
  <c r="X410" i="3"/>
  <c r="AV410" i="3" s="1"/>
  <c r="Y410" i="3"/>
  <c r="AY410" i="3" s="1"/>
  <c r="AA410" i="3"/>
  <c r="AB410" i="3"/>
  <c r="X411" i="3"/>
  <c r="AV411" i="3" s="1"/>
  <c r="Y411" i="3"/>
  <c r="AY411" i="3" s="1"/>
  <c r="AA411" i="3"/>
  <c r="AB411" i="3"/>
  <c r="X412" i="3"/>
  <c r="Y412" i="3"/>
  <c r="AY412" i="3" s="1"/>
  <c r="AA412" i="3"/>
  <c r="AB412" i="3"/>
  <c r="X413" i="3"/>
  <c r="Y413" i="3"/>
  <c r="AY413" i="3" s="1"/>
  <c r="AA413" i="3"/>
  <c r="AB413" i="3"/>
  <c r="X414" i="3"/>
  <c r="Y414" i="3"/>
  <c r="AY414" i="3" s="1"/>
  <c r="AA414" i="3"/>
  <c r="AB414" i="3"/>
  <c r="X415" i="3"/>
  <c r="AV415" i="3" s="1"/>
  <c r="Y415" i="3"/>
  <c r="AY415" i="3" s="1"/>
  <c r="AA415" i="3"/>
  <c r="AB415" i="3"/>
  <c r="X416" i="3"/>
  <c r="AV416" i="3" s="1"/>
  <c r="Y416" i="3"/>
  <c r="AY416" i="3" s="1"/>
  <c r="AA416" i="3"/>
  <c r="AB416" i="3"/>
  <c r="X417" i="3"/>
  <c r="AV417" i="3" s="1"/>
  <c r="Y417" i="3"/>
  <c r="AY417" i="3" s="1"/>
  <c r="AA417" i="3"/>
  <c r="AB417" i="3"/>
  <c r="X418" i="3"/>
  <c r="AV418" i="3" s="1"/>
  <c r="Y418" i="3"/>
  <c r="AA418" i="3"/>
  <c r="AB418" i="3"/>
  <c r="X419" i="3"/>
  <c r="Y419" i="3"/>
  <c r="AY419" i="3" s="1"/>
  <c r="AA419" i="3"/>
  <c r="AB419" i="3"/>
  <c r="X420" i="3"/>
  <c r="AV420" i="3" s="1"/>
  <c r="Y420" i="3"/>
  <c r="AY420" i="3" s="1"/>
  <c r="AA420" i="3"/>
  <c r="AB420" i="3"/>
  <c r="X421" i="3"/>
  <c r="AV421" i="3" s="1"/>
  <c r="Y421" i="3"/>
  <c r="AY421" i="3" s="1"/>
  <c r="AA421" i="3"/>
  <c r="AB421" i="3"/>
  <c r="X422" i="3"/>
  <c r="AV422" i="3" s="1"/>
  <c r="Y422" i="3"/>
  <c r="AY422" i="3" s="1"/>
  <c r="AA422" i="3"/>
  <c r="AB422" i="3"/>
  <c r="X423" i="3"/>
  <c r="AV423" i="3" s="1"/>
  <c r="Y423" i="3"/>
  <c r="AY423" i="3" s="1"/>
  <c r="AA423" i="3"/>
  <c r="AB423" i="3"/>
  <c r="X424" i="3"/>
  <c r="Y424" i="3"/>
  <c r="AY424" i="3" s="1"/>
  <c r="AA424" i="3"/>
  <c r="AB424" i="3"/>
  <c r="X425" i="3"/>
  <c r="AV425" i="3" s="1"/>
  <c r="Y425" i="3"/>
  <c r="AY425" i="3" s="1"/>
  <c r="AA425" i="3"/>
  <c r="AB425" i="3"/>
  <c r="X426" i="3"/>
  <c r="AV426" i="3" s="1"/>
  <c r="Y426" i="3"/>
  <c r="AY426" i="3" s="1"/>
  <c r="AA426" i="3"/>
  <c r="AB426" i="3"/>
  <c r="X427" i="3"/>
  <c r="AV427" i="3" s="1"/>
  <c r="Y427" i="3"/>
  <c r="AA427" i="3"/>
  <c r="AB427" i="3"/>
  <c r="X428" i="3"/>
  <c r="AV428" i="3" s="1"/>
  <c r="Y428" i="3"/>
  <c r="AY428" i="3" s="1"/>
  <c r="AA428" i="3"/>
  <c r="AB428" i="3"/>
  <c r="X429" i="3"/>
  <c r="Y429" i="3"/>
  <c r="AY429" i="3" s="1"/>
  <c r="AA429" i="3"/>
  <c r="AB429" i="3"/>
  <c r="X430" i="3"/>
  <c r="AV430" i="3" s="1"/>
  <c r="Y430" i="3"/>
  <c r="AY430" i="3" s="1"/>
  <c r="AA430" i="3"/>
  <c r="AB430" i="3"/>
  <c r="X431" i="3"/>
  <c r="AS431" i="3" s="1"/>
  <c r="Y431" i="3"/>
  <c r="AY431" i="3" s="1"/>
  <c r="AA431" i="3"/>
  <c r="AB431" i="3"/>
  <c r="X432" i="3"/>
  <c r="Y432" i="3"/>
  <c r="AY432" i="3" s="1"/>
  <c r="AA432" i="3"/>
  <c r="AB432" i="3"/>
  <c r="X433" i="3"/>
  <c r="AV433" i="3" s="1"/>
  <c r="Y433" i="3"/>
  <c r="AY433" i="3" s="1"/>
  <c r="AA433" i="3"/>
  <c r="AB433" i="3"/>
  <c r="X434" i="3"/>
  <c r="Y434" i="3"/>
  <c r="AY434" i="3" s="1"/>
  <c r="AA434" i="3"/>
  <c r="AB434" i="3"/>
  <c r="X435" i="3"/>
  <c r="AV435" i="3" s="1"/>
  <c r="Y435" i="3"/>
  <c r="AY435" i="3" s="1"/>
  <c r="AA435" i="3"/>
  <c r="AB435" i="3"/>
  <c r="X436" i="3"/>
  <c r="Y436" i="3"/>
  <c r="AY436" i="3" s="1"/>
  <c r="AA436" i="3"/>
  <c r="AB436" i="3"/>
  <c r="X437" i="3"/>
  <c r="Y437" i="3"/>
  <c r="AY437" i="3" s="1"/>
  <c r="AA437" i="3"/>
  <c r="AB437" i="3"/>
  <c r="X438" i="3"/>
  <c r="Y438" i="3"/>
  <c r="AY438" i="3" s="1"/>
  <c r="AA438" i="3"/>
  <c r="AB438" i="3"/>
  <c r="X439" i="3"/>
  <c r="Y439" i="3"/>
  <c r="AY439" i="3" s="1"/>
  <c r="AA439" i="3"/>
  <c r="AB439" i="3"/>
  <c r="X440" i="3"/>
  <c r="AV440" i="3" s="1"/>
  <c r="Y440" i="3"/>
  <c r="AY440" i="3" s="1"/>
  <c r="AA440" i="3"/>
  <c r="AB440" i="3"/>
  <c r="X441" i="3"/>
  <c r="AV441" i="3" s="1"/>
  <c r="Y441" i="3"/>
  <c r="AY441" i="3" s="1"/>
  <c r="AA441" i="3"/>
  <c r="AB441" i="3"/>
  <c r="X442" i="3"/>
  <c r="AV442" i="3" s="1"/>
  <c r="Y442" i="3"/>
  <c r="AY442" i="3" s="1"/>
  <c r="AA442" i="3"/>
  <c r="AB442" i="3"/>
  <c r="X443" i="3"/>
  <c r="Y443" i="3"/>
  <c r="AA443" i="3"/>
  <c r="AB443" i="3"/>
  <c r="X444" i="3"/>
  <c r="Y444" i="3"/>
  <c r="AY444" i="3" s="1"/>
  <c r="AA444" i="3"/>
  <c r="AB444" i="3"/>
  <c r="X445" i="3"/>
  <c r="Y445" i="3"/>
  <c r="AY445" i="3" s="1"/>
  <c r="AA445" i="3"/>
  <c r="AB445" i="3"/>
  <c r="X446" i="3"/>
  <c r="Y446" i="3"/>
  <c r="AY446" i="3" s="1"/>
  <c r="AA446" i="3"/>
  <c r="AB446" i="3"/>
  <c r="X447" i="3"/>
  <c r="Y447" i="3"/>
  <c r="AY447" i="3" s="1"/>
  <c r="AA447" i="3"/>
  <c r="AB447" i="3"/>
  <c r="X448" i="3"/>
  <c r="AV448" i="3" s="1"/>
  <c r="Y448" i="3"/>
  <c r="AY448" i="3" s="1"/>
  <c r="AA448" i="3"/>
  <c r="AB448" i="3"/>
  <c r="X449" i="3"/>
  <c r="AV449" i="3" s="1"/>
  <c r="Y449" i="3"/>
  <c r="AY449" i="3" s="1"/>
  <c r="AA449" i="3"/>
  <c r="AB449" i="3"/>
  <c r="X450" i="3"/>
  <c r="AV450" i="3" s="1"/>
  <c r="Y450" i="3"/>
  <c r="AA450" i="3"/>
  <c r="AB450" i="3"/>
  <c r="X451" i="3"/>
  <c r="AV451" i="3" s="1"/>
  <c r="Y451" i="3"/>
  <c r="AY451" i="3" s="1"/>
  <c r="AA451" i="3"/>
  <c r="AB451" i="3"/>
  <c r="X452" i="3"/>
  <c r="AV452" i="3" s="1"/>
  <c r="Y452" i="3"/>
  <c r="AY452" i="3" s="1"/>
  <c r="AA452" i="3"/>
  <c r="AB452" i="3"/>
  <c r="X453" i="3"/>
  <c r="AV453" i="3" s="1"/>
  <c r="Y453" i="3"/>
  <c r="AY453" i="3" s="1"/>
  <c r="AA453" i="3"/>
  <c r="AB453" i="3"/>
  <c r="X454" i="3"/>
  <c r="Y454" i="3"/>
  <c r="AY454" i="3" s="1"/>
  <c r="AA454" i="3"/>
  <c r="AB454" i="3"/>
  <c r="X455" i="3"/>
  <c r="AV455" i="3" s="1"/>
  <c r="Y455" i="3"/>
  <c r="AY455" i="3" s="1"/>
  <c r="AA455" i="3"/>
  <c r="AB455" i="3"/>
  <c r="X456" i="3"/>
  <c r="Y456" i="3"/>
  <c r="AY456" i="3" s="1"/>
  <c r="AA456" i="3"/>
  <c r="AB456" i="3"/>
  <c r="X457" i="3"/>
  <c r="AV457" i="3" s="1"/>
  <c r="Y457" i="3"/>
  <c r="AY457" i="3" s="1"/>
  <c r="AA457" i="3"/>
  <c r="AB457" i="3"/>
  <c r="X458" i="3"/>
  <c r="AV458" i="3" s="1"/>
  <c r="Y458" i="3"/>
  <c r="AY458" i="3" s="1"/>
  <c r="AA458" i="3"/>
  <c r="AB458" i="3"/>
  <c r="X459" i="3"/>
  <c r="AV459" i="3" s="1"/>
  <c r="Y459" i="3"/>
  <c r="AT459" i="3" s="1"/>
  <c r="AA459" i="3"/>
  <c r="AB459" i="3"/>
  <c r="X460" i="3"/>
  <c r="AV460" i="3" s="1"/>
  <c r="Y460" i="3"/>
  <c r="AY460" i="3" s="1"/>
  <c r="AA460" i="3"/>
  <c r="AB460" i="3"/>
  <c r="X461" i="3"/>
  <c r="Y461" i="3"/>
  <c r="AY461" i="3" s="1"/>
  <c r="AA461" i="3"/>
  <c r="AB461" i="3"/>
  <c r="X462" i="3"/>
  <c r="AV462" i="3" s="1"/>
  <c r="Y462" i="3"/>
  <c r="AY462" i="3" s="1"/>
  <c r="AA462" i="3"/>
  <c r="AB462" i="3"/>
  <c r="X463" i="3"/>
  <c r="Y463" i="3"/>
  <c r="AY463" i="3" s="1"/>
  <c r="AA463" i="3"/>
  <c r="AB463" i="3"/>
  <c r="X464" i="3"/>
  <c r="Y464" i="3"/>
  <c r="AY464" i="3" s="1"/>
  <c r="AA464" i="3"/>
  <c r="AB464" i="3"/>
  <c r="X465" i="3"/>
  <c r="AV465" i="3" s="1"/>
  <c r="Y465" i="3"/>
  <c r="AY465" i="3" s="1"/>
  <c r="AA465" i="3"/>
  <c r="AB465" i="3"/>
  <c r="X466" i="3"/>
  <c r="Y466" i="3"/>
  <c r="AY466" i="3" s="1"/>
  <c r="AA466" i="3"/>
  <c r="AB466" i="3"/>
  <c r="X467" i="3"/>
  <c r="AV467" i="3" s="1"/>
  <c r="Y467" i="3"/>
  <c r="AY467" i="3" s="1"/>
  <c r="AA467" i="3"/>
  <c r="AB467" i="3"/>
  <c r="X468" i="3"/>
  <c r="AV468" i="3" s="1"/>
  <c r="Y468" i="3"/>
  <c r="AA468" i="3"/>
  <c r="AB468" i="3"/>
  <c r="X469" i="3"/>
  <c r="Y469" i="3"/>
  <c r="AY469" i="3" s="1"/>
  <c r="AA469" i="3"/>
  <c r="AB469" i="3"/>
  <c r="X470" i="3"/>
  <c r="Y470" i="3"/>
  <c r="AY470" i="3" s="1"/>
  <c r="AA470" i="3"/>
  <c r="AB470" i="3"/>
  <c r="X471" i="3"/>
  <c r="Y471" i="3"/>
  <c r="AY471" i="3" s="1"/>
  <c r="AA471" i="3"/>
  <c r="AB471" i="3"/>
  <c r="X472" i="3"/>
  <c r="AV472" i="3" s="1"/>
  <c r="Y472" i="3"/>
  <c r="AY472" i="3" s="1"/>
  <c r="AA472" i="3"/>
  <c r="AB472" i="3"/>
  <c r="X473" i="3"/>
  <c r="AV473" i="3" s="1"/>
  <c r="Y473" i="3"/>
  <c r="AY473" i="3" s="1"/>
  <c r="AA473" i="3"/>
  <c r="AB473" i="3"/>
  <c r="X474" i="3"/>
  <c r="AV474" i="3" s="1"/>
  <c r="Y474" i="3"/>
  <c r="AY474" i="3" s="1"/>
  <c r="AA474" i="3"/>
  <c r="AB474" i="3"/>
  <c r="X475" i="3"/>
  <c r="Y475" i="3"/>
  <c r="AY475" i="3" s="1"/>
  <c r="AA475" i="3"/>
  <c r="AB475" i="3"/>
  <c r="X476" i="3"/>
  <c r="Y476" i="3"/>
  <c r="AY476" i="3" s="1"/>
  <c r="AA476" i="3"/>
  <c r="AB476" i="3"/>
  <c r="X477" i="3"/>
  <c r="Y477" i="3"/>
  <c r="AY477" i="3" s="1"/>
  <c r="AA477" i="3"/>
  <c r="AB477" i="3"/>
  <c r="X478" i="3"/>
  <c r="Y478" i="3"/>
  <c r="AY478" i="3" s="1"/>
  <c r="AA478" i="3"/>
  <c r="AB478" i="3"/>
  <c r="X479" i="3"/>
  <c r="AV479" i="3" s="1"/>
  <c r="Y479" i="3"/>
  <c r="AY479" i="3" s="1"/>
  <c r="AA479" i="3"/>
  <c r="AB479" i="3"/>
  <c r="X480" i="3"/>
  <c r="AV480" i="3" s="1"/>
  <c r="Y480" i="3"/>
  <c r="AY480" i="3" s="1"/>
  <c r="AA480" i="3"/>
  <c r="AB480" i="3"/>
  <c r="X481" i="3"/>
  <c r="AV481" i="3" s="1"/>
  <c r="Y481" i="3"/>
  <c r="AY481" i="3" s="1"/>
  <c r="AA481" i="3"/>
  <c r="AB481" i="3"/>
  <c r="X482" i="3"/>
  <c r="AV482" i="3" s="1"/>
  <c r="Y482" i="3"/>
  <c r="AY482" i="3" s="1"/>
  <c r="AA482" i="3"/>
  <c r="AB482" i="3"/>
  <c r="X483" i="3"/>
  <c r="Y483" i="3"/>
  <c r="AY483" i="3" s="1"/>
  <c r="AA483" i="3"/>
  <c r="AB483" i="3"/>
  <c r="X484" i="3"/>
  <c r="AV484" i="3" s="1"/>
  <c r="Y484" i="3"/>
  <c r="AA484" i="3"/>
  <c r="AB484" i="3"/>
  <c r="X485" i="3"/>
  <c r="AV485" i="3" s="1"/>
  <c r="Y485" i="3"/>
  <c r="AY485" i="3" s="1"/>
  <c r="AA485" i="3"/>
  <c r="AB485" i="3"/>
  <c r="X486" i="3"/>
  <c r="AV486" i="3" s="1"/>
  <c r="Y486" i="3"/>
  <c r="AY486" i="3" s="1"/>
  <c r="AA486" i="3"/>
  <c r="AB486" i="3"/>
  <c r="X487" i="3"/>
  <c r="AV487" i="3" s="1"/>
  <c r="Y487" i="3"/>
  <c r="AY487" i="3" s="1"/>
  <c r="AA487" i="3"/>
  <c r="AB487" i="3"/>
  <c r="X488" i="3"/>
  <c r="Y488" i="3"/>
  <c r="AY488" i="3" s="1"/>
  <c r="AA488" i="3"/>
  <c r="AB488" i="3"/>
  <c r="X489" i="3"/>
  <c r="AV489" i="3" s="1"/>
  <c r="Y489" i="3"/>
  <c r="AA489" i="3"/>
  <c r="AB489" i="3"/>
  <c r="X490" i="3"/>
  <c r="AV490" i="3" s="1"/>
  <c r="Y490" i="3"/>
  <c r="AY490" i="3" s="1"/>
  <c r="AA490" i="3"/>
  <c r="AB490" i="3"/>
  <c r="X491" i="3"/>
  <c r="AV491" i="3" s="1"/>
  <c r="Y491" i="3"/>
  <c r="AA491" i="3"/>
  <c r="AB491" i="3"/>
  <c r="X492" i="3"/>
  <c r="AV492" i="3" s="1"/>
  <c r="Y492" i="3"/>
  <c r="AY492" i="3" s="1"/>
  <c r="AA492" i="3"/>
  <c r="AB492" i="3"/>
  <c r="X493" i="3"/>
  <c r="AV493" i="3" s="1"/>
  <c r="Y493" i="3"/>
  <c r="AY493" i="3" s="1"/>
  <c r="AA493" i="3"/>
  <c r="AB493" i="3"/>
  <c r="X494" i="3"/>
  <c r="AV494" i="3" s="1"/>
  <c r="Y494" i="3"/>
  <c r="AY494" i="3" s="1"/>
  <c r="AA494" i="3"/>
  <c r="AB494" i="3"/>
  <c r="X495" i="3"/>
  <c r="Y495" i="3"/>
  <c r="AY495" i="3" s="1"/>
  <c r="AA495" i="3"/>
  <c r="AB495" i="3"/>
  <c r="X496" i="3"/>
  <c r="Y496" i="3"/>
  <c r="AY496" i="3" s="1"/>
  <c r="AA496" i="3"/>
  <c r="AB496" i="3"/>
  <c r="X497" i="3"/>
  <c r="AV497" i="3" s="1"/>
  <c r="Y497" i="3"/>
  <c r="AA497" i="3"/>
  <c r="AB497" i="3"/>
  <c r="X498" i="3"/>
  <c r="Y498" i="3"/>
  <c r="AY498" i="3" s="1"/>
  <c r="AA498" i="3"/>
  <c r="AB498" i="3"/>
  <c r="X499" i="3"/>
  <c r="AV499" i="3" s="1"/>
  <c r="Y499" i="3"/>
  <c r="AY499" i="3" s="1"/>
  <c r="AA499" i="3"/>
  <c r="AB499" i="3"/>
  <c r="X500" i="3"/>
  <c r="AS500" i="3" s="1"/>
  <c r="Y500" i="3"/>
  <c r="AY500" i="3" s="1"/>
  <c r="AA500" i="3"/>
  <c r="AB500" i="3"/>
  <c r="X501" i="3"/>
  <c r="Y501" i="3"/>
  <c r="AY501" i="3" s="1"/>
  <c r="AA501" i="3"/>
  <c r="AB501" i="3"/>
  <c r="X502" i="3"/>
  <c r="Y502" i="3"/>
  <c r="AY502" i="3" s="1"/>
  <c r="AA502" i="3"/>
  <c r="AB502" i="3"/>
  <c r="X503" i="3"/>
  <c r="Y503" i="3"/>
  <c r="AY503" i="3" s="1"/>
  <c r="AA503" i="3"/>
  <c r="AB503" i="3"/>
  <c r="X504" i="3"/>
  <c r="Y504" i="3"/>
  <c r="AY504" i="3" s="1"/>
  <c r="AA504" i="3"/>
  <c r="AB504" i="3"/>
  <c r="X505" i="3"/>
  <c r="AV505" i="3" s="1"/>
  <c r="Y505" i="3"/>
  <c r="AY505" i="3" s="1"/>
  <c r="AA505" i="3"/>
  <c r="AB505" i="3"/>
  <c r="X506" i="3"/>
  <c r="AV506" i="3" s="1"/>
  <c r="Y506" i="3"/>
  <c r="AY506" i="3" s="1"/>
  <c r="AA506" i="3"/>
  <c r="AB506" i="3"/>
  <c r="X507" i="3"/>
  <c r="Y507" i="3"/>
  <c r="AY507" i="3" s="1"/>
  <c r="AA507" i="3"/>
  <c r="AB507" i="3"/>
  <c r="X508" i="3"/>
  <c r="Y508" i="3"/>
  <c r="AY508" i="3" s="1"/>
  <c r="AA508" i="3"/>
  <c r="AB508" i="3"/>
  <c r="X509" i="3"/>
  <c r="AV509" i="3" s="1"/>
  <c r="Y509" i="3"/>
  <c r="AY509" i="3" s="1"/>
  <c r="AA509" i="3"/>
  <c r="AB509" i="3"/>
  <c r="X510" i="3"/>
  <c r="Y510" i="3"/>
  <c r="AY510" i="3" s="1"/>
  <c r="AA510" i="3"/>
  <c r="AB510" i="3"/>
  <c r="X511" i="3"/>
  <c r="AV511" i="3" s="1"/>
  <c r="Y511" i="3"/>
  <c r="AY511" i="3" s="1"/>
  <c r="AA511" i="3"/>
  <c r="AB511" i="3"/>
  <c r="X512" i="3"/>
  <c r="AV512" i="3" s="1"/>
  <c r="Y512" i="3"/>
  <c r="AY512" i="3" s="1"/>
  <c r="AA512" i="3"/>
  <c r="AB512" i="3"/>
  <c r="X513" i="3"/>
  <c r="Y513" i="3"/>
  <c r="AY513" i="3" s="1"/>
  <c r="AA513" i="3"/>
  <c r="AB513" i="3"/>
  <c r="X514" i="3"/>
  <c r="AV514" i="3" s="1"/>
  <c r="Y514" i="3"/>
  <c r="AY514" i="3" s="1"/>
  <c r="AA514" i="3"/>
  <c r="AB514" i="3"/>
  <c r="X515" i="3"/>
  <c r="AV515" i="3" s="1"/>
  <c r="Y515" i="3"/>
  <c r="AY515" i="3" s="1"/>
  <c r="AA515" i="3"/>
  <c r="AB515" i="3"/>
  <c r="X516" i="3"/>
  <c r="AV516" i="3" s="1"/>
  <c r="Y516" i="3"/>
  <c r="AY516" i="3" s="1"/>
  <c r="AA516" i="3"/>
  <c r="AB516" i="3"/>
  <c r="X517" i="3"/>
  <c r="AV517" i="3" s="1"/>
  <c r="Y517" i="3"/>
  <c r="AY517" i="3" s="1"/>
  <c r="AA517" i="3"/>
  <c r="AB517" i="3"/>
  <c r="X518" i="3"/>
  <c r="Y518" i="3"/>
  <c r="AY518" i="3" s="1"/>
  <c r="AA518" i="3"/>
  <c r="AB518" i="3"/>
  <c r="X519" i="3"/>
  <c r="AV519" i="3" s="1"/>
  <c r="Y519" i="3"/>
  <c r="AY519" i="3" s="1"/>
  <c r="AA519" i="3"/>
  <c r="AB519" i="3"/>
  <c r="X520" i="3"/>
  <c r="Y520" i="3"/>
  <c r="AY520" i="3" s="1"/>
  <c r="AA520" i="3"/>
  <c r="AB520" i="3"/>
  <c r="X521" i="3"/>
  <c r="AV521" i="3" s="1"/>
  <c r="Y521" i="3"/>
  <c r="AY521" i="3" s="1"/>
  <c r="AA521" i="3"/>
  <c r="AB521" i="3"/>
  <c r="X522" i="3"/>
  <c r="AV522" i="3" s="1"/>
  <c r="Y522" i="3"/>
  <c r="AY522" i="3" s="1"/>
  <c r="AA522" i="3"/>
  <c r="AB522" i="3"/>
  <c r="X523" i="3"/>
  <c r="Y523" i="3"/>
  <c r="AY523" i="3" s="1"/>
  <c r="AA523" i="3"/>
  <c r="AB523" i="3"/>
  <c r="X524" i="3"/>
  <c r="AV524" i="3" s="1"/>
  <c r="Y524" i="3"/>
  <c r="AY524" i="3" s="1"/>
  <c r="AA524" i="3"/>
  <c r="AB524" i="3"/>
  <c r="X525" i="3"/>
  <c r="Y525" i="3"/>
  <c r="AY525" i="3" s="1"/>
  <c r="AA525" i="3"/>
  <c r="AB525" i="3"/>
  <c r="X526" i="3"/>
  <c r="AV526" i="3" s="1"/>
  <c r="Y526" i="3"/>
  <c r="AY526" i="3" s="1"/>
  <c r="AA526" i="3"/>
  <c r="AB526" i="3"/>
  <c r="X527" i="3"/>
  <c r="Y527" i="3"/>
  <c r="AY527" i="3" s="1"/>
  <c r="AA527" i="3"/>
  <c r="AB527" i="3"/>
  <c r="X528" i="3"/>
  <c r="Y528" i="3"/>
  <c r="AY528" i="3" s="1"/>
  <c r="AA528" i="3"/>
  <c r="AB528" i="3"/>
  <c r="X529" i="3"/>
  <c r="AV529" i="3" s="1"/>
  <c r="Y529" i="3"/>
  <c r="AY529" i="3" s="1"/>
  <c r="AA529" i="3"/>
  <c r="AB529" i="3"/>
  <c r="X530" i="3"/>
  <c r="AS530" i="3" s="1"/>
  <c r="Y530" i="3"/>
  <c r="AY530" i="3" s="1"/>
  <c r="AA530" i="3"/>
  <c r="AB530" i="3"/>
  <c r="X531" i="3"/>
  <c r="AV531" i="3" s="1"/>
  <c r="Y531" i="3"/>
  <c r="AY531" i="3" s="1"/>
  <c r="AA531" i="3"/>
  <c r="AB531" i="3"/>
  <c r="X532" i="3"/>
  <c r="Y532" i="3"/>
  <c r="AY532" i="3" s="1"/>
  <c r="AA532" i="3"/>
  <c r="AB532" i="3"/>
  <c r="X533" i="3"/>
  <c r="Y533" i="3"/>
  <c r="AY533" i="3" s="1"/>
  <c r="AA533" i="3"/>
  <c r="AB533" i="3"/>
  <c r="X534" i="3"/>
  <c r="AV534" i="3" s="1"/>
  <c r="Y534" i="3"/>
  <c r="AY534" i="3" s="1"/>
  <c r="AA534" i="3"/>
  <c r="AB534" i="3"/>
  <c r="X535" i="3"/>
  <c r="Y535" i="3"/>
  <c r="AY535" i="3" s="1"/>
  <c r="AA535" i="3"/>
  <c r="AB535" i="3"/>
  <c r="X536" i="3"/>
  <c r="AV536" i="3" s="1"/>
  <c r="Y536" i="3"/>
  <c r="AY536" i="3" s="1"/>
  <c r="AA536" i="3"/>
  <c r="AB536" i="3"/>
  <c r="X537" i="3"/>
  <c r="AV537" i="3" s="1"/>
  <c r="Y537" i="3"/>
  <c r="AY537" i="3" s="1"/>
  <c r="AA537" i="3"/>
  <c r="AB537" i="3"/>
  <c r="X538" i="3"/>
  <c r="AV538" i="3" s="1"/>
  <c r="Y538" i="3"/>
  <c r="AY538" i="3" s="1"/>
  <c r="AA538" i="3"/>
  <c r="AB538" i="3"/>
  <c r="X539" i="3"/>
  <c r="Y539" i="3"/>
  <c r="AY539" i="3" s="1"/>
  <c r="AA539" i="3"/>
  <c r="AB539" i="3"/>
  <c r="X540" i="3"/>
  <c r="AV540" i="3" s="1"/>
  <c r="Y540" i="3"/>
  <c r="AY540" i="3" s="1"/>
  <c r="AA540" i="3"/>
  <c r="AB540" i="3"/>
  <c r="X541" i="3"/>
  <c r="AV541" i="3" s="1"/>
  <c r="Y541" i="3"/>
  <c r="AY541" i="3" s="1"/>
  <c r="AA541" i="3"/>
  <c r="AB541" i="3"/>
  <c r="X542" i="3"/>
  <c r="AS542" i="3" s="1"/>
  <c r="Y542" i="3"/>
  <c r="AY542" i="3" s="1"/>
  <c r="AA542" i="3"/>
  <c r="AB542" i="3"/>
  <c r="X543" i="3"/>
  <c r="Y543" i="3"/>
  <c r="AY543" i="3" s="1"/>
  <c r="AA543" i="3"/>
  <c r="AB543" i="3"/>
  <c r="X544" i="3"/>
  <c r="AV544" i="3" s="1"/>
  <c r="Y544" i="3"/>
  <c r="AY544" i="3" s="1"/>
  <c r="AA544" i="3"/>
  <c r="AB544" i="3"/>
  <c r="X545" i="3"/>
  <c r="AV545" i="3" s="1"/>
  <c r="Y545" i="3"/>
  <c r="AY545" i="3" s="1"/>
  <c r="AA545" i="3"/>
  <c r="AB545" i="3"/>
  <c r="X546" i="3"/>
  <c r="AV546" i="3" s="1"/>
  <c r="Y546" i="3"/>
  <c r="AY546" i="3" s="1"/>
  <c r="AA546" i="3"/>
  <c r="AB546" i="3"/>
  <c r="X547" i="3"/>
  <c r="AV547" i="3" s="1"/>
  <c r="Y547" i="3"/>
  <c r="AY547" i="3" s="1"/>
  <c r="AA547" i="3"/>
  <c r="AB547" i="3"/>
  <c r="X548" i="3"/>
  <c r="AV548" i="3" s="1"/>
  <c r="Y548" i="3"/>
  <c r="AY548" i="3" s="1"/>
  <c r="AA548" i="3"/>
  <c r="AB548" i="3"/>
  <c r="X549" i="3"/>
  <c r="Y549" i="3"/>
  <c r="AY549" i="3" s="1"/>
  <c r="AA549" i="3"/>
  <c r="AB549" i="3"/>
  <c r="X550" i="3"/>
  <c r="Y550" i="3"/>
  <c r="AY550" i="3" s="1"/>
  <c r="AA550" i="3"/>
  <c r="AB550" i="3"/>
  <c r="X551" i="3"/>
  <c r="AV551" i="3" s="1"/>
  <c r="Y551" i="3"/>
  <c r="AY551" i="3" s="1"/>
  <c r="AA551" i="3"/>
  <c r="AB551" i="3"/>
  <c r="X552" i="3"/>
  <c r="Y552" i="3"/>
  <c r="AY552" i="3" s="1"/>
  <c r="AA552" i="3"/>
  <c r="AB552" i="3"/>
  <c r="X553" i="3"/>
  <c r="AV553" i="3" s="1"/>
  <c r="Y553" i="3"/>
  <c r="AY553" i="3" s="1"/>
  <c r="AA553" i="3"/>
  <c r="AB553" i="3"/>
  <c r="X554" i="3"/>
  <c r="AV554" i="3" s="1"/>
  <c r="Y554" i="3"/>
  <c r="AY554" i="3" s="1"/>
  <c r="AA554" i="3"/>
  <c r="AB554" i="3"/>
  <c r="X555" i="3"/>
  <c r="AV555" i="3" s="1"/>
  <c r="Y555" i="3"/>
  <c r="AY555" i="3" s="1"/>
  <c r="AA555" i="3"/>
  <c r="AB555" i="3"/>
  <c r="X556" i="3"/>
  <c r="AV556" i="3" s="1"/>
  <c r="Y556" i="3"/>
  <c r="AY556" i="3" s="1"/>
  <c r="AA556" i="3"/>
  <c r="AB556" i="3"/>
  <c r="X557" i="3"/>
  <c r="Y557" i="3"/>
  <c r="AY557" i="3" s="1"/>
  <c r="AA557" i="3"/>
  <c r="AB557" i="3"/>
  <c r="X558" i="3"/>
  <c r="AV558" i="3" s="1"/>
  <c r="Y558" i="3"/>
  <c r="AY558" i="3" s="1"/>
  <c r="AA558" i="3"/>
  <c r="AB558" i="3"/>
  <c r="X559" i="3"/>
  <c r="AS559" i="3" s="1"/>
  <c r="Y559" i="3"/>
  <c r="AY559" i="3" s="1"/>
  <c r="AA559" i="3"/>
  <c r="AB559" i="3"/>
  <c r="X560" i="3"/>
  <c r="Y560" i="3"/>
  <c r="AY560" i="3" s="1"/>
  <c r="AA560" i="3"/>
  <c r="AB560" i="3"/>
  <c r="X561" i="3"/>
  <c r="AV561" i="3" s="1"/>
  <c r="Y561" i="3"/>
  <c r="AA561" i="3"/>
  <c r="AB561" i="3"/>
  <c r="X562" i="3"/>
  <c r="Y562" i="3"/>
  <c r="AY562" i="3" s="1"/>
  <c r="AA562" i="3"/>
  <c r="AB562" i="3"/>
  <c r="X563" i="3"/>
  <c r="AV563" i="3" s="1"/>
  <c r="Y563" i="3"/>
  <c r="AY563" i="3" s="1"/>
  <c r="AA563" i="3"/>
  <c r="AB563" i="3"/>
  <c r="X564" i="3"/>
  <c r="Y564" i="3"/>
  <c r="AY564" i="3" s="1"/>
  <c r="AA564" i="3"/>
  <c r="AB564" i="3"/>
  <c r="X565" i="3"/>
  <c r="Y565" i="3"/>
  <c r="AY565" i="3" s="1"/>
  <c r="AA565" i="3"/>
  <c r="AB565" i="3"/>
  <c r="X566" i="3"/>
  <c r="Y566" i="3"/>
  <c r="AY566" i="3" s="1"/>
  <c r="AA566" i="3"/>
  <c r="AB566" i="3"/>
  <c r="X567" i="3"/>
  <c r="Y567" i="3"/>
  <c r="AY567" i="3" s="1"/>
  <c r="AA567" i="3"/>
  <c r="AB567" i="3"/>
  <c r="X568" i="3"/>
  <c r="Y568" i="3"/>
  <c r="AY568" i="3" s="1"/>
  <c r="AA568" i="3"/>
  <c r="AB568" i="3"/>
  <c r="X569" i="3"/>
  <c r="Y569" i="3"/>
  <c r="AY569" i="3" s="1"/>
  <c r="AA569" i="3"/>
  <c r="AB569" i="3"/>
  <c r="X570" i="3"/>
  <c r="Y570" i="3"/>
  <c r="AY570" i="3" s="1"/>
  <c r="AA570" i="3"/>
  <c r="AB570" i="3"/>
  <c r="X571" i="3"/>
  <c r="AV571" i="3" s="1"/>
  <c r="Y571" i="3"/>
  <c r="AY571" i="3" s="1"/>
  <c r="AA571" i="3"/>
  <c r="AB571" i="3"/>
  <c r="X572" i="3"/>
  <c r="AV572" i="3" s="1"/>
  <c r="Y572" i="3"/>
  <c r="AY572" i="3" s="1"/>
  <c r="AA572" i="3"/>
  <c r="AB572" i="3"/>
  <c r="X573" i="3"/>
  <c r="AV573" i="3" s="1"/>
  <c r="Y573" i="3"/>
  <c r="AY573" i="3" s="1"/>
  <c r="AA573" i="3"/>
  <c r="AB573" i="3"/>
  <c r="X574" i="3"/>
  <c r="Y574" i="3"/>
  <c r="AY574" i="3" s="1"/>
  <c r="AA574" i="3"/>
  <c r="AB574" i="3"/>
  <c r="X575" i="3"/>
  <c r="AV575" i="3" s="1"/>
  <c r="Y575" i="3"/>
  <c r="AY575" i="3" s="1"/>
  <c r="AA575" i="3"/>
  <c r="AB575" i="3"/>
  <c r="X576" i="3"/>
  <c r="AV576" i="3" s="1"/>
  <c r="Y576" i="3"/>
  <c r="AY576" i="3" s="1"/>
  <c r="AA576" i="3"/>
  <c r="AB576" i="3"/>
  <c r="X577" i="3"/>
  <c r="AV577" i="3" s="1"/>
  <c r="Y577" i="3"/>
  <c r="AY577" i="3" s="1"/>
  <c r="AA577" i="3"/>
  <c r="AB577" i="3"/>
  <c r="X578" i="3"/>
  <c r="AV578" i="3" s="1"/>
  <c r="Y578" i="3"/>
  <c r="AY578" i="3" s="1"/>
  <c r="AA578" i="3"/>
  <c r="AB578" i="3"/>
  <c r="X579" i="3"/>
  <c r="Y579" i="3"/>
  <c r="AY579" i="3" s="1"/>
  <c r="AA579" i="3"/>
  <c r="AB579" i="3"/>
  <c r="X580" i="3"/>
  <c r="AV580" i="3" s="1"/>
  <c r="Y580" i="3"/>
  <c r="AY580" i="3" s="1"/>
  <c r="AA580" i="3"/>
  <c r="AB580" i="3"/>
  <c r="X581" i="3"/>
  <c r="AV581" i="3" s="1"/>
  <c r="Y581" i="3"/>
  <c r="AY581" i="3" s="1"/>
  <c r="AA581" i="3"/>
  <c r="AB581" i="3"/>
  <c r="X582" i="3"/>
  <c r="AV582" i="3" s="1"/>
  <c r="Y582" i="3"/>
  <c r="AY582" i="3" s="1"/>
  <c r="AA582" i="3"/>
  <c r="AB582" i="3"/>
  <c r="X583" i="3"/>
  <c r="AV583" i="3" s="1"/>
  <c r="Y583" i="3"/>
  <c r="AY583" i="3" s="1"/>
  <c r="AA583" i="3"/>
  <c r="AB583" i="3"/>
  <c r="X584" i="3"/>
  <c r="Y584" i="3"/>
  <c r="AY584" i="3" s="1"/>
  <c r="AA584" i="3"/>
  <c r="AB584" i="3"/>
  <c r="X585" i="3"/>
  <c r="AV585" i="3" s="1"/>
  <c r="Y585" i="3"/>
  <c r="AY585" i="3" s="1"/>
  <c r="AA585" i="3"/>
  <c r="AB585" i="3"/>
  <c r="X586" i="3"/>
  <c r="AV586" i="3" s="1"/>
  <c r="Y586" i="3"/>
  <c r="AY586" i="3" s="1"/>
  <c r="AA586" i="3"/>
  <c r="AB586" i="3"/>
  <c r="X587" i="3"/>
  <c r="AV587" i="3" s="1"/>
  <c r="Y587" i="3"/>
  <c r="AY587" i="3" s="1"/>
  <c r="AA587" i="3"/>
  <c r="AB587" i="3"/>
  <c r="X588" i="3"/>
  <c r="AV588" i="3" s="1"/>
  <c r="Y588" i="3"/>
  <c r="AY588" i="3" s="1"/>
  <c r="AA588" i="3"/>
  <c r="AB588" i="3"/>
  <c r="X589" i="3"/>
  <c r="AV589" i="3" s="1"/>
  <c r="Y589" i="3"/>
  <c r="AY589" i="3" s="1"/>
  <c r="AA589" i="3"/>
  <c r="AB589" i="3"/>
  <c r="X590" i="3"/>
  <c r="AV590" i="3" s="1"/>
  <c r="Y590" i="3"/>
  <c r="AY590" i="3" s="1"/>
  <c r="AA590" i="3"/>
  <c r="AB590" i="3"/>
  <c r="X591" i="3"/>
  <c r="Y591" i="3"/>
  <c r="AY591" i="3" s="1"/>
  <c r="AA591" i="3"/>
  <c r="AB591" i="3"/>
  <c r="X592" i="3"/>
  <c r="Y592" i="3"/>
  <c r="AY592" i="3" s="1"/>
  <c r="AA592" i="3"/>
  <c r="AB592" i="3"/>
  <c r="X593" i="3"/>
  <c r="AV593" i="3" s="1"/>
  <c r="Y593" i="3"/>
  <c r="AA593" i="3"/>
  <c r="AB593" i="3"/>
  <c r="X594" i="3"/>
  <c r="Y594" i="3"/>
  <c r="AY594" i="3" s="1"/>
  <c r="AA594" i="3"/>
  <c r="AB594" i="3"/>
  <c r="X595" i="3"/>
  <c r="AV595" i="3" s="1"/>
  <c r="Y595" i="3"/>
  <c r="AY595" i="3" s="1"/>
  <c r="AA595" i="3"/>
  <c r="AB595" i="3"/>
  <c r="X596" i="3"/>
  <c r="AV596" i="3" s="1"/>
  <c r="Y596" i="3"/>
  <c r="AA596" i="3"/>
  <c r="AB596" i="3"/>
  <c r="X597" i="3"/>
  <c r="Y597" i="3"/>
  <c r="AY597" i="3" s="1"/>
  <c r="AA597" i="3"/>
  <c r="AB597" i="3"/>
  <c r="X598" i="3"/>
  <c r="AV598" i="3" s="1"/>
  <c r="Y598" i="3"/>
  <c r="AY598" i="3" s="1"/>
  <c r="AA598" i="3"/>
  <c r="AB598" i="3"/>
  <c r="X599" i="3"/>
  <c r="Y599" i="3"/>
  <c r="AY599" i="3" s="1"/>
  <c r="AA599" i="3"/>
  <c r="AB599" i="3"/>
  <c r="X600" i="3"/>
  <c r="AV600" i="3" s="1"/>
  <c r="Y600" i="3"/>
  <c r="AY600" i="3" s="1"/>
  <c r="AA600" i="3"/>
  <c r="AB600" i="3"/>
  <c r="X601" i="3"/>
  <c r="Y601" i="3"/>
  <c r="AY601" i="3" s="1"/>
  <c r="AA601" i="3"/>
  <c r="AB601" i="3"/>
  <c r="X602" i="3"/>
  <c r="AV602" i="3" s="1"/>
  <c r="Y602" i="3"/>
  <c r="AY602" i="3" s="1"/>
  <c r="AA602" i="3"/>
  <c r="AB602" i="3"/>
  <c r="X603" i="3"/>
  <c r="AV603" i="3" s="1"/>
  <c r="Y603" i="3"/>
  <c r="AY603" i="3" s="1"/>
  <c r="AA603" i="3"/>
  <c r="AB603" i="3"/>
  <c r="X604" i="3"/>
  <c r="AV604" i="3" s="1"/>
  <c r="Y604" i="3"/>
  <c r="AY604" i="3" s="1"/>
  <c r="AA604" i="3"/>
  <c r="AB604" i="3"/>
  <c r="X605" i="3"/>
  <c r="AS605" i="3" s="1"/>
  <c r="Y605" i="3"/>
  <c r="AY605" i="3" s="1"/>
  <c r="AA605" i="3"/>
  <c r="AB605" i="3"/>
  <c r="X606" i="3"/>
  <c r="Y606" i="3"/>
  <c r="AY606" i="3" s="1"/>
  <c r="AA606" i="3"/>
  <c r="AB606" i="3"/>
  <c r="X607" i="3"/>
  <c r="AV607" i="3" s="1"/>
  <c r="Y607" i="3"/>
  <c r="AY607" i="3" s="1"/>
  <c r="AA607" i="3"/>
  <c r="AB607" i="3"/>
  <c r="X608" i="3"/>
  <c r="AV608" i="3" s="1"/>
  <c r="Y608" i="3"/>
  <c r="AY608" i="3" s="1"/>
  <c r="AA608" i="3"/>
  <c r="AB608" i="3"/>
  <c r="X609" i="3"/>
  <c r="AV609" i="3" s="1"/>
  <c r="Y609" i="3"/>
  <c r="AY609" i="3" s="1"/>
  <c r="AA609" i="3"/>
  <c r="AB609" i="3"/>
  <c r="X610" i="3"/>
  <c r="AV610" i="3" s="1"/>
  <c r="Y610" i="3"/>
  <c r="AY610" i="3" s="1"/>
  <c r="AA610" i="3"/>
  <c r="AB610" i="3"/>
  <c r="X611" i="3"/>
  <c r="Y611" i="3"/>
  <c r="AY611" i="3" s="1"/>
  <c r="AA611" i="3"/>
  <c r="AB611" i="3"/>
  <c r="X612" i="3"/>
  <c r="AV612" i="3" s="1"/>
  <c r="Y612" i="3"/>
  <c r="AY612" i="3" s="1"/>
  <c r="AA612" i="3"/>
  <c r="AB612" i="3"/>
  <c r="X613" i="3"/>
  <c r="AV613" i="3" s="1"/>
  <c r="Y613" i="3"/>
  <c r="AY613" i="3" s="1"/>
  <c r="AA613" i="3"/>
  <c r="AB613" i="3"/>
  <c r="X614" i="3"/>
  <c r="AV614" i="3" s="1"/>
  <c r="Y614" i="3"/>
  <c r="AY614" i="3" s="1"/>
  <c r="AA614" i="3"/>
  <c r="AB614" i="3"/>
  <c r="X615" i="3"/>
  <c r="AV615" i="3" s="1"/>
  <c r="Y615" i="3"/>
  <c r="AY615" i="3" s="1"/>
  <c r="AA615" i="3"/>
  <c r="AB615" i="3"/>
  <c r="X616" i="3"/>
  <c r="Y616" i="3"/>
  <c r="AY616" i="3" s="1"/>
  <c r="AA616" i="3"/>
  <c r="AB616" i="3"/>
  <c r="X617" i="3"/>
  <c r="AV617" i="3" s="1"/>
  <c r="Y617" i="3"/>
  <c r="AY617" i="3" s="1"/>
  <c r="AA617" i="3"/>
  <c r="AB617" i="3"/>
  <c r="X618" i="3"/>
  <c r="AV618" i="3" s="1"/>
  <c r="Y618" i="3"/>
  <c r="AY618" i="3" s="1"/>
  <c r="AA618" i="3"/>
  <c r="AB618" i="3"/>
  <c r="X619" i="3"/>
  <c r="AV619" i="3" s="1"/>
  <c r="Y619" i="3"/>
  <c r="AY619" i="3" s="1"/>
  <c r="AA619" i="3"/>
  <c r="AB619" i="3"/>
  <c r="X620" i="3"/>
  <c r="AV620" i="3" s="1"/>
  <c r="Y620" i="3"/>
  <c r="AY620" i="3" s="1"/>
  <c r="AA620" i="3"/>
  <c r="AB620" i="3"/>
  <c r="X621" i="3"/>
  <c r="Y621" i="3"/>
  <c r="AA621" i="3"/>
  <c r="AB621" i="3"/>
  <c r="X622" i="3"/>
  <c r="AV622" i="3" s="1"/>
  <c r="Y622" i="3"/>
  <c r="AY622" i="3" s="1"/>
  <c r="AA622" i="3"/>
  <c r="AB622" i="3"/>
  <c r="X623" i="3"/>
  <c r="Y623" i="3"/>
  <c r="AY623" i="3" s="1"/>
  <c r="AA623" i="3"/>
  <c r="AB623" i="3"/>
  <c r="X624" i="3"/>
  <c r="Y624" i="3"/>
  <c r="AY624" i="3" s="1"/>
  <c r="AA624" i="3"/>
  <c r="AB624" i="3"/>
  <c r="X625" i="3"/>
  <c r="AV625" i="3" s="1"/>
  <c r="Y625" i="3"/>
  <c r="AY625" i="3" s="1"/>
  <c r="AA625" i="3"/>
  <c r="AB625" i="3"/>
  <c r="X626" i="3"/>
  <c r="Y626" i="3"/>
  <c r="AY626" i="3" s="1"/>
  <c r="AA626" i="3"/>
  <c r="AB626" i="3"/>
  <c r="X627" i="3"/>
  <c r="AV627" i="3" s="1"/>
  <c r="Y627" i="3"/>
  <c r="AY627" i="3" s="1"/>
  <c r="AA627" i="3"/>
  <c r="AB627" i="3"/>
  <c r="X628" i="3"/>
  <c r="AV628" i="3" s="1"/>
  <c r="Y628" i="3"/>
  <c r="AY628" i="3" s="1"/>
  <c r="AA628" i="3"/>
  <c r="AB628" i="3"/>
  <c r="X629" i="3"/>
  <c r="Y629" i="3"/>
  <c r="AY629" i="3" s="1"/>
  <c r="AA629" i="3"/>
  <c r="AB629" i="3"/>
  <c r="X630" i="3"/>
  <c r="AV630" i="3" s="1"/>
  <c r="Y630" i="3"/>
  <c r="AY630" i="3" s="1"/>
  <c r="AA630" i="3"/>
  <c r="AB630" i="3"/>
  <c r="X631" i="3"/>
  <c r="Y631" i="3"/>
  <c r="AY631" i="3" s="1"/>
  <c r="AA631" i="3"/>
  <c r="AB631" i="3"/>
  <c r="X632" i="3"/>
  <c r="AV632" i="3" s="1"/>
  <c r="Y632" i="3"/>
  <c r="AY632" i="3" s="1"/>
  <c r="AA632" i="3"/>
  <c r="AB632" i="3"/>
  <c r="X633" i="3"/>
  <c r="AV633" i="3" s="1"/>
  <c r="Y633" i="3"/>
  <c r="AY633" i="3" s="1"/>
  <c r="AA633" i="3"/>
  <c r="AB633" i="3"/>
  <c r="X634" i="3"/>
  <c r="AV634" i="3" s="1"/>
  <c r="Y634" i="3"/>
  <c r="AY634" i="3" s="1"/>
  <c r="AA634" i="3"/>
  <c r="AB634" i="3"/>
  <c r="X635" i="3"/>
  <c r="AV635" i="3" s="1"/>
  <c r="Y635" i="3"/>
  <c r="AY635" i="3" s="1"/>
  <c r="AA635" i="3"/>
  <c r="AB635" i="3"/>
  <c r="X636" i="3"/>
  <c r="AV636" i="3" s="1"/>
  <c r="Y636" i="3"/>
  <c r="AY636" i="3" s="1"/>
  <c r="AA636" i="3"/>
  <c r="AB636" i="3"/>
  <c r="X637" i="3"/>
  <c r="AV637" i="3" s="1"/>
  <c r="Y637" i="3"/>
  <c r="AY637" i="3" s="1"/>
  <c r="AA637" i="3"/>
  <c r="AB637" i="3"/>
  <c r="X638" i="3"/>
  <c r="AV638" i="3" s="1"/>
  <c r="Y638" i="3"/>
  <c r="AY638" i="3" s="1"/>
  <c r="AA638" i="3"/>
  <c r="AB638" i="3"/>
  <c r="X639" i="3"/>
  <c r="AV639" i="3" s="1"/>
  <c r="Y639" i="3"/>
  <c r="AY639" i="3" s="1"/>
  <c r="AA639" i="3"/>
  <c r="AB639" i="3"/>
  <c r="X640" i="3"/>
  <c r="AV640" i="3" s="1"/>
  <c r="Y640" i="3"/>
  <c r="AY640" i="3" s="1"/>
  <c r="AA640" i="3"/>
  <c r="AB640" i="3"/>
  <c r="X641" i="3"/>
  <c r="AV641" i="3" s="1"/>
  <c r="Y641" i="3"/>
  <c r="AY641" i="3" s="1"/>
  <c r="AA641" i="3"/>
  <c r="AB641" i="3"/>
  <c r="X642" i="3"/>
  <c r="Y642" i="3"/>
  <c r="AY642" i="3" s="1"/>
  <c r="AA642" i="3"/>
  <c r="AB642" i="3"/>
  <c r="X643" i="3"/>
  <c r="AV643" i="3" s="1"/>
  <c r="Y643" i="3"/>
  <c r="AY643" i="3" s="1"/>
  <c r="AA643" i="3"/>
  <c r="AB643" i="3"/>
  <c r="X644" i="3"/>
  <c r="AV644" i="3" s="1"/>
  <c r="Y644" i="3"/>
  <c r="AY644" i="3" s="1"/>
  <c r="AA644" i="3"/>
  <c r="AB644" i="3"/>
  <c r="X645" i="3"/>
  <c r="AV645" i="3" s="1"/>
  <c r="Y645" i="3"/>
  <c r="AY645" i="3" s="1"/>
  <c r="AA645" i="3"/>
  <c r="AB645" i="3"/>
  <c r="X646" i="3"/>
  <c r="AV646" i="3" s="1"/>
  <c r="Y646" i="3"/>
  <c r="AY646" i="3" s="1"/>
  <c r="AA646" i="3"/>
  <c r="AB646" i="3"/>
  <c r="X647" i="3"/>
  <c r="AV647" i="3" s="1"/>
  <c r="Y647" i="3"/>
  <c r="AY647" i="3" s="1"/>
  <c r="AA647" i="3"/>
  <c r="AB647" i="3"/>
  <c r="X648" i="3"/>
  <c r="Y648" i="3"/>
  <c r="AY648" i="3" s="1"/>
  <c r="AA648" i="3"/>
  <c r="AB648" i="3"/>
  <c r="X649" i="3"/>
  <c r="Y649" i="3"/>
  <c r="AY649" i="3" s="1"/>
  <c r="AA649" i="3"/>
  <c r="AB649" i="3"/>
  <c r="X650" i="3"/>
  <c r="AV650" i="3" s="1"/>
  <c r="Y650" i="3"/>
  <c r="AY650" i="3" s="1"/>
  <c r="AA650" i="3"/>
  <c r="AB650" i="3"/>
  <c r="X651" i="3"/>
  <c r="AV651" i="3" s="1"/>
  <c r="Y651" i="3"/>
  <c r="AY651" i="3" s="1"/>
  <c r="AA651" i="3"/>
  <c r="AB651" i="3"/>
  <c r="X652" i="3"/>
  <c r="AV652" i="3" s="1"/>
  <c r="Y652" i="3"/>
  <c r="AY652" i="3" s="1"/>
  <c r="AA652" i="3"/>
  <c r="AB652" i="3"/>
  <c r="X653" i="3"/>
  <c r="Y653" i="3"/>
  <c r="AY653" i="3" s="1"/>
  <c r="AA653" i="3"/>
  <c r="AB653" i="3"/>
  <c r="X654" i="3"/>
  <c r="Y654" i="3"/>
  <c r="AY654" i="3" s="1"/>
  <c r="AA654" i="3"/>
  <c r="AB654" i="3"/>
  <c r="X655" i="3"/>
  <c r="Y655" i="3"/>
  <c r="AY655" i="3" s="1"/>
  <c r="AA655" i="3"/>
  <c r="AB655" i="3"/>
  <c r="X656" i="3"/>
  <c r="AV656" i="3" s="1"/>
  <c r="Y656" i="3"/>
  <c r="AY656" i="3" s="1"/>
  <c r="AA656" i="3"/>
  <c r="AB656" i="3"/>
  <c r="X657" i="3"/>
  <c r="AV657" i="3" s="1"/>
  <c r="Y657" i="3"/>
  <c r="AY657" i="3" s="1"/>
  <c r="AA657" i="3"/>
  <c r="AB657" i="3"/>
  <c r="X658" i="3"/>
  <c r="Y658" i="3"/>
  <c r="AY658" i="3" s="1"/>
  <c r="AA658" i="3"/>
  <c r="AB658" i="3"/>
  <c r="X659" i="3"/>
  <c r="AV659" i="3" s="1"/>
  <c r="Y659" i="3"/>
  <c r="AY659" i="3" s="1"/>
  <c r="AA659" i="3"/>
  <c r="AB659" i="3"/>
  <c r="X660" i="3"/>
  <c r="AV660" i="3" s="1"/>
  <c r="Y660" i="3"/>
  <c r="AY660" i="3" s="1"/>
  <c r="AA660" i="3"/>
  <c r="AB660" i="3"/>
  <c r="X661" i="3"/>
  <c r="Y661" i="3"/>
  <c r="AY661" i="3" s="1"/>
  <c r="AA661" i="3"/>
  <c r="AB661" i="3"/>
  <c r="X662" i="3"/>
  <c r="AV662" i="3" s="1"/>
  <c r="Y662" i="3"/>
  <c r="AY662" i="3" s="1"/>
  <c r="AA662" i="3"/>
  <c r="AB662" i="3"/>
  <c r="X663" i="3"/>
  <c r="AV663" i="3" s="1"/>
  <c r="Y663" i="3"/>
  <c r="AY663" i="3" s="1"/>
  <c r="AA663" i="3"/>
  <c r="AB663" i="3"/>
  <c r="X664" i="3"/>
  <c r="Y664" i="3"/>
  <c r="AY664" i="3" s="1"/>
  <c r="AA664" i="3"/>
  <c r="AB664" i="3"/>
  <c r="X665" i="3"/>
  <c r="Y665" i="3"/>
  <c r="AY665" i="3" s="1"/>
  <c r="AA665" i="3"/>
  <c r="AB665" i="3"/>
  <c r="X666" i="3"/>
  <c r="AV666" i="3" s="1"/>
  <c r="Y666" i="3"/>
  <c r="AY666" i="3" s="1"/>
  <c r="AA666" i="3"/>
  <c r="AB666" i="3"/>
  <c r="X667" i="3"/>
  <c r="AV667" i="3" s="1"/>
  <c r="Y667" i="3"/>
  <c r="AY667" i="3" s="1"/>
  <c r="AA667" i="3"/>
  <c r="AB667" i="3"/>
  <c r="X668" i="3"/>
  <c r="AV668" i="3" s="1"/>
  <c r="Y668" i="3"/>
  <c r="AA668" i="3"/>
  <c r="AB668" i="3"/>
  <c r="X669" i="3"/>
  <c r="AV669" i="3" s="1"/>
  <c r="Y669" i="3"/>
  <c r="AY669" i="3" s="1"/>
  <c r="AA669" i="3"/>
  <c r="AB669" i="3"/>
  <c r="X670" i="3"/>
  <c r="AV670" i="3" s="1"/>
  <c r="Y670" i="3"/>
  <c r="AY670" i="3" s="1"/>
  <c r="AA670" i="3"/>
  <c r="AB670" i="3"/>
  <c r="X671" i="3"/>
  <c r="AV671" i="3" s="1"/>
  <c r="Y671" i="3"/>
  <c r="AY671" i="3" s="1"/>
  <c r="AA671" i="3"/>
  <c r="AB671" i="3"/>
  <c r="X672" i="3"/>
  <c r="AV672" i="3" s="1"/>
  <c r="Y672" i="3"/>
  <c r="AY672" i="3" s="1"/>
  <c r="AA672" i="3"/>
  <c r="AB672" i="3"/>
  <c r="X673" i="3"/>
  <c r="AV673" i="3" s="1"/>
  <c r="Y673" i="3"/>
  <c r="AY673" i="3" s="1"/>
  <c r="AA673" i="3"/>
  <c r="AB673" i="3"/>
  <c r="X674" i="3"/>
  <c r="AV674" i="3" s="1"/>
  <c r="Y674" i="3"/>
  <c r="AY674" i="3" s="1"/>
  <c r="AA674" i="3"/>
  <c r="AB674" i="3"/>
  <c r="X675" i="3"/>
  <c r="AS675" i="3" s="1"/>
  <c r="Y675" i="3"/>
  <c r="AY675" i="3" s="1"/>
  <c r="AA675" i="3"/>
  <c r="AB675" i="3"/>
  <c r="X676" i="3"/>
  <c r="Y676" i="3"/>
  <c r="AY676" i="3" s="1"/>
  <c r="AA676" i="3"/>
  <c r="AB676" i="3"/>
  <c r="X677" i="3"/>
  <c r="AV677" i="3" s="1"/>
  <c r="Y677" i="3"/>
  <c r="AY677" i="3" s="1"/>
  <c r="AA677" i="3"/>
  <c r="AB677" i="3"/>
  <c r="X678" i="3"/>
  <c r="AV678" i="3" s="1"/>
  <c r="Y678" i="3"/>
  <c r="AY678" i="3" s="1"/>
  <c r="AA678" i="3"/>
  <c r="AB678" i="3"/>
  <c r="X679" i="3"/>
  <c r="AV679" i="3" s="1"/>
  <c r="Y679" i="3"/>
  <c r="AY679" i="3" s="1"/>
  <c r="AA679" i="3"/>
  <c r="AB679" i="3"/>
  <c r="X680" i="3"/>
  <c r="Y680" i="3"/>
  <c r="AY680" i="3" s="1"/>
  <c r="AA680" i="3"/>
  <c r="AB680" i="3"/>
  <c r="X681" i="3"/>
  <c r="AV681" i="3" s="1"/>
  <c r="Y681" i="3"/>
  <c r="AY681" i="3" s="1"/>
  <c r="AA681" i="3"/>
  <c r="AB681" i="3"/>
  <c r="X682" i="3"/>
  <c r="AV682" i="3" s="1"/>
  <c r="Y682" i="3"/>
  <c r="AY682" i="3" s="1"/>
  <c r="AA682" i="3"/>
  <c r="AB682" i="3"/>
  <c r="AA3" i="3"/>
  <c r="Y3" i="3"/>
  <c r="X3" i="3"/>
  <c r="AB3" i="3"/>
  <c r="S19" i="5"/>
  <c r="R19" i="5"/>
  <c r="U17" i="5"/>
  <c r="S17" i="5"/>
  <c r="V16" i="5"/>
  <c r="V14" i="5"/>
  <c r="U14" i="5"/>
  <c r="S14" i="5"/>
  <c r="V13" i="5"/>
  <c r="U13" i="5"/>
  <c r="U12" i="5"/>
  <c r="V11" i="5"/>
  <c r="U11" i="5"/>
  <c r="V10" i="5"/>
  <c r="U10" i="5"/>
  <c r="V7" i="5"/>
  <c r="U7" i="5"/>
  <c r="U5" i="5"/>
  <c r="S5" i="5"/>
  <c r="U4" i="5"/>
  <c r="S4" i="5"/>
  <c r="R4" i="5"/>
  <c r="V3" i="5"/>
  <c r="U3" i="5"/>
  <c r="S3" i="5"/>
  <c r="R12" i="5"/>
  <c r="X1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G3" i="5"/>
  <c r="F3" i="5"/>
  <c r="K3" i="5" s="1"/>
  <c r="D3" i="5"/>
  <c r="I3" i="5" s="1"/>
  <c r="C3" i="5"/>
  <c r="N4" i="3"/>
  <c r="O4" i="3"/>
  <c r="Q4" i="3"/>
  <c r="R4" i="3"/>
  <c r="N5" i="3"/>
  <c r="O5" i="3"/>
  <c r="Q5" i="3"/>
  <c r="R5" i="3"/>
  <c r="N6" i="3"/>
  <c r="O6" i="3"/>
  <c r="Q6" i="3"/>
  <c r="R6" i="3"/>
  <c r="N7" i="3"/>
  <c r="O7" i="3"/>
  <c r="Q7" i="3"/>
  <c r="R7" i="3"/>
  <c r="N8" i="3"/>
  <c r="O8" i="3"/>
  <c r="Q8" i="3"/>
  <c r="R8" i="3"/>
  <c r="N9" i="3"/>
  <c r="O9" i="3"/>
  <c r="Q9" i="3"/>
  <c r="R9" i="3"/>
  <c r="N10" i="3"/>
  <c r="O10" i="3"/>
  <c r="AZ10" i="3" s="1"/>
  <c r="Q10" i="3"/>
  <c r="R10" i="3"/>
  <c r="N11" i="3"/>
  <c r="O11" i="3"/>
  <c r="AZ11" i="3" s="1"/>
  <c r="Q11" i="3"/>
  <c r="R11" i="3"/>
  <c r="N12" i="3"/>
  <c r="O12" i="3"/>
  <c r="Q12" i="3"/>
  <c r="R12" i="3"/>
  <c r="N13" i="3"/>
  <c r="O13" i="3"/>
  <c r="Q13" i="3"/>
  <c r="R13" i="3"/>
  <c r="N14" i="3"/>
  <c r="O14" i="3"/>
  <c r="AZ14" i="3" s="1"/>
  <c r="Q14" i="3"/>
  <c r="R14" i="3"/>
  <c r="N15" i="3"/>
  <c r="O15" i="3"/>
  <c r="Q15" i="3"/>
  <c r="R15" i="3"/>
  <c r="N16" i="3"/>
  <c r="O16" i="3"/>
  <c r="Q16" i="3"/>
  <c r="R16" i="3"/>
  <c r="N17" i="3"/>
  <c r="O17" i="3"/>
  <c r="Q17" i="3"/>
  <c r="R17" i="3"/>
  <c r="N18" i="3"/>
  <c r="O18" i="3"/>
  <c r="Q18" i="3"/>
  <c r="R18" i="3"/>
  <c r="N19" i="3"/>
  <c r="O19" i="3"/>
  <c r="Q19" i="3"/>
  <c r="R19" i="3"/>
  <c r="N20" i="3"/>
  <c r="O20" i="3"/>
  <c r="Q20" i="3"/>
  <c r="R20" i="3"/>
  <c r="N21" i="3"/>
  <c r="O21" i="3"/>
  <c r="Q21" i="3"/>
  <c r="R21" i="3"/>
  <c r="N22" i="3"/>
  <c r="O22" i="3"/>
  <c r="Q22" i="3"/>
  <c r="R22" i="3"/>
  <c r="N23" i="3"/>
  <c r="O23" i="3"/>
  <c r="Q23" i="3"/>
  <c r="R23" i="3"/>
  <c r="N24" i="3"/>
  <c r="O24" i="3"/>
  <c r="AZ24" i="3" s="1"/>
  <c r="Q24" i="3"/>
  <c r="R24" i="3"/>
  <c r="N25" i="3"/>
  <c r="O25" i="3"/>
  <c r="Q25" i="3"/>
  <c r="R25" i="3"/>
  <c r="N26" i="3"/>
  <c r="O26" i="3"/>
  <c r="AZ26" i="3" s="1"/>
  <c r="Q26" i="3"/>
  <c r="R26" i="3"/>
  <c r="N27" i="3"/>
  <c r="O27" i="3"/>
  <c r="AZ27" i="3" s="1"/>
  <c r="Q27" i="3"/>
  <c r="R27" i="3"/>
  <c r="N28" i="3"/>
  <c r="O28" i="3"/>
  <c r="Q28" i="3"/>
  <c r="R28" i="3"/>
  <c r="N29" i="3"/>
  <c r="O29" i="3"/>
  <c r="Q29" i="3"/>
  <c r="R29" i="3"/>
  <c r="N30" i="3"/>
  <c r="O30" i="3"/>
  <c r="Q30" i="3"/>
  <c r="R30" i="3"/>
  <c r="N31" i="3"/>
  <c r="O31" i="3"/>
  <c r="Q31" i="3"/>
  <c r="R31" i="3"/>
  <c r="N32" i="3"/>
  <c r="O32" i="3"/>
  <c r="Q32" i="3"/>
  <c r="R32" i="3"/>
  <c r="N33" i="3"/>
  <c r="O33" i="3"/>
  <c r="AZ33" i="3" s="1"/>
  <c r="Q33" i="3"/>
  <c r="R33" i="3"/>
  <c r="N34" i="3"/>
  <c r="AW34" i="3" s="1"/>
  <c r="O34" i="3"/>
  <c r="Q34" i="3"/>
  <c r="R34" i="3"/>
  <c r="N35" i="3"/>
  <c r="O35" i="3"/>
  <c r="Q35" i="3"/>
  <c r="R35" i="3"/>
  <c r="N36" i="3"/>
  <c r="O36" i="3"/>
  <c r="Q36" i="3"/>
  <c r="R36" i="3"/>
  <c r="N37" i="3"/>
  <c r="O37" i="3"/>
  <c r="AZ37" i="3" s="1"/>
  <c r="Q37" i="3"/>
  <c r="R37" i="3"/>
  <c r="N38" i="3"/>
  <c r="O38" i="3"/>
  <c r="Q38" i="3"/>
  <c r="R38" i="3"/>
  <c r="N39" i="3"/>
  <c r="O39" i="3"/>
  <c r="Q39" i="3"/>
  <c r="R39" i="3"/>
  <c r="N40" i="3"/>
  <c r="O40" i="3"/>
  <c r="Q40" i="3"/>
  <c r="R40" i="3"/>
  <c r="N41" i="3"/>
  <c r="O41" i="3"/>
  <c r="AZ41" i="3" s="1"/>
  <c r="Q41" i="3"/>
  <c r="R41" i="3"/>
  <c r="N42" i="3"/>
  <c r="O42" i="3"/>
  <c r="Q42" i="3"/>
  <c r="R42" i="3"/>
  <c r="N43" i="3"/>
  <c r="O43" i="3"/>
  <c r="Q43" i="3"/>
  <c r="R43" i="3"/>
  <c r="N44" i="3"/>
  <c r="O44" i="3"/>
  <c r="Q44" i="3"/>
  <c r="R44" i="3"/>
  <c r="N45" i="3"/>
  <c r="O45" i="3"/>
  <c r="Q45" i="3"/>
  <c r="R45" i="3"/>
  <c r="N46" i="3"/>
  <c r="O46" i="3"/>
  <c r="Q46" i="3"/>
  <c r="R46" i="3"/>
  <c r="N47" i="3"/>
  <c r="O47" i="3"/>
  <c r="Q47" i="3"/>
  <c r="R47" i="3"/>
  <c r="N48" i="3"/>
  <c r="O48" i="3"/>
  <c r="AZ48" i="3" s="1"/>
  <c r="Q48" i="3"/>
  <c r="R48" i="3"/>
  <c r="N49" i="3"/>
  <c r="O49" i="3"/>
  <c r="Q49" i="3"/>
  <c r="R49" i="3"/>
  <c r="N50" i="3"/>
  <c r="O50" i="3"/>
  <c r="Q50" i="3"/>
  <c r="R50" i="3"/>
  <c r="N51" i="3"/>
  <c r="O51" i="3"/>
  <c r="Q51" i="3"/>
  <c r="R51" i="3"/>
  <c r="N52" i="3"/>
  <c r="O52" i="3"/>
  <c r="Q52" i="3"/>
  <c r="R52" i="3"/>
  <c r="N53" i="3"/>
  <c r="O53" i="3"/>
  <c r="Q53" i="3"/>
  <c r="R53" i="3"/>
  <c r="N54" i="3"/>
  <c r="O54" i="3"/>
  <c r="Q54" i="3"/>
  <c r="R54" i="3"/>
  <c r="N55" i="3"/>
  <c r="O55" i="3"/>
  <c r="Q55" i="3"/>
  <c r="R55" i="3"/>
  <c r="N56" i="3"/>
  <c r="O56" i="3"/>
  <c r="AZ56" i="3" s="1"/>
  <c r="Q56" i="3"/>
  <c r="R56" i="3"/>
  <c r="N57" i="3"/>
  <c r="O57" i="3"/>
  <c r="Q57" i="3"/>
  <c r="R57" i="3"/>
  <c r="N58" i="3"/>
  <c r="O58" i="3"/>
  <c r="Q58" i="3"/>
  <c r="R58" i="3"/>
  <c r="N59" i="3"/>
  <c r="O59" i="3"/>
  <c r="Q59" i="3"/>
  <c r="R59" i="3"/>
  <c r="N60" i="3"/>
  <c r="O60" i="3"/>
  <c r="Q60" i="3"/>
  <c r="R60" i="3"/>
  <c r="N61" i="3"/>
  <c r="O61" i="3"/>
  <c r="Q61" i="3"/>
  <c r="R61" i="3"/>
  <c r="N62" i="3"/>
  <c r="O62" i="3"/>
  <c r="Q62" i="3"/>
  <c r="R62" i="3"/>
  <c r="N63" i="3"/>
  <c r="O63" i="3"/>
  <c r="AZ63" i="3" s="1"/>
  <c r="Q63" i="3"/>
  <c r="R63" i="3"/>
  <c r="N64" i="3"/>
  <c r="O64" i="3"/>
  <c r="Q64" i="3"/>
  <c r="R64" i="3"/>
  <c r="N65" i="3"/>
  <c r="O65" i="3"/>
  <c r="Q65" i="3"/>
  <c r="R65" i="3"/>
  <c r="N66" i="3"/>
  <c r="AW66" i="3" s="1"/>
  <c r="O66" i="3"/>
  <c r="Q66" i="3"/>
  <c r="R66" i="3"/>
  <c r="N67" i="3"/>
  <c r="O67" i="3"/>
  <c r="AZ67" i="3" s="1"/>
  <c r="Q67" i="3"/>
  <c r="R67" i="3"/>
  <c r="N68" i="3"/>
  <c r="O68" i="3"/>
  <c r="Q68" i="3"/>
  <c r="R68" i="3"/>
  <c r="N69" i="3"/>
  <c r="O69" i="3"/>
  <c r="Q69" i="3"/>
  <c r="R69" i="3"/>
  <c r="N70" i="3"/>
  <c r="O70" i="3"/>
  <c r="Q70" i="3"/>
  <c r="R70" i="3"/>
  <c r="N71" i="3"/>
  <c r="O71" i="3"/>
  <c r="AZ71" i="3" s="1"/>
  <c r="Q71" i="3"/>
  <c r="R71" i="3"/>
  <c r="N72" i="3"/>
  <c r="O72" i="3"/>
  <c r="Q72" i="3"/>
  <c r="R72" i="3"/>
  <c r="N73" i="3"/>
  <c r="O73" i="3"/>
  <c r="Q73" i="3"/>
  <c r="R73" i="3"/>
  <c r="N74" i="3"/>
  <c r="O74" i="3"/>
  <c r="AZ74" i="3" s="1"/>
  <c r="Q74" i="3"/>
  <c r="R74" i="3"/>
  <c r="N75" i="3"/>
  <c r="O75" i="3"/>
  <c r="Q75" i="3"/>
  <c r="R75" i="3"/>
  <c r="N76" i="3"/>
  <c r="O76" i="3"/>
  <c r="AZ76" i="3" s="1"/>
  <c r="Q76" i="3"/>
  <c r="R76" i="3"/>
  <c r="N77" i="3"/>
  <c r="O77" i="3"/>
  <c r="Q77" i="3"/>
  <c r="R77" i="3"/>
  <c r="N78" i="3"/>
  <c r="O78" i="3"/>
  <c r="AZ78" i="3" s="1"/>
  <c r="Q78" i="3"/>
  <c r="R78" i="3"/>
  <c r="N79" i="3"/>
  <c r="O79" i="3"/>
  <c r="Q79" i="3"/>
  <c r="R79" i="3"/>
  <c r="N80" i="3"/>
  <c r="O80" i="3"/>
  <c r="Q80" i="3"/>
  <c r="R80" i="3"/>
  <c r="N81" i="3"/>
  <c r="O81" i="3"/>
  <c r="Q81" i="3"/>
  <c r="R81" i="3"/>
  <c r="N82" i="3"/>
  <c r="O82" i="3"/>
  <c r="AZ82" i="3" s="1"/>
  <c r="Q82" i="3"/>
  <c r="R82" i="3"/>
  <c r="N83" i="3"/>
  <c r="O83" i="3"/>
  <c r="Q83" i="3"/>
  <c r="R83" i="3"/>
  <c r="N84" i="3"/>
  <c r="O84" i="3"/>
  <c r="Q84" i="3"/>
  <c r="R84" i="3"/>
  <c r="N85" i="3"/>
  <c r="O85" i="3"/>
  <c r="Q85" i="3"/>
  <c r="R85" i="3"/>
  <c r="N86" i="3"/>
  <c r="O86" i="3"/>
  <c r="AZ86" i="3" s="1"/>
  <c r="Q86" i="3"/>
  <c r="R86" i="3"/>
  <c r="N87" i="3"/>
  <c r="O87" i="3"/>
  <c r="Q87" i="3"/>
  <c r="R87" i="3"/>
  <c r="N88" i="3"/>
  <c r="O88" i="3"/>
  <c r="Q88" i="3"/>
  <c r="R88" i="3"/>
  <c r="N89" i="3"/>
  <c r="O89" i="3"/>
  <c r="Q89" i="3"/>
  <c r="R89" i="3"/>
  <c r="N90" i="3"/>
  <c r="O90" i="3"/>
  <c r="AZ90" i="3" s="1"/>
  <c r="Q90" i="3"/>
  <c r="R90" i="3"/>
  <c r="N91" i="3"/>
  <c r="O91" i="3"/>
  <c r="Q91" i="3"/>
  <c r="R91" i="3"/>
  <c r="N92" i="3"/>
  <c r="O92" i="3"/>
  <c r="Q92" i="3"/>
  <c r="R92" i="3"/>
  <c r="N93" i="3"/>
  <c r="O93" i="3"/>
  <c r="Q93" i="3"/>
  <c r="R93" i="3"/>
  <c r="N94" i="3"/>
  <c r="O94" i="3"/>
  <c r="Q94" i="3"/>
  <c r="R94" i="3"/>
  <c r="N95" i="3"/>
  <c r="O95" i="3"/>
  <c r="Q95" i="3"/>
  <c r="R95" i="3"/>
  <c r="N96" i="3"/>
  <c r="O96" i="3"/>
  <c r="Q96" i="3"/>
  <c r="R96" i="3"/>
  <c r="N97" i="3"/>
  <c r="O97" i="3"/>
  <c r="AZ97" i="3" s="1"/>
  <c r="Q97" i="3"/>
  <c r="R97" i="3"/>
  <c r="N98" i="3"/>
  <c r="AW98" i="3" s="1"/>
  <c r="O98" i="3"/>
  <c r="Q98" i="3"/>
  <c r="R98" i="3"/>
  <c r="N99" i="3"/>
  <c r="O99" i="3"/>
  <c r="Q99" i="3"/>
  <c r="R99" i="3"/>
  <c r="N100" i="3"/>
  <c r="O100" i="3"/>
  <c r="Q100" i="3"/>
  <c r="R100" i="3"/>
  <c r="N101" i="3"/>
  <c r="O101" i="3"/>
  <c r="AZ101" i="3" s="1"/>
  <c r="Q101" i="3"/>
  <c r="R101" i="3"/>
  <c r="N102" i="3"/>
  <c r="O102" i="3"/>
  <c r="Q102" i="3"/>
  <c r="R102" i="3"/>
  <c r="N103" i="3"/>
  <c r="O103" i="3"/>
  <c r="Q103" i="3"/>
  <c r="R103" i="3"/>
  <c r="N104" i="3"/>
  <c r="O104" i="3"/>
  <c r="Q104" i="3"/>
  <c r="R104" i="3"/>
  <c r="N105" i="3"/>
  <c r="O105" i="3"/>
  <c r="AZ105" i="3" s="1"/>
  <c r="Q105" i="3"/>
  <c r="R105" i="3"/>
  <c r="N106" i="3"/>
  <c r="O106" i="3"/>
  <c r="Q106" i="3"/>
  <c r="R106" i="3"/>
  <c r="N107" i="3"/>
  <c r="O107" i="3"/>
  <c r="Q107" i="3"/>
  <c r="R107" i="3"/>
  <c r="N108" i="3"/>
  <c r="O108" i="3"/>
  <c r="Q108" i="3"/>
  <c r="R108" i="3"/>
  <c r="N109" i="3"/>
  <c r="O109" i="3"/>
  <c r="Q109" i="3"/>
  <c r="R109" i="3"/>
  <c r="N110" i="3"/>
  <c r="O110" i="3"/>
  <c r="Q110" i="3"/>
  <c r="R110" i="3"/>
  <c r="N111" i="3"/>
  <c r="O111" i="3"/>
  <c r="Q111" i="3"/>
  <c r="R111" i="3"/>
  <c r="N112" i="3"/>
  <c r="O112" i="3"/>
  <c r="AZ112" i="3" s="1"/>
  <c r="Q112" i="3"/>
  <c r="R112" i="3"/>
  <c r="N113" i="3"/>
  <c r="O113" i="3"/>
  <c r="Q113" i="3"/>
  <c r="R113" i="3"/>
  <c r="N114" i="3"/>
  <c r="AW114" i="3" s="1"/>
  <c r="O114" i="3"/>
  <c r="Q114" i="3"/>
  <c r="R114" i="3"/>
  <c r="N115" i="3"/>
  <c r="O115" i="3"/>
  <c r="Q115" i="3"/>
  <c r="R115" i="3"/>
  <c r="N116" i="3"/>
  <c r="O116" i="3"/>
  <c r="AZ116" i="3" s="1"/>
  <c r="Q116" i="3"/>
  <c r="R116" i="3"/>
  <c r="N117" i="3"/>
  <c r="O117" i="3"/>
  <c r="Q117" i="3"/>
  <c r="R117" i="3"/>
  <c r="N118" i="3"/>
  <c r="O118" i="3"/>
  <c r="Q118" i="3"/>
  <c r="R118" i="3"/>
  <c r="N119" i="3"/>
  <c r="O119" i="3"/>
  <c r="Q119" i="3"/>
  <c r="R119" i="3"/>
  <c r="N120" i="3"/>
  <c r="O120" i="3"/>
  <c r="AZ120" i="3" s="1"/>
  <c r="Q120" i="3"/>
  <c r="R120" i="3"/>
  <c r="N121" i="3"/>
  <c r="O121" i="3"/>
  <c r="AZ121" i="3" s="1"/>
  <c r="Q121" i="3"/>
  <c r="R121" i="3"/>
  <c r="N122" i="3"/>
  <c r="O122" i="3"/>
  <c r="Q122" i="3"/>
  <c r="R122" i="3"/>
  <c r="N123" i="3"/>
  <c r="O123" i="3"/>
  <c r="Q123" i="3"/>
  <c r="R123" i="3"/>
  <c r="N124" i="3"/>
  <c r="O124" i="3"/>
  <c r="Q124" i="3"/>
  <c r="R124" i="3"/>
  <c r="N125" i="3"/>
  <c r="O125" i="3"/>
  <c r="Q125" i="3"/>
  <c r="R125" i="3"/>
  <c r="N126" i="3"/>
  <c r="O126" i="3"/>
  <c r="Q126" i="3"/>
  <c r="R126" i="3"/>
  <c r="N127" i="3"/>
  <c r="O127" i="3"/>
  <c r="Q127" i="3"/>
  <c r="R127" i="3"/>
  <c r="N128" i="3"/>
  <c r="O128" i="3"/>
  <c r="Q128" i="3"/>
  <c r="R128" i="3"/>
  <c r="N129" i="3"/>
  <c r="O129" i="3"/>
  <c r="Q129" i="3"/>
  <c r="R129" i="3"/>
  <c r="N130" i="3"/>
  <c r="O130" i="3"/>
  <c r="Q130" i="3"/>
  <c r="R130" i="3"/>
  <c r="N131" i="3"/>
  <c r="O131" i="3"/>
  <c r="Q131" i="3"/>
  <c r="R131" i="3"/>
  <c r="N132" i="3"/>
  <c r="O132" i="3"/>
  <c r="Q132" i="3"/>
  <c r="R132" i="3"/>
  <c r="N133" i="3"/>
  <c r="O133" i="3"/>
  <c r="Q133" i="3"/>
  <c r="R133" i="3"/>
  <c r="N134" i="3"/>
  <c r="O134" i="3"/>
  <c r="AZ134" i="3" s="1"/>
  <c r="Q134" i="3"/>
  <c r="R134" i="3"/>
  <c r="N135" i="3"/>
  <c r="O135" i="3"/>
  <c r="AZ135" i="3" s="1"/>
  <c r="Q135" i="3"/>
  <c r="R135" i="3"/>
  <c r="N136" i="3"/>
  <c r="O136" i="3"/>
  <c r="Q136" i="3"/>
  <c r="R136" i="3"/>
  <c r="N137" i="3"/>
  <c r="O137" i="3"/>
  <c r="AZ137" i="3" s="1"/>
  <c r="Q137" i="3"/>
  <c r="R137" i="3"/>
  <c r="N138" i="3"/>
  <c r="O138" i="3"/>
  <c r="Q138" i="3"/>
  <c r="R138" i="3"/>
  <c r="N139" i="3"/>
  <c r="O139" i="3"/>
  <c r="AZ139" i="3" s="1"/>
  <c r="Q139" i="3"/>
  <c r="R139" i="3"/>
  <c r="N140" i="3"/>
  <c r="O140" i="3"/>
  <c r="Q140" i="3"/>
  <c r="R140" i="3"/>
  <c r="N141" i="3"/>
  <c r="O141" i="3"/>
  <c r="AZ141" i="3" s="1"/>
  <c r="Q141" i="3"/>
  <c r="R141" i="3"/>
  <c r="N142" i="3"/>
  <c r="O142" i="3"/>
  <c r="AZ142" i="3" s="1"/>
  <c r="Q142" i="3"/>
  <c r="R142" i="3"/>
  <c r="N143" i="3"/>
  <c r="O143" i="3"/>
  <c r="Q143" i="3"/>
  <c r="R143" i="3"/>
  <c r="N144" i="3"/>
  <c r="O144" i="3"/>
  <c r="Q144" i="3"/>
  <c r="R144" i="3"/>
  <c r="N145" i="3"/>
  <c r="O145" i="3"/>
  <c r="Q145" i="3"/>
  <c r="R145" i="3"/>
  <c r="N146" i="3"/>
  <c r="O146" i="3"/>
  <c r="AZ146" i="3" s="1"/>
  <c r="Q146" i="3"/>
  <c r="R146" i="3"/>
  <c r="N147" i="3"/>
  <c r="O147" i="3"/>
  <c r="Q147" i="3"/>
  <c r="R147" i="3"/>
  <c r="N148" i="3"/>
  <c r="O148" i="3"/>
  <c r="AZ148" i="3" s="1"/>
  <c r="Q148" i="3"/>
  <c r="R148" i="3"/>
  <c r="N149" i="3"/>
  <c r="O149" i="3"/>
  <c r="AZ149" i="3" s="1"/>
  <c r="Q149" i="3"/>
  <c r="R149" i="3"/>
  <c r="N150" i="3"/>
  <c r="O150" i="3"/>
  <c r="Q150" i="3"/>
  <c r="R150" i="3"/>
  <c r="N151" i="3"/>
  <c r="O151" i="3"/>
  <c r="Q151" i="3"/>
  <c r="R151" i="3"/>
  <c r="N152" i="3"/>
  <c r="O152" i="3"/>
  <c r="AZ152" i="3" s="1"/>
  <c r="Q152" i="3"/>
  <c r="R152" i="3"/>
  <c r="N153" i="3"/>
  <c r="O153" i="3"/>
  <c r="Q153" i="3"/>
  <c r="R153" i="3"/>
  <c r="N154" i="3"/>
  <c r="O154" i="3"/>
  <c r="AZ154" i="3" s="1"/>
  <c r="Q154" i="3"/>
  <c r="R154" i="3"/>
  <c r="N155" i="3"/>
  <c r="O155" i="3"/>
  <c r="Q155" i="3"/>
  <c r="R155" i="3"/>
  <c r="N156" i="3"/>
  <c r="O156" i="3"/>
  <c r="Q156" i="3"/>
  <c r="R156" i="3"/>
  <c r="N157" i="3"/>
  <c r="O157" i="3"/>
  <c r="Q157" i="3"/>
  <c r="R157" i="3"/>
  <c r="N158" i="3"/>
  <c r="O158" i="3"/>
  <c r="Q158" i="3"/>
  <c r="R158" i="3"/>
  <c r="N159" i="3"/>
  <c r="O159" i="3"/>
  <c r="Q159" i="3"/>
  <c r="R159" i="3"/>
  <c r="N160" i="3"/>
  <c r="O160" i="3"/>
  <c r="Q160" i="3"/>
  <c r="R160" i="3"/>
  <c r="N161" i="3"/>
  <c r="O161" i="3"/>
  <c r="Q161" i="3"/>
  <c r="R161" i="3"/>
  <c r="N162" i="3"/>
  <c r="O162" i="3"/>
  <c r="Q162" i="3"/>
  <c r="R162" i="3"/>
  <c r="N163" i="3"/>
  <c r="O163" i="3"/>
  <c r="Q163" i="3"/>
  <c r="R163" i="3"/>
  <c r="N164" i="3"/>
  <c r="O164" i="3"/>
  <c r="Q164" i="3"/>
  <c r="R164" i="3"/>
  <c r="N165" i="3"/>
  <c r="O165" i="3"/>
  <c r="AZ165" i="3" s="1"/>
  <c r="Q165" i="3"/>
  <c r="R165" i="3"/>
  <c r="N166" i="3"/>
  <c r="O166" i="3"/>
  <c r="Q166" i="3"/>
  <c r="R166" i="3"/>
  <c r="N167" i="3"/>
  <c r="O167" i="3"/>
  <c r="Q167" i="3"/>
  <c r="R167" i="3"/>
  <c r="N168" i="3"/>
  <c r="O168" i="3"/>
  <c r="Q168" i="3"/>
  <c r="R168" i="3"/>
  <c r="N169" i="3"/>
  <c r="O169" i="3"/>
  <c r="AZ169" i="3" s="1"/>
  <c r="Q169" i="3"/>
  <c r="R169" i="3"/>
  <c r="N170" i="3"/>
  <c r="O170" i="3"/>
  <c r="Q170" i="3"/>
  <c r="R170" i="3"/>
  <c r="N171" i="3"/>
  <c r="O171" i="3"/>
  <c r="Q171" i="3"/>
  <c r="R171" i="3"/>
  <c r="N172" i="3"/>
  <c r="O172" i="3"/>
  <c r="Q172" i="3"/>
  <c r="R172" i="3"/>
  <c r="N173" i="3"/>
  <c r="O173" i="3"/>
  <c r="Q173" i="3"/>
  <c r="R173" i="3"/>
  <c r="N174" i="3"/>
  <c r="O174" i="3"/>
  <c r="AZ174" i="3" s="1"/>
  <c r="Q174" i="3"/>
  <c r="R174" i="3"/>
  <c r="N175" i="3"/>
  <c r="O175" i="3"/>
  <c r="Q175" i="3"/>
  <c r="R175" i="3"/>
  <c r="N176" i="3"/>
  <c r="O176" i="3"/>
  <c r="AZ176" i="3" s="1"/>
  <c r="Q176" i="3"/>
  <c r="R176" i="3"/>
  <c r="N177" i="3"/>
  <c r="O177" i="3"/>
  <c r="Q177" i="3"/>
  <c r="R177" i="3"/>
  <c r="N178" i="3"/>
  <c r="AW178" i="3" s="1"/>
  <c r="O178" i="3"/>
  <c r="Q178" i="3"/>
  <c r="R178" i="3"/>
  <c r="N179" i="3"/>
  <c r="O179" i="3"/>
  <c r="Q179" i="3"/>
  <c r="R179" i="3"/>
  <c r="N180" i="3"/>
  <c r="O180" i="3"/>
  <c r="AZ180" i="3" s="1"/>
  <c r="Q180" i="3"/>
  <c r="R180" i="3"/>
  <c r="N181" i="3"/>
  <c r="O181" i="3"/>
  <c r="Q181" i="3"/>
  <c r="R181" i="3"/>
  <c r="N182" i="3"/>
  <c r="O182" i="3"/>
  <c r="AZ182" i="3" s="1"/>
  <c r="Q182" i="3"/>
  <c r="R182" i="3"/>
  <c r="N183" i="3"/>
  <c r="O183" i="3"/>
  <c r="Q183" i="3"/>
  <c r="R183" i="3"/>
  <c r="N184" i="3"/>
  <c r="O184" i="3"/>
  <c r="AZ184" i="3" s="1"/>
  <c r="Q184" i="3"/>
  <c r="R184" i="3"/>
  <c r="N185" i="3"/>
  <c r="O185" i="3"/>
  <c r="Q185" i="3"/>
  <c r="R185" i="3"/>
  <c r="N186" i="3"/>
  <c r="O186" i="3"/>
  <c r="Q186" i="3"/>
  <c r="R186" i="3"/>
  <c r="N187" i="3"/>
  <c r="O187" i="3"/>
  <c r="Q187" i="3"/>
  <c r="R187" i="3"/>
  <c r="N188" i="3"/>
  <c r="O188" i="3"/>
  <c r="Q188" i="3"/>
  <c r="R188" i="3"/>
  <c r="N189" i="3"/>
  <c r="O189" i="3"/>
  <c r="AZ189" i="3" s="1"/>
  <c r="Q189" i="3"/>
  <c r="R189" i="3"/>
  <c r="N190" i="3"/>
  <c r="O190" i="3"/>
  <c r="Q190" i="3"/>
  <c r="R190" i="3"/>
  <c r="N191" i="3"/>
  <c r="O191" i="3"/>
  <c r="Q191" i="3"/>
  <c r="R191" i="3"/>
  <c r="N192" i="3"/>
  <c r="O192" i="3"/>
  <c r="Q192" i="3"/>
  <c r="R192" i="3"/>
  <c r="N193" i="3"/>
  <c r="O193" i="3"/>
  <c r="Q193" i="3"/>
  <c r="R193" i="3"/>
  <c r="N194" i="3"/>
  <c r="O194" i="3"/>
  <c r="Q194" i="3"/>
  <c r="R194" i="3"/>
  <c r="N195" i="3"/>
  <c r="O195" i="3"/>
  <c r="Q195" i="3"/>
  <c r="R195" i="3"/>
  <c r="N196" i="3"/>
  <c r="O196" i="3"/>
  <c r="Q196" i="3"/>
  <c r="R196" i="3"/>
  <c r="N197" i="3"/>
  <c r="O197" i="3"/>
  <c r="Q197" i="3"/>
  <c r="R197" i="3"/>
  <c r="N198" i="3"/>
  <c r="O198" i="3"/>
  <c r="Q198" i="3"/>
  <c r="R198" i="3"/>
  <c r="N199" i="3"/>
  <c r="O199" i="3"/>
  <c r="AZ199" i="3" s="1"/>
  <c r="Q199" i="3"/>
  <c r="R199" i="3"/>
  <c r="N200" i="3"/>
  <c r="O200" i="3"/>
  <c r="Q200" i="3"/>
  <c r="R200" i="3"/>
  <c r="N201" i="3"/>
  <c r="O201" i="3"/>
  <c r="Q201" i="3"/>
  <c r="R201" i="3"/>
  <c r="N202" i="3"/>
  <c r="O202" i="3"/>
  <c r="Q202" i="3"/>
  <c r="R202" i="3"/>
  <c r="N203" i="3"/>
  <c r="O203" i="3"/>
  <c r="Q203" i="3"/>
  <c r="R203" i="3"/>
  <c r="N204" i="3"/>
  <c r="O204" i="3"/>
  <c r="Q204" i="3"/>
  <c r="R204" i="3"/>
  <c r="N205" i="3"/>
  <c r="O205" i="3"/>
  <c r="AZ205" i="3" s="1"/>
  <c r="Q205" i="3"/>
  <c r="R205" i="3"/>
  <c r="N206" i="3"/>
  <c r="O206" i="3"/>
  <c r="Q206" i="3"/>
  <c r="R206" i="3"/>
  <c r="N207" i="3"/>
  <c r="O207" i="3"/>
  <c r="Q207" i="3"/>
  <c r="R207" i="3"/>
  <c r="N208" i="3"/>
  <c r="O208" i="3"/>
  <c r="Q208" i="3"/>
  <c r="R208" i="3"/>
  <c r="N209" i="3"/>
  <c r="O209" i="3"/>
  <c r="Q209" i="3"/>
  <c r="R209" i="3"/>
  <c r="N210" i="3"/>
  <c r="O210" i="3"/>
  <c r="AZ210" i="3" s="1"/>
  <c r="Q210" i="3"/>
  <c r="R210" i="3"/>
  <c r="N211" i="3"/>
  <c r="O211" i="3"/>
  <c r="Q211" i="3"/>
  <c r="R211" i="3"/>
  <c r="N212" i="3"/>
  <c r="O212" i="3"/>
  <c r="AZ212" i="3" s="1"/>
  <c r="Q212" i="3"/>
  <c r="R212" i="3"/>
  <c r="N213" i="3"/>
  <c r="O213" i="3"/>
  <c r="AZ213" i="3" s="1"/>
  <c r="Q213" i="3"/>
  <c r="R213" i="3"/>
  <c r="N214" i="3"/>
  <c r="O214" i="3"/>
  <c r="AZ214" i="3" s="1"/>
  <c r="Q214" i="3"/>
  <c r="R214" i="3"/>
  <c r="N215" i="3"/>
  <c r="O215" i="3"/>
  <c r="Q215" i="3"/>
  <c r="R215" i="3"/>
  <c r="N216" i="3"/>
  <c r="O216" i="3"/>
  <c r="AZ216" i="3" s="1"/>
  <c r="Q216" i="3"/>
  <c r="R216" i="3"/>
  <c r="N217" i="3"/>
  <c r="O217" i="3"/>
  <c r="Q217" i="3"/>
  <c r="R217" i="3"/>
  <c r="N218" i="3"/>
  <c r="O218" i="3"/>
  <c r="AZ218" i="3" s="1"/>
  <c r="Q218" i="3"/>
  <c r="R218" i="3"/>
  <c r="N219" i="3"/>
  <c r="O219" i="3"/>
  <c r="Q219" i="3"/>
  <c r="R219" i="3"/>
  <c r="N220" i="3"/>
  <c r="O220" i="3"/>
  <c r="Q220" i="3"/>
  <c r="R220" i="3"/>
  <c r="N221" i="3"/>
  <c r="O221" i="3"/>
  <c r="Q221" i="3"/>
  <c r="R221" i="3"/>
  <c r="N222" i="3"/>
  <c r="O222" i="3"/>
  <c r="Q222" i="3"/>
  <c r="R222" i="3"/>
  <c r="N223" i="3"/>
  <c r="O223" i="3"/>
  <c r="AZ223" i="3" s="1"/>
  <c r="Q223" i="3"/>
  <c r="R223" i="3"/>
  <c r="N224" i="3"/>
  <c r="O224" i="3"/>
  <c r="Q224" i="3"/>
  <c r="R224" i="3"/>
  <c r="N225" i="3"/>
  <c r="O225" i="3"/>
  <c r="AZ225" i="3" s="1"/>
  <c r="Q225" i="3"/>
  <c r="R225" i="3"/>
  <c r="N226" i="3"/>
  <c r="AW226" i="3" s="1"/>
  <c r="O226" i="3"/>
  <c r="Q226" i="3"/>
  <c r="R226" i="3"/>
  <c r="N227" i="3"/>
  <c r="O227" i="3"/>
  <c r="Q227" i="3"/>
  <c r="R227" i="3"/>
  <c r="N228" i="3"/>
  <c r="O228" i="3"/>
  <c r="Q228" i="3"/>
  <c r="R228" i="3"/>
  <c r="N229" i="3"/>
  <c r="O229" i="3"/>
  <c r="AZ229" i="3" s="1"/>
  <c r="Q229" i="3"/>
  <c r="R229" i="3"/>
  <c r="N230" i="3"/>
  <c r="O230" i="3"/>
  <c r="AZ230" i="3" s="1"/>
  <c r="Q230" i="3"/>
  <c r="R230" i="3"/>
  <c r="N231" i="3"/>
  <c r="O231" i="3"/>
  <c r="Q231" i="3"/>
  <c r="R231" i="3"/>
  <c r="N232" i="3"/>
  <c r="O232" i="3"/>
  <c r="Q232" i="3"/>
  <c r="R232" i="3"/>
  <c r="N233" i="3"/>
  <c r="O233" i="3"/>
  <c r="AZ233" i="3" s="1"/>
  <c r="Q233" i="3"/>
  <c r="R233" i="3"/>
  <c r="N234" i="3"/>
  <c r="O234" i="3"/>
  <c r="Q234" i="3"/>
  <c r="R234" i="3"/>
  <c r="N235" i="3"/>
  <c r="O235" i="3"/>
  <c r="Q235" i="3"/>
  <c r="R235" i="3"/>
  <c r="N236" i="3"/>
  <c r="O236" i="3"/>
  <c r="Q236" i="3"/>
  <c r="R236" i="3"/>
  <c r="N237" i="3"/>
  <c r="O237" i="3"/>
  <c r="Q237" i="3"/>
  <c r="R237" i="3"/>
  <c r="N238" i="3"/>
  <c r="O238" i="3"/>
  <c r="Q238" i="3"/>
  <c r="R238" i="3"/>
  <c r="N239" i="3"/>
  <c r="O239" i="3"/>
  <c r="Q239" i="3"/>
  <c r="R239" i="3"/>
  <c r="N240" i="3"/>
  <c r="O240" i="3"/>
  <c r="Q240" i="3"/>
  <c r="R240" i="3"/>
  <c r="N241" i="3"/>
  <c r="O241" i="3"/>
  <c r="Q241" i="3"/>
  <c r="R241" i="3"/>
  <c r="N242" i="3"/>
  <c r="O242" i="3"/>
  <c r="Q242" i="3"/>
  <c r="R242" i="3"/>
  <c r="N243" i="3"/>
  <c r="O243" i="3"/>
  <c r="Q243" i="3"/>
  <c r="R243" i="3"/>
  <c r="N244" i="3"/>
  <c r="O244" i="3"/>
  <c r="Q244" i="3"/>
  <c r="R244" i="3"/>
  <c r="N245" i="3"/>
  <c r="O245" i="3"/>
  <c r="Q245" i="3"/>
  <c r="R245" i="3"/>
  <c r="N246" i="3"/>
  <c r="O246" i="3"/>
  <c r="Q246" i="3"/>
  <c r="R246" i="3"/>
  <c r="N247" i="3"/>
  <c r="O247" i="3"/>
  <c r="Q247" i="3"/>
  <c r="R247" i="3"/>
  <c r="N248" i="3"/>
  <c r="O248" i="3"/>
  <c r="AZ248" i="3" s="1"/>
  <c r="Q248" i="3"/>
  <c r="R248" i="3"/>
  <c r="N249" i="3"/>
  <c r="O249" i="3"/>
  <c r="Q249" i="3"/>
  <c r="R249" i="3"/>
  <c r="N250" i="3"/>
  <c r="O250" i="3"/>
  <c r="Q250" i="3"/>
  <c r="R250" i="3"/>
  <c r="N251" i="3"/>
  <c r="O251" i="3"/>
  <c r="Q251" i="3"/>
  <c r="R251" i="3"/>
  <c r="N252" i="3"/>
  <c r="O252" i="3"/>
  <c r="Q252" i="3"/>
  <c r="R252" i="3"/>
  <c r="N253" i="3"/>
  <c r="O253" i="3"/>
  <c r="Q253" i="3"/>
  <c r="R253" i="3"/>
  <c r="N254" i="3"/>
  <c r="O254" i="3"/>
  <c r="Q254" i="3"/>
  <c r="R254" i="3"/>
  <c r="N255" i="3"/>
  <c r="O255" i="3"/>
  <c r="Q255" i="3"/>
  <c r="R255" i="3"/>
  <c r="N256" i="3"/>
  <c r="O256" i="3"/>
  <c r="Q256" i="3"/>
  <c r="R256" i="3"/>
  <c r="N257" i="3"/>
  <c r="O257" i="3"/>
  <c r="AZ257" i="3" s="1"/>
  <c r="Q257" i="3"/>
  <c r="R257" i="3"/>
  <c r="N258" i="3"/>
  <c r="O258" i="3"/>
  <c r="Q258" i="3"/>
  <c r="R258" i="3"/>
  <c r="N259" i="3"/>
  <c r="O259" i="3"/>
  <c r="Q259" i="3"/>
  <c r="R259" i="3"/>
  <c r="N260" i="3"/>
  <c r="O260" i="3"/>
  <c r="Q260" i="3"/>
  <c r="R260" i="3"/>
  <c r="N261" i="3"/>
  <c r="O261" i="3"/>
  <c r="Q261" i="3"/>
  <c r="R261" i="3"/>
  <c r="N262" i="3"/>
  <c r="O262" i="3"/>
  <c r="Q262" i="3"/>
  <c r="R262" i="3"/>
  <c r="N263" i="3"/>
  <c r="O263" i="3"/>
  <c r="AZ263" i="3" s="1"/>
  <c r="Q263" i="3"/>
  <c r="R263" i="3"/>
  <c r="N264" i="3"/>
  <c r="O264" i="3"/>
  <c r="Q264" i="3"/>
  <c r="R264" i="3"/>
  <c r="N265" i="3"/>
  <c r="O265" i="3"/>
  <c r="Q265" i="3"/>
  <c r="R265" i="3"/>
  <c r="N266" i="3"/>
  <c r="O266" i="3"/>
  <c r="Q266" i="3"/>
  <c r="R266" i="3"/>
  <c r="N267" i="3"/>
  <c r="O267" i="3"/>
  <c r="Q267" i="3"/>
  <c r="R267" i="3"/>
  <c r="N268" i="3"/>
  <c r="O268" i="3"/>
  <c r="Q268" i="3"/>
  <c r="R268" i="3"/>
  <c r="N269" i="3"/>
  <c r="O269" i="3"/>
  <c r="Q269" i="3"/>
  <c r="R269" i="3"/>
  <c r="N270" i="3"/>
  <c r="O270" i="3"/>
  <c r="Q270" i="3"/>
  <c r="R270" i="3"/>
  <c r="N271" i="3"/>
  <c r="O271" i="3"/>
  <c r="Q271" i="3"/>
  <c r="R271" i="3"/>
  <c r="N272" i="3"/>
  <c r="O272" i="3"/>
  <c r="AZ272" i="3" s="1"/>
  <c r="Q272" i="3"/>
  <c r="R272" i="3"/>
  <c r="N273" i="3"/>
  <c r="O273" i="3"/>
  <c r="Q273" i="3"/>
  <c r="R273" i="3"/>
  <c r="N274" i="3"/>
  <c r="O274" i="3"/>
  <c r="AZ274" i="3" s="1"/>
  <c r="Q274" i="3"/>
  <c r="R274" i="3"/>
  <c r="N275" i="3"/>
  <c r="O275" i="3"/>
  <c r="Q275" i="3"/>
  <c r="R275" i="3"/>
  <c r="N276" i="3"/>
  <c r="O276" i="3"/>
  <c r="AZ276" i="3" s="1"/>
  <c r="Q276" i="3"/>
  <c r="R276" i="3"/>
  <c r="N277" i="3"/>
  <c r="O277" i="3"/>
  <c r="Q277" i="3"/>
  <c r="R277" i="3"/>
  <c r="N278" i="3"/>
  <c r="O278" i="3"/>
  <c r="Q278" i="3"/>
  <c r="R278" i="3"/>
  <c r="N279" i="3"/>
  <c r="O279" i="3"/>
  <c r="Q279" i="3"/>
  <c r="R279" i="3"/>
  <c r="N280" i="3"/>
  <c r="O280" i="3"/>
  <c r="Q280" i="3"/>
  <c r="R280" i="3"/>
  <c r="N281" i="3"/>
  <c r="O281" i="3"/>
  <c r="Q281" i="3"/>
  <c r="R281" i="3"/>
  <c r="N282" i="3"/>
  <c r="O282" i="3"/>
  <c r="Q282" i="3"/>
  <c r="R282" i="3"/>
  <c r="N283" i="3"/>
  <c r="O283" i="3"/>
  <c r="AZ283" i="3" s="1"/>
  <c r="Q283" i="3"/>
  <c r="R283" i="3"/>
  <c r="N284" i="3"/>
  <c r="O284" i="3"/>
  <c r="AZ284" i="3" s="1"/>
  <c r="Q284" i="3"/>
  <c r="R284" i="3"/>
  <c r="N285" i="3"/>
  <c r="O285" i="3"/>
  <c r="Q285" i="3"/>
  <c r="R285" i="3"/>
  <c r="N286" i="3"/>
  <c r="O286" i="3"/>
  <c r="Q286" i="3"/>
  <c r="R286" i="3"/>
  <c r="N287" i="3"/>
  <c r="O287" i="3"/>
  <c r="Q287" i="3"/>
  <c r="R287" i="3"/>
  <c r="N288" i="3"/>
  <c r="O288" i="3"/>
  <c r="Q288" i="3"/>
  <c r="R288" i="3"/>
  <c r="N289" i="3"/>
  <c r="O289" i="3"/>
  <c r="AZ289" i="3" s="1"/>
  <c r="Q289" i="3"/>
  <c r="R289" i="3"/>
  <c r="N290" i="3"/>
  <c r="O290" i="3"/>
  <c r="Q290" i="3"/>
  <c r="R290" i="3"/>
  <c r="N291" i="3"/>
  <c r="O291" i="3"/>
  <c r="Q291" i="3"/>
  <c r="R291" i="3"/>
  <c r="N292" i="3"/>
  <c r="O292" i="3"/>
  <c r="Q292" i="3"/>
  <c r="R292" i="3"/>
  <c r="N293" i="3"/>
  <c r="O293" i="3"/>
  <c r="Q293" i="3"/>
  <c r="R293" i="3"/>
  <c r="N294" i="3"/>
  <c r="O294" i="3"/>
  <c r="AZ294" i="3" s="1"/>
  <c r="Q294" i="3"/>
  <c r="R294" i="3"/>
  <c r="N295" i="3"/>
  <c r="O295" i="3"/>
  <c r="Q295" i="3"/>
  <c r="R295" i="3"/>
  <c r="N296" i="3"/>
  <c r="O296" i="3"/>
  <c r="Q296" i="3"/>
  <c r="R296" i="3"/>
  <c r="N297" i="3"/>
  <c r="O297" i="3"/>
  <c r="AZ297" i="3" s="1"/>
  <c r="Q297" i="3"/>
  <c r="R297" i="3"/>
  <c r="N298" i="3"/>
  <c r="O298" i="3"/>
  <c r="Q298" i="3"/>
  <c r="R298" i="3"/>
  <c r="N299" i="3"/>
  <c r="O299" i="3"/>
  <c r="Q299" i="3"/>
  <c r="R299" i="3"/>
  <c r="N300" i="3"/>
  <c r="O300" i="3"/>
  <c r="AZ300" i="3" s="1"/>
  <c r="Q300" i="3"/>
  <c r="R300" i="3"/>
  <c r="N301" i="3"/>
  <c r="O301" i="3"/>
  <c r="Q301" i="3"/>
  <c r="R301" i="3"/>
  <c r="N302" i="3"/>
  <c r="O302" i="3"/>
  <c r="Q302" i="3"/>
  <c r="R302" i="3"/>
  <c r="N303" i="3"/>
  <c r="O303" i="3"/>
  <c r="Q303" i="3"/>
  <c r="R303" i="3"/>
  <c r="N304" i="3"/>
  <c r="O304" i="3"/>
  <c r="Q304" i="3"/>
  <c r="R304" i="3"/>
  <c r="N305" i="3"/>
  <c r="O305" i="3"/>
  <c r="AZ305" i="3" s="1"/>
  <c r="Q305" i="3"/>
  <c r="R305" i="3"/>
  <c r="N306" i="3"/>
  <c r="O306" i="3"/>
  <c r="Q306" i="3"/>
  <c r="R306" i="3"/>
  <c r="N307" i="3"/>
  <c r="O307" i="3"/>
  <c r="AZ307" i="3" s="1"/>
  <c r="Q307" i="3"/>
  <c r="R307" i="3"/>
  <c r="N308" i="3"/>
  <c r="O308" i="3"/>
  <c r="AZ308" i="3" s="1"/>
  <c r="Q308" i="3"/>
  <c r="R308" i="3"/>
  <c r="N309" i="3"/>
  <c r="O309" i="3"/>
  <c r="AZ309" i="3" s="1"/>
  <c r="Q309" i="3"/>
  <c r="R309" i="3"/>
  <c r="N310" i="3"/>
  <c r="O310" i="3"/>
  <c r="AZ310" i="3" s="1"/>
  <c r="Q310" i="3"/>
  <c r="R310" i="3"/>
  <c r="N311" i="3"/>
  <c r="O311" i="3"/>
  <c r="AZ311" i="3" s="1"/>
  <c r="Q311" i="3"/>
  <c r="R311" i="3"/>
  <c r="N312" i="3"/>
  <c r="O312" i="3"/>
  <c r="AZ312" i="3" s="1"/>
  <c r="Q312" i="3"/>
  <c r="R312" i="3"/>
  <c r="N313" i="3"/>
  <c r="O313" i="3"/>
  <c r="Q313" i="3"/>
  <c r="R313" i="3"/>
  <c r="N314" i="3"/>
  <c r="O314" i="3"/>
  <c r="Q314" i="3"/>
  <c r="R314" i="3"/>
  <c r="N315" i="3"/>
  <c r="O315" i="3"/>
  <c r="AZ315" i="3" s="1"/>
  <c r="Q315" i="3"/>
  <c r="R315" i="3"/>
  <c r="N316" i="3"/>
  <c r="O316" i="3"/>
  <c r="Q316" i="3"/>
  <c r="R316" i="3"/>
  <c r="N317" i="3"/>
  <c r="O317" i="3"/>
  <c r="Q317" i="3"/>
  <c r="R317" i="3"/>
  <c r="N318" i="3"/>
  <c r="O318" i="3"/>
  <c r="Q318" i="3"/>
  <c r="R318" i="3"/>
  <c r="N319" i="3"/>
  <c r="O319" i="3"/>
  <c r="AZ319" i="3" s="1"/>
  <c r="Q319" i="3"/>
  <c r="R319" i="3"/>
  <c r="N320" i="3"/>
  <c r="O320" i="3"/>
  <c r="Q320" i="3"/>
  <c r="R320" i="3"/>
  <c r="N321" i="3"/>
  <c r="O321" i="3"/>
  <c r="Q321" i="3"/>
  <c r="R321" i="3"/>
  <c r="N322" i="3"/>
  <c r="O322" i="3"/>
  <c r="AZ322" i="3" s="1"/>
  <c r="Q322" i="3"/>
  <c r="R322" i="3"/>
  <c r="N323" i="3"/>
  <c r="O323" i="3"/>
  <c r="Q323" i="3"/>
  <c r="R323" i="3"/>
  <c r="N324" i="3"/>
  <c r="O324" i="3"/>
  <c r="Q324" i="3"/>
  <c r="R324" i="3"/>
  <c r="N325" i="3"/>
  <c r="O325" i="3"/>
  <c r="AZ325" i="3" s="1"/>
  <c r="Q325" i="3"/>
  <c r="R325" i="3"/>
  <c r="N326" i="3"/>
  <c r="O326" i="3"/>
  <c r="Q326" i="3"/>
  <c r="R326" i="3"/>
  <c r="N327" i="3"/>
  <c r="O327" i="3"/>
  <c r="Q327" i="3"/>
  <c r="R327" i="3"/>
  <c r="N328" i="3"/>
  <c r="O328" i="3"/>
  <c r="Q328" i="3"/>
  <c r="R328" i="3"/>
  <c r="N329" i="3"/>
  <c r="O329" i="3"/>
  <c r="Q329" i="3"/>
  <c r="R329" i="3"/>
  <c r="N330" i="3"/>
  <c r="O330" i="3"/>
  <c r="AZ330" i="3" s="1"/>
  <c r="Q330" i="3"/>
  <c r="R330" i="3"/>
  <c r="N331" i="3"/>
  <c r="O331" i="3"/>
  <c r="AZ331" i="3" s="1"/>
  <c r="Q331" i="3"/>
  <c r="R331" i="3"/>
  <c r="N332" i="3"/>
  <c r="O332" i="3"/>
  <c r="Q332" i="3"/>
  <c r="R332" i="3"/>
  <c r="N333" i="3"/>
  <c r="O333" i="3"/>
  <c r="Q333" i="3"/>
  <c r="R333" i="3"/>
  <c r="N334" i="3"/>
  <c r="O334" i="3"/>
  <c r="AZ334" i="3" s="1"/>
  <c r="Q334" i="3"/>
  <c r="R334" i="3"/>
  <c r="N335" i="3"/>
  <c r="O335" i="3"/>
  <c r="Q335" i="3"/>
  <c r="R335" i="3"/>
  <c r="N336" i="3"/>
  <c r="O336" i="3"/>
  <c r="Q336" i="3"/>
  <c r="R336" i="3"/>
  <c r="N337" i="3"/>
  <c r="O337" i="3"/>
  <c r="Q337" i="3"/>
  <c r="R337" i="3"/>
  <c r="N338" i="3"/>
  <c r="O338" i="3"/>
  <c r="AZ338" i="3" s="1"/>
  <c r="Q338" i="3"/>
  <c r="R338" i="3"/>
  <c r="N339" i="3"/>
  <c r="O339" i="3"/>
  <c r="Q339" i="3"/>
  <c r="R339" i="3"/>
  <c r="N340" i="3"/>
  <c r="O340" i="3"/>
  <c r="AZ340" i="3" s="1"/>
  <c r="Q340" i="3"/>
  <c r="R340" i="3"/>
  <c r="N341" i="3"/>
  <c r="O341" i="3"/>
  <c r="AZ341" i="3" s="1"/>
  <c r="Q341" i="3"/>
  <c r="R341" i="3"/>
  <c r="N342" i="3"/>
  <c r="O342" i="3"/>
  <c r="AZ342" i="3" s="1"/>
  <c r="Q342" i="3"/>
  <c r="R342" i="3"/>
  <c r="N343" i="3"/>
  <c r="O343" i="3"/>
  <c r="Q343" i="3"/>
  <c r="R343" i="3"/>
  <c r="N344" i="3"/>
  <c r="O344" i="3"/>
  <c r="Q344" i="3"/>
  <c r="R344" i="3"/>
  <c r="N345" i="3"/>
  <c r="O345" i="3"/>
  <c r="Q345" i="3"/>
  <c r="R345" i="3"/>
  <c r="N346" i="3"/>
  <c r="O346" i="3"/>
  <c r="AZ346" i="3" s="1"/>
  <c r="Q346" i="3"/>
  <c r="R346" i="3"/>
  <c r="N347" i="3"/>
  <c r="O347" i="3"/>
  <c r="Q347" i="3"/>
  <c r="R347" i="3"/>
  <c r="N348" i="3"/>
  <c r="O348" i="3"/>
  <c r="Q348" i="3"/>
  <c r="R348" i="3"/>
  <c r="N349" i="3"/>
  <c r="O349" i="3"/>
  <c r="Q349" i="3"/>
  <c r="R349" i="3"/>
  <c r="N350" i="3"/>
  <c r="O350" i="3"/>
  <c r="Q350" i="3"/>
  <c r="R350" i="3"/>
  <c r="N351" i="3"/>
  <c r="O351" i="3"/>
  <c r="Q351" i="3"/>
  <c r="R351" i="3"/>
  <c r="N352" i="3"/>
  <c r="O352" i="3"/>
  <c r="Q352" i="3"/>
  <c r="R352" i="3"/>
  <c r="N353" i="3"/>
  <c r="O353" i="3"/>
  <c r="Q353" i="3"/>
  <c r="R353" i="3"/>
  <c r="N354" i="3"/>
  <c r="AW354" i="3" s="1"/>
  <c r="O354" i="3"/>
  <c r="Q354" i="3"/>
  <c r="R354" i="3"/>
  <c r="N355" i="3"/>
  <c r="O355" i="3"/>
  <c r="Q355" i="3"/>
  <c r="R355" i="3"/>
  <c r="N356" i="3"/>
  <c r="O356" i="3"/>
  <c r="AZ356" i="3" s="1"/>
  <c r="Q356" i="3"/>
  <c r="R356" i="3"/>
  <c r="N357" i="3"/>
  <c r="O357" i="3"/>
  <c r="AZ357" i="3" s="1"/>
  <c r="Q357" i="3"/>
  <c r="R357" i="3"/>
  <c r="N358" i="3"/>
  <c r="O358" i="3"/>
  <c r="AZ358" i="3" s="1"/>
  <c r="Q358" i="3"/>
  <c r="R358" i="3"/>
  <c r="N359" i="3"/>
  <c r="O359" i="3"/>
  <c r="Q359" i="3"/>
  <c r="R359" i="3"/>
  <c r="N360" i="3"/>
  <c r="O360" i="3"/>
  <c r="AZ360" i="3" s="1"/>
  <c r="Q360" i="3"/>
  <c r="R360" i="3"/>
  <c r="N361" i="3"/>
  <c r="O361" i="3"/>
  <c r="AZ361" i="3" s="1"/>
  <c r="Q361" i="3"/>
  <c r="R361" i="3"/>
  <c r="N362" i="3"/>
  <c r="O362" i="3"/>
  <c r="AZ362" i="3" s="1"/>
  <c r="Q362" i="3"/>
  <c r="R362" i="3"/>
  <c r="N363" i="3"/>
  <c r="O363" i="3"/>
  <c r="Q363" i="3"/>
  <c r="R363" i="3"/>
  <c r="N364" i="3"/>
  <c r="O364" i="3"/>
  <c r="Q364" i="3"/>
  <c r="R364" i="3"/>
  <c r="N365" i="3"/>
  <c r="O365" i="3"/>
  <c r="Q365" i="3"/>
  <c r="R365" i="3"/>
  <c r="N366" i="3"/>
  <c r="O366" i="3"/>
  <c r="Q366" i="3"/>
  <c r="R366" i="3"/>
  <c r="N367" i="3"/>
  <c r="O367" i="3"/>
  <c r="Q367" i="3"/>
  <c r="R367" i="3"/>
  <c r="N368" i="3"/>
  <c r="O368" i="3"/>
  <c r="Q368" i="3"/>
  <c r="R368" i="3"/>
  <c r="N369" i="3"/>
  <c r="O369" i="3"/>
  <c r="Q369" i="3"/>
  <c r="R369" i="3"/>
  <c r="N370" i="3"/>
  <c r="O370" i="3"/>
  <c r="Q370" i="3"/>
  <c r="R370" i="3"/>
  <c r="N371" i="3"/>
  <c r="O371" i="3"/>
  <c r="AZ371" i="3" s="1"/>
  <c r="Q371" i="3"/>
  <c r="R371" i="3"/>
  <c r="N372" i="3"/>
  <c r="O372" i="3"/>
  <c r="Q372" i="3"/>
  <c r="R372" i="3"/>
  <c r="N373" i="3"/>
  <c r="O373" i="3"/>
  <c r="AZ373" i="3" s="1"/>
  <c r="Q373" i="3"/>
  <c r="R373" i="3"/>
  <c r="N374" i="3"/>
  <c r="O374" i="3"/>
  <c r="AZ374" i="3" s="1"/>
  <c r="Q374" i="3"/>
  <c r="R374" i="3"/>
  <c r="N375" i="3"/>
  <c r="O375" i="3"/>
  <c r="Q375" i="3"/>
  <c r="R375" i="3"/>
  <c r="N376" i="3"/>
  <c r="O376" i="3"/>
  <c r="Q376" i="3"/>
  <c r="R376" i="3"/>
  <c r="N377" i="3"/>
  <c r="O377" i="3"/>
  <c r="Q377" i="3"/>
  <c r="R377" i="3"/>
  <c r="N378" i="3"/>
  <c r="O378" i="3"/>
  <c r="AZ378" i="3" s="1"/>
  <c r="Q378" i="3"/>
  <c r="R378" i="3"/>
  <c r="N379" i="3"/>
  <c r="O379" i="3"/>
  <c r="Q379" i="3"/>
  <c r="R379" i="3"/>
  <c r="N380" i="3"/>
  <c r="O380" i="3"/>
  <c r="Q380" i="3"/>
  <c r="R380" i="3"/>
  <c r="N381" i="3"/>
  <c r="O381" i="3"/>
  <c r="AZ381" i="3" s="1"/>
  <c r="Q381" i="3"/>
  <c r="R381" i="3"/>
  <c r="N382" i="3"/>
  <c r="O382" i="3"/>
  <c r="Q382" i="3"/>
  <c r="R382" i="3"/>
  <c r="N383" i="3"/>
  <c r="O383" i="3"/>
  <c r="AZ383" i="3" s="1"/>
  <c r="Q383" i="3"/>
  <c r="R383" i="3"/>
  <c r="N384" i="3"/>
  <c r="O384" i="3"/>
  <c r="Q384" i="3"/>
  <c r="R384" i="3"/>
  <c r="N385" i="3"/>
  <c r="O385" i="3"/>
  <c r="Q385" i="3"/>
  <c r="R385" i="3"/>
  <c r="N386" i="3"/>
  <c r="AW386" i="3" s="1"/>
  <c r="O386" i="3"/>
  <c r="Q386" i="3"/>
  <c r="R386" i="3"/>
  <c r="N387" i="3"/>
  <c r="O387" i="3"/>
  <c r="AZ387" i="3" s="1"/>
  <c r="Q387" i="3"/>
  <c r="R387" i="3"/>
  <c r="N388" i="3"/>
  <c r="O388" i="3"/>
  <c r="AZ388" i="3" s="1"/>
  <c r="Q388" i="3"/>
  <c r="R388" i="3"/>
  <c r="N389" i="3"/>
  <c r="O389" i="3"/>
  <c r="AZ389" i="3" s="1"/>
  <c r="Q389" i="3"/>
  <c r="R389" i="3"/>
  <c r="N390" i="3"/>
  <c r="O390" i="3"/>
  <c r="Q390" i="3"/>
  <c r="R390" i="3"/>
  <c r="N391" i="3"/>
  <c r="O391" i="3"/>
  <c r="AZ391" i="3" s="1"/>
  <c r="Q391" i="3"/>
  <c r="R391" i="3"/>
  <c r="N392" i="3"/>
  <c r="O392" i="3"/>
  <c r="Q392" i="3"/>
  <c r="R392" i="3"/>
  <c r="N393" i="3"/>
  <c r="O393" i="3"/>
  <c r="Q393" i="3"/>
  <c r="R393" i="3"/>
  <c r="N394" i="3"/>
  <c r="O394" i="3"/>
  <c r="Q394" i="3"/>
  <c r="R394" i="3"/>
  <c r="N395" i="3"/>
  <c r="O395" i="3"/>
  <c r="Q395" i="3"/>
  <c r="R395" i="3"/>
  <c r="N396" i="3"/>
  <c r="O396" i="3"/>
  <c r="Q396" i="3"/>
  <c r="R396" i="3"/>
  <c r="N397" i="3"/>
  <c r="O397" i="3"/>
  <c r="AZ397" i="3" s="1"/>
  <c r="Q397" i="3"/>
  <c r="R397" i="3"/>
  <c r="N398" i="3"/>
  <c r="O398" i="3"/>
  <c r="AZ398" i="3" s="1"/>
  <c r="Q398" i="3"/>
  <c r="R398" i="3"/>
  <c r="N399" i="3"/>
  <c r="O399" i="3"/>
  <c r="Q399" i="3"/>
  <c r="R399" i="3"/>
  <c r="N400" i="3"/>
  <c r="O400" i="3"/>
  <c r="Q400" i="3"/>
  <c r="R400" i="3"/>
  <c r="N401" i="3"/>
  <c r="O401" i="3"/>
  <c r="AZ401" i="3" s="1"/>
  <c r="Q401" i="3"/>
  <c r="R401" i="3"/>
  <c r="N402" i="3"/>
  <c r="AW402" i="3" s="1"/>
  <c r="O402" i="3"/>
  <c r="Q402" i="3"/>
  <c r="R402" i="3"/>
  <c r="N403" i="3"/>
  <c r="O403" i="3"/>
  <c r="Q403" i="3"/>
  <c r="R403" i="3"/>
  <c r="N404" i="3"/>
  <c r="O404" i="3"/>
  <c r="Q404" i="3"/>
  <c r="R404" i="3"/>
  <c r="N405" i="3"/>
  <c r="O405" i="3"/>
  <c r="AZ405" i="3" s="1"/>
  <c r="Q405" i="3"/>
  <c r="R405" i="3"/>
  <c r="N406" i="3"/>
  <c r="O406" i="3"/>
  <c r="Q406" i="3"/>
  <c r="R406" i="3"/>
  <c r="N407" i="3"/>
  <c r="O407" i="3"/>
  <c r="Q407" i="3"/>
  <c r="R407" i="3"/>
  <c r="N408" i="3"/>
  <c r="O408" i="3"/>
  <c r="Q408" i="3"/>
  <c r="R408" i="3"/>
  <c r="N409" i="3"/>
  <c r="O409" i="3"/>
  <c r="Q409" i="3"/>
  <c r="R409" i="3"/>
  <c r="N410" i="3"/>
  <c r="O410" i="3"/>
  <c r="AZ410" i="3" s="1"/>
  <c r="Q410" i="3"/>
  <c r="R410" i="3"/>
  <c r="N411" i="3"/>
  <c r="O411" i="3"/>
  <c r="Q411" i="3"/>
  <c r="R411" i="3"/>
  <c r="N412" i="3"/>
  <c r="O412" i="3"/>
  <c r="Q412" i="3"/>
  <c r="R412" i="3"/>
  <c r="N413" i="3"/>
  <c r="O413" i="3"/>
  <c r="Q413" i="3"/>
  <c r="R413" i="3"/>
  <c r="N414" i="3"/>
  <c r="O414" i="3"/>
  <c r="Q414" i="3"/>
  <c r="R414" i="3"/>
  <c r="N415" i="3"/>
  <c r="O415" i="3"/>
  <c r="Q415" i="3"/>
  <c r="R415" i="3"/>
  <c r="N416" i="3"/>
  <c r="O416" i="3"/>
  <c r="Q416" i="3"/>
  <c r="R416" i="3"/>
  <c r="N417" i="3"/>
  <c r="O417" i="3"/>
  <c r="Q417" i="3"/>
  <c r="R417" i="3"/>
  <c r="N418" i="3"/>
  <c r="AW418" i="3" s="1"/>
  <c r="O418" i="3"/>
  <c r="Q418" i="3"/>
  <c r="R418" i="3"/>
  <c r="N419" i="3"/>
  <c r="O419" i="3"/>
  <c r="Q419" i="3"/>
  <c r="R419" i="3"/>
  <c r="N420" i="3"/>
  <c r="O420" i="3"/>
  <c r="AZ420" i="3" s="1"/>
  <c r="Q420" i="3"/>
  <c r="R420" i="3"/>
  <c r="N421" i="3"/>
  <c r="O421" i="3"/>
  <c r="AZ421" i="3" s="1"/>
  <c r="Q421" i="3"/>
  <c r="R421" i="3"/>
  <c r="N422" i="3"/>
  <c r="O422" i="3"/>
  <c r="Q422" i="3"/>
  <c r="R422" i="3"/>
  <c r="N423" i="3"/>
  <c r="O423" i="3"/>
  <c r="Q423" i="3"/>
  <c r="R423" i="3"/>
  <c r="N424" i="3"/>
  <c r="O424" i="3"/>
  <c r="AZ424" i="3" s="1"/>
  <c r="Q424" i="3"/>
  <c r="R424" i="3"/>
  <c r="N425" i="3"/>
  <c r="O425" i="3"/>
  <c r="AZ425" i="3" s="1"/>
  <c r="Q425" i="3"/>
  <c r="R425" i="3"/>
  <c r="N426" i="3"/>
  <c r="O426" i="3"/>
  <c r="Q426" i="3"/>
  <c r="R426" i="3"/>
  <c r="N427" i="3"/>
  <c r="O427" i="3"/>
  <c r="Q427" i="3"/>
  <c r="R427" i="3"/>
  <c r="N428" i="3"/>
  <c r="O428" i="3"/>
  <c r="Q428" i="3"/>
  <c r="R428" i="3"/>
  <c r="N429" i="3"/>
  <c r="O429" i="3"/>
  <c r="Q429" i="3"/>
  <c r="R429" i="3"/>
  <c r="N430" i="3"/>
  <c r="O430" i="3"/>
  <c r="Q430" i="3"/>
  <c r="R430" i="3"/>
  <c r="N431" i="3"/>
  <c r="O431" i="3"/>
  <c r="AZ431" i="3" s="1"/>
  <c r="Q431" i="3"/>
  <c r="R431" i="3"/>
  <c r="N432" i="3"/>
  <c r="O432" i="3"/>
  <c r="Q432" i="3"/>
  <c r="R432" i="3"/>
  <c r="N433" i="3"/>
  <c r="O433" i="3"/>
  <c r="Q433" i="3"/>
  <c r="R433" i="3"/>
  <c r="N434" i="3"/>
  <c r="AW434" i="3" s="1"/>
  <c r="O434" i="3"/>
  <c r="Q434" i="3"/>
  <c r="R434" i="3"/>
  <c r="N435" i="3"/>
  <c r="O435" i="3"/>
  <c r="AZ435" i="3" s="1"/>
  <c r="Q435" i="3"/>
  <c r="R435" i="3"/>
  <c r="N436" i="3"/>
  <c r="O436" i="3"/>
  <c r="Q436" i="3"/>
  <c r="R436" i="3"/>
  <c r="N437" i="3"/>
  <c r="O437" i="3"/>
  <c r="Q437" i="3"/>
  <c r="R437" i="3"/>
  <c r="N438" i="3"/>
  <c r="O438" i="3"/>
  <c r="Q438" i="3"/>
  <c r="R438" i="3"/>
  <c r="N439" i="3"/>
  <c r="O439" i="3"/>
  <c r="Q439" i="3"/>
  <c r="R439" i="3"/>
  <c r="N440" i="3"/>
  <c r="O440" i="3"/>
  <c r="AZ440" i="3" s="1"/>
  <c r="Q440" i="3"/>
  <c r="R440" i="3"/>
  <c r="N441" i="3"/>
  <c r="O441" i="3"/>
  <c r="Q441" i="3"/>
  <c r="R441" i="3"/>
  <c r="N442" i="3"/>
  <c r="O442" i="3"/>
  <c r="AZ442" i="3" s="1"/>
  <c r="Q442" i="3"/>
  <c r="R442" i="3"/>
  <c r="N443" i="3"/>
  <c r="O443" i="3"/>
  <c r="Q443" i="3"/>
  <c r="R443" i="3"/>
  <c r="N444" i="3"/>
  <c r="O444" i="3"/>
  <c r="Q444" i="3"/>
  <c r="R444" i="3"/>
  <c r="N445" i="3"/>
  <c r="O445" i="3"/>
  <c r="Q445" i="3"/>
  <c r="R445" i="3"/>
  <c r="N446" i="3"/>
  <c r="O446" i="3"/>
  <c r="Q446" i="3"/>
  <c r="R446" i="3"/>
  <c r="N447" i="3"/>
  <c r="O447" i="3"/>
  <c r="Q447" i="3"/>
  <c r="R447" i="3"/>
  <c r="N448" i="3"/>
  <c r="O448" i="3"/>
  <c r="Q448" i="3"/>
  <c r="R448" i="3"/>
  <c r="N449" i="3"/>
  <c r="O449" i="3"/>
  <c r="Q449" i="3"/>
  <c r="R449" i="3"/>
  <c r="N450" i="3"/>
  <c r="AW450" i="3" s="1"/>
  <c r="O450" i="3"/>
  <c r="AZ450" i="3" s="1"/>
  <c r="Q450" i="3"/>
  <c r="R450" i="3"/>
  <c r="N451" i="3"/>
  <c r="O451" i="3"/>
  <c r="Q451" i="3"/>
  <c r="R451" i="3"/>
  <c r="N452" i="3"/>
  <c r="O452" i="3"/>
  <c r="Q452" i="3"/>
  <c r="R452" i="3"/>
  <c r="N453" i="3"/>
  <c r="O453" i="3"/>
  <c r="AZ453" i="3" s="1"/>
  <c r="Q453" i="3"/>
  <c r="R453" i="3"/>
  <c r="N454" i="3"/>
  <c r="O454" i="3"/>
  <c r="Q454" i="3"/>
  <c r="R454" i="3"/>
  <c r="N455" i="3"/>
  <c r="O455" i="3"/>
  <c r="Q455" i="3"/>
  <c r="R455" i="3"/>
  <c r="N456" i="3"/>
  <c r="O456" i="3"/>
  <c r="Q456" i="3"/>
  <c r="R456" i="3"/>
  <c r="N457" i="3"/>
  <c r="O457" i="3"/>
  <c r="AZ457" i="3" s="1"/>
  <c r="Q457" i="3"/>
  <c r="R457" i="3"/>
  <c r="N458" i="3"/>
  <c r="O458" i="3"/>
  <c r="Q458" i="3"/>
  <c r="R458" i="3"/>
  <c r="N459" i="3"/>
  <c r="O459" i="3"/>
  <c r="AZ459" i="3" s="1"/>
  <c r="Q459" i="3"/>
  <c r="R459" i="3"/>
  <c r="N460" i="3"/>
  <c r="O460" i="3"/>
  <c r="Q460" i="3"/>
  <c r="R460" i="3"/>
  <c r="N461" i="3"/>
  <c r="O461" i="3"/>
  <c r="AZ461" i="3" s="1"/>
  <c r="Q461" i="3"/>
  <c r="R461" i="3"/>
  <c r="N462" i="3"/>
  <c r="O462" i="3"/>
  <c r="Q462" i="3"/>
  <c r="R462" i="3"/>
  <c r="N463" i="3"/>
  <c r="O463" i="3"/>
  <c r="AZ463" i="3" s="1"/>
  <c r="Q463" i="3"/>
  <c r="R463" i="3"/>
  <c r="N464" i="3"/>
  <c r="O464" i="3"/>
  <c r="Q464" i="3"/>
  <c r="R464" i="3"/>
  <c r="N465" i="3"/>
  <c r="O465" i="3"/>
  <c r="Q465" i="3"/>
  <c r="R465" i="3"/>
  <c r="N466" i="3"/>
  <c r="AW466" i="3" s="1"/>
  <c r="O466" i="3"/>
  <c r="Q466" i="3"/>
  <c r="R466" i="3"/>
  <c r="N467" i="3"/>
  <c r="O467" i="3"/>
  <c r="AZ467" i="3" s="1"/>
  <c r="Q467" i="3"/>
  <c r="R467" i="3"/>
  <c r="N468" i="3"/>
  <c r="O468" i="3"/>
  <c r="Q468" i="3"/>
  <c r="R468" i="3"/>
  <c r="N469" i="3"/>
  <c r="O469" i="3"/>
  <c r="AZ469" i="3" s="1"/>
  <c r="Q469" i="3"/>
  <c r="R469" i="3"/>
  <c r="N470" i="3"/>
  <c r="O470" i="3"/>
  <c r="Q470" i="3"/>
  <c r="R470" i="3"/>
  <c r="N471" i="3"/>
  <c r="O471" i="3"/>
  <c r="AZ471" i="3" s="1"/>
  <c r="Q471" i="3"/>
  <c r="R471" i="3"/>
  <c r="N472" i="3"/>
  <c r="O472" i="3"/>
  <c r="AZ472" i="3" s="1"/>
  <c r="Q472" i="3"/>
  <c r="R472" i="3"/>
  <c r="N473" i="3"/>
  <c r="O473" i="3"/>
  <c r="AZ473" i="3" s="1"/>
  <c r="Q473" i="3"/>
  <c r="R473" i="3"/>
  <c r="N474" i="3"/>
  <c r="O474" i="3"/>
  <c r="Q474" i="3"/>
  <c r="R474" i="3"/>
  <c r="N475" i="3"/>
  <c r="O475" i="3"/>
  <c r="AZ475" i="3" s="1"/>
  <c r="Q475" i="3"/>
  <c r="R475" i="3"/>
  <c r="N476" i="3"/>
  <c r="O476" i="3"/>
  <c r="Q476" i="3"/>
  <c r="R476" i="3"/>
  <c r="N477" i="3"/>
  <c r="O477" i="3"/>
  <c r="Q477" i="3"/>
  <c r="R477" i="3"/>
  <c r="N478" i="3"/>
  <c r="O478" i="3"/>
  <c r="Q478" i="3"/>
  <c r="R478" i="3"/>
  <c r="N479" i="3"/>
  <c r="O479" i="3"/>
  <c r="AZ479" i="3" s="1"/>
  <c r="Q479" i="3"/>
  <c r="R479" i="3"/>
  <c r="N480" i="3"/>
  <c r="O480" i="3"/>
  <c r="Q480" i="3"/>
  <c r="R480" i="3"/>
  <c r="N481" i="3"/>
  <c r="O481" i="3"/>
  <c r="Q481" i="3"/>
  <c r="R481" i="3"/>
  <c r="N482" i="3"/>
  <c r="O482" i="3"/>
  <c r="Q482" i="3"/>
  <c r="R482" i="3"/>
  <c r="N483" i="3"/>
  <c r="O483" i="3"/>
  <c r="AZ483" i="3" s="1"/>
  <c r="Q483" i="3"/>
  <c r="R483" i="3"/>
  <c r="N484" i="3"/>
  <c r="O484" i="3"/>
  <c r="AZ484" i="3" s="1"/>
  <c r="Q484" i="3"/>
  <c r="R484" i="3"/>
  <c r="N485" i="3"/>
  <c r="O485" i="3"/>
  <c r="AZ485" i="3" s="1"/>
  <c r="Q485" i="3"/>
  <c r="R485" i="3"/>
  <c r="N486" i="3"/>
  <c r="O486" i="3"/>
  <c r="AZ486" i="3" s="1"/>
  <c r="Q486" i="3"/>
  <c r="R486" i="3"/>
  <c r="N487" i="3"/>
  <c r="O487" i="3"/>
  <c r="Q487" i="3"/>
  <c r="R487" i="3"/>
  <c r="N488" i="3"/>
  <c r="O488" i="3"/>
  <c r="AZ488" i="3" s="1"/>
  <c r="Q488" i="3"/>
  <c r="R488" i="3"/>
  <c r="N489" i="3"/>
  <c r="O489" i="3"/>
  <c r="Q489" i="3"/>
  <c r="R489" i="3"/>
  <c r="N490" i="3"/>
  <c r="O490" i="3"/>
  <c r="AZ490" i="3" s="1"/>
  <c r="Q490" i="3"/>
  <c r="R490" i="3"/>
  <c r="N491" i="3"/>
  <c r="O491" i="3"/>
  <c r="Q491" i="3"/>
  <c r="R491" i="3"/>
  <c r="N492" i="3"/>
  <c r="O492" i="3"/>
  <c r="Q492" i="3"/>
  <c r="R492" i="3"/>
  <c r="N493" i="3"/>
  <c r="O493" i="3"/>
  <c r="Q493" i="3"/>
  <c r="R493" i="3"/>
  <c r="N494" i="3"/>
  <c r="O494" i="3"/>
  <c r="Q494" i="3"/>
  <c r="R494" i="3"/>
  <c r="N495" i="3"/>
  <c r="O495" i="3"/>
  <c r="AZ495" i="3" s="1"/>
  <c r="Q495" i="3"/>
  <c r="R495" i="3"/>
  <c r="N496" i="3"/>
  <c r="O496" i="3"/>
  <c r="Q496" i="3"/>
  <c r="R496" i="3"/>
  <c r="N497" i="3"/>
  <c r="O497" i="3"/>
  <c r="Q497" i="3"/>
  <c r="R497" i="3"/>
  <c r="N498" i="3"/>
  <c r="O498" i="3"/>
  <c r="AZ498" i="3" s="1"/>
  <c r="Q498" i="3"/>
  <c r="R498" i="3"/>
  <c r="N499" i="3"/>
  <c r="O499" i="3"/>
  <c r="AZ499" i="3" s="1"/>
  <c r="Q499" i="3"/>
  <c r="R499" i="3"/>
  <c r="N500" i="3"/>
  <c r="O500" i="3"/>
  <c r="AZ500" i="3" s="1"/>
  <c r="Q500" i="3"/>
  <c r="R500" i="3"/>
  <c r="N501" i="3"/>
  <c r="O501" i="3"/>
  <c r="Q501" i="3"/>
  <c r="R501" i="3"/>
  <c r="N502" i="3"/>
  <c r="O502" i="3"/>
  <c r="Q502" i="3"/>
  <c r="R502" i="3"/>
  <c r="N503" i="3"/>
  <c r="O503" i="3"/>
  <c r="AZ503" i="3" s="1"/>
  <c r="Q503" i="3"/>
  <c r="R503" i="3"/>
  <c r="N504" i="3"/>
  <c r="O504" i="3"/>
  <c r="AZ504" i="3" s="1"/>
  <c r="Q504" i="3"/>
  <c r="R504" i="3"/>
  <c r="N505" i="3"/>
  <c r="O505" i="3"/>
  <c r="Q505" i="3"/>
  <c r="R505" i="3"/>
  <c r="N506" i="3"/>
  <c r="O506" i="3"/>
  <c r="Q506" i="3"/>
  <c r="R506" i="3"/>
  <c r="N507" i="3"/>
  <c r="O507" i="3"/>
  <c r="Q507" i="3"/>
  <c r="R507" i="3"/>
  <c r="N508" i="3"/>
  <c r="O508" i="3"/>
  <c r="Q508" i="3"/>
  <c r="R508" i="3"/>
  <c r="N509" i="3"/>
  <c r="O509" i="3"/>
  <c r="AZ509" i="3" s="1"/>
  <c r="Q509" i="3"/>
  <c r="R509" i="3"/>
  <c r="N510" i="3"/>
  <c r="O510" i="3"/>
  <c r="Q510" i="3"/>
  <c r="R510" i="3"/>
  <c r="N511" i="3"/>
  <c r="O511" i="3"/>
  <c r="AZ511" i="3" s="1"/>
  <c r="Q511" i="3"/>
  <c r="R511" i="3"/>
  <c r="N512" i="3"/>
  <c r="O512" i="3"/>
  <c r="Q512" i="3"/>
  <c r="R512" i="3"/>
  <c r="N513" i="3"/>
  <c r="O513" i="3"/>
  <c r="Q513" i="3"/>
  <c r="R513" i="3"/>
  <c r="N514" i="3"/>
  <c r="O514" i="3"/>
  <c r="AZ514" i="3" s="1"/>
  <c r="Q514" i="3"/>
  <c r="R514" i="3"/>
  <c r="N515" i="3"/>
  <c r="O515" i="3"/>
  <c r="Q515" i="3"/>
  <c r="R515" i="3"/>
  <c r="N516" i="3"/>
  <c r="O516" i="3"/>
  <c r="AZ516" i="3" s="1"/>
  <c r="Q516" i="3"/>
  <c r="R516" i="3"/>
  <c r="N517" i="3"/>
  <c r="O517" i="3"/>
  <c r="Q517" i="3"/>
  <c r="R517" i="3"/>
  <c r="N518" i="3"/>
  <c r="O518" i="3"/>
  <c r="Q518" i="3"/>
  <c r="R518" i="3"/>
  <c r="N519" i="3"/>
  <c r="O519" i="3"/>
  <c r="Q519" i="3"/>
  <c r="R519" i="3"/>
  <c r="N520" i="3"/>
  <c r="O520" i="3"/>
  <c r="Q520" i="3"/>
  <c r="R520" i="3"/>
  <c r="N521" i="3"/>
  <c r="O521" i="3"/>
  <c r="Q521" i="3"/>
  <c r="R521" i="3"/>
  <c r="N522" i="3"/>
  <c r="O522" i="3"/>
  <c r="Q522" i="3"/>
  <c r="R522" i="3"/>
  <c r="N523" i="3"/>
  <c r="O523" i="3"/>
  <c r="Q523" i="3"/>
  <c r="R523" i="3"/>
  <c r="N524" i="3"/>
  <c r="O524" i="3"/>
  <c r="Q524" i="3"/>
  <c r="R524" i="3"/>
  <c r="N525" i="3"/>
  <c r="O525" i="3"/>
  <c r="Q525" i="3"/>
  <c r="R525" i="3"/>
  <c r="N526" i="3"/>
  <c r="O526" i="3"/>
  <c r="Q526" i="3"/>
  <c r="R526" i="3"/>
  <c r="N527" i="3"/>
  <c r="O527" i="3"/>
  <c r="AZ527" i="3" s="1"/>
  <c r="Q527" i="3"/>
  <c r="R527" i="3"/>
  <c r="N528" i="3"/>
  <c r="O528" i="3"/>
  <c r="AZ528" i="3" s="1"/>
  <c r="Q528" i="3"/>
  <c r="R528" i="3"/>
  <c r="N529" i="3"/>
  <c r="O529" i="3"/>
  <c r="AZ529" i="3" s="1"/>
  <c r="Q529" i="3"/>
  <c r="R529" i="3"/>
  <c r="N530" i="3"/>
  <c r="O530" i="3"/>
  <c r="AZ530" i="3" s="1"/>
  <c r="Q530" i="3"/>
  <c r="R530" i="3"/>
  <c r="N531" i="3"/>
  <c r="O531" i="3"/>
  <c r="Q531" i="3"/>
  <c r="R531" i="3"/>
  <c r="N532" i="3"/>
  <c r="O532" i="3"/>
  <c r="AZ532" i="3" s="1"/>
  <c r="Q532" i="3"/>
  <c r="R532" i="3"/>
  <c r="N533" i="3"/>
  <c r="O533" i="3"/>
  <c r="AZ533" i="3" s="1"/>
  <c r="Q533" i="3"/>
  <c r="R533" i="3"/>
  <c r="N534" i="3"/>
  <c r="O534" i="3"/>
  <c r="AZ534" i="3" s="1"/>
  <c r="Q534" i="3"/>
  <c r="R534" i="3"/>
  <c r="N535" i="3"/>
  <c r="O535" i="3"/>
  <c r="Q535" i="3"/>
  <c r="R535" i="3"/>
  <c r="N536" i="3"/>
  <c r="O536" i="3"/>
  <c r="AZ536" i="3" s="1"/>
  <c r="Q536" i="3"/>
  <c r="R536" i="3"/>
  <c r="N537" i="3"/>
  <c r="O537" i="3"/>
  <c r="Q537" i="3"/>
  <c r="R537" i="3"/>
  <c r="N538" i="3"/>
  <c r="O538" i="3"/>
  <c r="Q538" i="3"/>
  <c r="R538" i="3"/>
  <c r="N539" i="3"/>
  <c r="O539" i="3"/>
  <c r="Q539" i="3"/>
  <c r="R539" i="3"/>
  <c r="N540" i="3"/>
  <c r="O540" i="3"/>
  <c r="Q540" i="3"/>
  <c r="R540" i="3"/>
  <c r="N541" i="3"/>
  <c r="O541" i="3"/>
  <c r="Q541" i="3"/>
  <c r="R541" i="3"/>
  <c r="N542" i="3"/>
  <c r="O542" i="3"/>
  <c r="Q542" i="3"/>
  <c r="R542" i="3"/>
  <c r="N543" i="3"/>
  <c r="O543" i="3"/>
  <c r="AZ543" i="3" s="1"/>
  <c r="Q543" i="3"/>
  <c r="R543" i="3"/>
  <c r="N544" i="3"/>
  <c r="O544" i="3"/>
  <c r="Q544" i="3"/>
  <c r="R544" i="3"/>
  <c r="N545" i="3"/>
  <c r="O545" i="3"/>
  <c r="Q545" i="3"/>
  <c r="R545" i="3"/>
  <c r="N546" i="3"/>
  <c r="AW546" i="3" s="1"/>
  <c r="O546" i="3"/>
  <c r="AZ546" i="3" s="1"/>
  <c r="Q546" i="3"/>
  <c r="R546" i="3"/>
  <c r="N547" i="3"/>
  <c r="O547" i="3"/>
  <c r="AZ547" i="3" s="1"/>
  <c r="Q547" i="3"/>
  <c r="R547" i="3"/>
  <c r="N548" i="3"/>
  <c r="O548" i="3"/>
  <c r="Q548" i="3"/>
  <c r="R548" i="3"/>
  <c r="N549" i="3"/>
  <c r="O549" i="3"/>
  <c r="AZ549" i="3" s="1"/>
  <c r="Q549" i="3"/>
  <c r="R549" i="3"/>
  <c r="N550" i="3"/>
  <c r="O550" i="3"/>
  <c r="AZ550" i="3" s="1"/>
  <c r="Q550" i="3"/>
  <c r="R550" i="3"/>
  <c r="N551" i="3"/>
  <c r="O551" i="3"/>
  <c r="Q551" i="3"/>
  <c r="R551" i="3"/>
  <c r="N552" i="3"/>
  <c r="O552" i="3"/>
  <c r="Q552" i="3"/>
  <c r="R552" i="3"/>
  <c r="N553" i="3"/>
  <c r="O553" i="3"/>
  <c r="AZ553" i="3" s="1"/>
  <c r="Q553" i="3"/>
  <c r="R553" i="3"/>
  <c r="N554" i="3"/>
  <c r="O554" i="3"/>
  <c r="Q554" i="3"/>
  <c r="R554" i="3"/>
  <c r="N555" i="3"/>
  <c r="O555" i="3"/>
  <c r="Q555" i="3"/>
  <c r="R555" i="3"/>
  <c r="N556" i="3"/>
  <c r="O556" i="3"/>
  <c r="Q556" i="3"/>
  <c r="R556" i="3"/>
  <c r="N557" i="3"/>
  <c r="O557" i="3"/>
  <c r="AZ557" i="3" s="1"/>
  <c r="Q557" i="3"/>
  <c r="R557" i="3"/>
  <c r="N558" i="3"/>
  <c r="O558" i="3"/>
  <c r="Q558" i="3"/>
  <c r="R558" i="3"/>
  <c r="N559" i="3"/>
  <c r="O559" i="3"/>
  <c r="AZ559" i="3" s="1"/>
  <c r="Q559" i="3"/>
  <c r="R559" i="3"/>
  <c r="N560" i="3"/>
  <c r="O560" i="3"/>
  <c r="Q560" i="3"/>
  <c r="R560" i="3"/>
  <c r="N561" i="3"/>
  <c r="O561" i="3"/>
  <c r="Q561" i="3"/>
  <c r="R561" i="3"/>
  <c r="N562" i="3"/>
  <c r="AW562" i="3" s="1"/>
  <c r="O562" i="3"/>
  <c r="AZ562" i="3" s="1"/>
  <c r="Q562" i="3"/>
  <c r="R562" i="3"/>
  <c r="N563" i="3"/>
  <c r="O563" i="3"/>
  <c r="Q563" i="3"/>
  <c r="R563" i="3"/>
  <c r="N564" i="3"/>
  <c r="O564" i="3"/>
  <c r="AZ564" i="3" s="1"/>
  <c r="Q564" i="3"/>
  <c r="R564" i="3"/>
  <c r="N565" i="3"/>
  <c r="O565" i="3"/>
  <c r="AZ565" i="3" s="1"/>
  <c r="Q565" i="3"/>
  <c r="R565" i="3"/>
  <c r="N566" i="3"/>
  <c r="O566" i="3"/>
  <c r="AZ566" i="3" s="1"/>
  <c r="Q566" i="3"/>
  <c r="R566" i="3"/>
  <c r="N567" i="3"/>
  <c r="O567" i="3"/>
  <c r="AZ567" i="3" s="1"/>
  <c r="Q567" i="3"/>
  <c r="R567" i="3"/>
  <c r="N568" i="3"/>
  <c r="O568" i="3"/>
  <c r="AZ568" i="3" s="1"/>
  <c r="Q568" i="3"/>
  <c r="R568" i="3"/>
  <c r="N569" i="3"/>
  <c r="O569" i="3"/>
  <c r="AZ569" i="3" s="1"/>
  <c r="Q569" i="3"/>
  <c r="R569" i="3"/>
  <c r="N570" i="3"/>
  <c r="O570" i="3"/>
  <c r="Q570" i="3"/>
  <c r="R570" i="3"/>
  <c r="N571" i="3"/>
  <c r="O571" i="3"/>
  <c r="AZ571" i="3" s="1"/>
  <c r="Q571" i="3"/>
  <c r="R571" i="3"/>
  <c r="N572" i="3"/>
  <c r="O572" i="3"/>
  <c r="AZ572" i="3" s="1"/>
  <c r="Q572" i="3"/>
  <c r="R572" i="3"/>
  <c r="N573" i="3"/>
  <c r="O573" i="3"/>
  <c r="Q573" i="3"/>
  <c r="R573" i="3"/>
  <c r="N574" i="3"/>
  <c r="O574" i="3"/>
  <c r="AZ574" i="3" s="1"/>
  <c r="Q574" i="3"/>
  <c r="R574" i="3"/>
  <c r="N575" i="3"/>
  <c r="O575" i="3"/>
  <c r="AZ575" i="3" s="1"/>
  <c r="Q575" i="3"/>
  <c r="R575" i="3"/>
  <c r="N576" i="3"/>
  <c r="O576" i="3"/>
  <c r="AZ576" i="3" s="1"/>
  <c r="Q576" i="3"/>
  <c r="R576" i="3"/>
  <c r="N577" i="3"/>
  <c r="O577" i="3"/>
  <c r="Q577" i="3"/>
  <c r="R577" i="3"/>
  <c r="N578" i="3"/>
  <c r="AW578" i="3" s="1"/>
  <c r="O578" i="3"/>
  <c r="AZ578" i="3" s="1"/>
  <c r="Q578" i="3"/>
  <c r="R578" i="3"/>
  <c r="N579" i="3"/>
  <c r="O579" i="3"/>
  <c r="Q579" i="3"/>
  <c r="R579" i="3"/>
  <c r="N580" i="3"/>
  <c r="O580" i="3"/>
  <c r="AZ580" i="3" s="1"/>
  <c r="Q580" i="3"/>
  <c r="R580" i="3"/>
  <c r="N581" i="3"/>
  <c r="O581" i="3"/>
  <c r="AZ581" i="3" s="1"/>
  <c r="Q581" i="3"/>
  <c r="R581" i="3"/>
  <c r="N582" i="3"/>
  <c r="O582" i="3"/>
  <c r="AZ582" i="3" s="1"/>
  <c r="Q582" i="3"/>
  <c r="R582" i="3"/>
  <c r="N583" i="3"/>
  <c r="O583" i="3"/>
  <c r="AZ583" i="3" s="1"/>
  <c r="Q583" i="3"/>
  <c r="R583" i="3"/>
  <c r="N584" i="3"/>
  <c r="O584" i="3"/>
  <c r="Q584" i="3"/>
  <c r="R584" i="3"/>
  <c r="N585" i="3"/>
  <c r="O585" i="3"/>
  <c r="AZ585" i="3" s="1"/>
  <c r="Q585" i="3"/>
  <c r="R585" i="3"/>
  <c r="N586" i="3"/>
  <c r="O586" i="3"/>
  <c r="AZ586" i="3" s="1"/>
  <c r="Q586" i="3"/>
  <c r="R586" i="3"/>
  <c r="N587" i="3"/>
  <c r="O587" i="3"/>
  <c r="Q587" i="3"/>
  <c r="R587" i="3"/>
  <c r="N588" i="3"/>
  <c r="O588" i="3"/>
  <c r="Q588" i="3"/>
  <c r="R588" i="3"/>
  <c r="N589" i="3"/>
  <c r="O589" i="3"/>
  <c r="Q589" i="3"/>
  <c r="R589" i="3"/>
  <c r="N590" i="3"/>
  <c r="O590" i="3"/>
  <c r="AZ590" i="3" s="1"/>
  <c r="Q590" i="3"/>
  <c r="R590" i="3"/>
  <c r="N591" i="3"/>
  <c r="O591" i="3"/>
  <c r="AZ591" i="3" s="1"/>
  <c r="Q591" i="3"/>
  <c r="R591" i="3"/>
  <c r="N592" i="3"/>
  <c r="O592" i="3"/>
  <c r="AZ592" i="3" s="1"/>
  <c r="Q592" i="3"/>
  <c r="R592" i="3"/>
  <c r="N593" i="3"/>
  <c r="O593" i="3"/>
  <c r="AZ593" i="3" s="1"/>
  <c r="Q593" i="3"/>
  <c r="R593" i="3"/>
  <c r="N594" i="3"/>
  <c r="AW594" i="3" s="1"/>
  <c r="O594" i="3"/>
  <c r="Q594" i="3"/>
  <c r="R594" i="3"/>
  <c r="N595" i="3"/>
  <c r="O595" i="3"/>
  <c r="AZ595" i="3" s="1"/>
  <c r="Q595" i="3"/>
  <c r="R595" i="3"/>
  <c r="N596" i="3"/>
  <c r="O596" i="3"/>
  <c r="AZ596" i="3" s="1"/>
  <c r="Q596" i="3"/>
  <c r="R596" i="3"/>
  <c r="N597" i="3"/>
  <c r="O597" i="3"/>
  <c r="AZ597" i="3" s="1"/>
  <c r="Q597" i="3"/>
  <c r="R597" i="3"/>
  <c r="N598" i="3"/>
  <c r="O598" i="3"/>
  <c r="Q598" i="3"/>
  <c r="R598" i="3"/>
  <c r="N599" i="3"/>
  <c r="O599" i="3"/>
  <c r="Q599" i="3"/>
  <c r="R599" i="3"/>
  <c r="N600" i="3"/>
  <c r="O600" i="3"/>
  <c r="AZ600" i="3" s="1"/>
  <c r="Q600" i="3"/>
  <c r="R600" i="3"/>
  <c r="N601" i="3"/>
  <c r="O601" i="3"/>
  <c r="AZ601" i="3" s="1"/>
  <c r="Q601" i="3"/>
  <c r="R601" i="3"/>
  <c r="N602" i="3"/>
  <c r="O602" i="3"/>
  <c r="Q602" i="3"/>
  <c r="R602" i="3"/>
  <c r="N603" i="3"/>
  <c r="O603" i="3"/>
  <c r="Q603" i="3"/>
  <c r="R603" i="3"/>
  <c r="N604" i="3"/>
  <c r="O604" i="3"/>
  <c r="AZ604" i="3" s="1"/>
  <c r="Q604" i="3"/>
  <c r="R604" i="3"/>
  <c r="N605" i="3"/>
  <c r="O605" i="3"/>
  <c r="AZ605" i="3" s="1"/>
  <c r="Q605" i="3"/>
  <c r="R605" i="3"/>
  <c r="N606" i="3"/>
  <c r="O606" i="3"/>
  <c r="Q606" i="3"/>
  <c r="R606" i="3"/>
  <c r="N607" i="3"/>
  <c r="O607" i="3"/>
  <c r="Q607" i="3"/>
  <c r="R607" i="3"/>
  <c r="N608" i="3"/>
  <c r="O608" i="3"/>
  <c r="Q608" i="3"/>
  <c r="R608" i="3"/>
  <c r="N609" i="3"/>
  <c r="O609" i="3"/>
  <c r="Q609" i="3"/>
  <c r="R609" i="3"/>
  <c r="N610" i="3"/>
  <c r="O610" i="3"/>
  <c r="AZ610" i="3" s="1"/>
  <c r="Q610" i="3"/>
  <c r="R610" i="3"/>
  <c r="N611" i="3"/>
  <c r="O611" i="3"/>
  <c r="AZ611" i="3" s="1"/>
  <c r="Q611" i="3"/>
  <c r="R611" i="3"/>
  <c r="N612" i="3"/>
  <c r="O612" i="3"/>
  <c r="AZ612" i="3" s="1"/>
  <c r="Q612" i="3"/>
  <c r="R612" i="3"/>
  <c r="N613" i="3"/>
  <c r="O613" i="3"/>
  <c r="AZ613" i="3" s="1"/>
  <c r="Q613" i="3"/>
  <c r="R613" i="3"/>
  <c r="N614" i="3"/>
  <c r="O614" i="3"/>
  <c r="AZ614" i="3" s="1"/>
  <c r="Q614" i="3"/>
  <c r="R614" i="3"/>
  <c r="N615" i="3"/>
  <c r="O615" i="3"/>
  <c r="AZ615" i="3" s="1"/>
  <c r="Q615" i="3"/>
  <c r="R615" i="3"/>
  <c r="N616" i="3"/>
  <c r="O616" i="3"/>
  <c r="AZ616" i="3" s="1"/>
  <c r="Q616" i="3"/>
  <c r="R616" i="3"/>
  <c r="N617" i="3"/>
  <c r="O617" i="3"/>
  <c r="AZ617" i="3" s="1"/>
  <c r="Q617" i="3"/>
  <c r="R617" i="3"/>
  <c r="N618" i="3"/>
  <c r="O618" i="3"/>
  <c r="AZ618" i="3" s="1"/>
  <c r="Q618" i="3"/>
  <c r="R618" i="3"/>
  <c r="N619" i="3"/>
  <c r="O619" i="3"/>
  <c r="AZ619" i="3" s="1"/>
  <c r="Q619" i="3"/>
  <c r="R619" i="3"/>
  <c r="N620" i="3"/>
  <c r="O620" i="3"/>
  <c r="AZ620" i="3" s="1"/>
  <c r="Q620" i="3"/>
  <c r="R620" i="3"/>
  <c r="N621" i="3"/>
  <c r="O621" i="3"/>
  <c r="AZ621" i="3" s="1"/>
  <c r="Q621" i="3"/>
  <c r="R621" i="3"/>
  <c r="N622" i="3"/>
  <c r="O622" i="3"/>
  <c r="Q622" i="3"/>
  <c r="R622" i="3"/>
  <c r="N623" i="3"/>
  <c r="O623" i="3"/>
  <c r="Q623" i="3"/>
  <c r="R623" i="3"/>
  <c r="N624" i="3"/>
  <c r="O624" i="3"/>
  <c r="AZ624" i="3" s="1"/>
  <c r="Q624" i="3"/>
  <c r="R624" i="3"/>
  <c r="N625" i="3"/>
  <c r="O625" i="3"/>
  <c r="Q625" i="3"/>
  <c r="R625" i="3"/>
  <c r="N626" i="3"/>
  <c r="AW626" i="3" s="1"/>
  <c r="O626" i="3"/>
  <c r="AZ626" i="3" s="1"/>
  <c r="Q626" i="3"/>
  <c r="R626" i="3"/>
  <c r="N627" i="3"/>
  <c r="O627" i="3"/>
  <c r="AZ627" i="3" s="1"/>
  <c r="Q627" i="3"/>
  <c r="R627" i="3"/>
  <c r="N628" i="3"/>
  <c r="O628" i="3"/>
  <c r="AZ628" i="3" s="1"/>
  <c r="Q628" i="3"/>
  <c r="R628" i="3"/>
  <c r="N629" i="3"/>
  <c r="O629" i="3"/>
  <c r="AZ629" i="3" s="1"/>
  <c r="Q629" i="3"/>
  <c r="R629" i="3"/>
  <c r="N630" i="3"/>
  <c r="O630" i="3"/>
  <c r="AZ630" i="3" s="1"/>
  <c r="Q630" i="3"/>
  <c r="R630" i="3"/>
  <c r="N631" i="3"/>
  <c r="O631" i="3"/>
  <c r="AZ631" i="3" s="1"/>
  <c r="Q631" i="3"/>
  <c r="R631" i="3"/>
  <c r="N632" i="3"/>
  <c r="O632" i="3"/>
  <c r="Q632" i="3"/>
  <c r="R632" i="3"/>
  <c r="N633" i="3"/>
  <c r="O633" i="3"/>
  <c r="Q633" i="3"/>
  <c r="R633" i="3"/>
  <c r="N634" i="3"/>
  <c r="O634" i="3"/>
  <c r="Q634" i="3"/>
  <c r="R634" i="3"/>
  <c r="N635" i="3"/>
  <c r="O635" i="3"/>
  <c r="Q635" i="3"/>
  <c r="R635" i="3"/>
  <c r="N636" i="3"/>
  <c r="O636" i="3"/>
  <c r="AZ636" i="3" s="1"/>
  <c r="Q636" i="3"/>
  <c r="R636" i="3"/>
  <c r="N637" i="3"/>
  <c r="O637" i="3"/>
  <c r="AZ637" i="3" s="1"/>
  <c r="Q637" i="3"/>
  <c r="R637" i="3"/>
  <c r="N638" i="3"/>
  <c r="O638" i="3"/>
  <c r="AZ638" i="3" s="1"/>
  <c r="Q638" i="3"/>
  <c r="R638" i="3"/>
  <c r="N639" i="3"/>
  <c r="O639" i="3"/>
  <c r="AZ639" i="3" s="1"/>
  <c r="Q639" i="3"/>
  <c r="R639" i="3"/>
  <c r="N640" i="3"/>
  <c r="O640" i="3"/>
  <c r="AZ640" i="3" s="1"/>
  <c r="Q640" i="3"/>
  <c r="R640" i="3"/>
  <c r="N641" i="3"/>
  <c r="O641" i="3"/>
  <c r="Q641" i="3"/>
  <c r="R641" i="3"/>
  <c r="N642" i="3"/>
  <c r="AW642" i="3" s="1"/>
  <c r="O642" i="3"/>
  <c r="AZ642" i="3" s="1"/>
  <c r="Q642" i="3"/>
  <c r="R642" i="3"/>
  <c r="N643" i="3"/>
  <c r="O643" i="3"/>
  <c r="AZ643" i="3" s="1"/>
  <c r="Q643" i="3"/>
  <c r="R643" i="3"/>
  <c r="N644" i="3"/>
  <c r="O644" i="3"/>
  <c r="AZ644" i="3" s="1"/>
  <c r="Q644" i="3"/>
  <c r="R644" i="3"/>
  <c r="N645" i="3"/>
  <c r="O645" i="3"/>
  <c r="AZ645" i="3" s="1"/>
  <c r="Q645" i="3"/>
  <c r="R645" i="3"/>
  <c r="N646" i="3"/>
  <c r="O646" i="3"/>
  <c r="Q646" i="3"/>
  <c r="R646" i="3"/>
  <c r="N647" i="3"/>
  <c r="O647" i="3"/>
  <c r="AZ647" i="3" s="1"/>
  <c r="Q647" i="3"/>
  <c r="R647" i="3"/>
  <c r="N648" i="3"/>
  <c r="O648" i="3"/>
  <c r="AZ648" i="3" s="1"/>
  <c r="Q648" i="3"/>
  <c r="R648" i="3"/>
  <c r="N649" i="3"/>
  <c r="O649" i="3"/>
  <c r="AZ649" i="3" s="1"/>
  <c r="Q649" i="3"/>
  <c r="R649" i="3"/>
  <c r="N650" i="3"/>
  <c r="O650" i="3"/>
  <c r="Q650" i="3"/>
  <c r="R650" i="3"/>
  <c r="N651" i="3"/>
  <c r="O651" i="3"/>
  <c r="AZ651" i="3" s="1"/>
  <c r="Q651" i="3"/>
  <c r="R651" i="3"/>
  <c r="N652" i="3"/>
  <c r="O652" i="3"/>
  <c r="AZ652" i="3" s="1"/>
  <c r="Q652" i="3"/>
  <c r="R652" i="3"/>
  <c r="N653" i="3"/>
  <c r="O653" i="3"/>
  <c r="AZ653" i="3" s="1"/>
  <c r="Q653" i="3"/>
  <c r="R653" i="3"/>
  <c r="N654" i="3"/>
  <c r="O654" i="3"/>
  <c r="Q654" i="3"/>
  <c r="R654" i="3"/>
  <c r="N655" i="3"/>
  <c r="O655" i="3"/>
  <c r="Q655" i="3"/>
  <c r="R655" i="3"/>
  <c r="N656" i="3"/>
  <c r="O656" i="3"/>
  <c r="AZ656" i="3" s="1"/>
  <c r="Q656" i="3"/>
  <c r="R656" i="3"/>
  <c r="N657" i="3"/>
  <c r="O657" i="3"/>
  <c r="AZ657" i="3" s="1"/>
  <c r="Q657" i="3"/>
  <c r="R657" i="3"/>
  <c r="N658" i="3"/>
  <c r="AW658" i="3" s="1"/>
  <c r="O658" i="3"/>
  <c r="AZ658" i="3" s="1"/>
  <c r="Q658" i="3"/>
  <c r="R658" i="3"/>
  <c r="N659" i="3"/>
  <c r="O659" i="3"/>
  <c r="AZ659" i="3" s="1"/>
  <c r="Q659" i="3"/>
  <c r="R659" i="3"/>
  <c r="N660" i="3"/>
  <c r="O660" i="3"/>
  <c r="Q660" i="3"/>
  <c r="R660" i="3"/>
  <c r="N661" i="3"/>
  <c r="O661" i="3"/>
  <c r="AZ661" i="3" s="1"/>
  <c r="Q661" i="3"/>
  <c r="R661" i="3"/>
  <c r="N662" i="3"/>
  <c r="O662" i="3"/>
  <c r="AZ662" i="3" s="1"/>
  <c r="Q662" i="3"/>
  <c r="R662" i="3"/>
  <c r="N663" i="3"/>
  <c r="O663" i="3"/>
  <c r="AZ663" i="3" s="1"/>
  <c r="Q663" i="3"/>
  <c r="R663" i="3"/>
  <c r="N664" i="3"/>
  <c r="O664" i="3"/>
  <c r="AZ664" i="3" s="1"/>
  <c r="Q664" i="3"/>
  <c r="R664" i="3"/>
  <c r="N665" i="3"/>
  <c r="O665" i="3"/>
  <c r="Q665" i="3"/>
  <c r="R665" i="3"/>
  <c r="N666" i="3"/>
  <c r="O666" i="3"/>
  <c r="AZ666" i="3" s="1"/>
  <c r="Q666" i="3"/>
  <c r="R666" i="3"/>
  <c r="N667" i="3"/>
  <c r="O667" i="3"/>
  <c r="AZ667" i="3" s="1"/>
  <c r="Q667" i="3"/>
  <c r="R667" i="3"/>
  <c r="N668" i="3"/>
  <c r="O668" i="3"/>
  <c r="Q668" i="3"/>
  <c r="R668" i="3"/>
  <c r="N669" i="3"/>
  <c r="O669" i="3"/>
  <c r="Q669" i="3"/>
  <c r="R669" i="3"/>
  <c r="N670" i="3"/>
  <c r="O670" i="3"/>
  <c r="Q670" i="3"/>
  <c r="R670" i="3"/>
  <c r="N671" i="3"/>
  <c r="O671" i="3"/>
  <c r="AZ671" i="3" s="1"/>
  <c r="Q671" i="3"/>
  <c r="R671" i="3"/>
  <c r="N672" i="3"/>
  <c r="O672" i="3"/>
  <c r="Q672" i="3"/>
  <c r="R672" i="3"/>
  <c r="N673" i="3"/>
  <c r="O673" i="3"/>
  <c r="Q673" i="3"/>
  <c r="R673" i="3"/>
  <c r="N674" i="3"/>
  <c r="O674" i="3"/>
  <c r="AZ674" i="3" s="1"/>
  <c r="Q674" i="3"/>
  <c r="R674" i="3"/>
  <c r="N675" i="3"/>
  <c r="O675" i="3"/>
  <c r="AZ675" i="3" s="1"/>
  <c r="Q675" i="3"/>
  <c r="R675" i="3"/>
  <c r="N676" i="3"/>
  <c r="O676" i="3"/>
  <c r="Q676" i="3"/>
  <c r="R676" i="3"/>
  <c r="N677" i="3"/>
  <c r="O677" i="3"/>
  <c r="Q677" i="3"/>
  <c r="R677" i="3"/>
  <c r="N678" i="3"/>
  <c r="O678" i="3"/>
  <c r="AZ678" i="3" s="1"/>
  <c r="Q678" i="3"/>
  <c r="R678" i="3"/>
  <c r="N679" i="3"/>
  <c r="O679" i="3"/>
  <c r="AZ679" i="3" s="1"/>
  <c r="Q679" i="3"/>
  <c r="R679" i="3"/>
  <c r="N680" i="3"/>
  <c r="O680" i="3"/>
  <c r="AZ680" i="3" s="1"/>
  <c r="Q680" i="3"/>
  <c r="R680" i="3"/>
  <c r="N681" i="3"/>
  <c r="O681" i="3"/>
  <c r="AZ681" i="3" s="1"/>
  <c r="Q681" i="3"/>
  <c r="R681" i="3"/>
  <c r="N682" i="3"/>
  <c r="O682" i="3"/>
  <c r="AZ682" i="3" s="1"/>
  <c r="Q682" i="3"/>
  <c r="R682" i="3"/>
  <c r="R3" i="3"/>
  <c r="Q3" i="3"/>
  <c r="O3" i="3"/>
  <c r="N3" i="3"/>
  <c r="V677" i="5"/>
  <c r="V676" i="5"/>
  <c r="V674" i="5"/>
  <c r="V672" i="5"/>
  <c r="V671" i="5"/>
  <c r="V670" i="5"/>
  <c r="V669" i="5"/>
  <c r="V667" i="5"/>
  <c r="V666" i="5"/>
  <c r="V659" i="5"/>
  <c r="V657" i="5"/>
  <c r="V656" i="5"/>
  <c r="V655" i="5"/>
  <c r="V654" i="5"/>
  <c r="V653" i="5"/>
  <c r="V652" i="5"/>
  <c r="V651" i="5"/>
  <c r="V650" i="5"/>
  <c r="V649" i="5"/>
  <c r="V648" i="5"/>
  <c r="V643" i="5"/>
  <c r="V642" i="5"/>
  <c r="V641" i="5"/>
  <c r="V640" i="5"/>
  <c r="V639" i="5"/>
  <c r="V638" i="5"/>
  <c r="V637" i="5"/>
  <c r="V636" i="5"/>
  <c r="V634" i="5"/>
  <c r="V633" i="5"/>
  <c r="V632" i="5"/>
  <c r="V626" i="5"/>
  <c r="V625" i="5"/>
  <c r="V623" i="5"/>
  <c r="V622" i="5"/>
  <c r="V621" i="5"/>
  <c r="V620" i="5"/>
  <c r="V619" i="5"/>
  <c r="V618" i="5"/>
  <c r="V617" i="5"/>
  <c r="V616" i="5"/>
  <c r="V615" i="5"/>
  <c r="V610" i="5"/>
  <c r="V609" i="5"/>
  <c r="V608" i="5"/>
  <c r="V606" i="5"/>
  <c r="V605" i="5"/>
  <c r="V604" i="5"/>
  <c r="V602" i="5"/>
  <c r="V601" i="5"/>
  <c r="V600" i="5"/>
  <c r="V599" i="5"/>
  <c r="V595" i="5"/>
  <c r="V594" i="5"/>
  <c r="V593" i="5"/>
  <c r="V592" i="5"/>
  <c r="V591" i="5"/>
  <c r="V590" i="5"/>
  <c r="V589" i="5"/>
  <c r="V587" i="5"/>
  <c r="V585" i="5"/>
  <c r="V581" i="5"/>
  <c r="V578" i="5"/>
  <c r="V577" i="5"/>
  <c r="V575" i="5"/>
  <c r="V574" i="5"/>
  <c r="V573" i="5"/>
  <c r="V572" i="5"/>
  <c r="V570" i="5"/>
  <c r="V569" i="5"/>
  <c r="V567" i="5"/>
  <c r="V565" i="5"/>
  <c r="V564" i="5"/>
  <c r="V560" i="5"/>
  <c r="V559" i="5"/>
  <c r="V558" i="5"/>
  <c r="V557" i="5"/>
  <c r="V555" i="5"/>
  <c r="V554" i="5"/>
  <c r="V553" i="5"/>
  <c r="V552" i="5"/>
  <c r="V547" i="5"/>
  <c r="V546" i="5"/>
  <c r="V543" i="5"/>
  <c r="V542" i="5"/>
  <c r="V541" i="5"/>
  <c r="V539" i="5"/>
  <c r="V538" i="5"/>
  <c r="V537" i="5"/>
  <c r="V536" i="5"/>
  <c r="V535" i="5"/>
  <c r="V533" i="5"/>
  <c r="V532" i="5"/>
  <c r="V531" i="5"/>
  <c r="V528" i="5"/>
  <c r="V526" i="5"/>
  <c r="V525" i="5"/>
  <c r="V523" i="5"/>
  <c r="V521" i="5"/>
  <c r="V519" i="5"/>
  <c r="V510" i="5"/>
  <c r="V509" i="5"/>
  <c r="V506" i="5"/>
  <c r="V504" i="5"/>
  <c r="V501" i="5"/>
  <c r="V500" i="5"/>
  <c r="V499" i="5"/>
  <c r="V497" i="5"/>
  <c r="V496" i="5"/>
  <c r="V495" i="5"/>
  <c r="V494" i="5"/>
  <c r="V493" i="5"/>
  <c r="V491" i="5"/>
  <c r="V490" i="5"/>
  <c r="V488" i="5"/>
  <c r="V487" i="5"/>
  <c r="V485" i="5"/>
  <c r="V483" i="5"/>
  <c r="V482" i="5"/>
  <c r="V481" i="5"/>
  <c r="V480" i="5"/>
  <c r="V479" i="5"/>
  <c r="V478" i="5"/>
  <c r="V477" i="5"/>
  <c r="V474" i="5"/>
  <c r="V468" i="5"/>
  <c r="V467" i="5"/>
  <c r="V466" i="5"/>
  <c r="V464" i="5"/>
  <c r="V463" i="5"/>
  <c r="V462" i="5"/>
  <c r="V461" i="5"/>
  <c r="V460" i="5"/>
  <c r="V459" i="5"/>
  <c r="V458" i="5"/>
  <c r="V457" i="5"/>
  <c r="V455" i="5"/>
  <c r="V453" i="5"/>
  <c r="V452" i="5"/>
  <c r="V451" i="5"/>
  <c r="V450" i="5"/>
  <c r="V447" i="5"/>
  <c r="V446" i="5"/>
  <c r="V445" i="5"/>
  <c r="V442" i="5"/>
  <c r="V441" i="5"/>
  <c r="V440" i="5"/>
  <c r="V436" i="5"/>
  <c r="V435" i="5"/>
  <c r="V432" i="5"/>
  <c r="V431" i="5"/>
  <c r="V430" i="5"/>
  <c r="V429" i="5"/>
  <c r="V428" i="5"/>
  <c r="V427" i="5"/>
  <c r="V426" i="5"/>
  <c r="V425" i="5"/>
  <c r="V423" i="5"/>
  <c r="V421" i="5"/>
  <c r="V419" i="5"/>
  <c r="V418" i="5"/>
  <c r="V416" i="5"/>
  <c r="V415" i="5"/>
  <c r="V414" i="5"/>
  <c r="V413" i="5"/>
  <c r="V412" i="5"/>
  <c r="V411" i="5"/>
  <c r="V410" i="5"/>
  <c r="V409" i="5"/>
  <c r="V407" i="5"/>
  <c r="V405" i="5"/>
  <c r="V404" i="5"/>
  <c r="V400" i="5"/>
  <c r="V399" i="5"/>
  <c r="V398" i="5"/>
  <c r="V397" i="5"/>
  <c r="V395" i="5"/>
  <c r="V394" i="5"/>
  <c r="V393" i="5"/>
  <c r="V392" i="5"/>
  <c r="V391" i="5"/>
  <c r="V389" i="5"/>
  <c r="V387" i="5"/>
  <c r="V386" i="5"/>
  <c r="V384" i="5"/>
  <c r="V383" i="5"/>
  <c r="V382" i="5"/>
  <c r="V381" i="5"/>
  <c r="V379" i="5"/>
  <c r="V378" i="5"/>
  <c r="V376" i="5"/>
  <c r="V373" i="5"/>
  <c r="V372" i="5"/>
  <c r="V370" i="5"/>
  <c r="V369" i="5"/>
  <c r="V368" i="5"/>
  <c r="V367" i="5"/>
  <c r="V366" i="5"/>
  <c r="V365" i="5"/>
  <c r="V363" i="5"/>
  <c r="V362" i="5"/>
  <c r="V360" i="5"/>
  <c r="V357" i="5"/>
  <c r="V356" i="5"/>
  <c r="V354" i="5"/>
  <c r="V353" i="5"/>
  <c r="V352" i="5"/>
  <c r="V351" i="5"/>
  <c r="V350" i="5"/>
  <c r="V349" i="5"/>
  <c r="V348" i="5"/>
  <c r="V347" i="5"/>
  <c r="V346" i="5"/>
  <c r="V345" i="5"/>
  <c r="V344" i="5"/>
  <c r="V339" i="5"/>
  <c r="V336" i="5"/>
  <c r="V335" i="5"/>
  <c r="V334" i="5"/>
  <c r="V333" i="5"/>
  <c r="V331" i="5"/>
  <c r="V330" i="5"/>
  <c r="V329" i="5"/>
  <c r="V327" i="5"/>
  <c r="V325" i="5"/>
  <c r="V324" i="5"/>
  <c r="V323" i="5"/>
  <c r="V322" i="5"/>
  <c r="V321" i="5"/>
  <c r="V320" i="5"/>
  <c r="V319" i="5"/>
  <c r="V318" i="5"/>
  <c r="V317" i="5"/>
  <c r="V314" i="5"/>
  <c r="V313" i="5"/>
  <c r="V309" i="5"/>
  <c r="V308" i="5"/>
  <c r="V306" i="5"/>
  <c r="V304" i="5"/>
  <c r="V302" i="5"/>
  <c r="V301" i="5"/>
  <c r="V300" i="5"/>
  <c r="V299" i="5"/>
  <c r="V298" i="5"/>
  <c r="V293" i="5"/>
  <c r="V292" i="5"/>
  <c r="V291" i="5"/>
  <c r="V290" i="5"/>
  <c r="V287" i="5"/>
  <c r="V286" i="5"/>
  <c r="V285" i="5"/>
  <c r="V284" i="5"/>
  <c r="V282" i="5"/>
  <c r="V281" i="5"/>
  <c r="V280" i="5"/>
  <c r="V279" i="5"/>
  <c r="V276" i="5"/>
  <c r="V275" i="5"/>
  <c r="V273" i="5"/>
  <c r="V272" i="5"/>
  <c r="V270" i="5"/>
  <c r="V269" i="5"/>
  <c r="V267" i="5"/>
  <c r="V266" i="5"/>
  <c r="V263" i="5"/>
  <c r="V261" i="5"/>
  <c r="V259" i="5"/>
  <c r="V258" i="5"/>
  <c r="V254" i="5"/>
  <c r="V253" i="5"/>
  <c r="V252" i="5"/>
  <c r="V251" i="5"/>
  <c r="V250" i="5"/>
  <c r="V249" i="5"/>
  <c r="V248" i="5"/>
  <c r="V243" i="5"/>
  <c r="V241" i="5"/>
  <c r="V240" i="5"/>
  <c r="V239" i="5"/>
  <c r="V238" i="5"/>
  <c r="V237" i="5"/>
  <c r="V234" i="5"/>
  <c r="V232" i="5"/>
  <c r="V231" i="5"/>
  <c r="V229" i="5"/>
  <c r="V227" i="5"/>
  <c r="V226" i="5"/>
  <c r="V225" i="5"/>
  <c r="V224" i="5"/>
  <c r="V223" i="5"/>
  <c r="V222" i="5"/>
  <c r="V221" i="5"/>
  <c r="V220" i="5"/>
  <c r="V219" i="5"/>
  <c r="V218" i="5"/>
  <c r="V217" i="5"/>
  <c r="V215" i="5"/>
  <c r="V213" i="5"/>
  <c r="V212" i="5"/>
  <c r="V211" i="5"/>
  <c r="V209" i="5"/>
  <c r="V208" i="5"/>
  <c r="V207" i="5"/>
  <c r="V206" i="5"/>
  <c r="V205" i="5"/>
  <c r="V202" i="5"/>
  <c r="V201" i="5"/>
  <c r="V200" i="5"/>
  <c r="V197" i="5"/>
  <c r="V196" i="5"/>
  <c r="V195" i="5"/>
  <c r="V194" i="5"/>
  <c r="V192" i="5"/>
  <c r="V191" i="5"/>
  <c r="V190" i="5"/>
  <c r="V189" i="5"/>
  <c r="V186" i="5"/>
  <c r="V185" i="5"/>
  <c r="V183" i="5"/>
  <c r="V181" i="5"/>
  <c r="V180" i="5"/>
  <c r="V179" i="5"/>
  <c r="V178" i="5"/>
  <c r="V176" i="5"/>
  <c r="V175" i="5"/>
  <c r="V174" i="5"/>
  <c r="V173" i="5"/>
  <c r="V171" i="5"/>
  <c r="V170" i="5"/>
  <c r="V168" i="5"/>
  <c r="V167" i="5"/>
  <c r="V165" i="5"/>
  <c r="V163" i="5"/>
  <c r="V162" i="5"/>
  <c r="V161" i="5"/>
  <c r="V160" i="5"/>
  <c r="V159" i="5"/>
  <c r="V158" i="5"/>
  <c r="V157" i="5"/>
  <c r="V156" i="5"/>
  <c r="V154" i="5"/>
  <c r="V153" i="5"/>
  <c r="V151" i="5"/>
  <c r="V149" i="5"/>
  <c r="V148" i="5"/>
  <c r="V144" i="5"/>
  <c r="V143" i="5"/>
  <c r="V142" i="5"/>
  <c r="V141" i="5"/>
  <c r="V139" i="5"/>
  <c r="V138" i="5"/>
  <c r="V136" i="5"/>
  <c r="V135" i="5"/>
  <c r="V133" i="5"/>
  <c r="V132" i="5"/>
  <c r="V131" i="5"/>
  <c r="V129" i="5"/>
  <c r="V128" i="5"/>
  <c r="V127" i="5"/>
  <c r="V126" i="5"/>
  <c r="V125" i="5"/>
  <c r="V122" i="5"/>
  <c r="V117" i="5"/>
  <c r="V116" i="5"/>
  <c r="V115" i="5"/>
  <c r="V114" i="5"/>
  <c r="V113" i="5"/>
  <c r="V112" i="5"/>
  <c r="V111" i="5"/>
  <c r="V110" i="5"/>
  <c r="V109" i="5"/>
  <c r="V107" i="5"/>
  <c r="V106" i="5"/>
  <c r="V104" i="5"/>
  <c r="V100" i="5"/>
  <c r="V99" i="5"/>
  <c r="V98" i="5"/>
  <c r="V97" i="5"/>
  <c r="V96" i="5"/>
  <c r="V94" i="5"/>
  <c r="V93" i="5"/>
  <c r="V92" i="5"/>
  <c r="V91" i="5"/>
  <c r="V90" i="5"/>
  <c r="V89" i="5"/>
  <c r="V88" i="5"/>
  <c r="V87" i="5"/>
  <c r="V83" i="5"/>
  <c r="V80" i="5"/>
  <c r="V79" i="5"/>
  <c r="V78" i="5"/>
  <c r="V77" i="5"/>
  <c r="V75" i="5"/>
  <c r="V74" i="5"/>
  <c r="V73" i="5"/>
  <c r="V69" i="5"/>
  <c r="V68" i="5"/>
  <c r="V67" i="5"/>
  <c r="V66" i="5"/>
  <c r="V64" i="5"/>
  <c r="V63" i="5"/>
  <c r="V62" i="5"/>
  <c r="V61" i="5"/>
  <c r="V60" i="5"/>
  <c r="V58" i="5"/>
  <c r="V57" i="5"/>
  <c r="V56" i="5"/>
  <c r="V55" i="5"/>
  <c r="V53" i="5"/>
  <c r="V52" i="5"/>
  <c r="V51" i="5"/>
  <c r="V49" i="5"/>
  <c r="V48" i="5"/>
  <c r="V47" i="5"/>
  <c r="V46" i="5"/>
  <c r="V45" i="5"/>
  <c r="V44" i="5"/>
  <c r="V43" i="5"/>
  <c r="V42" i="5"/>
  <c r="V39" i="5"/>
  <c r="V37" i="5"/>
  <c r="V35" i="5"/>
  <c r="V34" i="5"/>
  <c r="V32" i="5"/>
  <c r="V31" i="5"/>
  <c r="V30" i="5"/>
  <c r="V29" i="5"/>
  <c r="V28" i="5"/>
  <c r="V27" i="5"/>
  <c r="V26" i="5"/>
  <c r="V25" i="5"/>
  <c r="V23" i="5"/>
  <c r="V21" i="5"/>
  <c r="V20" i="5"/>
  <c r="U679" i="5"/>
  <c r="U672" i="5"/>
  <c r="U671" i="5"/>
  <c r="U670" i="5"/>
  <c r="U669" i="5"/>
  <c r="U668" i="5"/>
  <c r="U667" i="5"/>
  <c r="U666" i="5"/>
  <c r="U664" i="5"/>
  <c r="U663" i="5"/>
  <c r="U661" i="5"/>
  <c r="U656" i="5"/>
  <c r="U653" i="5"/>
  <c r="U652" i="5"/>
  <c r="U651" i="5"/>
  <c r="U650" i="5"/>
  <c r="U649" i="5"/>
  <c r="U646" i="5"/>
  <c r="U645" i="5"/>
  <c r="U643" i="5"/>
  <c r="U641" i="5"/>
  <c r="U640" i="5"/>
  <c r="U639" i="5"/>
  <c r="U638" i="5"/>
  <c r="U637" i="5"/>
  <c r="U636" i="5"/>
  <c r="U635" i="5"/>
  <c r="U633" i="5"/>
  <c r="U632" i="5"/>
  <c r="U631" i="5"/>
  <c r="U630" i="5"/>
  <c r="U629" i="5"/>
  <c r="U625" i="5"/>
  <c r="U624" i="5"/>
  <c r="U623" i="5"/>
  <c r="U622" i="5"/>
  <c r="U621" i="5"/>
  <c r="U620" i="5"/>
  <c r="U619" i="5"/>
  <c r="U616" i="5"/>
  <c r="U615" i="5"/>
  <c r="U612" i="5"/>
  <c r="U610" i="5"/>
  <c r="U608" i="5"/>
  <c r="U607" i="5"/>
  <c r="U606" i="5"/>
  <c r="U605" i="5"/>
  <c r="U604" i="5"/>
  <c r="U603" i="5"/>
  <c r="U602" i="5"/>
  <c r="U600" i="5"/>
  <c r="U599" i="5"/>
  <c r="U594" i="5"/>
  <c r="U593" i="5"/>
  <c r="U592" i="5"/>
  <c r="U591" i="5"/>
  <c r="U590" i="5"/>
  <c r="U589" i="5"/>
  <c r="U588" i="5"/>
  <c r="U587" i="5"/>
  <c r="U585" i="5"/>
  <c r="U581" i="5"/>
  <c r="U579" i="5"/>
  <c r="U578" i="5"/>
  <c r="U576" i="5"/>
  <c r="U575" i="5"/>
  <c r="U574" i="5"/>
  <c r="U573" i="5"/>
  <c r="U572" i="5"/>
  <c r="U571" i="5"/>
  <c r="U570" i="5"/>
  <c r="U568" i="5"/>
  <c r="U567" i="5"/>
  <c r="U561" i="5"/>
  <c r="U560" i="5"/>
  <c r="U557" i="5"/>
  <c r="U556" i="5"/>
  <c r="U555" i="5"/>
  <c r="U554" i="5"/>
  <c r="U553" i="5"/>
  <c r="U550" i="5"/>
  <c r="U549" i="5"/>
  <c r="U548" i="5"/>
  <c r="U547" i="5"/>
  <c r="U544" i="5"/>
  <c r="U543" i="5"/>
  <c r="U541" i="5"/>
  <c r="U540" i="5"/>
  <c r="U539" i="5"/>
  <c r="U538" i="5"/>
  <c r="U536" i="5"/>
  <c r="U535" i="5"/>
  <c r="U534" i="5"/>
  <c r="U533" i="5"/>
  <c r="U531" i="5"/>
  <c r="U530" i="5"/>
  <c r="U528" i="5"/>
  <c r="U527" i="5"/>
  <c r="U526" i="5"/>
  <c r="U525" i="5"/>
  <c r="U524" i="5"/>
  <c r="U523" i="5"/>
  <c r="U522" i="5"/>
  <c r="U521" i="5"/>
  <c r="U519" i="5"/>
  <c r="U517" i="5"/>
  <c r="U516" i="5"/>
  <c r="U512" i="5"/>
  <c r="U511" i="5"/>
  <c r="U509" i="5"/>
  <c r="U508" i="5"/>
  <c r="U507" i="5"/>
  <c r="U506" i="5"/>
  <c r="U505" i="5"/>
  <c r="U504" i="5"/>
  <c r="U503" i="5"/>
  <c r="U502" i="5"/>
  <c r="U500" i="5"/>
  <c r="U499" i="5"/>
  <c r="U498" i="5"/>
  <c r="U496" i="5"/>
  <c r="U495" i="5"/>
  <c r="U494" i="5"/>
  <c r="U493" i="5"/>
  <c r="U492" i="5"/>
  <c r="U491" i="5"/>
  <c r="U490" i="5"/>
  <c r="U489" i="5"/>
  <c r="U488" i="5"/>
  <c r="U487" i="5"/>
  <c r="U486" i="5"/>
  <c r="U484" i="5"/>
  <c r="U480" i="5"/>
  <c r="U479" i="5"/>
  <c r="U478" i="5"/>
  <c r="U477" i="5"/>
  <c r="U476" i="5"/>
  <c r="U475" i="5"/>
  <c r="U474" i="5"/>
  <c r="U473" i="5"/>
  <c r="U472" i="5"/>
  <c r="U471" i="5"/>
  <c r="U466" i="5"/>
  <c r="U465" i="5"/>
  <c r="U464" i="5"/>
  <c r="U461" i="5"/>
  <c r="U460" i="5"/>
  <c r="U459" i="5"/>
  <c r="U458" i="5"/>
  <c r="U457" i="5"/>
  <c r="U456" i="5"/>
  <c r="U455" i="5"/>
  <c r="U454" i="5"/>
  <c r="U452" i="5"/>
  <c r="U451" i="5"/>
  <c r="U450" i="5"/>
  <c r="U448" i="5"/>
  <c r="U447" i="5"/>
  <c r="U445" i="5"/>
  <c r="U444" i="5"/>
  <c r="U443" i="5"/>
  <c r="U442" i="5"/>
  <c r="U441" i="5"/>
  <c r="U440" i="5"/>
  <c r="U439" i="5"/>
  <c r="U438" i="5"/>
  <c r="U436" i="5"/>
  <c r="U435" i="5"/>
  <c r="U433" i="5"/>
  <c r="U432" i="5"/>
  <c r="U430" i="5"/>
  <c r="U429" i="5"/>
  <c r="U428" i="5"/>
  <c r="U427" i="5"/>
  <c r="U426" i="5"/>
  <c r="U425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8" i="5"/>
  <c r="U397" i="5"/>
  <c r="U396" i="5"/>
  <c r="U395" i="5"/>
  <c r="U394" i="5"/>
  <c r="U391" i="5"/>
  <c r="U390" i="5"/>
  <c r="U388" i="5"/>
  <c r="U386" i="5"/>
  <c r="U385" i="5"/>
  <c r="U384" i="5"/>
  <c r="U383" i="5"/>
  <c r="U382" i="5"/>
  <c r="U381" i="5"/>
  <c r="U380" i="5"/>
  <c r="U379" i="5"/>
  <c r="U378" i="5"/>
  <c r="U376" i="5"/>
  <c r="U375" i="5"/>
  <c r="U374" i="5"/>
  <c r="U372" i="5"/>
  <c r="U371" i="5"/>
  <c r="U370" i="5"/>
  <c r="U369" i="5"/>
  <c r="U368" i="5"/>
  <c r="U367" i="5"/>
  <c r="U366" i="5"/>
  <c r="U365" i="5"/>
  <c r="U363" i="5"/>
  <c r="U362" i="5"/>
  <c r="U361" i="5"/>
  <c r="U359" i="5"/>
  <c r="U358" i="5"/>
  <c r="U357" i="5"/>
  <c r="U353" i="5"/>
  <c r="U352" i="5"/>
  <c r="U351" i="5"/>
  <c r="U350" i="5"/>
  <c r="U348" i="5"/>
  <c r="U347" i="5"/>
  <c r="U346" i="5"/>
  <c r="U344" i="5"/>
  <c r="U343" i="5"/>
  <c r="U338" i="5"/>
  <c r="U337" i="5"/>
  <c r="U336" i="5"/>
  <c r="U333" i="5"/>
  <c r="U332" i="5"/>
  <c r="U331" i="5"/>
  <c r="U330" i="5"/>
  <c r="U328" i="5"/>
  <c r="U327" i="5"/>
  <c r="U326" i="5"/>
  <c r="U325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5" i="5"/>
  <c r="U304" i="5"/>
  <c r="U303" i="5"/>
  <c r="U301" i="5"/>
  <c r="U299" i="5"/>
  <c r="U298" i="5"/>
  <c r="U297" i="5"/>
  <c r="U296" i="5"/>
  <c r="U295" i="5"/>
  <c r="U293" i="5"/>
  <c r="U292" i="5"/>
  <c r="U291" i="5"/>
  <c r="U288" i="5"/>
  <c r="U287" i="5"/>
  <c r="U286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69" i="5"/>
  <c r="U268" i="5"/>
  <c r="U267" i="5"/>
  <c r="U266" i="5"/>
  <c r="U263" i="5"/>
  <c r="U260" i="5"/>
  <c r="U258" i="5"/>
  <c r="U257" i="5"/>
  <c r="U256" i="5"/>
  <c r="U253" i="5"/>
  <c r="U252" i="5"/>
  <c r="U251" i="5"/>
  <c r="U250" i="5"/>
  <c r="U248" i="5"/>
  <c r="U247" i="5"/>
  <c r="U246" i="5"/>
  <c r="U241" i="5"/>
  <c r="U240" i="5"/>
  <c r="U238" i="5"/>
  <c r="U237" i="5"/>
  <c r="U236" i="5"/>
  <c r="U235" i="5"/>
  <c r="U234" i="5"/>
  <c r="U232" i="5"/>
  <c r="U231" i="5"/>
  <c r="U230" i="5"/>
  <c r="U226" i="5"/>
  <c r="U225" i="5"/>
  <c r="U224" i="5"/>
  <c r="U223" i="5"/>
  <c r="U222" i="5"/>
  <c r="U221" i="5"/>
  <c r="U220" i="5"/>
  <c r="U219" i="5"/>
  <c r="U218" i="5"/>
  <c r="U216" i="5"/>
  <c r="U215" i="5"/>
  <c r="U211" i="5"/>
  <c r="U210" i="5"/>
  <c r="U209" i="5"/>
  <c r="U208" i="5"/>
  <c r="U207" i="5"/>
  <c r="U205" i="5"/>
  <c r="U204" i="5"/>
  <c r="U203" i="5"/>
  <c r="U202" i="5"/>
  <c r="U199" i="5"/>
  <c r="U198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77" i="5"/>
  <c r="U176" i="5"/>
  <c r="U173" i="5"/>
  <c r="U172" i="5"/>
  <c r="U171" i="5"/>
  <c r="U170" i="5"/>
  <c r="U169" i="5"/>
  <c r="U167" i="5"/>
  <c r="U166" i="5"/>
  <c r="U165" i="5"/>
  <c r="U164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5" i="5"/>
  <c r="U144" i="5"/>
  <c r="U141" i="5"/>
  <c r="U140" i="5"/>
  <c r="U139" i="5"/>
  <c r="U138" i="5"/>
  <c r="U135" i="5"/>
  <c r="U132" i="5"/>
  <c r="U129" i="5"/>
  <c r="U128" i="5"/>
  <c r="U126" i="5"/>
  <c r="U125" i="5"/>
  <c r="U124" i="5"/>
  <c r="U123" i="5"/>
  <c r="U122" i="5"/>
  <c r="U120" i="5"/>
  <c r="U119" i="5"/>
  <c r="U118" i="5"/>
  <c r="U117" i="5"/>
  <c r="U116" i="5"/>
  <c r="U115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0" i="5"/>
  <c r="U96" i="5"/>
  <c r="U95" i="5"/>
  <c r="U94" i="5"/>
  <c r="U93" i="5"/>
  <c r="U92" i="5"/>
  <c r="U91" i="5"/>
  <c r="U90" i="5"/>
  <c r="U89" i="5"/>
  <c r="U88" i="5"/>
  <c r="U87" i="5"/>
  <c r="U82" i="5"/>
  <c r="U81" i="5"/>
  <c r="U80" i="5"/>
  <c r="U79" i="5"/>
  <c r="U78" i="5"/>
  <c r="U77" i="5"/>
  <c r="U76" i="5"/>
  <c r="U75" i="5"/>
  <c r="U74" i="5"/>
  <c r="U73" i="5"/>
  <c r="U71" i="5"/>
  <c r="U70" i="5"/>
  <c r="U68" i="5"/>
  <c r="U67" i="5"/>
  <c r="U66" i="5"/>
  <c r="U64" i="5"/>
  <c r="U63" i="5"/>
  <c r="U62" i="5"/>
  <c r="U61" i="5"/>
  <c r="U60" i="5"/>
  <c r="U59" i="5"/>
  <c r="U58" i="5"/>
  <c r="U57" i="5"/>
  <c r="U56" i="5"/>
  <c r="U55" i="5"/>
  <c r="U52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2" i="5"/>
  <c r="U31" i="5"/>
  <c r="U30" i="5"/>
  <c r="U29" i="5"/>
  <c r="U28" i="5"/>
  <c r="U27" i="5"/>
  <c r="U26" i="5"/>
  <c r="U25" i="5"/>
  <c r="U24" i="5"/>
  <c r="U23" i="5"/>
  <c r="U22" i="5"/>
  <c r="U21" i="5"/>
  <c r="U18" i="5"/>
  <c r="U6" i="5"/>
  <c r="T671" i="5"/>
  <c r="T668" i="5"/>
  <c r="T667" i="5"/>
  <c r="T663" i="5"/>
  <c r="T658" i="5"/>
  <c r="T657" i="5"/>
  <c r="T647" i="5"/>
  <c r="T645" i="5"/>
  <c r="T630" i="5"/>
  <c r="T629" i="5"/>
  <c r="T626" i="5"/>
  <c r="T619" i="5"/>
  <c r="T604" i="5"/>
  <c r="T600" i="5"/>
  <c r="T599" i="5"/>
  <c r="T596" i="5"/>
  <c r="T589" i="5"/>
  <c r="T584" i="5"/>
  <c r="T582" i="5"/>
  <c r="T579" i="5"/>
  <c r="T578" i="5"/>
  <c r="T572" i="5"/>
  <c r="T568" i="5"/>
  <c r="T565" i="5"/>
  <c r="T564" i="5"/>
  <c r="T562" i="5"/>
  <c r="T561" i="5"/>
  <c r="T558" i="5"/>
  <c r="T556" i="5"/>
  <c r="T546" i="5"/>
  <c r="T543" i="5"/>
  <c r="T539" i="5"/>
  <c r="T535" i="5"/>
  <c r="T533" i="5"/>
  <c r="T530" i="5"/>
  <c r="T529" i="5"/>
  <c r="T526" i="5"/>
  <c r="T525" i="5"/>
  <c r="T523" i="5"/>
  <c r="T522" i="5"/>
  <c r="T517" i="5"/>
  <c r="T513" i="5"/>
  <c r="T502" i="5"/>
  <c r="T500" i="5"/>
  <c r="T499" i="5"/>
  <c r="T496" i="5"/>
  <c r="T494" i="5"/>
  <c r="T493" i="5"/>
  <c r="T488" i="5"/>
  <c r="T484" i="5"/>
  <c r="T481" i="5"/>
  <c r="T478" i="5"/>
  <c r="T477" i="5"/>
  <c r="T475" i="5"/>
  <c r="T473" i="5"/>
  <c r="T470" i="5"/>
  <c r="T469" i="5"/>
  <c r="T468" i="5"/>
  <c r="T465" i="5"/>
  <c r="T461" i="5"/>
  <c r="T456" i="5"/>
  <c r="T455" i="5"/>
  <c r="T454" i="5"/>
  <c r="T451" i="5"/>
  <c r="T444" i="5"/>
  <c r="T441" i="5"/>
  <c r="T439" i="5"/>
  <c r="T437" i="5"/>
  <c r="T436" i="5"/>
  <c r="T434" i="5"/>
  <c r="T433" i="5"/>
  <c r="T425" i="5"/>
  <c r="T422" i="5"/>
  <c r="T411" i="5"/>
  <c r="T408" i="5"/>
  <c r="T402" i="5"/>
  <c r="T401" i="5"/>
  <c r="T399" i="5"/>
  <c r="T398" i="5"/>
  <c r="T390" i="5"/>
  <c r="T386" i="5"/>
  <c r="T380" i="5"/>
  <c r="T376" i="5"/>
  <c r="T375" i="5"/>
  <c r="T372" i="5"/>
  <c r="T369" i="5"/>
  <c r="T368" i="5"/>
  <c r="T365" i="5"/>
  <c r="T363" i="5"/>
  <c r="T353" i="5"/>
  <c r="T344" i="5"/>
  <c r="T343" i="5"/>
  <c r="T340" i="5"/>
  <c r="T338" i="5"/>
  <c r="T335" i="5"/>
  <c r="T334" i="5"/>
  <c r="T333" i="5"/>
  <c r="T332" i="5"/>
  <c r="T321" i="5"/>
  <c r="T318" i="5"/>
  <c r="T314" i="5"/>
  <c r="T310" i="5"/>
  <c r="T309" i="5"/>
  <c r="T308" i="5"/>
  <c r="T307" i="5"/>
  <c r="T306" i="5"/>
  <c r="T303" i="5"/>
  <c r="T302" i="5"/>
  <c r="T294" i="5"/>
  <c r="T292" i="5"/>
  <c r="T291" i="5"/>
  <c r="T288" i="5"/>
  <c r="T287" i="5"/>
  <c r="T281" i="5"/>
  <c r="T277" i="5"/>
  <c r="T276" i="5"/>
  <c r="T274" i="5"/>
  <c r="T273" i="5"/>
  <c r="T271" i="5"/>
  <c r="T270" i="5"/>
  <c r="T269" i="5"/>
  <c r="T267" i="5"/>
  <c r="T262" i="5"/>
  <c r="T249" i="5"/>
  <c r="T247" i="5"/>
  <c r="T245" i="5"/>
  <c r="T244" i="5"/>
  <c r="T243" i="5"/>
  <c r="T238" i="5"/>
  <c r="T237" i="5"/>
  <c r="T235" i="5"/>
  <c r="T234" i="5"/>
  <c r="T228" i="5"/>
  <c r="T216" i="5"/>
  <c r="T212" i="5"/>
  <c r="T209" i="5"/>
  <c r="T208" i="5"/>
  <c r="T207" i="5"/>
  <c r="T206" i="5"/>
  <c r="T205" i="5"/>
  <c r="T202" i="5"/>
  <c r="T198" i="5"/>
  <c r="T195" i="5"/>
  <c r="T194" i="5"/>
  <c r="T193" i="5"/>
  <c r="T191" i="5"/>
  <c r="T187" i="5"/>
  <c r="T184" i="5"/>
  <c r="T183" i="5"/>
  <c r="T180" i="5"/>
  <c r="T178" i="5"/>
  <c r="T176" i="5"/>
  <c r="T174" i="5"/>
  <c r="T171" i="5"/>
  <c r="T169" i="5"/>
  <c r="T167" i="5"/>
  <c r="T163" i="5"/>
  <c r="T162" i="5"/>
  <c r="T151" i="5"/>
  <c r="T150" i="5"/>
  <c r="T148" i="5"/>
  <c r="T147" i="5"/>
  <c r="T146" i="5"/>
  <c r="T144" i="5"/>
  <c r="T143" i="5"/>
  <c r="T142" i="5"/>
  <c r="T134" i="5"/>
  <c r="T133" i="5"/>
  <c r="T132" i="5"/>
  <c r="T130" i="5"/>
  <c r="T126" i="5"/>
  <c r="T121" i="5"/>
  <c r="T117" i="5"/>
  <c r="T116" i="5"/>
  <c r="T114" i="5"/>
  <c r="T113" i="5"/>
  <c r="T107" i="5"/>
  <c r="T101" i="5"/>
  <c r="T100" i="5"/>
  <c r="T97" i="5"/>
  <c r="T96" i="5"/>
  <c r="T93" i="5"/>
  <c r="T90" i="5"/>
  <c r="T87" i="5"/>
  <c r="T86" i="5"/>
  <c r="T81" i="5"/>
  <c r="T75" i="5"/>
  <c r="T73" i="5"/>
  <c r="T72" i="5"/>
  <c r="T71" i="5"/>
  <c r="T70" i="5"/>
  <c r="T68" i="5"/>
  <c r="T67" i="5"/>
  <c r="T65" i="5"/>
  <c r="T57" i="5"/>
  <c r="T56" i="5"/>
  <c r="T53" i="5"/>
  <c r="T50" i="5"/>
  <c r="T49" i="5"/>
  <c r="T46" i="5"/>
  <c r="T43" i="5"/>
  <c r="T39" i="5"/>
  <c r="T35" i="5"/>
  <c r="T31" i="5"/>
  <c r="T28" i="5"/>
  <c r="T24" i="5"/>
  <c r="T22" i="5"/>
  <c r="T20" i="5"/>
  <c r="S682" i="5"/>
  <c r="S681" i="5"/>
  <c r="S677" i="5"/>
  <c r="S676" i="5"/>
  <c r="S675" i="5"/>
  <c r="S674" i="5"/>
  <c r="S673" i="5"/>
  <c r="S672" i="5"/>
  <c r="S671" i="5"/>
  <c r="S670" i="5"/>
  <c r="S668" i="5"/>
  <c r="S667" i="5"/>
  <c r="S666" i="5"/>
  <c r="Y666" i="5" s="1"/>
  <c r="S665" i="5"/>
  <c r="S664" i="5"/>
  <c r="S663" i="5"/>
  <c r="S661" i="5"/>
  <c r="S660" i="5"/>
  <c r="S659" i="5"/>
  <c r="S658" i="5"/>
  <c r="S657" i="5"/>
  <c r="S656" i="5"/>
  <c r="S655" i="5"/>
  <c r="S654" i="5"/>
  <c r="S653" i="5"/>
  <c r="S650" i="5"/>
  <c r="S649" i="5"/>
  <c r="S647" i="5"/>
  <c r="S646" i="5"/>
  <c r="S645" i="5"/>
  <c r="S644" i="5"/>
  <c r="S643" i="5"/>
  <c r="S640" i="5"/>
  <c r="S638" i="5"/>
  <c r="S630" i="5"/>
  <c r="S629" i="5"/>
  <c r="S628" i="5"/>
  <c r="S627" i="5"/>
  <c r="Y627" i="5" s="1"/>
  <c r="S626" i="5"/>
  <c r="S623" i="5"/>
  <c r="S622" i="5"/>
  <c r="S619" i="5"/>
  <c r="Y619" i="5" s="1"/>
  <c r="S616" i="5"/>
  <c r="S613" i="5"/>
  <c r="Y613" i="5" s="1"/>
  <c r="S612" i="5"/>
  <c r="S611" i="5"/>
  <c r="S609" i="5"/>
  <c r="S608" i="5"/>
  <c r="S607" i="5"/>
  <c r="S606" i="5"/>
  <c r="S604" i="5"/>
  <c r="S603" i="5"/>
  <c r="S602" i="5"/>
  <c r="S601" i="5"/>
  <c r="S600" i="5"/>
  <c r="S599" i="5"/>
  <c r="S597" i="5"/>
  <c r="S596" i="5"/>
  <c r="S594" i="5"/>
  <c r="S593" i="5"/>
  <c r="S589" i="5"/>
  <c r="Y589" i="5" s="1"/>
  <c r="S587" i="5"/>
  <c r="S586" i="5"/>
  <c r="S585" i="5"/>
  <c r="S584" i="5"/>
  <c r="S582" i="5"/>
  <c r="S581" i="5"/>
  <c r="S580" i="5"/>
  <c r="S579" i="5"/>
  <c r="S578" i="5"/>
  <c r="S577" i="5"/>
  <c r="S576" i="5"/>
  <c r="S575" i="5"/>
  <c r="S574" i="5"/>
  <c r="S572" i="5"/>
  <c r="S571" i="5"/>
  <c r="S570" i="5"/>
  <c r="S568" i="5"/>
  <c r="S565" i="5"/>
  <c r="S564" i="5"/>
  <c r="S563" i="5"/>
  <c r="S562" i="5"/>
  <c r="S561" i="5"/>
  <c r="S560" i="5"/>
  <c r="S559" i="5"/>
  <c r="S558" i="5"/>
  <c r="S557" i="5"/>
  <c r="S554" i="5"/>
  <c r="Y554" i="5" s="1"/>
  <c r="S553" i="5"/>
  <c r="S551" i="5"/>
  <c r="S550" i="5"/>
  <c r="S549" i="5"/>
  <c r="Y549" i="5" s="1"/>
  <c r="S548" i="5"/>
  <c r="S547" i="5"/>
  <c r="S546" i="5"/>
  <c r="S545" i="5"/>
  <c r="S544" i="5"/>
  <c r="S543" i="5"/>
  <c r="S540" i="5"/>
  <c r="S539" i="5"/>
  <c r="S537" i="5"/>
  <c r="S536" i="5"/>
  <c r="S535" i="5"/>
  <c r="S533" i="5"/>
  <c r="S532" i="5"/>
  <c r="S531" i="5"/>
  <c r="S530" i="5"/>
  <c r="S529" i="5"/>
  <c r="S528" i="5"/>
  <c r="S527" i="5"/>
  <c r="S526" i="5"/>
  <c r="S525" i="5"/>
  <c r="Y525" i="5" s="1"/>
  <c r="S522" i="5"/>
  <c r="Y522" i="5" s="1"/>
  <c r="S521" i="5"/>
  <c r="S520" i="5"/>
  <c r="S518" i="5"/>
  <c r="S517" i="5"/>
  <c r="S516" i="5"/>
  <c r="S515" i="5"/>
  <c r="S514" i="5"/>
  <c r="Y514" i="5" s="1"/>
  <c r="S513" i="5"/>
  <c r="Y513" i="5" s="1"/>
  <c r="S511" i="5"/>
  <c r="S508" i="5"/>
  <c r="S507" i="5"/>
  <c r="S506" i="5"/>
  <c r="Y506" i="5" s="1"/>
  <c r="S504" i="5"/>
  <c r="S503" i="5"/>
  <c r="S502" i="5"/>
  <c r="S501" i="5"/>
  <c r="S500" i="5"/>
  <c r="S499" i="5"/>
  <c r="S497" i="5"/>
  <c r="S496" i="5"/>
  <c r="S495" i="5"/>
  <c r="S494" i="5"/>
  <c r="S491" i="5"/>
  <c r="S490" i="5"/>
  <c r="S489" i="5"/>
  <c r="S488" i="5"/>
  <c r="S487" i="5"/>
  <c r="S485" i="5"/>
  <c r="S484" i="5"/>
  <c r="S483" i="5"/>
  <c r="S482" i="5"/>
  <c r="S481" i="5"/>
  <c r="S480" i="5"/>
  <c r="S478" i="5"/>
  <c r="S477" i="5"/>
  <c r="S476" i="5"/>
  <c r="S475" i="5"/>
  <c r="S474" i="5"/>
  <c r="Y474" i="5" s="1"/>
  <c r="S473" i="5"/>
  <c r="S472" i="5"/>
  <c r="S470" i="5"/>
  <c r="S469" i="5"/>
  <c r="S468" i="5"/>
  <c r="S466" i="5"/>
  <c r="S465" i="5"/>
  <c r="S463" i="5"/>
  <c r="S461" i="5"/>
  <c r="Y461" i="5" s="1"/>
  <c r="S460" i="5"/>
  <c r="S459" i="5"/>
  <c r="S458" i="5"/>
  <c r="S457" i="5"/>
  <c r="S456" i="5"/>
  <c r="S455" i="5"/>
  <c r="S454" i="5"/>
  <c r="S453" i="5"/>
  <c r="S452" i="5"/>
  <c r="S451" i="5"/>
  <c r="Y451" i="5" s="1"/>
  <c r="S450" i="5"/>
  <c r="S449" i="5"/>
  <c r="S448" i="5"/>
  <c r="S447" i="5"/>
  <c r="S446" i="5"/>
  <c r="S444" i="5"/>
  <c r="S443" i="5"/>
  <c r="S442" i="5"/>
  <c r="S440" i="5"/>
  <c r="S439" i="5"/>
  <c r="S438" i="5"/>
  <c r="S437" i="5"/>
  <c r="S436" i="5"/>
  <c r="S434" i="5"/>
  <c r="S433" i="5"/>
  <c r="S432" i="5"/>
  <c r="S431" i="5"/>
  <c r="Y431" i="5" s="1"/>
  <c r="S430" i="5"/>
  <c r="S429" i="5"/>
  <c r="S427" i="5"/>
  <c r="S425" i="5"/>
  <c r="S423" i="5"/>
  <c r="S422" i="5"/>
  <c r="S421" i="5"/>
  <c r="Y421" i="5" s="1"/>
  <c r="S420" i="5"/>
  <c r="S419" i="5"/>
  <c r="S418" i="5"/>
  <c r="S417" i="5"/>
  <c r="S416" i="5"/>
  <c r="S415" i="5"/>
  <c r="S413" i="5"/>
  <c r="S412" i="5"/>
  <c r="Y412" i="5" s="1"/>
  <c r="S411" i="5"/>
  <c r="Y411" i="5" s="1"/>
  <c r="S410" i="5"/>
  <c r="S409" i="5"/>
  <c r="S408" i="5"/>
  <c r="S407" i="5"/>
  <c r="S406" i="5"/>
  <c r="S405" i="5"/>
  <c r="S404" i="5"/>
  <c r="S403" i="5"/>
  <c r="S402" i="5"/>
  <c r="S401" i="5"/>
  <c r="S399" i="5"/>
  <c r="S398" i="5"/>
  <c r="S397" i="5"/>
  <c r="S393" i="5"/>
  <c r="S392" i="5"/>
  <c r="Y392" i="5" s="1"/>
  <c r="S391" i="5"/>
  <c r="S390" i="5"/>
  <c r="S389" i="5"/>
  <c r="S388" i="5"/>
  <c r="S387" i="5"/>
  <c r="Y387" i="5" s="1"/>
  <c r="S386" i="5"/>
  <c r="S385" i="5"/>
  <c r="S383" i="5"/>
  <c r="S380" i="5"/>
  <c r="S379" i="5"/>
  <c r="S376" i="5"/>
  <c r="S375" i="5"/>
  <c r="S373" i="5"/>
  <c r="S372" i="5"/>
  <c r="S371" i="5"/>
  <c r="S370" i="5"/>
  <c r="S369" i="5"/>
  <c r="S368" i="5"/>
  <c r="S367" i="5"/>
  <c r="S366" i="5"/>
  <c r="S365" i="5"/>
  <c r="S363" i="5"/>
  <c r="S362" i="5"/>
  <c r="S361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1" i="5"/>
  <c r="S340" i="5"/>
  <c r="S339" i="5"/>
  <c r="S338" i="5"/>
  <c r="S337" i="5"/>
  <c r="S336" i="5"/>
  <c r="S335" i="5"/>
  <c r="S334" i="5"/>
  <c r="S333" i="5"/>
  <c r="Y333" i="5" s="1"/>
  <c r="S332" i="5"/>
  <c r="Y332" i="5" s="1"/>
  <c r="S329" i="5"/>
  <c r="S328" i="5"/>
  <c r="S327" i="5"/>
  <c r="S325" i="5"/>
  <c r="S324" i="5"/>
  <c r="S323" i="5"/>
  <c r="S321" i="5"/>
  <c r="S320" i="5"/>
  <c r="S318" i="5"/>
  <c r="S317" i="5"/>
  <c r="S316" i="5"/>
  <c r="S315" i="5"/>
  <c r="S314" i="5"/>
  <c r="S312" i="5"/>
  <c r="S310" i="5"/>
  <c r="S309" i="5"/>
  <c r="S308" i="5"/>
  <c r="S307" i="5"/>
  <c r="S306" i="5"/>
  <c r="S305" i="5"/>
  <c r="S304" i="5"/>
  <c r="S303" i="5"/>
  <c r="S302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4" i="5"/>
  <c r="S283" i="5"/>
  <c r="S282" i="5"/>
  <c r="Y282" i="5" s="1"/>
  <c r="S281" i="5"/>
  <c r="S280" i="5"/>
  <c r="S277" i="5"/>
  <c r="S276" i="5"/>
  <c r="S275" i="5"/>
  <c r="S274" i="5"/>
  <c r="S273" i="5"/>
  <c r="S271" i="5"/>
  <c r="S270" i="5"/>
  <c r="S269" i="5"/>
  <c r="S268" i="5"/>
  <c r="S267" i="5"/>
  <c r="S266" i="5"/>
  <c r="S264" i="5"/>
  <c r="S262" i="5"/>
  <c r="S261" i="5"/>
  <c r="S260" i="5"/>
  <c r="S259" i="5"/>
  <c r="S257" i="5"/>
  <c r="S256" i="5"/>
  <c r="S255" i="5"/>
  <c r="S252" i="5"/>
  <c r="S251" i="5"/>
  <c r="Y251" i="5" s="1"/>
  <c r="S250" i="5"/>
  <c r="S249" i="5"/>
  <c r="S248" i="5"/>
  <c r="S247" i="5"/>
  <c r="S246" i="5"/>
  <c r="S245" i="5"/>
  <c r="S244" i="5"/>
  <c r="S243" i="5"/>
  <c r="S241" i="5"/>
  <c r="S239" i="5"/>
  <c r="S238" i="5"/>
  <c r="S235" i="5"/>
  <c r="S234" i="5"/>
  <c r="Y234" i="5" s="1"/>
  <c r="S233" i="5"/>
  <c r="S231" i="5"/>
  <c r="S230" i="5"/>
  <c r="S229" i="5"/>
  <c r="S228" i="5"/>
  <c r="S227" i="5"/>
  <c r="S226" i="5"/>
  <c r="S225" i="5"/>
  <c r="S224" i="5"/>
  <c r="S221" i="5"/>
  <c r="Y221" i="5" s="1"/>
  <c r="S220" i="5"/>
  <c r="S219" i="5"/>
  <c r="S218" i="5"/>
  <c r="S216" i="5"/>
  <c r="S214" i="5"/>
  <c r="S213" i="5"/>
  <c r="S212" i="5"/>
  <c r="Y212" i="5" s="1"/>
  <c r="S211" i="5"/>
  <c r="Y211" i="5" s="1"/>
  <c r="S209" i="5"/>
  <c r="S207" i="5"/>
  <c r="S206" i="5"/>
  <c r="S205" i="5"/>
  <c r="S204" i="5"/>
  <c r="S202" i="5"/>
  <c r="S200" i="5"/>
  <c r="S199" i="5"/>
  <c r="S198" i="5"/>
  <c r="S197" i="5"/>
  <c r="S196" i="5"/>
  <c r="S195" i="5"/>
  <c r="S193" i="5"/>
  <c r="S191" i="5"/>
  <c r="S190" i="5"/>
  <c r="S189" i="5"/>
  <c r="S188" i="5"/>
  <c r="S187" i="5"/>
  <c r="S186" i="5"/>
  <c r="Y186" i="5" s="1"/>
  <c r="S185" i="5"/>
  <c r="S184" i="5"/>
  <c r="S183" i="5"/>
  <c r="S181" i="5"/>
  <c r="S180" i="5"/>
  <c r="S179" i="5"/>
  <c r="S178" i="5"/>
  <c r="S177" i="5"/>
  <c r="S176" i="5"/>
  <c r="S175" i="5"/>
  <c r="S174" i="5"/>
  <c r="S173" i="5"/>
  <c r="S171" i="5"/>
  <c r="S169" i="5"/>
  <c r="S167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Y154" i="5" s="1"/>
  <c r="S153" i="5"/>
  <c r="S152" i="5"/>
  <c r="Y152" i="5" s="1"/>
  <c r="S151" i="5"/>
  <c r="S150" i="5"/>
  <c r="S149" i="5"/>
  <c r="S148" i="5"/>
  <c r="S147" i="5"/>
  <c r="Y147" i="5" s="1"/>
  <c r="S146" i="5"/>
  <c r="S145" i="5"/>
  <c r="S144" i="5"/>
  <c r="S143" i="5"/>
  <c r="S142" i="5"/>
  <c r="Y142" i="5" s="1"/>
  <c r="S141" i="5"/>
  <c r="S138" i="5"/>
  <c r="S137" i="5"/>
  <c r="S136" i="5"/>
  <c r="S135" i="5"/>
  <c r="S134" i="5"/>
  <c r="S133" i="5"/>
  <c r="S132" i="5"/>
  <c r="S131" i="5"/>
  <c r="S130" i="5"/>
  <c r="S129" i="5"/>
  <c r="S127" i="5"/>
  <c r="S126" i="5"/>
  <c r="S124" i="5"/>
  <c r="S122" i="5"/>
  <c r="Y122" i="5" s="1"/>
  <c r="S121" i="5"/>
  <c r="S120" i="5"/>
  <c r="S119" i="5"/>
  <c r="S118" i="5"/>
  <c r="S117" i="5"/>
  <c r="S116" i="5"/>
  <c r="S115" i="5"/>
  <c r="S114" i="5"/>
  <c r="S113" i="5"/>
  <c r="S111" i="5"/>
  <c r="S110" i="5"/>
  <c r="S109" i="5"/>
  <c r="S108" i="5"/>
  <c r="S107" i="5"/>
  <c r="S106" i="5"/>
  <c r="S104" i="5"/>
  <c r="S103" i="5"/>
  <c r="S102" i="5"/>
  <c r="S101" i="5"/>
  <c r="S100" i="5"/>
  <c r="S99" i="5"/>
  <c r="S98" i="5"/>
  <c r="S97" i="5"/>
  <c r="S96" i="5"/>
  <c r="S94" i="5"/>
  <c r="S93" i="5"/>
  <c r="S92" i="5"/>
  <c r="S91" i="5"/>
  <c r="S90" i="5"/>
  <c r="S89" i="5"/>
  <c r="S88" i="5"/>
  <c r="S87" i="5"/>
  <c r="S86" i="5"/>
  <c r="S85" i="5"/>
  <c r="S84" i="5"/>
  <c r="S82" i="5"/>
  <c r="S81" i="5"/>
  <c r="S79" i="5"/>
  <c r="S78" i="5"/>
  <c r="S75" i="5"/>
  <c r="Y75" i="5" s="1"/>
  <c r="S74" i="5"/>
  <c r="Y74" i="5" s="1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Y42" i="5" s="1"/>
  <c r="S41" i="5"/>
  <c r="S39" i="5"/>
  <c r="S38" i="5"/>
  <c r="S37" i="5"/>
  <c r="S36" i="5"/>
  <c r="S35" i="5"/>
  <c r="S34" i="5"/>
  <c r="S33" i="5"/>
  <c r="S32" i="5"/>
  <c r="S31" i="5"/>
  <c r="S30" i="5"/>
  <c r="S29" i="5"/>
  <c r="S28" i="5"/>
  <c r="S25" i="5"/>
  <c r="S24" i="5"/>
  <c r="S23" i="5"/>
  <c r="S22" i="5"/>
  <c r="S21" i="5"/>
  <c r="Y21" i="5" s="1"/>
  <c r="S20" i="5"/>
  <c r="S6" i="5"/>
  <c r="R5" i="5"/>
  <c r="R6" i="5"/>
  <c r="R9" i="5"/>
  <c r="R20" i="5"/>
  <c r="R21" i="5"/>
  <c r="R22" i="5"/>
  <c r="R23" i="5"/>
  <c r="R24" i="5"/>
  <c r="R27" i="5"/>
  <c r="R28" i="5"/>
  <c r="R29" i="5"/>
  <c r="R30" i="5"/>
  <c r="R31" i="5"/>
  <c r="R33" i="5"/>
  <c r="R34" i="5"/>
  <c r="R35" i="5"/>
  <c r="R36" i="5"/>
  <c r="R37" i="5"/>
  <c r="R38" i="5"/>
  <c r="R39" i="5"/>
  <c r="R40" i="5"/>
  <c r="R41" i="5"/>
  <c r="R43" i="5"/>
  <c r="R45" i="5"/>
  <c r="R46" i="5"/>
  <c r="R47" i="5"/>
  <c r="R49" i="5"/>
  <c r="R50" i="5"/>
  <c r="R51" i="5"/>
  <c r="R52" i="5"/>
  <c r="R53" i="5"/>
  <c r="R54" i="5"/>
  <c r="R56" i="5"/>
  <c r="R57" i="5"/>
  <c r="R59" i="5"/>
  <c r="X59" i="5" s="1"/>
  <c r="R60" i="5"/>
  <c r="R61" i="5"/>
  <c r="R62" i="5"/>
  <c r="R65" i="5"/>
  <c r="X65" i="5" s="1"/>
  <c r="R66" i="5"/>
  <c r="R67" i="5"/>
  <c r="R68" i="5"/>
  <c r="R70" i="5"/>
  <c r="R71" i="5"/>
  <c r="R72" i="5"/>
  <c r="R73" i="5"/>
  <c r="R74" i="5"/>
  <c r="X74" i="5" s="1"/>
  <c r="R75" i="5"/>
  <c r="X75" i="5" s="1"/>
  <c r="R76" i="5"/>
  <c r="R77" i="5"/>
  <c r="X77" i="5" s="1"/>
  <c r="R78" i="5"/>
  <c r="R79" i="5"/>
  <c r="R81" i="5"/>
  <c r="R82" i="5"/>
  <c r="R83" i="5"/>
  <c r="R84" i="5"/>
  <c r="R85" i="5"/>
  <c r="R86" i="5"/>
  <c r="R87" i="5"/>
  <c r="R89" i="5"/>
  <c r="R90" i="5"/>
  <c r="R91" i="5"/>
  <c r="R94" i="5"/>
  <c r="R95" i="5"/>
  <c r="R96" i="5"/>
  <c r="R97" i="5"/>
  <c r="X97" i="5" s="1"/>
  <c r="R98" i="5"/>
  <c r="X98" i="5" s="1"/>
  <c r="R99" i="5"/>
  <c r="X99" i="5" s="1"/>
  <c r="R100" i="5"/>
  <c r="R104" i="5"/>
  <c r="R105" i="5"/>
  <c r="R106" i="5"/>
  <c r="R107" i="5"/>
  <c r="R108" i="5"/>
  <c r="R110" i="5"/>
  <c r="R112" i="5"/>
  <c r="R113" i="5"/>
  <c r="R114" i="5"/>
  <c r="R115" i="5"/>
  <c r="R116" i="5"/>
  <c r="R118" i="5"/>
  <c r="R121" i="5"/>
  <c r="R122" i="5"/>
  <c r="R123" i="5"/>
  <c r="R125" i="5"/>
  <c r="R126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X147" i="5" s="1"/>
  <c r="R148" i="5"/>
  <c r="R149" i="5"/>
  <c r="R150" i="5"/>
  <c r="R151" i="5"/>
  <c r="R152" i="5"/>
  <c r="R154" i="5"/>
  <c r="R155" i="5"/>
  <c r="R156" i="5"/>
  <c r="R157" i="5"/>
  <c r="R158" i="5"/>
  <c r="R159" i="5"/>
  <c r="R161" i="5"/>
  <c r="R162" i="5"/>
  <c r="R163" i="5"/>
  <c r="R164" i="5"/>
  <c r="R166" i="5"/>
  <c r="R167" i="5"/>
  <c r="R168" i="5"/>
  <c r="R169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7" i="5"/>
  <c r="R188" i="5"/>
  <c r="R189" i="5"/>
  <c r="R190" i="5"/>
  <c r="R191" i="5"/>
  <c r="R193" i="5"/>
  <c r="R194" i="5"/>
  <c r="R195" i="5"/>
  <c r="R196" i="5"/>
  <c r="R198" i="5"/>
  <c r="R199" i="5"/>
  <c r="R201" i="5"/>
  <c r="R202" i="5"/>
  <c r="R203" i="5"/>
  <c r="R204" i="5"/>
  <c r="X204" i="5" s="1"/>
  <c r="R205" i="5"/>
  <c r="R206" i="5"/>
  <c r="R208" i="5"/>
  <c r="R209" i="5"/>
  <c r="R210" i="5"/>
  <c r="R211" i="5"/>
  <c r="X211" i="5" s="1"/>
  <c r="R212" i="5"/>
  <c r="R213" i="5"/>
  <c r="R214" i="5"/>
  <c r="R216" i="5"/>
  <c r="R218" i="5"/>
  <c r="X218" i="5" s="1"/>
  <c r="R219" i="5"/>
  <c r="X219" i="5" s="1"/>
  <c r="R220" i="5"/>
  <c r="X220" i="5" s="1"/>
  <c r="R222" i="5"/>
  <c r="R223" i="5"/>
  <c r="R224" i="5"/>
  <c r="R225" i="5"/>
  <c r="R226" i="5"/>
  <c r="R227" i="5"/>
  <c r="R228" i="5"/>
  <c r="R233" i="5"/>
  <c r="R234" i="5"/>
  <c r="X234" i="5" s="1"/>
  <c r="R235" i="5"/>
  <c r="R237" i="5"/>
  <c r="R238" i="5"/>
  <c r="R239" i="5"/>
  <c r="R240" i="5"/>
  <c r="R241" i="5"/>
  <c r="R242" i="5"/>
  <c r="R243" i="5"/>
  <c r="R244" i="5"/>
  <c r="R245" i="5"/>
  <c r="R247" i="5"/>
  <c r="R249" i="5"/>
  <c r="R252" i="5"/>
  <c r="R253" i="5"/>
  <c r="R254" i="5"/>
  <c r="X254" i="5" s="1"/>
  <c r="R255" i="5"/>
  <c r="R256" i="5"/>
  <c r="R257" i="5"/>
  <c r="X257" i="5" s="1"/>
  <c r="R258" i="5"/>
  <c r="R259" i="5"/>
  <c r="R260" i="5"/>
  <c r="R262" i="5"/>
  <c r="R264" i="5"/>
  <c r="R265" i="5"/>
  <c r="R266" i="5"/>
  <c r="R267" i="5"/>
  <c r="R268" i="5"/>
  <c r="R270" i="5"/>
  <c r="R271" i="5"/>
  <c r="R272" i="5"/>
  <c r="R273" i="5"/>
  <c r="R274" i="5"/>
  <c r="R275" i="5"/>
  <c r="R276" i="5"/>
  <c r="R277" i="5"/>
  <c r="R278" i="5"/>
  <c r="R279" i="5"/>
  <c r="R281" i="5"/>
  <c r="R284" i="5"/>
  <c r="X284" i="5" s="1"/>
  <c r="R285" i="5"/>
  <c r="R286" i="5"/>
  <c r="R287" i="5"/>
  <c r="R288" i="5"/>
  <c r="R289" i="5"/>
  <c r="R290" i="5"/>
  <c r="R291" i="5"/>
  <c r="R292" i="5"/>
  <c r="R293" i="5"/>
  <c r="R294" i="5"/>
  <c r="R295" i="5"/>
  <c r="R296" i="5"/>
  <c r="R299" i="5"/>
  <c r="R300" i="5"/>
  <c r="X300" i="5" s="1"/>
  <c r="R301" i="5"/>
  <c r="R302" i="5"/>
  <c r="R303" i="5"/>
  <c r="R304" i="5"/>
  <c r="R305" i="5"/>
  <c r="R306" i="5"/>
  <c r="R307" i="5"/>
  <c r="R308" i="5"/>
  <c r="R309" i="5"/>
  <c r="R310" i="5"/>
  <c r="R311" i="5"/>
  <c r="R314" i="5"/>
  <c r="X314" i="5" s="1"/>
  <c r="R316" i="5"/>
  <c r="R317" i="5"/>
  <c r="R318" i="5"/>
  <c r="R319" i="5"/>
  <c r="R321" i="5"/>
  <c r="R322" i="5"/>
  <c r="R323" i="5"/>
  <c r="R324" i="5"/>
  <c r="R325" i="5"/>
  <c r="R326" i="5"/>
  <c r="R327" i="5"/>
  <c r="R328" i="5"/>
  <c r="R331" i="5"/>
  <c r="R332" i="5"/>
  <c r="R333" i="5"/>
  <c r="X333" i="5" s="1"/>
  <c r="R334" i="5"/>
  <c r="X334" i="5" s="1"/>
  <c r="R335" i="5"/>
  <c r="R336" i="5"/>
  <c r="R337" i="5"/>
  <c r="R338" i="5"/>
  <c r="R339" i="5"/>
  <c r="R340" i="5"/>
  <c r="R341" i="5"/>
  <c r="R342" i="5"/>
  <c r="R343" i="5"/>
  <c r="R345" i="5"/>
  <c r="R347" i="5"/>
  <c r="R350" i="5"/>
  <c r="R351" i="5"/>
  <c r="R353" i="5"/>
  <c r="X353" i="5" s="1"/>
  <c r="R354" i="5"/>
  <c r="R355" i="5"/>
  <c r="R356" i="5"/>
  <c r="R357" i="5"/>
  <c r="R358" i="5"/>
  <c r="R359" i="5"/>
  <c r="R360" i="5"/>
  <c r="R361" i="5"/>
  <c r="R362" i="5"/>
  <c r="R363" i="5"/>
  <c r="R365" i="5"/>
  <c r="R366" i="5"/>
  <c r="R368" i="5"/>
  <c r="R369" i="5"/>
  <c r="R370" i="5"/>
  <c r="R371" i="5"/>
  <c r="R372" i="5"/>
  <c r="R373" i="5"/>
  <c r="R374" i="5"/>
  <c r="R375" i="5"/>
  <c r="R376" i="5"/>
  <c r="R377" i="5"/>
  <c r="R379" i="5"/>
  <c r="R380" i="5"/>
  <c r="X380" i="5" s="1"/>
  <c r="R382" i="5"/>
  <c r="R383" i="5"/>
  <c r="R384" i="5"/>
  <c r="R385" i="5"/>
  <c r="R386" i="5"/>
  <c r="X386" i="5" s="1"/>
  <c r="R387" i="5"/>
  <c r="R388" i="5"/>
  <c r="R389" i="5"/>
  <c r="R390" i="5"/>
  <c r="R391" i="5"/>
  <c r="R392" i="5"/>
  <c r="R393" i="5"/>
  <c r="R394" i="5"/>
  <c r="R395" i="5"/>
  <c r="X395" i="5" s="1"/>
  <c r="R396" i="5"/>
  <c r="R398" i="5"/>
  <c r="R399" i="5"/>
  <c r="R400" i="5"/>
  <c r="X400" i="5" s="1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2" i="5"/>
  <c r="R424" i="5"/>
  <c r="R425" i="5"/>
  <c r="R426" i="5"/>
  <c r="R427" i="5"/>
  <c r="R428" i="5"/>
  <c r="R429" i="5"/>
  <c r="R430" i="5"/>
  <c r="R431" i="5"/>
  <c r="R433" i="5"/>
  <c r="R434" i="5"/>
  <c r="R435" i="5"/>
  <c r="R436" i="5"/>
  <c r="R437" i="5"/>
  <c r="R438" i="5"/>
  <c r="R439" i="5"/>
  <c r="R440" i="5"/>
  <c r="R441" i="5"/>
  <c r="R442" i="5"/>
  <c r="R444" i="5"/>
  <c r="R445" i="5"/>
  <c r="R446" i="5"/>
  <c r="R449" i="5"/>
  <c r="R450" i="5"/>
  <c r="R451" i="5"/>
  <c r="R452" i="5"/>
  <c r="R454" i="5"/>
  <c r="R455" i="5"/>
  <c r="R456" i="5"/>
  <c r="R457" i="5"/>
  <c r="R458" i="5"/>
  <c r="R459" i="5"/>
  <c r="R460" i="5"/>
  <c r="X460" i="5" s="1"/>
  <c r="R461" i="5"/>
  <c r="R462" i="5"/>
  <c r="R463" i="5"/>
  <c r="R465" i="5"/>
  <c r="R466" i="5"/>
  <c r="R467" i="5"/>
  <c r="R468" i="5"/>
  <c r="R469" i="5"/>
  <c r="R470" i="5"/>
  <c r="R473" i="5"/>
  <c r="R474" i="5"/>
  <c r="R477" i="5"/>
  <c r="R478" i="5"/>
  <c r="R479" i="5"/>
  <c r="R480" i="5"/>
  <c r="R481" i="5"/>
  <c r="R482" i="5"/>
  <c r="R483" i="5"/>
  <c r="R484" i="5"/>
  <c r="R485" i="5"/>
  <c r="R488" i="5"/>
  <c r="R489" i="5"/>
  <c r="R491" i="5"/>
  <c r="R492" i="5"/>
  <c r="R493" i="5"/>
  <c r="R494" i="5"/>
  <c r="R495" i="5"/>
  <c r="R496" i="5"/>
  <c r="R497" i="5"/>
  <c r="R498" i="5"/>
  <c r="R499" i="5"/>
  <c r="R500" i="5"/>
  <c r="R502" i="5"/>
  <c r="R503" i="5"/>
  <c r="R506" i="5"/>
  <c r="R507" i="5"/>
  <c r="R508" i="5"/>
  <c r="R510" i="5"/>
  <c r="R511" i="5"/>
  <c r="R513" i="5"/>
  <c r="R514" i="5"/>
  <c r="R515" i="5"/>
  <c r="R516" i="5"/>
  <c r="R517" i="5"/>
  <c r="R518" i="5"/>
  <c r="R520" i="5"/>
  <c r="R521" i="5"/>
  <c r="R522" i="5"/>
  <c r="R523" i="5"/>
  <c r="R524" i="5"/>
  <c r="X524" i="5" s="1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X540" i="5" s="1"/>
  <c r="R541" i="5"/>
  <c r="R542" i="5"/>
  <c r="R543" i="5"/>
  <c r="R544" i="5"/>
  <c r="R545" i="5"/>
  <c r="R546" i="5"/>
  <c r="R547" i="5"/>
  <c r="R548" i="5"/>
  <c r="R549" i="5"/>
  <c r="R550" i="5"/>
  <c r="R551" i="5"/>
  <c r="X551" i="5" s="1"/>
  <c r="R552" i="5"/>
  <c r="R553" i="5"/>
  <c r="X553" i="5" s="1"/>
  <c r="R554" i="5"/>
  <c r="R555" i="5"/>
  <c r="R556" i="5"/>
  <c r="R557" i="5"/>
  <c r="R558" i="5"/>
  <c r="R559" i="5"/>
  <c r="R561" i="5"/>
  <c r="R562" i="5"/>
  <c r="R563" i="5"/>
  <c r="R564" i="5"/>
  <c r="R565" i="5"/>
  <c r="R566" i="5"/>
  <c r="R568" i="5"/>
  <c r="R569" i="5"/>
  <c r="R571" i="5"/>
  <c r="R572" i="5"/>
  <c r="R573" i="5"/>
  <c r="R574" i="5"/>
  <c r="R575" i="5"/>
  <c r="R576" i="5"/>
  <c r="R578" i="5"/>
  <c r="R579" i="5"/>
  <c r="R580" i="5"/>
  <c r="R581" i="5"/>
  <c r="R582" i="5"/>
  <c r="R586" i="5"/>
  <c r="R588" i="5"/>
  <c r="R589" i="5"/>
  <c r="R590" i="5"/>
  <c r="R591" i="5"/>
  <c r="R593" i="5"/>
  <c r="X593" i="5" s="1"/>
  <c r="R594" i="5"/>
  <c r="R595" i="5"/>
  <c r="R596" i="5"/>
  <c r="R597" i="5"/>
  <c r="R598" i="5"/>
  <c r="R599" i="5"/>
  <c r="R601" i="5"/>
  <c r="R602" i="5"/>
  <c r="R604" i="5"/>
  <c r="X604" i="5" s="1"/>
  <c r="R606" i="5"/>
  <c r="X606" i="5" s="1"/>
  <c r="R607" i="5"/>
  <c r="R608" i="5"/>
  <c r="R609" i="5"/>
  <c r="X609" i="5" s="1"/>
  <c r="R610" i="5"/>
  <c r="R611" i="5"/>
  <c r="R612" i="5"/>
  <c r="R614" i="5"/>
  <c r="R616" i="5"/>
  <c r="R617" i="5"/>
  <c r="R618" i="5"/>
  <c r="R619" i="5"/>
  <c r="R620" i="5"/>
  <c r="R622" i="5"/>
  <c r="R623" i="5"/>
  <c r="R624" i="5"/>
  <c r="R625" i="5"/>
  <c r="R626" i="5"/>
  <c r="R627" i="5"/>
  <c r="R628" i="5"/>
  <c r="R629" i="5"/>
  <c r="R630" i="5"/>
  <c r="R633" i="5"/>
  <c r="R634" i="5"/>
  <c r="R636" i="5"/>
  <c r="R637" i="5"/>
  <c r="R638" i="5"/>
  <c r="R640" i="5"/>
  <c r="R642" i="5"/>
  <c r="R643" i="5"/>
  <c r="R644" i="5"/>
  <c r="R645" i="5"/>
  <c r="R646" i="5"/>
  <c r="R647" i="5"/>
  <c r="R649" i="5"/>
  <c r="R650" i="5"/>
  <c r="R652" i="5"/>
  <c r="R653" i="5"/>
  <c r="R654" i="5"/>
  <c r="R655" i="5"/>
  <c r="R656" i="5"/>
  <c r="R657" i="5"/>
  <c r="R658" i="5"/>
  <c r="R660" i="5"/>
  <c r="R663" i="5"/>
  <c r="R664" i="5"/>
  <c r="R665" i="5"/>
  <c r="R667" i="5"/>
  <c r="R668" i="5"/>
  <c r="R669" i="5"/>
  <c r="R670" i="5"/>
  <c r="R671" i="5"/>
  <c r="R672" i="5"/>
  <c r="R673" i="5"/>
  <c r="R674" i="5"/>
  <c r="R675" i="5"/>
  <c r="R676" i="5"/>
  <c r="R678" i="5"/>
  <c r="R681" i="5"/>
  <c r="R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Y649" i="5" s="1"/>
  <c r="I648" i="5"/>
  <c r="I647" i="5"/>
  <c r="Y647" i="5" s="1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Y600" i="5" s="1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Y489" i="5" s="1"/>
  <c r="I488" i="5"/>
  <c r="Y488" i="5" s="1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Y458" i="5" s="1"/>
  <c r="I457" i="5"/>
  <c r="I456" i="5"/>
  <c r="I455" i="5"/>
  <c r="I454" i="5"/>
  <c r="I453" i="5"/>
  <c r="I452" i="5"/>
  <c r="I451" i="5"/>
  <c r="I450" i="5"/>
  <c r="I449" i="5"/>
  <c r="I448" i="5"/>
  <c r="I447" i="5"/>
  <c r="I446" i="5"/>
  <c r="Y446" i="5" s="1"/>
  <c r="I445" i="5"/>
  <c r="I444" i="5"/>
  <c r="I443" i="5"/>
  <c r="I442" i="5"/>
  <c r="I441" i="5"/>
  <c r="Y441" i="5" s="1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Y427" i="5" s="1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Y348" i="5" s="1"/>
  <c r="I347" i="5"/>
  <c r="Y347" i="5" s="1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Y329" i="5" s="1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Y299" i="5" s="1"/>
  <c r="I298" i="5"/>
  <c r="I297" i="5"/>
  <c r="Y297" i="5" s="1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Y267" i="5" s="1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Y249" i="5" s="1"/>
  <c r="I248" i="5"/>
  <c r="Y248" i="5" s="1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Y231" i="5" s="1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Y121" i="5" s="1"/>
  <c r="I120" i="5"/>
  <c r="Y120" i="5" s="1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Y88" i="5" s="1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Y60" i="5" s="1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Y41" i="5" s="1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X24" i="5" s="1"/>
  <c r="H25" i="5"/>
  <c r="H26" i="5"/>
  <c r="H27" i="5"/>
  <c r="H28" i="5"/>
  <c r="X28" i="5" s="1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X46" i="5" s="1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X79" i="5" s="1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X110" i="5" s="1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X123" i="5" s="1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X158" i="5" s="1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X175" i="5" s="1"/>
  <c r="H176" i="5"/>
  <c r="H177" i="5"/>
  <c r="H178" i="5"/>
  <c r="H179" i="5"/>
  <c r="H180" i="5"/>
  <c r="H181" i="5"/>
  <c r="H182" i="5"/>
  <c r="H183" i="5"/>
  <c r="H184" i="5"/>
  <c r="H185" i="5"/>
  <c r="H186" i="5"/>
  <c r="H187" i="5"/>
  <c r="X187" i="5" s="1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X398" i="5" s="1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X444" i="5" s="1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X507" i="5" s="1"/>
  <c r="H508" i="5"/>
  <c r="X508" i="5" s="1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X558" i="5" s="1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X586" i="5" s="1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X664" i="5" s="1"/>
  <c r="H665" i="5"/>
  <c r="H666" i="5"/>
  <c r="H667" i="5"/>
  <c r="X667" i="5" s="1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3" i="5"/>
  <c r="Y652" i="5"/>
  <c r="Y634" i="5"/>
  <c r="Y632" i="5"/>
  <c r="Y572" i="5"/>
  <c r="Y571" i="5"/>
  <c r="Y555" i="5"/>
  <c r="Y521" i="5"/>
  <c r="Y520" i="5"/>
  <c r="X491" i="5"/>
  <c r="Y475" i="5"/>
  <c r="Y472" i="5"/>
  <c r="Y469" i="5"/>
  <c r="Y455" i="5"/>
  <c r="Y454" i="5"/>
  <c r="Y452" i="5"/>
  <c r="X451" i="5"/>
  <c r="Y449" i="5"/>
  <c r="Y394" i="5"/>
  <c r="Y373" i="5"/>
  <c r="Y362" i="5"/>
  <c r="X316" i="5"/>
  <c r="Y312" i="5"/>
  <c r="Y275" i="5"/>
  <c r="Y259" i="5"/>
  <c r="Y252" i="5"/>
  <c r="Y174" i="5"/>
  <c r="Y171" i="5"/>
  <c r="X139" i="5"/>
  <c r="X137" i="5"/>
  <c r="Y107" i="5"/>
  <c r="X94" i="5"/>
  <c r="Y92" i="5"/>
  <c r="Y91" i="5"/>
  <c r="Y72" i="5"/>
  <c r="Y69" i="5"/>
  <c r="X60" i="5"/>
  <c r="X44" i="5"/>
  <c r="X39" i="5"/>
  <c r="X27" i="5"/>
  <c r="G3" i="3"/>
  <c r="F3" i="3"/>
  <c r="D3" i="3"/>
  <c r="C3" i="3"/>
  <c r="O160" i="5" l="1"/>
  <c r="T160" i="5" s="1"/>
  <c r="R160" i="5"/>
  <c r="R197" i="5"/>
  <c r="O197" i="5"/>
  <c r="T197" i="5" s="1"/>
  <c r="O297" i="5"/>
  <c r="T297" i="5" s="1"/>
  <c r="R297" i="5"/>
  <c r="O364" i="5"/>
  <c r="T364" i="5" s="1"/>
  <c r="R364" i="5"/>
  <c r="X364" i="5" s="1"/>
  <c r="S524" i="5"/>
  <c r="Y524" i="5" s="1"/>
  <c r="O524" i="5"/>
  <c r="T524" i="5" s="1"/>
  <c r="O80" i="5"/>
  <c r="T80" i="5" s="1"/>
  <c r="O217" i="5"/>
  <c r="T217" i="5" s="1"/>
  <c r="R217" i="5"/>
  <c r="X217" i="5" s="1"/>
  <c r="O232" i="5"/>
  <c r="T232" i="5" s="1"/>
  <c r="R232" i="5"/>
  <c r="X232" i="5" s="1"/>
  <c r="O428" i="5"/>
  <c r="T428" i="5" s="1"/>
  <c r="R505" i="5"/>
  <c r="R117" i="5"/>
  <c r="S624" i="5"/>
  <c r="R613" i="5"/>
  <c r="S272" i="5"/>
  <c r="O467" i="5"/>
  <c r="T467" i="5" s="1"/>
  <c r="O435" i="5"/>
  <c r="T435" i="5" s="1"/>
  <c r="S435" i="5"/>
  <c r="Y435" i="5" s="1"/>
  <c r="O261" i="5"/>
  <c r="T261" i="5" s="1"/>
  <c r="R261" i="5"/>
  <c r="X261" i="5" s="1"/>
  <c r="O312" i="5"/>
  <c r="T312" i="5" s="1"/>
  <c r="R312" i="5"/>
  <c r="X207" i="5"/>
  <c r="R221" i="5"/>
  <c r="X221" i="5" s="1"/>
  <c r="R58" i="5"/>
  <c r="X58" i="5" s="1"/>
  <c r="O109" i="5"/>
  <c r="T109" i="5" s="1"/>
  <c r="R109" i="5"/>
  <c r="X109" i="5" s="1"/>
  <c r="O242" i="5"/>
  <c r="T242" i="5" s="1"/>
  <c r="S242" i="5"/>
  <c r="O246" i="5"/>
  <c r="T246" i="5" s="1"/>
  <c r="R246" i="5"/>
  <c r="O283" i="5"/>
  <c r="T283" i="5" s="1"/>
  <c r="R283" i="5"/>
  <c r="O464" i="5"/>
  <c r="T464" i="5" s="1"/>
  <c r="O486" i="5"/>
  <c r="T486" i="5" s="1"/>
  <c r="R486" i="5"/>
  <c r="X486" i="5" s="1"/>
  <c r="R501" i="5"/>
  <c r="X501" i="5" s="1"/>
  <c r="O501" i="5"/>
  <c r="T501" i="5" s="1"/>
  <c r="X318" i="5"/>
  <c r="X238" i="5"/>
  <c r="X206" i="5"/>
  <c r="Y409" i="5"/>
  <c r="Y569" i="5"/>
  <c r="Y601" i="5"/>
  <c r="Y681" i="5"/>
  <c r="R443" i="5"/>
  <c r="O83" i="5"/>
  <c r="T83" i="5" s="1"/>
  <c r="O139" i="5"/>
  <c r="T139" i="5" s="1"/>
  <c r="O172" i="5"/>
  <c r="T172" i="5" s="1"/>
  <c r="S172" i="5"/>
  <c r="Y172" i="5" s="1"/>
  <c r="O298" i="5"/>
  <c r="T298" i="5" s="1"/>
  <c r="R298" i="5"/>
  <c r="O320" i="5"/>
  <c r="T320" i="5" s="1"/>
  <c r="R320" i="5"/>
  <c r="X320" i="5" s="1"/>
  <c r="O453" i="5"/>
  <c r="T453" i="5" s="1"/>
  <c r="O680" i="5"/>
  <c r="T680" i="5" s="1"/>
  <c r="R680" i="5"/>
  <c r="X680" i="5" s="1"/>
  <c r="R476" i="5"/>
  <c r="X476" i="5" s="1"/>
  <c r="R421" i="5"/>
  <c r="R236" i="5"/>
  <c r="X236" i="5" s="1"/>
  <c r="R88" i="5"/>
  <c r="S128" i="5"/>
  <c r="O95" i="5"/>
  <c r="T95" i="5" s="1"/>
  <c r="O377" i="5"/>
  <c r="T377" i="5" s="1"/>
  <c r="O381" i="5"/>
  <c r="T381" i="5" s="1"/>
  <c r="R381" i="5"/>
  <c r="O447" i="5"/>
  <c r="T447" i="5" s="1"/>
  <c r="R447" i="5"/>
  <c r="O569" i="5"/>
  <c r="T569" i="5" s="1"/>
  <c r="X200" i="5"/>
  <c r="R560" i="5"/>
  <c r="S395" i="5"/>
  <c r="O26" i="5"/>
  <c r="T26" i="5" s="1"/>
  <c r="R26" i="5"/>
  <c r="X26" i="5" s="1"/>
  <c r="O63" i="5"/>
  <c r="T63" i="5" s="1"/>
  <c r="R63" i="5"/>
  <c r="O203" i="5"/>
  <c r="T203" i="5" s="1"/>
  <c r="O248" i="5"/>
  <c r="T248" i="5" s="1"/>
  <c r="R248" i="5"/>
  <c r="O396" i="5"/>
  <c r="T396" i="5" s="1"/>
  <c r="O588" i="5"/>
  <c r="T588" i="5" s="1"/>
  <c r="O603" i="5"/>
  <c r="R603" i="5"/>
  <c r="O25" i="5"/>
  <c r="T25" i="5" s="1"/>
  <c r="R25" i="5"/>
  <c r="O251" i="5"/>
  <c r="T251" i="5" s="1"/>
  <c r="R251" i="5"/>
  <c r="X251" i="5" s="1"/>
  <c r="O384" i="5"/>
  <c r="T384" i="5" s="1"/>
  <c r="O432" i="5"/>
  <c r="T432" i="5" s="1"/>
  <c r="R432" i="5"/>
  <c r="X432" i="5" s="1"/>
  <c r="O498" i="5"/>
  <c r="T498" i="5" s="1"/>
  <c r="S498" i="5"/>
  <c r="X360" i="5"/>
  <c r="S240" i="5"/>
  <c r="O240" i="5"/>
  <c r="T240" i="5" s="1"/>
  <c r="O348" i="5"/>
  <c r="T348" i="5" s="1"/>
  <c r="R348" i="5"/>
  <c r="S414" i="5"/>
  <c r="Y414" i="5" s="1"/>
  <c r="O414" i="5"/>
  <c r="T414" i="5" s="1"/>
  <c r="O595" i="5"/>
  <c r="T595" i="5" s="1"/>
  <c r="R509" i="5"/>
  <c r="X509" i="5" s="1"/>
  <c r="R472" i="5"/>
  <c r="X472" i="5" s="1"/>
  <c r="R344" i="5"/>
  <c r="X344" i="5" s="1"/>
  <c r="R269" i="5"/>
  <c r="X269" i="5" s="1"/>
  <c r="R250" i="5"/>
  <c r="X250" i="5" s="1"/>
  <c r="R102" i="5"/>
  <c r="O185" i="5"/>
  <c r="T185" i="5" s="1"/>
  <c r="O222" i="5"/>
  <c r="T222" i="5" s="1"/>
  <c r="O555" i="5"/>
  <c r="T555" i="5" s="1"/>
  <c r="O570" i="5"/>
  <c r="R570" i="5"/>
  <c r="O592" i="5"/>
  <c r="T592" i="5" s="1"/>
  <c r="O610" i="5"/>
  <c r="T610" i="5" s="1"/>
  <c r="S610" i="5"/>
  <c r="R475" i="5"/>
  <c r="O92" i="5"/>
  <c r="T92" i="5" s="1"/>
  <c r="R92" i="5"/>
  <c r="X92" i="5" s="1"/>
  <c r="R124" i="5"/>
  <c r="X124" i="5" s="1"/>
  <c r="O48" i="5"/>
  <c r="T48" i="5" s="1"/>
  <c r="R48" i="5"/>
  <c r="X48" i="5" s="1"/>
  <c r="R101" i="5"/>
  <c r="O200" i="5"/>
  <c r="T200" i="5" s="1"/>
  <c r="R200" i="5"/>
  <c r="R367" i="5"/>
  <c r="O367" i="5"/>
  <c r="T367" i="5" s="1"/>
  <c r="O585" i="5"/>
  <c r="T585" i="5" s="1"/>
  <c r="R585" i="5"/>
  <c r="X585" i="5" s="1"/>
  <c r="O69" i="5"/>
  <c r="T69" i="5" s="1"/>
  <c r="X424" i="5"/>
  <c r="O229" i="5"/>
  <c r="T229" i="5" s="1"/>
  <c r="R229" i="5"/>
  <c r="X229" i="5" s="1"/>
  <c r="O462" i="5"/>
  <c r="T462" i="5" s="1"/>
  <c r="S462" i="5"/>
  <c r="Y462" i="5" s="1"/>
  <c r="R153" i="5"/>
  <c r="X153" i="5" s="1"/>
  <c r="R120" i="5"/>
  <c r="X120" i="5" s="1"/>
  <c r="O315" i="5"/>
  <c r="T315" i="5" s="1"/>
  <c r="R315" i="5"/>
  <c r="O349" i="5"/>
  <c r="T349" i="5" s="1"/>
  <c r="R349" i="5"/>
  <c r="O397" i="5"/>
  <c r="T397" i="5" s="1"/>
  <c r="R397" i="5"/>
  <c r="O258" i="5"/>
  <c r="T258" i="5" s="1"/>
  <c r="S258" i="5"/>
  <c r="O639" i="5"/>
  <c r="T639" i="5" s="1"/>
  <c r="R639" i="5"/>
  <c r="X639" i="5" s="1"/>
  <c r="X603" i="5"/>
  <c r="X315" i="5"/>
  <c r="Y460" i="5"/>
  <c r="Y620" i="5"/>
  <c r="O44" i="5"/>
  <c r="T44" i="5" s="1"/>
  <c r="O621" i="5"/>
  <c r="T621" i="5" s="1"/>
  <c r="R621" i="5"/>
  <c r="X621" i="5" s="1"/>
  <c r="X520" i="5"/>
  <c r="X440" i="5"/>
  <c r="X216" i="5"/>
  <c r="X184" i="5"/>
  <c r="X88" i="5"/>
  <c r="X40" i="5"/>
  <c r="O192" i="5"/>
  <c r="T192" i="5" s="1"/>
  <c r="R192" i="5"/>
  <c r="R635" i="5"/>
  <c r="X635" i="5" s="1"/>
  <c r="R207" i="5"/>
  <c r="O42" i="5"/>
  <c r="T42" i="5" s="1"/>
  <c r="R42" i="5"/>
  <c r="X42" i="5" s="1"/>
  <c r="O504" i="5"/>
  <c r="T504" i="5" s="1"/>
  <c r="R504" i="5"/>
  <c r="X504" i="5" s="1"/>
  <c r="X506" i="5"/>
  <c r="X442" i="5"/>
  <c r="X266" i="5"/>
  <c r="R165" i="5"/>
  <c r="O13" i="5"/>
  <c r="R13" i="5"/>
  <c r="O16" i="5"/>
  <c r="O27" i="5"/>
  <c r="T27" i="5" s="1"/>
  <c r="O201" i="5"/>
  <c r="T201" i="5" s="1"/>
  <c r="O280" i="5"/>
  <c r="T280" i="5" s="1"/>
  <c r="R280" i="5"/>
  <c r="X280" i="5" s="1"/>
  <c r="O313" i="5"/>
  <c r="T313" i="5" s="1"/>
  <c r="R313" i="5"/>
  <c r="X313" i="5" s="1"/>
  <c r="O331" i="5"/>
  <c r="T331" i="5" s="1"/>
  <c r="O360" i="5"/>
  <c r="T360" i="5" s="1"/>
  <c r="O382" i="5"/>
  <c r="T382" i="5" s="1"/>
  <c r="O400" i="5"/>
  <c r="T400" i="5" s="1"/>
  <c r="O652" i="5"/>
  <c r="T652" i="5" s="1"/>
  <c r="O140" i="5"/>
  <c r="T140" i="5" s="1"/>
  <c r="O223" i="5"/>
  <c r="T223" i="5" s="1"/>
  <c r="O542" i="5"/>
  <c r="T542" i="5" s="1"/>
  <c r="O111" i="5"/>
  <c r="T111" i="5" s="1"/>
  <c r="O510" i="5"/>
  <c r="T510" i="5" s="1"/>
  <c r="R230" i="5"/>
  <c r="X230" i="5" s="1"/>
  <c r="O230" i="5"/>
  <c r="T230" i="5" s="1"/>
  <c r="R662" i="5"/>
  <c r="X662" i="5" s="1"/>
  <c r="R448" i="5"/>
  <c r="X448" i="5" s="1"/>
  <c r="O108" i="5"/>
  <c r="T108" i="5" s="1"/>
  <c r="R64" i="5"/>
  <c r="X64" i="5" s="1"/>
  <c r="R93" i="5"/>
  <c r="X93" i="5" s="1"/>
  <c r="O32" i="5"/>
  <c r="T32" i="5" s="1"/>
  <c r="R32" i="5"/>
  <c r="O329" i="5"/>
  <c r="T329" i="5" s="1"/>
  <c r="R329" i="5"/>
  <c r="R677" i="5"/>
  <c r="S194" i="5"/>
  <c r="O123" i="5"/>
  <c r="T123" i="5" s="1"/>
  <c r="O591" i="5"/>
  <c r="T591" i="5" s="1"/>
  <c r="O633" i="5"/>
  <c r="T633" i="5" s="1"/>
  <c r="O637" i="5"/>
  <c r="T637" i="5" s="1"/>
  <c r="O620" i="5"/>
  <c r="T620" i="5" s="1"/>
  <c r="S322" i="5"/>
  <c r="O45" i="5"/>
  <c r="T45" i="5" s="1"/>
  <c r="O173" i="5"/>
  <c r="T173" i="5" s="1"/>
  <c r="O301" i="5"/>
  <c r="T301" i="5" s="1"/>
  <c r="O429" i="5"/>
  <c r="T429" i="5" s="1"/>
  <c r="O557" i="5"/>
  <c r="T557" i="5" s="1"/>
  <c r="O632" i="5"/>
  <c r="O636" i="5"/>
  <c r="T636" i="5" s="1"/>
  <c r="O9" i="5"/>
  <c r="O40" i="5"/>
  <c r="T40" i="5" s="1"/>
  <c r="O61" i="5"/>
  <c r="T61" i="5" s="1"/>
  <c r="O137" i="5"/>
  <c r="T137" i="5" s="1"/>
  <c r="O168" i="5"/>
  <c r="T168" i="5" s="1"/>
  <c r="O189" i="5"/>
  <c r="T189" i="5" s="1"/>
  <c r="O265" i="5"/>
  <c r="T265" i="5" s="1"/>
  <c r="O296" i="5"/>
  <c r="T296" i="5" s="1"/>
  <c r="O317" i="5"/>
  <c r="T317" i="5" s="1"/>
  <c r="O393" i="5"/>
  <c r="T393" i="5" s="1"/>
  <c r="O424" i="5"/>
  <c r="T424" i="5" s="1"/>
  <c r="O445" i="5"/>
  <c r="T445" i="5" s="1"/>
  <c r="O521" i="5"/>
  <c r="T521" i="5" s="1"/>
  <c r="O552" i="5"/>
  <c r="T552" i="5" s="1"/>
  <c r="O573" i="5"/>
  <c r="O590" i="5"/>
  <c r="T590" i="5" s="1"/>
  <c r="O649" i="5"/>
  <c r="T649" i="5" s="1"/>
  <c r="O681" i="5"/>
  <c r="T681" i="5" s="1"/>
  <c r="O665" i="5"/>
  <c r="T665" i="5" s="1"/>
  <c r="O8" i="5"/>
  <c r="O29" i="5"/>
  <c r="T29" i="5" s="1"/>
  <c r="O105" i="5"/>
  <c r="T105" i="5" s="1"/>
  <c r="O136" i="5"/>
  <c r="T136" i="5" s="1"/>
  <c r="O157" i="5"/>
  <c r="T157" i="5" s="1"/>
  <c r="O233" i="5"/>
  <c r="T233" i="5" s="1"/>
  <c r="O264" i="5"/>
  <c r="T264" i="5" s="1"/>
  <c r="O285" i="5"/>
  <c r="T285" i="5" s="1"/>
  <c r="O361" i="5"/>
  <c r="T361" i="5" s="1"/>
  <c r="O392" i="5"/>
  <c r="T392" i="5" s="1"/>
  <c r="O413" i="5"/>
  <c r="T413" i="5" s="1"/>
  <c r="O489" i="5"/>
  <c r="T489" i="5" s="1"/>
  <c r="O520" i="5"/>
  <c r="T520" i="5" s="1"/>
  <c r="O541" i="5"/>
  <c r="O617" i="5"/>
  <c r="T617" i="5" s="1"/>
  <c r="O648" i="5"/>
  <c r="Y473" i="5"/>
  <c r="X396" i="5"/>
  <c r="Y233" i="5"/>
  <c r="X619" i="5"/>
  <c r="X347" i="5"/>
  <c r="Y268" i="5"/>
  <c r="Y508" i="5"/>
  <c r="X638" i="5"/>
  <c r="Y201" i="5"/>
  <c r="R7" i="5"/>
  <c r="X264" i="5"/>
  <c r="R10" i="5"/>
  <c r="T651" i="5"/>
  <c r="T394" i="5"/>
  <c r="R330" i="5"/>
  <c r="X330" i="5" s="1"/>
  <c r="T330" i="5"/>
  <c r="T326" i="5"/>
  <c r="S326" i="5"/>
  <c r="T119" i="5"/>
  <c r="R119" i="5"/>
  <c r="X119" i="5" s="1"/>
  <c r="T669" i="5"/>
  <c r="S541" i="5"/>
  <c r="Y541" i="5" s="1"/>
  <c r="T541" i="5"/>
  <c r="T186" i="5"/>
  <c r="R186" i="5"/>
  <c r="X186" i="5" s="1"/>
  <c r="T182" i="5"/>
  <c r="S182" i="5"/>
  <c r="Y182" i="5" s="1"/>
  <c r="Y286" i="5"/>
  <c r="T615" i="5"/>
  <c r="R615" i="5"/>
  <c r="X615" i="5" s="1"/>
  <c r="T560" i="5"/>
  <c r="T378" i="5"/>
  <c r="S77" i="5"/>
  <c r="T77" i="5"/>
  <c r="T55" i="5"/>
  <c r="R55" i="5"/>
  <c r="X55" i="5" s="1"/>
  <c r="T648" i="5"/>
  <c r="R648" i="5"/>
  <c r="X648" i="5" s="1"/>
  <c r="T231" i="5"/>
  <c r="R231" i="5"/>
  <c r="X231" i="5" s="1"/>
  <c r="T567" i="5"/>
  <c r="R567" i="5"/>
  <c r="X567" i="5" s="1"/>
  <c r="T253" i="5"/>
  <c r="S253" i="5"/>
  <c r="Y253" i="5" s="1"/>
  <c r="T125" i="5"/>
  <c r="T103" i="5"/>
  <c r="R103" i="5"/>
  <c r="X103" i="5" s="1"/>
  <c r="T632" i="5"/>
  <c r="R632" i="5"/>
  <c r="T487" i="5"/>
  <c r="R487" i="5"/>
  <c r="S445" i="5"/>
  <c r="Y445" i="5" s="1"/>
  <c r="T423" i="5"/>
  <c r="R423" i="5"/>
  <c r="X423" i="5" s="1"/>
  <c r="T574" i="5"/>
  <c r="T170" i="5"/>
  <c r="R170" i="5"/>
  <c r="X170" i="5" s="1"/>
  <c r="T166" i="5"/>
  <c r="S166" i="5"/>
  <c r="S566" i="5"/>
  <c r="T566" i="5"/>
  <c r="T509" i="5"/>
  <c r="S509" i="5"/>
  <c r="T215" i="5"/>
  <c r="R215" i="5"/>
  <c r="X215" i="5" s="1"/>
  <c r="R659" i="5"/>
  <c r="T675" i="5"/>
  <c r="T631" i="5"/>
  <c r="R577" i="5"/>
  <c r="T577" i="5"/>
  <c r="T573" i="5"/>
  <c r="T471" i="5"/>
  <c r="R471" i="5"/>
  <c r="X471" i="5" s="1"/>
  <c r="R682" i="5"/>
  <c r="X682" i="5" s="1"/>
  <c r="T682" i="5"/>
  <c r="T605" i="5"/>
  <c r="R605" i="5"/>
  <c r="X605" i="5" s="1"/>
  <c r="R512" i="5"/>
  <c r="T641" i="5"/>
  <c r="T587" i="5"/>
  <c r="R587" i="5"/>
  <c r="X587" i="5" s="1"/>
  <c r="T580" i="5"/>
  <c r="T346" i="5"/>
  <c r="R346" i="5"/>
  <c r="T342" i="5"/>
  <c r="S342" i="5"/>
  <c r="Y342" i="5" s="1"/>
  <c r="R282" i="5"/>
  <c r="X282" i="5" s="1"/>
  <c r="T282" i="5"/>
  <c r="T278" i="5"/>
  <c r="S278" i="5"/>
  <c r="Y278" i="5" s="1"/>
  <c r="T570" i="5"/>
  <c r="T531" i="5"/>
  <c r="T490" i="5"/>
  <c r="T279" i="5"/>
  <c r="X653" i="5"/>
  <c r="X637" i="5"/>
  <c r="X573" i="5"/>
  <c r="X557" i="5"/>
  <c r="X493" i="5"/>
  <c r="X413" i="5"/>
  <c r="X397" i="5"/>
  <c r="X381" i="5"/>
  <c r="X253" i="5"/>
  <c r="X173" i="5"/>
  <c r="X45" i="5"/>
  <c r="Y618" i="5"/>
  <c r="T534" i="5"/>
  <c r="T327" i="5"/>
  <c r="T74" i="5"/>
  <c r="Y334" i="5"/>
  <c r="Y430" i="5"/>
  <c r="Y654" i="5"/>
  <c r="T519" i="5"/>
  <c r="Y31" i="5"/>
  <c r="Y47" i="5"/>
  <c r="Y95" i="5"/>
  <c r="Y111" i="5"/>
  <c r="Y191" i="5"/>
  <c r="Y239" i="5"/>
  <c r="Y271" i="5"/>
  <c r="Y287" i="5"/>
  <c r="Y335" i="5"/>
  <c r="Y351" i="5"/>
  <c r="Y415" i="5"/>
  <c r="Y495" i="5"/>
  <c r="Y511" i="5"/>
  <c r="Y575" i="5"/>
  <c r="Y639" i="5"/>
  <c r="Y671" i="5"/>
  <c r="S374" i="5"/>
  <c r="Y374" i="5" s="1"/>
  <c r="S486" i="5"/>
  <c r="Y486" i="5" s="1"/>
  <c r="S598" i="5"/>
  <c r="Y598" i="5" s="1"/>
  <c r="T515" i="5"/>
  <c r="T311" i="5"/>
  <c r="T58" i="5"/>
  <c r="Y494" i="5"/>
  <c r="X647" i="5"/>
  <c r="X599" i="5"/>
  <c r="X455" i="5"/>
  <c r="X439" i="5"/>
  <c r="X375" i="5"/>
  <c r="X359" i="5"/>
  <c r="X279" i="5"/>
  <c r="X151" i="5"/>
  <c r="X135" i="5"/>
  <c r="X87" i="5"/>
  <c r="Y32" i="5"/>
  <c r="Y112" i="5"/>
  <c r="Y128" i="5"/>
  <c r="Y160" i="5"/>
  <c r="Y192" i="5"/>
  <c r="Y272" i="5"/>
  <c r="Y288" i="5"/>
  <c r="Y320" i="5"/>
  <c r="Y352" i="5"/>
  <c r="Y368" i="5"/>
  <c r="Y432" i="5"/>
  <c r="Y480" i="5"/>
  <c r="Y560" i="5"/>
  <c r="Y592" i="5"/>
  <c r="Y608" i="5"/>
  <c r="Y656" i="5"/>
  <c r="Y672" i="5"/>
  <c r="T664" i="5"/>
  <c r="T603" i="5"/>
  <c r="T551" i="5"/>
  <c r="T359" i="5"/>
  <c r="T106" i="5"/>
  <c r="X678" i="5"/>
  <c r="X598" i="5"/>
  <c r="X406" i="5"/>
  <c r="X358" i="5"/>
  <c r="X278" i="5"/>
  <c r="X198" i="5"/>
  <c r="X166" i="5"/>
  <c r="X102" i="5"/>
  <c r="X86" i="5"/>
  <c r="X70" i="5"/>
  <c r="X38" i="5"/>
  <c r="Y33" i="5"/>
  <c r="Y113" i="5"/>
  <c r="Y129" i="5"/>
  <c r="Y209" i="5"/>
  <c r="Y321" i="5"/>
  <c r="Y353" i="5"/>
  <c r="Y481" i="5"/>
  <c r="Y545" i="5"/>
  <c r="Y561" i="5"/>
  <c r="Y593" i="5"/>
  <c r="Y641" i="5"/>
  <c r="R666" i="5"/>
  <c r="T407" i="5"/>
  <c r="Y382" i="5"/>
  <c r="Y542" i="5"/>
  <c r="T263" i="5"/>
  <c r="X613" i="5"/>
  <c r="X581" i="5"/>
  <c r="X533" i="5"/>
  <c r="X517" i="5"/>
  <c r="X453" i="5"/>
  <c r="X373" i="5"/>
  <c r="X357" i="5"/>
  <c r="X341" i="5"/>
  <c r="X293" i="5"/>
  <c r="X213" i="5"/>
  <c r="X133" i="5"/>
  <c r="X117" i="5"/>
  <c r="X85" i="5"/>
  <c r="X69" i="5"/>
  <c r="X37" i="5"/>
  <c r="Y50" i="5"/>
  <c r="Y210" i="5"/>
  <c r="Y370" i="5"/>
  <c r="Y402" i="5"/>
  <c r="Y674" i="5"/>
  <c r="X660" i="5"/>
  <c r="X644" i="5"/>
  <c r="X564" i="5"/>
  <c r="X548" i="5"/>
  <c r="X516" i="5"/>
  <c r="X468" i="5"/>
  <c r="X340" i="5"/>
  <c r="X324" i="5"/>
  <c r="X244" i="5"/>
  <c r="X196" i="5"/>
  <c r="X84" i="5"/>
  <c r="Y35" i="5"/>
  <c r="Y51" i="5"/>
  <c r="Y115" i="5"/>
  <c r="Y131" i="5"/>
  <c r="Y179" i="5"/>
  <c r="Y227" i="5"/>
  <c r="Y291" i="5"/>
  <c r="Y371" i="5"/>
  <c r="Y531" i="5"/>
  <c r="Y595" i="5"/>
  <c r="Y611" i="5"/>
  <c r="R600" i="5"/>
  <c r="X600" i="5" s="1"/>
  <c r="R584" i="5"/>
  <c r="X584" i="5" s="1"/>
  <c r="T503" i="5"/>
  <c r="X499" i="5"/>
  <c r="X419" i="5"/>
  <c r="X355" i="5"/>
  <c r="X275" i="5"/>
  <c r="X227" i="5"/>
  <c r="X179" i="5"/>
  <c r="X115" i="5"/>
  <c r="X35" i="5"/>
  <c r="Y52" i="5"/>
  <c r="Y100" i="5"/>
  <c r="Y132" i="5"/>
  <c r="Y180" i="5"/>
  <c r="Y228" i="5"/>
  <c r="Y292" i="5"/>
  <c r="Y308" i="5"/>
  <c r="Y372" i="5"/>
  <c r="Y420" i="5"/>
  <c r="Y468" i="5"/>
  <c r="Y532" i="5"/>
  <c r="Y580" i="5"/>
  <c r="Y612" i="5"/>
  <c r="R679" i="5"/>
  <c r="X679" i="5" s="1"/>
  <c r="R519" i="5"/>
  <c r="X519" i="5" s="1"/>
  <c r="R263" i="5"/>
  <c r="X263" i="5" s="1"/>
  <c r="X674" i="5"/>
  <c r="X258" i="5"/>
  <c r="X178" i="5"/>
  <c r="X82" i="5"/>
  <c r="Y53" i="5"/>
  <c r="Y133" i="5"/>
  <c r="Y213" i="5"/>
  <c r="Y229" i="5"/>
  <c r="Y293" i="5"/>
  <c r="Y389" i="5"/>
  <c r="Y453" i="5"/>
  <c r="Y501" i="5"/>
  <c r="Y533" i="5"/>
  <c r="Y581" i="5"/>
  <c r="Y629" i="5"/>
  <c r="X658" i="5"/>
  <c r="X626" i="5"/>
  <c r="X578" i="5"/>
  <c r="X466" i="5"/>
  <c r="X306" i="5"/>
  <c r="X146" i="5"/>
  <c r="X114" i="5"/>
  <c r="X66" i="5"/>
  <c r="X673" i="5"/>
  <c r="X657" i="5"/>
  <c r="X625" i="5"/>
  <c r="X577" i="5"/>
  <c r="X513" i="5"/>
  <c r="X433" i="5"/>
  <c r="X337" i="5"/>
  <c r="X273" i="5"/>
  <c r="X193" i="5"/>
  <c r="R661" i="5"/>
  <c r="X661" i="5" s="1"/>
  <c r="T571" i="5"/>
  <c r="T391" i="5"/>
  <c r="T138" i="5"/>
  <c r="AV391" i="3"/>
  <c r="AS391" i="3"/>
  <c r="AS656" i="3"/>
  <c r="AD656" i="3"/>
  <c r="AD420" i="3"/>
  <c r="AS420" i="3"/>
  <c r="AD205" i="3"/>
  <c r="AS205" i="3"/>
  <c r="K205" i="3"/>
  <c r="AO205" i="3" s="1"/>
  <c r="AS12" i="3"/>
  <c r="AT124" i="3"/>
  <c r="U110" i="3"/>
  <c r="K673" i="3"/>
  <c r="AO673" i="3" s="1"/>
  <c r="AD673" i="3"/>
  <c r="K662" i="3"/>
  <c r="AO662" i="3" s="1"/>
  <c r="AQ662" i="3" s="1"/>
  <c r="AS662" i="3"/>
  <c r="AD662" i="3"/>
  <c r="AT658" i="3"/>
  <c r="AE658" i="3"/>
  <c r="AD629" i="3"/>
  <c r="AS629" i="3"/>
  <c r="K629" i="3"/>
  <c r="AO629" i="3" s="1"/>
  <c r="K625" i="3"/>
  <c r="AO625" i="3" s="1"/>
  <c r="AD625" i="3"/>
  <c r="AS625" i="3"/>
  <c r="K618" i="3"/>
  <c r="AO618" i="3" s="1"/>
  <c r="AQ618" i="3" s="1"/>
  <c r="AD618" i="3"/>
  <c r="AS618" i="3"/>
  <c r="AD596" i="3"/>
  <c r="AS596" i="3"/>
  <c r="AT592" i="3"/>
  <c r="AE592" i="3"/>
  <c r="AD552" i="3"/>
  <c r="AS552" i="3"/>
  <c r="K552" i="3"/>
  <c r="AO552" i="3" s="1"/>
  <c r="AD548" i="3"/>
  <c r="AS548" i="3"/>
  <c r="AD523" i="3"/>
  <c r="AS523" i="3"/>
  <c r="AE519" i="3"/>
  <c r="AT519" i="3"/>
  <c r="AE515" i="3"/>
  <c r="AT515" i="3"/>
  <c r="AD501" i="3"/>
  <c r="AS501" i="3"/>
  <c r="K497" i="3"/>
  <c r="AO497" i="3" s="1"/>
  <c r="AE493" i="3"/>
  <c r="AT493" i="3"/>
  <c r="AS478" i="3"/>
  <c r="AT463" i="3"/>
  <c r="AE463" i="3"/>
  <c r="K448" i="3"/>
  <c r="AO448" i="3" s="1"/>
  <c r="AS448" i="3"/>
  <c r="AD448" i="3"/>
  <c r="AD441" i="3"/>
  <c r="AS441" i="3"/>
  <c r="K430" i="3"/>
  <c r="AO430" i="3" s="1"/>
  <c r="AD430" i="3"/>
  <c r="AS430" i="3"/>
  <c r="AS392" i="3"/>
  <c r="AD392" i="3"/>
  <c r="K392" i="3"/>
  <c r="AO392" i="3" s="1"/>
  <c r="AS377" i="3"/>
  <c r="K377" i="3"/>
  <c r="AO377" i="3" s="1"/>
  <c r="AD373" i="3"/>
  <c r="AS373" i="3"/>
  <c r="K373" i="3"/>
  <c r="AO373" i="3" s="1"/>
  <c r="AE369" i="3"/>
  <c r="AT369" i="3"/>
  <c r="AE365" i="3"/>
  <c r="AT365" i="3"/>
  <c r="AT354" i="3"/>
  <c r="AE354" i="3"/>
  <c r="K343" i="3"/>
  <c r="AO343" i="3" s="1"/>
  <c r="AD343" i="3"/>
  <c r="AS343" i="3"/>
  <c r="AE339" i="3"/>
  <c r="AT339" i="3"/>
  <c r="AE301" i="3"/>
  <c r="AT301" i="3"/>
  <c r="AE271" i="3"/>
  <c r="AT271" i="3"/>
  <c r="K215" i="3"/>
  <c r="AO215" i="3" s="1"/>
  <c r="AS215" i="3"/>
  <c r="AE207" i="3"/>
  <c r="AT207" i="3"/>
  <c r="AD200" i="3"/>
  <c r="K200" i="3"/>
  <c r="AO200" i="3" s="1"/>
  <c r="AS200" i="3"/>
  <c r="K196" i="3"/>
  <c r="AO196" i="3" s="1"/>
  <c r="AD196" i="3"/>
  <c r="K192" i="3"/>
  <c r="AO192" i="3" s="1"/>
  <c r="AD192" i="3"/>
  <c r="AS192" i="3"/>
  <c r="AE162" i="3"/>
  <c r="AT162" i="3"/>
  <c r="K162" i="3"/>
  <c r="AO162" i="3" s="1"/>
  <c r="AE158" i="3"/>
  <c r="AT158" i="3"/>
  <c r="AE143" i="3"/>
  <c r="AT143" i="3"/>
  <c r="K128" i="3"/>
  <c r="AO128" i="3" s="1"/>
  <c r="AD128" i="3"/>
  <c r="AS128" i="3"/>
  <c r="AD121" i="3"/>
  <c r="K121" i="3"/>
  <c r="AO121" i="3" s="1"/>
  <c r="K117" i="3"/>
  <c r="AO117" i="3" s="1"/>
  <c r="K106" i="3"/>
  <c r="AO106" i="3" s="1"/>
  <c r="AD106" i="3"/>
  <c r="AS106" i="3"/>
  <c r="K102" i="3"/>
  <c r="AO102" i="3" s="1"/>
  <c r="AD102" i="3"/>
  <c r="AS102" i="3"/>
  <c r="AD57" i="3"/>
  <c r="K57" i="3"/>
  <c r="AO57" i="3" s="1"/>
  <c r="AE38" i="3"/>
  <c r="AT38" i="3"/>
  <c r="AD27" i="3"/>
  <c r="AS27" i="3"/>
  <c r="K27" i="3"/>
  <c r="AO27" i="3" s="1"/>
  <c r="AT19" i="3"/>
  <c r="AE19" i="3"/>
  <c r="K12" i="3"/>
  <c r="AO12" i="3" s="1"/>
  <c r="AD5" i="3"/>
  <c r="AS5" i="3"/>
  <c r="AT40" i="3"/>
  <c r="AT60" i="3"/>
  <c r="AT108" i="3"/>
  <c r="AT193" i="3"/>
  <c r="AS223" i="3"/>
  <c r="AT280" i="3"/>
  <c r="AT336" i="3"/>
  <c r="AT432" i="3"/>
  <c r="AT466" i="3"/>
  <c r="AT496" i="3"/>
  <c r="AT530" i="3"/>
  <c r="AS565" i="3"/>
  <c r="AS598" i="3"/>
  <c r="AT674" i="3"/>
  <c r="AD522" i="3"/>
  <c r="AE379" i="3"/>
  <c r="AE103" i="3"/>
  <c r="AD562" i="3"/>
  <c r="K562" i="3"/>
  <c r="AO562" i="3" s="1"/>
  <c r="K547" i="3"/>
  <c r="AO547" i="3" s="1"/>
  <c r="AD547" i="3"/>
  <c r="AS533" i="3"/>
  <c r="AD533" i="3"/>
  <c r="AE518" i="3"/>
  <c r="AT518" i="3"/>
  <c r="K387" i="3"/>
  <c r="AO387" i="3" s="1"/>
  <c r="AS387" i="3"/>
  <c r="AD387" i="3"/>
  <c r="AE210" i="3"/>
  <c r="AT210" i="3"/>
  <c r="AD82" i="3"/>
  <c r="AS82" i="3"/>
  <c r="K82" i="3"/>
  <c r="AO82" i="3" s="1"/>
  <c r="AD56" i="3"/>
  <c r="K56" i="3"/>
  <c r="AO56" i="3" s="1"/>
  <c r="AE52" i="3"/>
  <c r="AT52" i="3"/>
  <c r="AE41" i="3"/>
  <c r="AT41" i="3"/>
  <c r="K26" i="3"/>
  <c r="AO26" i="3" s="1"/>
  <c r="AD26" i="3"/>
  <c r="AS26" i="3"/>
  <c r="AY621" i="3"/>
  <c r="AT621" i="3"/>
  <c r="U548" i="3"/>
  <c r="U70" i="3"/>
  <c r="AE669" i="3"/>
  <c r="AT669" i="3"/>
  <c r="AD607" i="3"/>
  <c r="AS607" i="3"/>
  <c r="AS592" i="3"/>
  <c r="AS570" i="3"/>
  <c r="AE544" i="3"/>
  <c r="AT544" i="3"/>
  <c r="AE526" i="3"/>
  <c r="AT526" i="3"/>
  <c r="K519" i="3"/>
  <c r="AO519" i="3" s="1"/>
  <c r="AD519" i="3"/>
  <c r="AS519" i="3"/>
  <c r="K515" i="3"/>
  <c r="AO515" i="3" s="1"/>
  <c r="AD515" i="3"/>
  <c r="AS515" i="3"/>
  <c r="AS463" i="3"/>
  <c r="K463" i="3"/>
  <c r="AO463" i="3" s="1"/>
  <c r="AT437" i="3"/>
  <c r="AE437" i="3"/>
  <c r="AE426" i="3"/>
  <c r="AT426" i="3"/>
  <c r="AT422" i="3"/>
  <c r="AS403" i="3"/>
  <c r="K399" i="3"/>
  <c r="AO399" i="3" s="1"/>
  <c r="AD399" i="3"/>
  <c r="AD365" i="3"/>
  <c r="K365" i="3"/>
  <c r="AO365" i="3" s="1"/>
  <c r="AS365" i="3"/>
  <c r="AD354" i="3"/>
  <c r="AS354" i="3"/>
  <c r="AD301" i="3"/>
  <c r="AS301" i="3"/>
  <c r="K301" i="3"/>
  <c r="AO301" i="3" s="1"/>
  <c r="AD290" i="3"/>
  <c r="AS290" i="3"/>
  <c r="AE286" i="3"/>
  <c r="AT286" i="3"/>
  <c r="AE282" i="3"/>
  <c r="AT282" i="3"/>
  <c r="AE237" i="3"/>
  <c r="AT237" i="3"/>
  <c r="K147" i="3"/>
  <c r="AO147" i="3" s="1"/>
  <c r="AD147" i="3"/>
  <c r="AS147" i="3"/>
  <c r="AD143" i="3"/>
  <c r="K143" i="3"/>
  <c r="AO143" i="3" s="1"/>
  <c r="AE139" i="3"/>
  <c r="AT139" i="3"/>
  <c r="AE117" i="3"/>
  <c r="AT117" i="3"/>
  <c r="K68" i="3"/>
  <c r="AO68" i="3" s="1"/>
  <c r="AD68" i="3"/>
  <c r="AS68" i="3"/>
  <c r="K64" i="3"/>
  <c r="AO64" i="3" s="1"/>
  <c r="AD64" i="3"/>
  <c r="AS64" i="3"/>
  <c r="K42" i="3"/>
  <c r="AO42" i="3" s="1"/>
  <c r="AD42" i="3"/>
  <c r="AS42" i="3"/>
  <c r="K38" i="3"/>
  <c r="AO38" i="3" s="1"/>
  <c r="AD38" i="3"/>
  <c r="AS38" i="3"/>
  <c r="K23" i="3"/>
  <c r="AO23" i="3" s="1"/>
  <c r="AD23" i="3"/>
  <c r="K19" i="3"/>
  <c r="AO19" i="3" s="1"/>
  <c r="AD19" i="3"/>
  <c r="AS19" i="3"/>
  <c r="K8" i="3"/>
  <c r="AO8" i="3" s="1"/>
  <c r="AS110" i="3"/>
  <c r="AT135" i="3"/>
  <c r="AS164" i="3"/>
  <c r="AS196" i="3"/>
  <c r="AT223" i="3"/>
  <c r="AT312" i="3"/>
  <c r="AT368" i="3"/>
  <c r="AS399" i="3"/>
  <c r="AT433" i="3"/>
  <c r="AT467" i="3"/>
  <c r="AS497" i="3"/>
  <c r="AS531" i="3"/>
  <c r="AT567" i="3"/>
  <c r="AS604" i="3"/>
  <c r="AT636" i="3"/>
  <c r="AE582" i="3"/>
  <c r="AE462" i="3"/>
  <c r="AD628" i="3"/>
  <c r="AS628" i="3"/>
  <c r="AE617" i="3"/>
  <c r="AT617" i="3"/>
  <c r="AT606" i="3"/>
  <c r="AE606" i="3"/>
  <c r="K551" i="3"/>
  <c r="AO551" i="3" s="1"/>
  <c r="AD551" i="3"/>
  <c r="AS551" i="3"/>
  <c r="AE440" i="3"/>
  <c r="AT440" i="3"/>
  <c r="K376" i="3"/>
  <c r="AO376" i="3" s="1"/>
  <c r="AD376" i="3"/>
  <c r="AS376" i="3"/>
  <c r="AD312" i="3"/>
  <c r="AS312" i="3"/>
  <c r="K312" i="3"/>
  <c r="AO312" i="3" s="1"/>
  <c r="U69" i="3"/>
  <c r="AS624" i="3"/>
  <c r="AD624" i="3"/>
  <c r="AE458" i="3"/>
  <c r="AT458" i="3"/>
  <c r="K368" i="3"/>
  <c r="AO368" i="3" s="1"/>
  <c r="AD368" i="3"/>
  <c r="AD319" i="3"/>
  <c r="AS319" i="3"/>
  <c r="K319" i="3"/>
  <c r="AO319" i="3" s="1"/>
  <c r="AS146" i="3"/>
  <c r="K146" i="3"/>
  <c r="AO146" i="3" s="1"/>
  <c r="K52" i="3"/>
  <c r="AO52" i="3" s="1"/>
  <c r="AD52" i="3"/>
  <c r="AS52" i="3"/>
  <c r="AT288" i="3"/>
  <c r="AT380" i="3"/>
  <c r="U345" i="3"/>
  <c r="U14" i="3"/>
  <c r="AS3" i="3"/>
  <c r="AE680" i="3"/>
  <c r="AT680" i="3"/>
  <c r="K676" i="3"/>
  <c r="AO676" i="3" s="1"/>
  <c r="AE676" i="3"/>
  <c r="AT676" i="3"/>
  <c r="AD669" i="3"/>
  <c r="AS669" i="3"/>
  <c r="K614" i="3"/>
  <c r="AO614" i="3" s="1"/>
  <c r="AD614" i="3"/>
  <c r="AS614" i="3"/>
  <c r="K610" i="3"/>
  <c r="AO610" i="3" s="1"/>
  <c r="AE603" i="3"/>
  <c r="AT603" i="3"/>
  <c r="AT599" i="3"/>
  <c r="AE599" i="3"/>
  <c r="AE588" i="3"/>
  <c r="AT588" i="3"/>
  <c r="AE555" i="3"/>
  <c r="AT555" i="3"/>
  <c r="AD537" i="3"/>
  <c r="AS537" i="3"/>
  <c r="K533" i="3"/>
  <c r="AO533" i="3" s="1"/>
  <c r="K526" i="3"/>
  <c r="AO526" i="3" s="1"/>
  <c r="AD526" i="3"/>
  <c r="AS526" i="3"/>
  <c r="AE504" i="3"/>
  <c r="AT504" i="3"/>
  <c r="AD459" i="3"/>
  <c r="K459" i="3"/>
  <c r="AO459" i="3" s="1"/>
  <c r="AT455" i="3"/>
  <c r="AE455" i="3"/>
  <c r="AE451" i="3"/>
  <c r="AT451" i="3"/>
  <c r="K426" i="3"/>
  <c r="AO426" i="3" s="1"/>
  <c r="AD426" i="3"/>
  <c r="AS426" i="3"/>
  <c r="K350" i="3"/>
  <c r="AO350" i="3" s="1"/>
  <c r="K293" i="3"/>
  <c r="AO293" i="3" s="1"/>
  <c r="AD286" i="3"/>
  <c r="AS286" i="3"/>
  <c r="K282" i="3"/>
  <c r="AO282" i="3" s="1"/>
  <c r="AS282" i="3"/>
  <c r="AE278" i="3"/>
  <c r="AT278" i="3"/>
  <c r="AE248" i="3"/>
  <c r="AT248" i="3"/>
  <c r="AE229" i="3"/>
  <c r="AT229" i="3"/>
  <c r="AE203" i="3"/>
  <c r="AT203" i="3"/>
  <c r="AE154" i="3"/>
  <c r="AT154" i="3"/>
  <c r="AD139" i="3"/>
  <c r="AS139" i="3"/>
  <c r="K139" i="3"/>
  <c r="AO139" i="3" s="1"/>
  <c r="AE131" i="3"/>
  <c r="AT131" i="3"/>
  <c r="K124" i="3"/>
  <c r="AO124" i="3" s="1"/>
  <c r="K113" i="3"/>
  <c r="AO113" i="3" s="1"/>
  <c r="AD113" i="3"/>
  <c r="AS113" i="3"/>
  <c r="AT75" i="3"/>
  <c r="AE75" i="3"/>
  <c r="K45" i="3"/>
  <c r="AO45" i="3" s="1"/>
  <c r="K30" i="3"/>
  <c r="AO30" i="3" s="1"/>
  <c r="AE15" i="3"/>
  <c r="AT15" i="3"/>
  <c r="AT22" i="3"/>
  <c r="AT44" i="3"/>
  <c r="AT110" i="3"/>
  <c r="AT164" i="3"/>
  <c r="AT196" i="3"/>
  <c r="AT255" i="3"/>
  <c r="AT344" i="3"/>
  <c r="AT399" i="3"/>
  <c r="AS468" i="3"/>
  <c r="AT499" i="3"/>
  <c r="AT533" i="3"/>
  <c r="AT568" i="3"/>
  <c r="AT604" i="3"/>
  <c r="AT640" i="3"/>
  <c r="AT675" i="3"/>
  <c r="AD377" i="3"/>
  <c r="AD293" i="3"/>
  <c r="AE624" i="3"/>
  <c r="AT624" i="3"/>
  <c r="AD540" i="3"/>
  <c r="AS540" i="3"/>
  <c r="AE477" i="3"/>
  <c r="AT477" i="3"/>
  <c r="K184" i="3"/>
  <c r="AO184" i="3" s="1"/>
  <c r="AS184" i="3"/>
  <c r="AE127" i="3"/>
  <c r="AT127" i="3"/>
  <c r="AY668" i="3"/>
  <c r="AT668" i="3"/>
  <c r="AY328" i="3"/>
  <c r="AT328" i="3"/>
  <c r="AY260" i="3"/>
  <c r="AT260" i="3"/>
  <c r="AY132" i="3"/>
  <c r="AT132" i="3"/>
  <c r="AY4" i="3"/>
  <c r="AT4" i="3"/>
  <c r="K606" i="3"/>
  <c r="AO606" i="3" s="1"/>
  <c r="AD606" i="3"/>
  <c r="AS606" i="3"/>
  <c r="K518" i="3"/>
  <c r="AO518" i="3" s="1"/>
  <c r="AD518" i="3"/>
  <c r="AS518" i="3"/>
  <c r="K334" i="3"/>
  <c r="AO334" i="3" s="1"/>
  <c r="AD334" i="3"/>
  <c r="AE157" i="3"/>
  <c r="AT157" i="3"/>
  <c r="AV324" i="3"/>
  <c r="AS324" i="3"/>
  <c r="AV88" i="3"/>
  <c r="AS88" i="3"/>
  <c r="AE635" i="3"/>
  <c r="AT635" i="3"/>
  <c r="K458" i="3"/>
  <c r="AO458" i="3" s="1"/>
  <c r="AD458" i="3"/>
  <c r="AE232" i="3"/>
  <c r="AT232" i="3"/>
  <c r="K138" i="3"/>
  <c r="AO138" i="3" s="1"/>
  <c r="AD138" i="3"/>
  <c r="AS138" i="3"/>
  <c r="AE620" i="3"/>
  <c r="AT620" i="3"/>
  <c r="AE583" i="3"/>
  <c r="AT583" i="3"/>
  <c r="AE550" i="3"/>
  <c r="AT550" i="3"/>
  <c r="K480" i="3"/>
  <c r="AO480" i="3" s="1"/>
  <c r="AS480" i="3"/>
  <c r="AD480" i="3"/>
  <c r="K326" i="3"/>
  <c r="AO326" i="3" s="1"/>
  <c r="AD326" i="3"/>
  <c r="AS326" i="3"/>
  <c r="AS315" i="3"/>
  <c r="AD315" i="3"/>
  <c r="AD251" i="3"/>
  <c r="AS251" i="3"/>
  <c r="K251" i="3"/>
  <c r="AO251" i="3" s="1"/>
  <c r="AE217" i="3"/>
  <c r="AT217" i="3"/>
  <c r="AE100" i="3"/>
  <c r="AT100" i="3"/>
  <c r="U676" i="3"/>
  <c r="AD664" i="3"/>
  <c r="AS664" i="3"/>
  <c r="K664" i="3"/>
  <c r="AO664" i="3" s="1"/>
  <c r="K631" i="3"/>
  <c r="AO631" i="3" s="1"/>
  <c r="AD631" i="3"/>
  <c r="AS631" i="3"/>
  <c r="U669" i="3"/>
  <c r="U563" i="3"/>
  <c r="U476" i="3"/>
  <c r="U197" i="3"/>
  <c r="U157" i="3"/>
  <c r="U153" i="3"/>
  <c r="U141" i="3"/>
  <c r="U133" i="3"/>
  <c r="U105" i="3"/>
  <c r="U89" i="3"/>
  <c r="AE3" i="3"/>
  <c r="AT3" i="3"/>
  <c r="AD680" i="3"/>
  <c r="AS680" i="3"/>
  <c r="AD676" i="3"/>
  <c r="AS676" i="3"/>
  <c r="K672" i="3"/>
  <c r="AO672" i="3" s="1"/>
  <c r="AD636" i="3"/>
  <c r="K636" i="3"/>
  <c r="AO636" i="3" s="1"/>
  <c r="K624" i="3"/>
  <c r="AO624" i="3" s="1"/>
  <c r="AD603" i="3"/>
  <c r="AS603" i="3"/>
  <c r="K599" i="3"/>
  <c r="AO599" i="3" s="1"/>
  <c r="AD599" i="3"/>
  <c r="AS599" i="3"/>
  <c r="AE595" i="3"/>
  <c r="AT595" i="3"/>
  <c r="AE562" i="3"/>
  <c r="AT562" i="3"/>
  <c r="AD555" i="3"/>
  <c r="AS555" i="3"/>
  <c r="AT540" i="3"/>
  <c r="AE540" i="3"/>
  <c r="AS504" i="3"/>
  <c r="AD504" i="3"/>
  <c r="K500" i="3"/>
  <c r="AO500" i="3" s="1"/>
  <c r="AE500" i="3"/>
  <c r="AT500" i="3"/>
  <c r="K481" i="3"/>
  <c r="AO481" i="3" s="1"/>
  <c r="AD481" i="3"/>
  <c r="AS481" i="3"/>
  <c r="K477" i="3"/>
  <c r="AO477" i="3" s="1"/>
  <c r="K474" i="3"/>
  <c r="AO474" i="3" s="1"/>
  <c r="AD474" i="3"/>
  <c r="AE470" i="3"/>
  <c r="AT470" i="3"/>
  <c r="K455" i="3"/>
  <c r="AO455" i="3" s="1"/>
  <c r="AS455" i="3"/>
  <c r="AD455" i="3"/>
  <c r="K451" i="3"/>
  <c r="AO451" i="3" s="1"/>
  <c r="AD451" i="3"/>
  <c r="AS451" i="3"/>
  <c r="AD444" i="3"/>
  <c r="AS444" i="3"/>
  <c r="K440" i="3"/>
  <c r="AO440" i="3" s="1"/>
  <c r="AD433" i="3"/>
  <c r="AS433" i="3"/>
  <c r="K410" i="3"/>
  <c r="AO410" i="3" s="1"/>
  <c r="AD410" i="3"/>
  <c r="AS410" i="3"/>
  <c r="AE391" i="3"/>
  <c r="AT391" i="3"/>
  <c r="AD380" i="3"/>
  <c r="AS380" i="3"/>
  <c r="AT376" i="3"/>
  <c r="K372" i="3"/>
  <c r="AO372" i="3" s="1"/>
  <c r="AE372" i="3"/>
  <c r="AT372" i="3"/>
  <c r="AD361" i="3"/>
  <c r="AS361" i="3"/>
  <c r="AT323" i="3"/>
  <c r="AE308" i="3"/>
  <c r="AT308" i="3"/>
  <c r="AD297" i="3"/>
  <c r="AS297" i="3"/>
  <c r="AE293" i="3"/>
  <c r="AT293" i="3"/>
  <c r="AD252" i="3"/>
  <c r="AS252" i="3"/>
  <c r="K252" i="3"/>
  <c r="AO252" i="3" s="1"/>
  <c r="AD248" i="3"/>
  <c r="K248" i="3"/>
  <c r="AO248" i="3" s="1"/>
  <c r="AS248" i="3"/>
  <c r="AD233" i="3"/>
  <c r="AS233" i="3"/>
  <c r="K233" i="3"/>
  <c r="AO233" i="3" s="1"/>
  <c r="AD229" i="3"/>
  <c r="K229" i="3"/>
  <c r="AO229" i="3" s="1"/>
  <c r="AE225" i="3"/>
  <c r="AT225" i="3"/>
  <c r="K218" i="3"/>
  <c r="AO218" i="3" s="1"/>
  <c r="AS218" i="3"/>
  <c r="AD218" i="3"/>
  <c r="AD203" i="3"/>
  <c r="AS203" i="3"/>
  <c r="AE180" i="3"/>
  <c r="AT180" i="3"/>
  <c r="K154" i="3"/>
  <c r="AO154" i="3" s="1"/>
  <c r="AD154" i="3"/>
  <c r="AS154" i="3"/>
  <c r="K135" i="3"/>
  <c r="AO135" i="3" s="1"/>
  <c r="AD135" i="3"/>
  <c r="K131" i="3"/>
  <c r="AO131" i="3" s="1"/>
  <c r="AD131" i="3"/>
  <c r="AS131" i="3"/>
  <c r="K120" i="3"/>
  <c r="AO120" i="3" s="1"/>
  <c r="AE82" i="3"/>
  <c r="AT82" i="3"/>
  <c r="K78" i="3"/>
  <c r="AO78" i="3" s="1"/>
  <c r="AD75" i="3"/>
  <c r="AS75" i="3"/>
  <c r="K75" i="3"/>
  <c r="AO75" i="3" s="1"/>
  <c r="AE45" i="3"/>
  <c r="AT45" i="3"/>
  <c r="AD34" i="3"/>
  <c r="AS34" i="3"/>
  <c r="AE26" i="3"/>
  <c r="AT26" i="3"/>
  <c r="AD15" i="3"/>
  <c r="AS15" i="3"/>
  <c r="AS23" i="3"/>
  <c r="AS45" i="3"/>
  <c r="AS92" i="3"/>
  <c r="AT116" i="3"/>
  <c r="AT136" i="3"/>
  <c r="AS197" i="3"/>
  <c r="AT228" i="3"/>
  <c r="AT287" i="3"/>
  <c r="AT316" i="3"/>
  <c r="AT374" i="3"/>
  <c r="AT408" i="3"/>
  <c r="AT442" i="3"/>
  <c r="AS474" i="3"/>
  <c r="AS508" i="3"/>
  <c r="AT572" i="3"/>
  <c r="AT646" i="3"/>
  <c r="AE579" i="3"/>
  <c r="AE376" i="3"/>
  <c r="AE146" i="3"/>
  <c r="AD146" i="3"/>
  <c r="AD660" i="3"/>
  <c r="AS660" i="3"/>
  <c r="AD258" i="3"/>
  <c r="AS258" i="3"/>
  <c r="K258" i="3"/>
  <c r="AO258" i="3" s="1"/>
  <c r="AV260" i="3"/>
  <c r="AS260" i="3"/>
  <c r="AY375" i="3"/>
  <c r="AT375" i="3"/>
  <c r="AY79" i="3"/>
  <c r="AT79" i="3"/>
  <c r="AY39" i="3"/>
  <c r="AT39" i="3"/>
  <c r="AD66" i="3"/>
  <c r="K66" i="3"/>
  <c r="AO66" i="3" s="1"/>
  <c r="AS66" i="3"/>
  <c r="AT327" i="3"/>
  <c r="AY172" i="3"/>
  <c r="AT172" i="3"/>
  <c r="AY144" i="3"/>
  <c r="AT144" i="3"/>
  <c r="AE576" i="3"/>
  <c r="AT576" i="3"/>
  <c r="AS447" i="3"/>
  <c r="AD447" i="3"/>
  <c r="U668" i="3"/>
  <c r="AE558" i="3"/>
  <c r="AY319" i="3"/>
  <c r="BA319" i="3" s="1"/>
  <c r="AT319" i="3"/>
  <c r="AY183" i="3"/>
  <c r="AT183" i="3"/>
  <c r="AY35" i="3"/>
  <c r="AT35" i="3"/>
  <c r="AE649" i="3"/>
  <c r="AT649" i="3"/>
  <c r="AE487" i="3"/>
  <c r="AT487" i="3"/>
  <c r="AD428" i="3"/>
  <c r="K428" i="3"/>
  <c r="AO428" i="3" s="1"/>
  <c r="AS428" i="3"/>
  <c r="K352" i="3"/>
  <c r="AO352" i="3" s="1"/>
  <c r="AD352" i="3"/>
  <c r="AS352" i="3"/>
  <c r="AT318" i="3"/>
  <c r="AE318" i="3"/>
  <c r="K160" i="3"/>
  <c r="AO160" i="3" s="1"/>
  <c r="AD160" i="3"/>
  <c r="AS160" i="3"/>
  <c r="AT96" i="3"/>
  <c r="AS124" i="3"/>
  <c r="AT240" i="3"/>
  <c r="AT351" i="3"/>
  <c r="AD372" i="3"/>
  <c r="AS372" i="3"/>
  <c r="K308" i="3"/>
  <c r="AO308" i="3" s="1"/>
  <c r="AD308" i="3"/>
  <c r="AS308" i="3"/>
  <c r="K214" i="3"/>
  <c r="AO214" i="3" s="1"/>
  <c r="AD214" i="3"/>
  <c r="AS214" i="3"/>
  <c r="AY28" i="3"/>
  <c r="AT28" i="3"/>
  <c r="K529" i="3"/>
  <c r="AO529" i="3" s="1"/>
  <c r="AD529" i="3"/>
  <c r="AD466" i="3"/>
  <c r="AS466" i="3"/>
  <c r="K466" i="3"/>
  <c r="AO466" i="3" s="1"/>
  <c r="AS402" i="3"/>
  <c r="AD402" i="3"/>
  <c r="K402" i="3"/>
  <c r="AO402" i="3" s="1"/>
  <c r="AE300" i="3"/>
  <c r="AT300" i="3"/>
  <c r="AD210" i="3"/>
  <c r="AS210" i="3"/>
  <c r="AD127" i="3"/>
  <c r="AS127" i="3"/>
  <c r="AE37" i="3"/>
  <c r="AT37" i="3"/>
  <c r="AV116" i="3"/>
  <c r="AS116" i="3"/>
  <c r="AV20" i="3"/>
  <c r="AS20" i="3"/>
  <c r="AE602" i="3"/>
  <c r="AT602" i="3"/>
  <c r="AE525" i="3"/>
  <c r="AT525" i="3"/>
  <c r="AE247" i="3"/>
  <c r="AT247" i="3"/>
  <c r="AE134" i="3"/>
  <c r="AT134" i="3"/>
  <c r="AD93" i="3"/>
  <c r="K93" i="3"/>
  <c r="AO93" i="3" s="1"/>
  <c r="AS93" i="3"/>
  <c r="AE631" i="3"/>
  <c r="AT631" i="3"/>
  <c r="AD587" i="3"/>
  <c r="K587" i="3"/>
  <c r="AO587" i="3" s="1"/>
  <c r="AS587" i="3"/>
  <c r="K532" i="3"/>
  <c r="AO532" i="3" s="1"/>
  <c r="AT532" i="3"/>
  <c r="AE532" i="3"/>
  <c r="AE345" i="3"/>
  <c r="AT345" i="3"/>
  <c r="AE307" i="3"/>
  <c r="AT307" i="3"/>
  <c r="U664" i="3"/>
  <c r="K609" i="3"/>
  <c r="AO609" i="3" s="1"/>
  <c r="AS609" i="3"/>
  <c r="AD609" i="3"/>
  <c r="AE469" i="3"/>
  <c r="AT469" i="3"/>
  <c r="AT386" i="3"/>
  <c r="AE386" i="3"/>
  <c r="AE322" i="3"/>
  <c r="AT322" i="3"/>
  <c r="K307" i="3"/>
  <c r="AO307" i="3" s="1"/>
  <c r="AS307" i="3"/>
  <c r="AD307" i="3"/>
  <c r="AE239" i="3"/>
  <c r="AT239" i="3"/>
  <c r="AE175" i="3"/>
  <c r="AT175" i="3"/>
  <c r="AD85" i="3"/>
  <c r="K85" i="3"/>
  <c r="AO85" i="3" s="1"/>
  <c r="K55" i="3"/>
  <c r="AO55" i="3" s="1"/>
  <c r="AD55" i="3"/>
  <c r="AS55" i="3"/>
  <c r="AT176" i="3"/>
  <c r="AS268" i="3"/>
  <c r="AT516" i="3"/>
  <c r="AY63" i="3"/>
  <c r="BA63" i="3" s="1"/>
  <c r="AT63" i="3"/>
  <c r="AY7" i="3"/>
  <c r="AT7" i="3"/>
  <c r="U554" i="3"/>
  <c r="AD671" i="3"/>
  <c r="AS671" i="3"/>
  <c r="K671" i="3"/>
  <c r="AO671" i="3" s="1"/>
  <c r="K420" i="3"/>
  <c r="AO420" i="3" s="1"/>
  <c r="AE420" i="3"/>
  <c r="AT420" i="3"/>
  <c r="AD405" i="3"/>
  <c r="AS405" i="3"/>
  <c r="K405" i="3"/>
  <c r="AO405" i="3" s="1"/>
  <c r="AD333" i="3"/>
  <c r="K333" i="3"/>
  <c r="AO333" i="3" s="1"/>
  <c r="AS333" i="3"/>
  <c r="AD175" i="3"/>
  <c r="K175" i="3"/>
  <c r="AO175" i="3" s="1"/>
  <c r="AS175" i="3"/>
  <c r="K51" i="3"/>
  <c r="AO51" i="3" s="1"/>
  <c r="AS51" i="3"/>
  <c r="AD51" i="3"/>
  <c r="AT417" i="3"/>
  <c r="AE634" i="3"/>
  <c r="AT634" i="3"/>
  <c r="AS623" i="3"/>
  <c r="K487" i="3"/>
  <c r="AO487" i="3" s="1"/>
  <c r="AD487" i="3"/>
  <c r="AS487" i="3"/>
  <c r="AD254" i="3"/>
  <c r="AS254" i="3"/>
  <c r="AE235" i="3"/>
  <c r="AT235" i="3"/>
  <c r="AS171" i="3"/>
  <c r="AD171" i="3"/>
  <c r="K17" i="3"/>
  <c r="AO17" i="3" s="1"/>
  <c r="AD17" i="3"/>
  <c r="K10" i="3"/>
  <c r="AO10" i="3" s="1"/>
  <c r="AD10" i="3"/>
  <c r="AS10" i="3"/>
  <c r="AT32" i="3"/>
  <c r="AT78" i="3"/>
  <c r="AT359" i="3"/>
  <c r="AT383" i="3"/>
  <c r="AT483" i="3"/>
  <c r="AT547" i="3"/>
  <c r="AE613" i="3"/>
  <c r="K678" i="3"/>
  <c r="AO678" i="3" s="1"/>
  <c r="AS678" i="3"/>
  <c r="AD678" i="3"/>
  <c r="AE659" i="3"/>
  <c r="AT659" i="3"/>
  <c r="AE645" i="3"/>
  <c r="AT645" i="3"/>
  <c r="K634" i="3"/>
  <c r="AO634" i="3" s="1"/>
  <c r="AD634" i="3"/>
  <c r="AS634" i="3"/>
  <c r="K586" i="3"/>
  <c r="AO586" i="3" s="1"/>
  <c r="AD586" i="3"/>
  <c r="AS586" i="3"/>
  <c r="AS568" i="3"/>
  <c r="AD568" i="3"/>
  <c r="AE553" i="3"/>
  <c r="AT553" i="3"/>
  <c r="AE509" i="3"/>
  <c r="AT509" i="3"/>
  <c r="AD412" i="3"/>
  <c r="AS412" i="3"/>
  <c r="K412" i="3"/>
  <c r="AO412" i="3" s="1"/>
  <c r="AD329" i="3"/>
  <c r="AS329" i="3"/>
  <c r="AE325" i="3"/>
  <c r="AT325" i="3"/>
  <c r="AT291" i="3"/>
  <c r="AD265" i="3"/>
  <c r="AS265" i="3"/>
  <c r="K265" i="3"/>
  <c r="AO265" i="3" s="1"/>
  <c r="K246" i="3"/>
  <c r="AO246" i="3" s="1"/>
  <c r="AD246" i="3"/>
  <c r="AS246" i="3"/>
  <c r="AS231" i="3"/>
  <c r="K186" i="3"/>
  <c r="AO186" i="3" s="1"/>
  <c r="AD186" i="3"/>
  <c r="AS186" i="3"/>
  <c r="AE167" i="3"/>
  <c r="AT167" i="3"/>
  <c r="AE107" i="3"/>
  <c r="AT107" i="3"/>
  <c r="AE99" i="3"/>
  <c r="AT99" i="3"/>
  <c r="AE88" i="3"/>
  <c r="K88" i="3"/>
  <c r="AO88" i="3" s="1"/>
  <c r="AT88" i="3"/>
  <c r="AE73" i="3"/>
  <c r="AT73" i="3"/>
  <c r="AT12" i="3"/>
  <c r="AS56" i="3"/>
  <c r="AT182" i="3"/>
  <c r="AS212" i="3"/>
  <c r="AS334" i="3"/>
  <c r="AT392" i="3"/>
  <c r="AT423" i="3"/>
  <c r="AS458" i="3"/>
  <c r="AS492" i="3"/>
  <c r="AS522" i="3"/>
  <c r="AS556" i="3"/>
  <c r="AT667" i="3"/>
  <c r="AE334" i="3"/>
  <c r="AD184" i="3"/>
  <c r="U659" i="3"/>
  <c r="U159" i="3"/>
  <c r="U151" i="3"/>
  <c r="U143" i="3"/>
  <c r="U131" i="3"/>
  <c r="U127" i="3"/>
  <c r="U119" i="3"/>
  <c r="U115" i="3"/>
  <c r="U111" i="3"/>
  <c r="U75" i="3"/>
  <c r="AS674" i="3"/>
  <c r="AD674" i="3"/>
  <c r="K663" i="3"/>
  <c r="AO663" i="3" s="1"/>
  <c r="AD663" i="3"/>
  <c r="AS663" i="3"/>
  <c r="K659" i="3"/>
  <c r="AO659" i="3" s="1"/>
  <c r="AD659" i="3"/>
  <c r="AS659" i="3"/>
  <c r="AE652" i="3"/>
  <c r="AT652" i="3"/>
  <c r="AD645" i="3"/>
  <c r="AS645" i="3"/>
  <c r="AE641" i="3"/>
  <c r="AT641" i="3"/>
  <c r="K604" i="3"/>
  <c r="AO604" i="3" s="1"/>
  <c r="K582" i="3"/>
  <c r="AO582" i="3" s="1"/>
  <c r="AE571" i="3"/>
  <c r="AT571" i="3"/>
  <c r="AD564" i="3"/>
  <c r="AS564" i="3"/>
  <c r="AE520" i="3"/>
  <c r="AT520" i="3"/>
  <c r="AS498" i="3"/>
  <c r="K498" i="3"/>
  <c r="AO498" i="3" s="1"/>
  <c r="K494" i="3"/>
  <c r="AO494" i="3" s="1"/>
  <c r="AD494" i="3"/>
  <c r="AS494" i="3"/>
  <c r="AT490" i="3"/>
  <c r="AE490" i="3"/>
  <c r="AS472" i="3"/>
  <c r="AD472" i="3"/>
  <c r="K468" i="3"/>
  <c r="AO468" i="3" s="1"/>
  <c r="AT468" i="3"/>
  <c r="AD449" i="3"/>
  <c r="K449" i="3"/>
  <c r="AO449" i="3" s="1"/>
  <c r="K404" i="3"/>
  <c r="AO404" i="3" s="1"/>
  <c r="AT404" i="3"/>
  <c r="AE404" i="3"/>
  <c r="K374" i="3"/>
  <c r="AO374" i="3" s="1"/>
  <c r="AD374" i="3"/>
  <c r="AS374" i="3"/>
  <c r="AE370" i="3"/>
  <c r="AT370" i="3"/>
  <c r="K355" i="3"/>
  <c r="AO355" i="3" s="1"/>
  <c r="AD355" i="3"/>
  <c r="AS355" i="3"/>
  <c r="K351" i="3"/>
  <c r="AO351" i="3" s="1"/>
  <c r="AD344" i="3"/>
  <c r="K344" i="3"/>
  <c r="AO344" i="3" s="1"/>
  <c r="AS344" i="3"/>
  <c r="AE340" i="3"/>
  <c r="AT340" i="3"/>
  <c r="AS310" i="3"/>
  <c r="K272" i="3"/>
  <c r="AO272" i="3" s="1"/>
  <c r="AD272" i="3"/>
  <c r="AS272" i="3"/>
  <c r="AE261" i="3"/>
  <c r="AT261" i="3"/>
  <c r="AD216" i="3"/>
  <c r="K216" i="3"/>
  <c r="AO216" i="3" s="1"/>
  <c r="AS216" i="3"/>
  <c r="K212" i="3"/>
  <c r="AO212" i="3" s="1"/>
  <c r="AD212" i="3"/>
  <c r="K189" i="3"/>
  <c r="AO189" i="3" s="1"/>
  <c r="K182" i="3"/>
  <c r="AO182" i="3" s="1"/>
  <c r="AD182" i="3"/>
  <c r="AT178" i="3"/>
  <c r="AE178" i="3"/>
  <c r="K129" i="3"/>
  <c r="AO129" i="3" s="1"/>
  <c r="AD129" i="3"/>
  <c r="K122" i="3"/>
  <c r="AO122" i="3" s="1"/>
  <c r="AS122" i="3"/>
  <c r="AD122" i="3"/>
  <c r="AD107" i="3"/>
  <c r="AS107" i="3"/>
  <c r="K107" i="3"/>
  <c r="AO107" i="3" s="1"/>
  <c r="K103" i="3"/>
  <c r="AO103" i="3" s="1"/>
  <c r="K99" i="3"/>
  <c r="AO99" i="3" s="1"/>
  <c r="AD99" i="3"/>
  <c r="AS99" i="3"/>
  <c r="K80" i="3"/>
  <c r="AO80" i="3" s="1"/>
  <c r="AD80" i="3"/>
  <c r="AS80" i="3"/>
  <c r="AS73" i="3"/>
  <c r="AD73" i="3"/>
  <c r="AT43" i="3"/>
  <c r="K43" i="3"/>
  <c r="AO43" i="3" s="1"/>
  <c r="AE43" i="3"/>
  <c r="AT56" i="3"/>
  <c r="AT80" i="3"/>
  <c r="AT128" i="3"/>
  <c r="AS244" i="3"/>
  <c r="AT361" i="3"/>
  <c r="AS459" i="3"/>
  <c r="AS493" i="3"/>
  <c r="AT522" i="3"/>
  <c r="AT556" i="3"/>
  <c r="AT594" i="3"/>
  <c r="AT630" i="3"/>
  <c r="AS668" i="3"/>
  <c r="AD610" i="3"/>
  <c r="AE473" i="3"/>
  <c r="AE326" i="3"/>
  <c r="AE255" i="3"/>
  <c r="AY484" i="3"/>
  <c r="BA484" i="3" s="1"/>
  <c r="AT484" i="3"/>
  <c r="AY400" i="3"/>
  <c r="AT400" i="3"/>
  <c r="AY140" i="3"/>
  <c r="AT140" i="3"/>
  <c r="AT639" i="3"/>
  <c r="AE639" i="3"/>
  <c r="K462" i="3"/>
  <c r="AO462" i="3" s="1"/>
  <c r="AS462" i="3"/>
  <c r="AD462" i="3"/>
  <c r="AE421" i="3"/>
  <c r="AT421" i="3"/>
  <c r="AD639" i="3"/>
  <c r="AS639" i="3"/>
  <c r="AE536" i="3"/>
  <c r="AT536" i="3"/>
  <c r="AE454" i="3"/>
  <c r="AT454" i="3"/>
  <c r="AE243" i="3"/>
  <c r="AT243" i="3"/>
  <c r="AT187" i="3"/>
  <c r="AE187" i="3"/>
  <c r="AE664" i="3"/>
  <c r="AT664" i="3"/>
  <c r="K646" i="3"/>
  <c r="AO646" i="3" s="1"/>
  <c r="AD646" i="3"/>
  <c r="AS646" i="3"/>
  <c r="AD543" i="3"/>
  <c r="AS543" i="3"/>
  <c r="AD525" i="3"/>
  <c r="AS525" i="3"/>
  <c r="K454" i="3"/>
  <c r="AO454" i="3" s="1"/>
  <c r="AD454" i="3"/>
  <c r="AS454" i="3"/>
  <c r="AS413" i="3"/>
  <c r="AD413" i="3"/>
  <c r="K413" i="3"/>
  <c r="AO413" i="3" s="1"/>
  <c r="AE390" i="3"/>
  <c r="AT390" i="3"/>
  <c r="AT356" i="3"/>
  <c r="AE311" i="3"/>
  <c r="AT311" i="3"/>
  <c r="AT292" i="3"/>
  <c r="K247" i="3"/>
  <c r="AO247" i="3" s="1"/>
  <c r="AS247" i="3"/>
  <c r="K228" i="3"/>
  <c r="AO228" i="3" s="1"/>
  <c r="AD228" i="3"/>
  <c r="AS228" i="3"/>
  <c r="AD572" i="3"/>
  <c r="AS572" i="3"/>
  <c r="AD495" i="3"/>
  <c r="K495" i="3"/>
  <c r="AO495" i="3" s="1"/>
  <c r="AT401" i="3"/>
  <c r="AE401" i="3"/>
  <c r="K311" i="3"/>
  <c r="AO311" i="3" s="1"/>
  <c r="AD311" i="3"/>
  <c r="AS311" i="3"/>
  <c r="AD194" i="3"/>
  <c r="AS194" i="3"/>
  <c r="K194" i="3"/>
  <c r="AO194" i="3" s="1"/>
  <c r="AD168" i="3"/>
  <c r="AS168" i="3"/>
  <c r="AD153" i="3"/>
  <c r="AS153" i="3"/>
  <c r="AS59" i="3"/>
  <c r="AD59" i="3"/>
  <c r="AV327" i="3"/>
  <c r="AS327" i="3"/>
  <c r="AD649" i="3"/>
  <c r="AS649" i="3"/>
  <c r="K649" i="3"/>
  <c r="AO649" i="3" s="1"/>
  <c r="K638" i="3"/>
  <c r="AO638" i="3" s="1"/>
  <c r="AD638" i="3"/>
  <c r="AS638" i="3"/>
  <c r="AD557" i="3"/>
  <c r="AS557" i="3"/>
  <c r="AE502" i="3"/>
  <c r="AT502" i="3"/>
  <c r="AD424" i="3"/>
  <c r="AS424" i="3"/>
  <c r="K424" i="3"/>
  <c r="AO424" i="3" s="1"/>
  <c r="AE412" i="3"/>
  <c r="AT412" i="3"/>
  <c r="AE250" i="3"/>
  <c r="AT250" i="3"/>
  <c r="U632" i="3"/>
  <c r="U624" i="3"/>
  <c r="AS667" i="3"/>
  <c r="AE663" i="3"/>
  <c r="AT663" i="3"/>
  <c r="AD601" i="3"/>
  <c r="AS601" i="3"/>
  <c r="K601" i="3"/>
  <c r="AO601" i="3" s="1"/>
  <c r="AT593" i="3"/>
  <c r="AE593" i="3"/>
  <c r="AS575" i="3"/>
  <c r="AD575" i="3"/>
  <c r="K564" i="3"/>
  <c r="AO564" i="3" s="1"/>
  <c r="AT564" i="3"/>
  <c r="AE564" i="3"/>
  <c r="AT472" i="3"/>
  <c r="AE472" i="3"/>
  <c r="K442" i="3"/>
  <c r="AO442" i="3" s="1"/>
  <c r="AD442" i="3"/>
  <c r="AS442" i="3"/>
  <c r="AY450" i="3"/>
  <c r="AT450" i="3"/>
  <c r="AY418" i="3"/>
  <c r="AT418" i="3"/>
  <c r="AY262" i="3"/>
  <c r="AT262" i="3"/>
  <c r="AY246" i="3"/>
  <c r="AT246" i="3"/>
  <c r="AY230" i="3"/>
  <c r="AT230" i="3"/>
  <c r="AY214" i="3"/>
  <c r="AT214" i="3"/>
  <c r="AY198" i="3"/>
  <c r="AT198" i="3"/>
  <c r="AY166" i="3"/>
  <c r="AT166" i="3"/>
  <c r="AY126" i="3"/>
  <c r="AT126" i="3"/>
  <c r="AY118" i="3"/>
  <c r="AT118" i="3"/>
  <c r="AY102" i="3"/>
  <c r="AT102" i="3"/>
  <c r="AY14" i="3"/>
  <c r="BA14" i="3" s="1"/>
  <c r="AT14" i="3"/>
  <c r="AT681" i="3"/>
  <c r="K670" i="3"/>
  <c r="AO670" i="3" s="1"/>
  <c r="AD670" i="3"/>
  <c r="AS670" i="3"/>
  <c r="AD652" i="3"/>
  <c r="AS652" i="3"/>
  <c r="K641" i="3"/>
  <c r="AO641" i="3" s="1"/>
  <c r="AD641" i="3"/>
  <c r="AS641" i="3"/>
  <c r="AT589" i="3"/>
  <c r="AE589" i="3"/>
  <c r="AE578" i="3"/>
  <c r="AT578" i="3"/>
  <c r="AD571" i="3"/>
  <c r="AS571" i="3"/>
  <c r="AD560" i="3"/>
  <c r="AS560" i="3"/>
  <c r="AE527" i="3"/>
  <c r="AT527" i="3"/>
  <c r="AS520" i="3"/>
  <c r="AD520" i="3"/>
  <c r="AE505" i="3"/>
  <c r="AT505" i="3"/>
  <c r="K490" i="3"/>
  <c r="AO490" i="3" s="1"/>
  <c r="AS490" i="3"/>
  <c r="AD490" i="3"/>
  <c r="AE486" i="3"/>
  <c r="AT486" i="3"/>
  <c r="AE434" i="3"/>
  <c r="AT434" i="3"/>
  <c r="AT427" i="3"/>
  <c r="AE427" i="3"/>
  <c r="AE419" i="3"/>
  <c r="AT419" i="3"/>
  <c r="AE381" i="3"/>
  <c r="AT381" i="3"/>
  <c r="AT362" i="3"/>
  <c r="AE362" i="3"/>
  <c r="K340" i="3"/>
  <c r="AO340" i="3" s="1"/>
  <c r="AD340" i="3"/>
  <c r="AS340" i="3"/>
  <c r="K336" i="3"/>
  <c r="AO336" i="3" s="1"/>
  <c r="AD336" i="3"/>
  <c r="AE332" i="3"/>
  <c r="AT332" i="3"/>
  <c r="AD302" i="3"/>
  <c r="K302" i="3"/>
  <c r="AO302" i="3" s="1"/>
  <c r="AD287" i="3"/>
  <c r="K287" i="3"/>
  <c r="AO287" i="3" s="1"/>
  <c r="AE283" i="3"/>
  <c r="AT283" i="3"/>
  <c r="K268" i="3"/>
  <c r="AO268" i="3" s="1"/>
  <c r="AD261" i="3"/>
  <c r="AS261" i="3"/>
  <c r="K257" i="3"/>
  <c r="AO257" i="3" s="1"/>
  <c r="AD257" i="3"/>
  <c r="AE189" i="3"/>
  <c r="AT189" i="3"/>
  <c r="AS178" i="3"/>
  <c r="AD174" i="3"/>
  <c r="K174" i="3"/>
  <c r="AO174" i="3" s="1"/>
  <c r="K144" i="3"/>
  <c r="AO144" i="3" s="1"/>
  <c r="AD144" i="3"/>
  <c r="AS144" i="3"/>
  <c r="K110" i="3"/>
  <c r="AO110" i="3" s="1"/>
  <c r="AS43" i="3"/>
  <c r="AS14" i="3"/>
  <c r="AS36" i="3"/>
  <c r="AS57" i="3"/>
  <c r="AS129" i="3"/>
  <c r="AT188" i="3"/>
  <c r="AT244" i="3"/>
  <c r="AS276" i="3"/>
  <c r="AT303" i="3"/>
  <c r="AS364" i="3"/>
  <c r="AT394" i="3"/>
  <c r="AT428" i="3"/>
  <c r="AT460" i="3"/>
  <c r="AT494" i="3"/>
  <c r="AS529" i="3"/>
  <c r="AT560" i="3"/>
  <c r="AT632" i="3"/>
  <c r="AT672" i="3"/>
  <c r="AE609" i="3"/>
  <c r="AD469" i="3"/>
  <c r="AD325" i="3"/>
  <c r="AE113" i="3"/>
  <c r="K595" i="3"/>
  <c r="AO595" i="3" s="1"/>
  <c r="AD595" i="3"/>
  <c r="AS595" i="3"/>
  <c r="AE447" i="3"/>
  <c r="AT447" i="3"/>
  <c r="K304" i="3"/>
  <c r="AO304" i="3" s="1"/>
  <c r="AD304" i="3"/>
  <c r="K180" i="3"/>
  <c r="AO180" i="3" s="1"/>
  <c r="AD180" i="3"/>
  <c r="AS180" i="3"/>
  <c r="AY384" i="3"/>
  <c r="AT384" i="3"/>
  <c r="AY160" i="3"/>
  <c r="AT160" i="3"/>
  <c r="AY72" i="3"/>
  <c r="AT72" i="3"/>
  <c r="AD617" i="3"/>
  <c r="AS617" i="3"/>
  <c r="AE488" i="3"/>
  <c r="AT488" i="3"/>
  <c r="K398" i="3"/>
  <c r="AO398" i="3" s="1"/>
  <c r="AD398" i="3"/>
  <c r="AD338" i="3"/>
  <c r="AS338" i="3"/>
  <c r="K338" i="3"/>
  <c r="AO338" i="3" s="1"/>
  <c r="AD172" i="3"/>
  <c r="AS172" i="3"/>
  <c r="K172" i="3"/>
  <c r="AO172" i="3" s="1"/>
  <c r="K161" i="3"/>
  <c r="AO161" i="3" s="1"/>
  <c r="AD161" i="3"/>
  <c r="AE138" i="3"/>
  <c r="AT138" i="3"/>
  <c r="AE93" i="3"/>
  <c r="AT93" i="3"/>
  <c r="AT48" i="3"/>
  <c r="AE48" i="3"/>
  <c r="AD41" i="3"/>
  <c r="K41" i="3"/>
  <c r="AO41" i="3" s="1"/>
  <c r="AT142" i="3"/>
  <c r="AT444" i="3"/>
  <c r="K650" i="3"/>
  <c r="AO650" i="3" s="1"/>
  <c r="AS650" i="3"/>
  <c r="AD650" i="3"/>
  <c r="AS576" i="3"/>
  <c r="AD576" i="3"/>
  <c r="K576" i="3"/>
  <c r="AO576" i="3" s="1"/>
  <c r="AE554" i="3"/>
  <c r="AT554" i="3"/>
  <c r="AD421" i="3"/>
  <c r="AS421" i="3"/>
  <c r="K421" i="3"/>
  <c r="AO421" i="3" s="1"/>
  <c r="AE236" i="3"/>
  <c r="AT236" i="3"/>
  <c r="AT24" i="3"/>
  <c r="AT206" i="3"/>
  <c r="AT320" i="3"/>
  <c r="AT580" i="3"/>
  <c r="AT616" i="3"/>
  <c r="K660" i="3"/>
  <c r="AO660" i="3" s="1"/>
  <c r="AT660" i="3"/>
  <c r="AD613" i="3"/>
  <c r="AS613" i="3"/>
  <c r="AD536" i="3"/>
  <c r="AS536" i="3"/>
  <c r="AS473" i="3"/>
  <c r="AD473" i="3"/>
  <c r="K473" i="3"/>
  <c r="AO473" i="3" s="1"/>
  <c r="K243" i="3"/>
  <c r="AO243" i="3" s="1"/>
  <c r="AD243" i="3"/>
  <c r="AS243" i="3"/>
  <c r="AT224" i="3"/>
  <c r="AE224" i="3"/>
  <c r="AE179" i="3"/>
  <c r="AT179" i="3"/>
  <c r="AE168" i="3"/>
  <c r="AT168" i="3"/>
  <c r="AE104" i="3"/>
  <c r="AT104" i="3"/>
  <c r="AT59" i="3"/>
  <c r="AE59" i="3"/>
  <c r="AT8" i="3"/>
  <c r="AS30" i="3"/>
  <c r="AT120" i="3"/>
  <c r="AS148" i="3"/>
  <c r="AS236" i="3"/>
  <c r="AT289" i="3"/>
  <c r="AT656" i="3"/>
  <c r="AD653" i="3"/>
  <c r="AS653" i="3"/>
  <c r="K627" i="3"/>
  <c r="AO627" i="3" s="1"/>
  <c r="AS627" i="3"/>
  <c r="K583" i="3"/>
  <c r="AO583" i="3" s="1"/>
  <c r="AS583" i="3"/>
  <c r="K550" i="3"/>
  <c r="AO550" i="3" s="1"/>
  <c r="AD550" i="3"/>
  <c r="AS550" i="3"/>
  <c r="AD532" i="3"/>
  <c r="AS532" i="3"/>
  <c r="AE405" i="3"/>
  <c r="AT405" i="3"/>
  <c r="AD356" i="3"/>
  <c r="AS356" i="3"/>
  <c r="AE333" i="3"/>
  <c r="AT333" i="3"/>
  <c r="K224" i="3"/>
  <c r="AO224" i="3" s="1"/>
  <c r="AD224" i="3"/>
  <c r="K104" i="3"/>
  <c r="AO104" i="3" s="1"/>
  <c r="AS104" i="3"/>
  <c r="AY151" i="3"/>
  <c r="AT151" i="3"/>
  <c r="AY55" i="3"/>
  <c r="AT55" i="3"/>
  <c r="AE638" i="3"/>
  <c r="AT638" i="3"/>
  <c r="AS491" i="3"/>
  <c r="AD491" i="3"/>
  <c r="K491" i="3"/>
  <c r="AO491" i="3" s="1"/>
  <c r="AE416" i="3"/>
  <c r="AT416" i="3"/>
  <c r="K401" i="3"/>
  <c r="AO401" i="3" s="1"/>
  <c r="AD401" i="3"/>
  <c r="AS401" i="3"/>
  <c r="AE363" i="3"/>
  <c r="AT363" i="3"/>
  <c r="AD322" i="3"/>
  <c r="AS322" i="3"/>
  <c r="AE284" i="3"/>
  <c r="AT284" i="3"/>
  <c r="AE254" i="3"/>
  <c r="AT254" i="3"/>
  <c r="AT171" i="3"/>
  <c r="AE62" i="3"/>
  <c r="AT62" i="3"/>
  <c r="AS300" i="3"/>
  <c r="AS383" i="3"/>
  <c r="AS547" i="3"/>
  <c r="AS620" i="3"/>
  <c r="AV579" i="3"/>
  <c r="AS579" i="3"/>
  <c r="AV475" i="3"/>
  <c r="AS475" i="3"/>
  <c r="AV359" i="3"/>
  <c r="AS359" i="3"/>
  <c r="AV295" i="3"/>
  <c r="AS295" i="3"/>
  <c r="AT575" i="3"/>
  <c r="AE575" i="3"/>
  <c r="K506" i="3"/>
  <c r="AO506" i="3" s="1"/>
  <c r="AD506" i="3"/>
  <c r="AS506" i="3"/>
  <c r="K483" i="3"/>
  <c r="AO483" i="3" s="1"/>
  <c r="AD483" i="3"/>
  <c r="K435" i="3"/>
  <c r="AO435" i="3" s="1"/>
  <c r="AD435" i="3"/>
  <c r="AS435" i="3"/>
  <c r="K416" i="3"/>
  <c r="AO416" i="3" s="1"/>
  <c r="AD416" i="3"/>
  <c r="AS416" i="3"/>
  <c r="AE329" i="3"/>
  <c r="AT329" i="3"/>
  <c r="AE295" i="3"/>
  <c r="AT295" i="3"/>
  <c r="AE92" i="3"/>
  <c r="AT92" i="3"/>
  <c r="K250" i="3"/>
  <c r="AO250" i="3" s="1"/>
  <c r="AS250" i="3"/>
  <c r="BA679" i="3"/>
  <c r="BA675" i="3"/>
  <c r="BA671" i="3"/>
  <c r="BA667" i="3"/>
  <c r="BA663" i="3"/>
  <c r="BA659" i="3"/>
  <c r="BA651" i="3"/>
  <c r="BA647" i="3"/>
  <c r="BA643" i="3"/>
  <c r="BA639" i="3"/>
  <c r="BA631" i="3"/>
  <c r="BA627" i="3"/>
  <c r="BA619" i="3"/>
  <c r="BA615" i="3"/>
  <c r="BA611" i="3"/>
  <c r="BA595" i="3"/>
  <c r="BA591" i="3"/>
  <c r="BA583" i="3"/>
  <c r="BA575" i="3"/>
  <c r="BA571" i="3"/>
  <c r="BA567" i="3"/>
  <c r="BA559" i="3"/>
  <c r="BA547" i="3"/>
  <c r="BA543" i="3"/>
  <c r="BA527" i="3"/>
  <c r="BA511" i="3"/>
  <c r="BA503" i="3"/>
  <c r="BA499" i="3"/>
  <c r="BA495" i="3"/>
  <c r="BA483" i="3"/>
  <c r="BA479" i="3"/>
  <c r="BA475" i="3"/>
  <c r="BA471" i="3"/>
  <c r="BA467" i="3"/>
  <c r="BA463" i="3"/>
  <c r="BA435" i="3"/>
  <c r="BA431" i="3"/>
  <c r="BA391" i="3"/>
  <c r="BA387" i="3"/>
  <c r="BA383" i="3"/>
  <c r="BA371" i="3"/>
  <c r="BA315" i="3"/>
  <c r="BA311" i="3"/>
  <c r="BA307" i="3"/>
  <c r="BA283" i="3"/>
  <c r="BA263" i="3"/>
  <c r="BA223" i="3"/>
  <c r="BA199" i="3"/>
  <c r="BA139" i="3"/>
  <c r="BA135" i="3"/>
  <c r="BA71" i="3"/>
  <c r="BA67" i="3"/>
  <c r="BA11" i="3"/>
  <c r="AT677" i="3"/>
  <c r="AE677" i="3"/>
  <c r="AT666" i="3"/>
  <c r="AE666" i="3"/>
  <c r="AE655" i="3"/>
  <c r="AT655" i="3"/>
  <c r="AE648" i="3"/>
  <c r="AT648" i="3"/>
  <c r="AE637" i="3"/>
  <c r="AT637" i="3"/>
  <c r="AS622" i="3"/>
  <c r="K615" i="3"/>
  <c r="AO615" i="3" s="1"/>
  <c r="AD615" i="3"/>
  <c r="AS615" i="3"/>
  <c r="AE611" i="3"/>
  <c r="AT611" i="3"/>
  <c r="AE600" i="3"/>
  <c r="AT600" i="3"/>
  <c r="AD589" i="3"/>
  <c r="AS589" i="3"/>
  <c r="K585" i="3"/>
  <c r="AO585" i="3" s="1"/>
  <c r="AD578" i="3"/>
  <c r="AS578" i="3"/>
  <c r="AT574" i="3"/>
  <c r="AE534" i="3"/>
  <c r="AT534" i="3"/>
  <c r="AD527" i="3"/>
  <c r="AS527" i="3"/>
  <c r="K527" i="3"/>
  <c r="AO527" i="3" s="1"/>
  <c r="K523" i="3"/>
  <c r="AO523" i="3" s="1"/>
  <c r="K512" i="3"/>
  <c r="AO512" i="3" s="1"/>
  <c r="AS512" i="3"/>
  <c r="AD512" i="3"/>
  <c r="AD505" i="3"/>
  <c r="AS505" i="3"/>
  <c r="K505" i="3"/>
  <c r="AO505" i="3" s="1"/>
  <c r="K501" i="3"/>
  <c r="AO501" i="3" s="1"/>
  <c r="K486" i="3"/>
  <c r="AO486" i="3" s="1"/>
  <c r="AS486" i="3"/>
  <c r="AT456" i="3"/>
  <c r="AE456" i="3"/>
  <c r="K441" i="3"/>
  <c r="AO441" i="3" s="1"/>
  <c r="AD434" i="3"/>
  <c r="K434" i="3"/>
  <c r="AO434" i="3" s="1"/>
  <c r="AS427" i="3"/>
  <c r="AD427" i="3"/>
  <c r="K423" i="3"/>
  <c r="AO423" i="3" s="1"/>
  <c r="AD423" i="3"/>
  <c r="AS423" i="3"/>
  <c r="K419" i="3"/>
  <c r="AO419" i="3" s="1"/>
  <c r="AS419" i="3"/>
  <c r="AE415" i="3"/>
  <c r="AT415" i="3"/>
  <c r="AD381" i="3"/>
  <c r="K381" i="3"/>
  <c r="AO381" i="3" s="1"/>
  <c r="AS362" i="3"/>
  <c r="AE358" i="3"/>
  <c r="AT358" i="3"/>
  <c r="AE347" i="3"/>
  <c r="AT347" i="3"/>
  <c r="AD332" i="3"/>
  <c r="AS332" i="3"/>
  <c r="AE294" i="3"/>
  <c r="AT294" i="3"/>
  <c r="AD283" i="3"/>
  <c r="AS283" i="3"/>
  <c r="K283" i="3"/>
  <c r="AO283" i="3" s="1"/>
  <c r="AE279" i="3"/>
  <c r="AT279" i="3"/>
  <c r="AE275" i="3"/>
  <c r="AT275" i="3"/>
  <c r="AE268" i="3"/>
  <c r="AT268" i="3"/>
  <c r="AE219" i="3"/>
  <c r="AT219" i="3"/>
  <c r="AD204" i="3"/>
  <c r="AS204" i="3"/>
  <c r="K204" i="3"/>
  <c r="AO204" i="3" s="1"/>
  <c r="AT155" i="3"/>
  <c r="AD114" i="3"/>
  <c r="AS114" i="3"/>
  <c r="K114" i="3"/>
  <c r="AO114" i="3" s="1"/>
  <c r="AT31" i="3"/>
  <c r="K16" i="3"/>
  <c r="AO16" i="3" s="1"/>
  <c r="AD16" i="3"/>
  <c r="AS16" i="3"/>
  <c r="AD9" i="3"/>
  <c r="K9" i="3"/>
  <c r="AO9" i="3" s="1"/>
  <c r="K5" i="3"/>
  <c r="AO5" i="3" s="1"/>
  <c r="AS17" i="3"/>
  <c r="AT36" i="3"/>
  <c r="AT57" i="3"/>
  <c r="AT81" i="3"/>
  <c r="AT159" i="3"/>
  <c r="AS189" i="3"/>
  <c r="AT220" i="3"/>
  <c r="AT276" i="3"/>
  <c r="AS304" i="3"/>
  <c r="AT335" i="3"/>
  <c r="AT364" i="3"/>
  <c r="AS397" i="3"/>
  <c r="AS461" i="3"/>
  <c r="AS495" i="3"/>
  <c r="AT529" i="3"/>
  <c r="AT561" i="3"/>
  <c r="AS597" i="3"/>
  <c r="AS633" i="3"/>
  <c r="AS673" i="3"/>
  <c r="AD592" i="3"/>
  <c r="AE541" i="3"/>
  <c r="AE468" i="3"/>
  <c r="AD250" i="3"/>
  <c r="AY360" i="3"/>
  <c r="AT360" i="3"/>
  <c r="AY204" i="3"/>
  <c r="AT204" i="3"/>
  <c r="AY76" i="3"/>
  <c r="BA76" i="3" s="1"/>
  <c r="AT76" i="3"/>
  <c r="AY16" i="3"/>
  <c r="AT16" i="3"/>
  <c r="AE569" i="3"/>
  <c r="AT569" i="3"/>
  <c r="AV292" i="3"/>
  <c r="AS292" i="3"/>
  <c r="AD569" i="3"/>
  <c r="AS569" i="3"/>
  <c r="AE543" i="3"/>
  <c r="AT543" i="3"/>
  <c r="AT315" i="3"/>
  <c r="AE315" i="3"/>
  <c r="AT251" i="3"/>
  <c r="AE251" i="3"/>
  <c r="AD142" i="3"/>
  <c r="AS142" i="3"/>
  <c r="AE653" i="3"/>
  <c r="AT653" i="3"/>
  <c r="AS635" i="3"/>
  <c r="AD635" i="3"/>
  <c r="K635" i="3"/>
  <c r="AO635" i="3" s="1"/>
  <c r="K554" i="3"/>
  <c r="AO554" i="3" s="1"/>
  <c r="AD554" i="3"/>
  <c r="AS554" i="3"/>
  <c r="AE409" i="3"/>
  <c r="AT409" i="3"/>
  <c r="K394" i="3"/>
  <c r="AO394" i="3" s="1"/>
  <c r="AD394" i="3"/>
  <c r="AS394" i="3"/>
  <c r="K266" i="3"/>
  <c r="AO266" i="3" s="1"/>
  <c r="AS266" i="3"/>
  <c r="AD266" i="3"/>
  <c r="K232" i="3"/>
  <c r="AO232" i="3" s="1"/>
  <c r="AE194" i="3"/>
  <c r="AT194" i="3"/>
  <c r="AE153" i="3"/>
  <c r="AT153" i="3"/>
  <c r="K561" i="3"/>
  <c r="AO561" i="3" s="1"/>
  <c r="AD561" i="3"/>
  <c r="AS561" i="3"/>
  <c r="AE539" i="3"/>
  <c r="AT539" i="3"/>
  <c r="AE465" i="3"/>
  <c r="AT465" i="3"/>
  <c r="K390" i="3"/>
  <c r="AO390" i="3" s="1"/>
  <c r="AD390" i="3"/>
  <c r="AS390" i="3"/>
  <c r="AE352" i="3"/>
  <c r="AT352" i="3"/>
  <c r="K273" i="3"/>
  <c r="AO273" i="3" s="1"/>
  <c r="AS273" i="3"/>
  <c r="AD273" i="3"/>
  <c r="K183" i="3"/>
  <c r="AO183" i="3" s="1"/>
  <c r="AD183" i="3"/>
  <c r="AD108" i="3"/>
  <c r="K108" i="3"/>
  <c r="AO108" i="3" s="1"/>
  <c r="AE66" i="3"/>
  <c r="AT66" i="3"/>
  <c r="AE51" i="3"/>
  <c r="AT51" i="3"/>
  <c r="AT148" i="3"/>
  <c r="AT208" i="3"/>
  <c r="AT448" i="3"/>
  <c r="AT546" i="3"/>
  <c r="AY443" i="3"/>
  <c r="AT443" i="3"/>
  <c r="AY199" i="3"/>
  <c r="AT199" i="3"/>
  <c r="U550" i="3"/>
  <c r="AD642" i="3"/>
  <c r="AS642" i="3"/>
  <c r="AE623" i="3"/>
  <c r="AT623" i="3"/>
  <c r="K590" i="3"/>
  <c r="AO590" i="3" s="1"/>
  <c r="AS590" i="3"/>
  <c r="AD590" i="3"/>
  <c r="AE557" i="3"/>
  <c r="AT557" i="3"/>
  <c r="AE476" i="3"/>
  <c r="AT476" i="3"/>
  <c r="K465" i="3"/>
  <c r="AO465" i="3" s="1"/>
  <c r="AD465" i="3"/>
  <c r="AS465" i="3"/>
  <c r="AE111" i="3"/>
  <c r="K111" i="3"/>
  <c r="AO111" i="3" s="1"/>
  <c r="AT111" i="3"/>
  <c r="K513" i="3"/>
  <c r="AO513" i="3" s="1"/>
  <c r="AS513" i="3"/>
  <c r="AD476" i="3"/>
  <c r="AS476" i="3"/>
  <c r="AS363" i="3"/>
  <c r="AD363" i="3"/>
  <c r="K363" i="3"/>
  <c r="AO363" i="3" s="1"/>
  <c r="AD348" i="3"/>
  <c r="AS348" i="3"/>
  <c r="K348" i="3"/>
  <c r="AO348" i="3" s="1"/>
  <c r="U413" i="3"/>
  <c r="U409" i="3"/>
  <c r="AS677" i="3"/>
  <c r="AD677" i="3"/>
  <c r="K677" i="3"/>
  <c r="AO677" i="3" s="1"/>
  <c r="K666" i="3"/>
  <c r="AO666" i="3" s="1"/>
  <c r="AS666" i="3"/>
  <c r="AD666" i="3"/>
  <c r="AE662" i="3"/>
  <c r="AT662" i="3"/>
  <c r="AD655" i="3"/>
  <c r="AS655" i="3"/>
  <c r="AS648" i="3"/>
  <c r="AD648" i="3"/>
  <c r="K644" i="3"/>
  <c r="AO644" i="3" s="1"/>
  <c r="AE644" i="3"/>
  <c r="AT644" i="3"/>
  <c r="AE625" i="3"/>
  <c r="AT625" i="3"/>
  <c r="AE618" i="3"/>
  <c r="AT618" i="3"/>
  <c r="K611" i="3"/>
  <c r="AO611" i="3" s="1"/>
  <c r="AD611" i="3"/>
  <c r="AS600" i="3"/>
  <c r="AD600" i="3"/>
  <c r="K600" i="3"/>
  <c r="AO600" i="3" s="1"/>
  <c r="K596" i="3"/>
  <c r="AO596" i="3" s="1"/>
  <c r="AE596" i="3"/>
  <c r="AE585" i="3"/>
  <c r="AT585" i="3"/>
  <c r="K574" i="3"/>
  <c r="AO574" i="3" s="1"/>
  <c r="AD574" i="3"/>
  <c r="AS574" i="3"/>
  <c r="K548" i="3"/>
  <c r="AO548" i="3" s="1"/>
  <c r="AT548" i="3"/>
  <c r="AE548" i="3"/>
  <c r="AS541" i="3"/>
  <c r="K541" i="3"/>
  <c r="AO541" i="3" s="1"/>
  <c r="K534" i="3"/>
  <c r="AO534" i="3" s="1"/>
  <c r="AD534" i="3"/>
  <c r="AS534" i="3"/>
  <c r="AE501" i="3"/>
  <c r="AT501" i="3"/>
  <c r="AT497" i="3"/>
  <c r="AE497" i="3"/>
  <c r="AE441" i="3"/>
  <c r="AT441" i="3"/>
  <c r="AE430" i="3"/>
  <c r="AT430" i="3"/>
  <c r="K388" i="3"/>
  <c r="AO388" i="3" s="1"/>
  <c r="AT388" i="3"/>
  <c r="K358" i="3"/>
  <c r="AO358" i="3" s="1"/>
  <c r="AD358" i="3"/>
  <c r="AS358" i="3"/>
  <c r="AD347" i="3"/>
  <c r="AS347" i="3"/>
  <c r="AE343" i="3"/>
  <c r="AT343" i="3"/>
  <c r="AE309" i="3"/>
  <c r="AT309" i="3"/>
  <c r="K294" i="3"/>
  <c r="AO294" i="3" s="1"/>
  <c r="AD294" i="3"/>
  <c r="AS294" i="3"/>
  <c r="K279" i="3"/>
  <c r="AO279" i="3" s="1"/>
  <c r="AD279" i="3"/>
  <c r="AS279" i="3"/>
  <c r="K275" i="3"/>
  <c r="AO275" i="3" s="1"/>
  <c r="AD275" i="3"/>
  <c r="AS275" i="3"/>
  <c r="AE264" i="3"/>
  <c r="AT264" i="3"/>
  <c r="K230" i="3"/>
  <c r="AO230" i="3" s="1"/>
  <c r="AD230" i="3"/>
  <c r="AT226" i="3"/>
  <c r="AE226" i="3"/>
  <c r="AE211" i="3"/>
  <c r="AT211" i="3"/>
  <c r="AE200" i="3"/>
  <c r="AT200" i="3"/>
  <c r="AE192" i="3"/>
  <c r="AT192" i="3"/>
  <c r="AS155" i="3"/>
  <c r="K155" i="3"/>
  <c r="AO155" i="3" s="1"/>
  <c r="AD155" i="3"/>
  <c r="AT121" i="3"/>
  <c r="AE121" i="3"/>
  <c r="AE106" i="3"/>
  <c r="AT106" i="3"/>
  <c r="AD91" i="3"/>
  <c r="AS91" i="3"/>
  <c r="K91" i="3"/>
  <c r="AO91" i="3" s="1"/>
  <c r="AT87" i="3"/>
  <c r="AE87" i="3"/>
  <c r="K31" i="3"/>
  <c r="AO31" i="3" s="1"/>
  <c r="AD31" i="3"/>
  <c r="AS31" i="3"/>
  <c r="AT27" i="3"/>
  <c r="AE27" i="3"/>
  <c r="AE5" i="3"/>
  <c r="AT5" i="3"/>
  <c r="AS60" i="3"/>
  <c r="AS84" i="3"/>
  <c r="AS108" i="3"/>
  <c r="AS134" i="3"/>
  <c r="AS161" i="3"/>
  <c r="AS221" i="3"/>
  <c r="AT252" i="3"/>
  <c r="AT304" i="3"/>
  <c r="AT367" i="3"/>
  <c r="AT397" i="3"/>
  <c r="AT431" i="3"/>
  <c r="AT461" i="3"/>
  <c r="AT495" i="3"/>
  <c r="AS562" i="3"/>
  <c r="AT597" i="3"/>
  <c r="AT633" i="3"/>
  <c r="AT673" i="3"/>
  <c r="AE590" i="3"/>
  <c r="AD541" i="3"/>
  <c r="AE314" i="3"/>
  <c r="AD247" i="3"/>
  <c r="AD104" i="3"/>
  <c r="K516" i="3"/>
  <c r="AO516" i="3" s="1"/>
  <c r="AE516" i="3"/>
  <c r="K502" i="3"/>
  <c r="AO502" i="3" s="1"/>
  <c r="AD502" i="3"/>
  <c r="AS502" i="3"/>
  <c r="AS488" i="3"/>
  <c r="AD488" i="3"/>
  <c r="K484" i="3"/>
  <c r="AO484" i="3" s="1"/>
  <c r="AE484" i="3"/>
  <c r="AS477" i="3"/>
  <c r="K470" i="3"/>
  <c r="AO470" i="3" s="1"/>
  <c r="AD470" i="3"/>
  <c r="AD456" i="3"/>
  <c r="AS456" i="3"/>
  <c r="K452" i="3"/>
  <c r="AO452" i="3" s="1"/>
  <c r="AE452" i="3"/>
  <c r="AT452" i="3"/>
  <c r="AT438" i="3"/>
  <c r="K417" i="3"/>
  <c r="AO417" i="3" s="1"/>
  <c r="AD417" i="3"/>
  <c r="AE395" i="3"/>
  <c r="AT395" i="3"/>
  <c r="AD388" i="3"/>
  <c r="AS388" i="3"/>
  <c r="AD370" i="3"/>
  <c r="AS370" i="3"/>
  <c r="AE366" i="3"/>
  <c r="AT366" i="3"/>
  <c r="AT341" i="3"/>
  <c r="AE330" i="3"/>
  <c r="AT330" i="3"/>
  <c r="K323" i="3"/>
  <c r="AO323" i="3" s="1"/>
  <c r="AS323" i="3"/>
  <c r="K305" i="3"/>
  <c r="AO305" i="3" s="1"/>
  <c r="AD305" i="3"/>
  <c r="AE298" i="3"/>
  <c r="AT298" i="3"/>
  <c r="K291" i="3"/>
  <c r="AO291" i="3" s="1"/>
  <c r="AD291" i="3"/>
  <c r="AS291" i="3"/>
  <c r="AD284" i="3"/>
  <c r="K284" i="3"/>
  <c r="AO284" i="3" s="1"/>
  <c r="AS284" i="3"/>
  <c r="AT269" i="3"/>
  <c r="K262" i="3"/>
  <c r="AO262" i="3" s="1"/>
  <c r="AD262" i="3"/>
  <c r="AS262" i="3"/>
  <c r="K244" i="3"/>
  <c r="AO244" i="3" s="1"/>
  <c r="AD244" i="3"/>
  <c r="AD237" i="3"/>
  <c r="AS237" i="3"/>
  <c r="AS226" i="3"/>
  <c r="AD219" i="3"/>
  <c r="AS219" i="3"/>
  <c r="K208" i="3"/>
  <c r="AO208" i="3" s="1"/>
  <c r="AD208" i="3"/>
  <c r="AE201" i="3"/>
  <c r="AT201" i="3"/>
  <c r="AT190" i="3"/>
  <c r="AD187" i="3"/>
  <c r="AS187" i="3"/>
  <c r="K176" i="3"/>
  <c r="AO176" i="3" s="1"/>
  <c r="AD176" i="3"/>
  <c r="K158" i="3"/>
  <c r="AO158" i="3" s="1"/>
  <c r="AD140" i="3"/>
  <c r="K140" i="3"/>
  <c r="AO140" i="3" s="1"/>
  <c r="K118" i="3"/>
  <c r="AO118" i="3" s="1"/>
  <c r="AD118" i="3"/>
  <c r="K100" i="3"/>
  <c r="AO100" i="3" s="1"/>
  <c r="AD100" i="3"/>
  <c r="AS100" i="3"/>
  <c r="AD28" i="3"/>
  <c r="K28" i="3"/>
  <c r="AO28" i="3" s="1"/>
  <c r="K6" i="3"/>
  <c r="AO6" i="3" s="1"/>
  <c r="AD6" i="3"/>
  <c r="AS118" i="3"/>
  <c r="AT129" i="3"/>
  <c r="AT281" i="3"/>
  <c r="AT313" i="3"/>
  <c r="AT393" i="3"/>
  <c r="AT425" i="3"/>
  <c r="AS509" i="3"/>
  <c r="AD477" i="3"/>
  <c r="U614" i="3"/>
  <c r="U528" i="3"/>
  <c r="U294" i="3"/>
  <c r="U262" i="3"/>
  <c r="U254" i="3"/>
  <c r="U35" i="3"/>
  <c r="AD681" i="3"/>
  <c r="AS681" i="3"/>
  <c r="AE670" i="3"/>
  <c r="AT670" i="3"/>
  <c r="AT642" i="3"/>
  <c r="AS632" i="3"/>
  <c r="AD632" i="3"/>
  <c r="K628" i="3"/>
  <c r="AO628" i="3" s="1"/>
  <c r="AE628" i="3"/>
  <c r="AE614" i="3"/>
  <c r="AT614" i="3"/>
  <c r="K593" i="3"/>
  <c r="AO593" i="3" s="1"/>
  <c r="AS593" i="3"/>
  <c r="AE586" i="3"/>
  <c r="AT586" i="3"/>
  <c r="K579" i="3"/>
  <c r="AO579" i="3" s="1"/>
  <c r="AD579" i="3"/>
  <c r="AT565" i="3"/>
  <c r="K558" i="3"/>
  <c r="AO558" i="3" s="1"/>
  <c r="AS558" i="3"/>
  <c r="AE551" i="3"/>
  <c r="AT551" i="3"/>
  <c r="AD544" i="3"/>
  <c r="AS544" i="3"/>
  <c r="AE537" i="3"/>
  <c r="AT537" i="3"/>
  <c r="AT523" i="3"/>
  <c r="AD516" i="3"/>
  <c r="AS516" i="3"/>
  <c r="AE512" i="3"/>
  <c r="AT512" i="3"/>
  <c r="AT498" i="3"/>
  <c r="AE498" i="3"/>
  <c r="AD484" i="3"/>
  <c r="AS484" i="3"/>
  <c r="AT480" i="3"/>
  <c r="AE480" i="3"/>
  <c r="AD452" i="3"/>
  <c r="AS452" i="3"/>
  <c r="K438" i="3"/>
  <c r="AO438" i="3" s="1"/>
  <c r="AS438" i="3"/>
  <c r="AE424" i="3"/>
  <c r="AT424" i="3"/>
  <c r="AE413" i="3"/>
  <c r="AT413" i="3"/>
  <c r="K406" i="3"/>
  <c r="AO406" i="3" s="1"/>
  <c r="AT402" i="3"/>
  <c r="AE398" i="3"/>
  <c r="AT398" i="3"/>
  <c r="AD395" i="3"/>
  <c r="AS395" i="3"/>
  <c r="K384" i="3"/>
  <c r="AO384" i="3" s="1"/>
  <c r="AD384" i="3"/>
  <c r="AS384" i="3"/>
  <c r="AT377" i="3"/>
  <c r="K366" i="3"/>
  <c r="AO366" i="3" s="1"/>
  <c r="AD366" i="3"/>
  <c r="AS366" i="3"/>
  <c r="AS330" i="3"/>
  <c r="K298" i="3"/>
  <c r="AO298" i="3" s="1"/>
  <c r="AS298" i="3"/>
  <c r="K276" i="3"/>
  <c r="AO276" i="3" s="1"/>
  <c r="AD276" i="3"/>
  <c r="AE272" i="3"/>
  <c r="AT272" i="3"/>
  <c r="AE258" i="3"/>
  <c r="AT258" i="3"/>
  <c r="K240" i="3"/>
  <c r="AO240" i="3" s="1"/>
  <c r="AD240" i="3"/>
  <c r="AE215" i="3"/>
  <c r="AT215" i="3"/>
  <c r="AD201" i="3"/>
  <c r="AS201" i="3"/>
  <c r="AT197" i="3"/>
  <c r="K132" i="3"/>
  <c r="AO132" i="3" s="1"/>
  <c r="AD132" i="3"/>
  <c r="AE114" i="3"/>
  <c r="AT114" i="3"/>
  <c r="K96" i="3"/>
  <c r="AO96" i="3" s="1"/>
  <c r="AD96" i="3"/>
  <c r="AE85" i="3"/>
  <c r="AT85" i="3"/>
  <c r="K71" i="3"/>
  <c r="AO71" i="3" s="1"/>
  <c r="AD71" i="3"/>
  <c r="AT67" i="3"/>
  <c r="AE67" i="3"/>
  <c r="AS35" i="3"/>
  <c r="K20" i="3"/>
  <c r="AO20" i="3" s="1"/>
  <c r="AD20" i="3"/>
  <c r="AS44" i="3"/>
  <c r="AT68" i="3"/>
  <c r="AS132" i="3"/>
  <c r="AT222" i="3"/>
  <c r="AS269" i="3"/>
  <c r="AS460" i="3"/>
  <c r="AT528" i="3"/>
  <c r="AT559" i="3"/>
  <c r="AE385" i="3"/>
  <c r="U553" i="3"/>
  <c r="U387" i="3"/>
  <c r="U220" i="3"/>
  <c r="AE679" i="3"/>
  <c r="AT679" i="3"/>
  <c r="AD672" i="3"/>
  <c r="AS672" i="3"/>
  <c r="AE665" i="3"/>
  <c r="AT665" i="3"/>
  <c r="AE651" i="3"/>
  <c r="AT651" i="3"/>
  <c r="AD644" i="3"/>
  <c r="AS644" i="3"/>
  <c r="K640" i="3"/>
  <c r="AO640" i="3" s="1"/>
  <c r="AD637" i="3"/>
  <c r="AS637" i="3"/>
  <c r="K630" i="3"/>
  <c r="AO630" i="3" s="1"/>
  <c r="AD630" i="3"/>
  <c r="K605" i="3"/>
  <c r="AO605" i="3" s="1"/>
  <c r="K602" i="3"/>
  <c r="AO602" i="3" s="1"/>
  <c r="AD602" i="3"/>
  <c r="AS602" i="3"/>
  <c r="AD588" i="3"/>
  <c r="AS588" i="3"/>
  <c r="AE577" i="3"/>
  <c r="AT577" i="3"/>
  <c r="K567" i="3"/>
  <c r="AO567" i="3" s="1"/>
  <c r="AD567" i="3"/>
  <c r="AS567" i="3"/>
  <c r="AT563" i="3"/>
  <c r="K556" i="3"/>
  <c r="AO556" i="3" s="1"/>
  <c r="AD553" i="3"/>
  <c r="AS553" i="3"/>
  <c r="AD539" i="3"/>
  <c r="AS539" i="3"/>
  <c r="K521" i="3"/>
  <c r="AO521" i="3" s="1"/>
  <c r="AT514" i="3"/>
  <c r="AT507" i="3"/>
  <c r="AE507" i="3"/>
  <c r="AE475" i="3"/>
  <c r="AT475" i="3"/>
  <c r="AE464" i="3"/>
  <c r="AT464" i="3"/>
  <c r="K457" i="3"/>
  <c r="AO457" i="3" s="1"/>
  <c r="K443" i="3"/>
  <c r="AO443" i="3" s="1"/>
  <c r="AS440" i="3"/>
  <c r="AD440" i="3"/>
  <c r="K436" i="3"/>
  <c r="AO436" i="3" s="1"/>
  <c r="AE436" i="3"/>
  <c r="AT429" i="3"/>
  <c r="AD415" i="3"/>
  <c r="AS415" i="3"/>
  <c r="AD408" i="3"/>
  <c r="AS408" i="3"/>
  <c r="AD404" i="3"/>
  <c r="AS404" i="3"/>
  <c r="AD379" i="3"/>
  <c r="AS379" i="3"/>
  <c r="AT357" i="3"/>
  <c r="K339" i="3"/>
  <c r="AO339" i="3" s="1"/>
  <c r="AD339" i="3"/>
  <c r="AS339" i="3"/>
  <c r="K335" i="3"/>
  <c r="AO335" i="3" s="1"/>
  <c r="K328" i="3"/>
  <c r="AO328" i="3" s="1"/>
  <c r="K321" i="3"/>
  <c r="AO321" i="3" s="1"/>
  <c r="AD321" i="3"/>
  <c r="K314" i="3"/>
  <c r="AO314" i="3" s="1"/>
  <c r="AD314" i="3"/>
  <c r="AS314" i="3"/>
  <c r="K289" i="3"/>
  <c r="AO289" i="3" s="1"/>
  <c r="AD289" i="3"/>
  <c r="K278" i="3"/>
  <c r="AO278" i="3" s="1"/>
  <c r="AE267" i="3"/>
  <c r="AT267" i="3"/>
  <c r="K260" i="3"/>
  <c r="AO260" i="3" s="1"/>
  <c r="AD260" i="3"/>
  <c r="AD242" i="3"/>
  <c r="AS242" i="3"/>
  <c r="AD235" i="3"/>
  <c r="AS235" i="3"/>
  <c r="K235" i="3"/>
  <c r="AO235" i="3" s="1"/>
  <c r="K220" i="3"/>
  <c r="AO220" i="3" s="1"/>
  <c r="K213" i="3"/>
  <c r="AO213" i="3" s="1"/>
  <c r="K199" i="3"/>
  <c r="AO199" i="3" s="1"/>
  <c r="AD199" i="3"/>
  <c r="AE195" i="3"/>
  <c r="AT195" i="3"/>
  <c r="K188" i="3"/>
  <c r="AO188" i="3" s="1"/>
  <c r="K167" i="3"/>
  <c r="AO167" i="3" s="1"/>
  <c r="AD167" i="3"/>
  <c r="AS167" i="3"/>
  <c r="AT163" i="3"/>
  <c r="AE163" i="3"/>
  <c r="AE156" i="3"/>
  <c r="AT156" i="3"/>
  <c r="AT149" i="3"/>
  <c r="K134" i="3"/>
  <c r="AO134" i="3" s="1"/>
  <c r="AD134" i="3"/>
  <c r="AT130" i="3"/>
  <c r="AE123" i="3"/>
  <c r="AT123" i="3"/>
  <c r="K116" i="3"/>
  <c r="AO116" i="3" s="1"/>
  <c r="AD116" i="3"/>
  <c r="AD109" i="3"/>
  <c r="AS109" i="3"/>
  <c r="K87" i="3"/>
  <c r="AO87" i="3" s="1"/>
  <c r="AE83" i="3"/>
  <c r="AT83" i="3"/>
  <c r="AT58" i="3"/>
  <c r="AE58" i="3"/>
  <c r="K47" i="3"/>
  <c r="AO47" i="3" s="1"/>
  <c r="K22" i="3"/>
  <c r="AO22" i="3" s="1"/>
  <c r="AD22" i="3"/>
  <c r="AT11" i="3"/>
  <c r="AS25" i="3"/>
  <c r="AT86" i="3"/>
  <c r="AT97" i="3"/>
  <c r="AT137" i="3"/>
  <c r="AS152" i="3"/>
  <c r="AS169" i="3"/>
  <c r="AS199" i="3"/>
  <c r="AS278" i="3"/>
  <c r="AT324" i="3"/>
  <c r="AT337" i="3"/>
  <c r="AS453" i="3"/>
  <c r="AS485" i="3"/>
  <c r="AT605" i="3"/>
  <c r="AS682" i="3"/>
  <c r="AD226" i="3"/>
  <c r="AD87" i="3"/>
  <c r="AY305" i="3"/>
  <c r="AT305" i="3"/>
  <c r="AY109" i="3"/>
  <c r="AT109" i="3"/>
  <c r="AY77" i="3"/>
  <c r="AT77" i="3"/>
  <c r="AY53" i="3"/>
  <c r="AT53" i="3"/>
  <c r="AY21" i="3"/>
  <c r="AT21" i="3"/>
  <c r="U604" i="3"/>
  <c r="U600" i="3"/>
  <c r="U156" i="3"/>
  <c r="K679" i="3"/>
  <c r="AO679" i="3" s="1"/>
  <c r="AS679" i="3"/>
  <c r="AD679" i="3"/>
  <c r="K668" i="3"/>
  <c r="AO668" i="3" s="1"/>
  <c r="AD665" i="3"/>
  <c r="AS665" i="3"/>
  <c r="AD651" i="3"/>
  <c r="AS651" i="3"/>
  <c r="K633" i="3"/>
  <c r="AO633" i="3" s="1"/>
  <c r="AT626" i="3"/>
  <c r="AE626" i="3"/>
  <c r="K619" i="3"/>
  <c r="AO619" i="3" s="1"/>
  <c r="AS616" i="3"/>
  <c r="K612" i="3"/>
  <c r="AO612" i="3" s="1"/>
  <c r="AE612" i="3"/>
  <c r="AT612" i="3"/>
  <c r="AE598" i="3"/>
  <c r="AT598" i="3"/>
  <c r="AE591" i="3"/>
  <c r="AT591" i="3"/>
  <c r="K577" i="3"/>
  <c r="AO577" i="3" s="1"/>
  <c r="AD577" i="3"/>
  <c r="AS577" i="3"/>
  <c r="K563" i="3"/>
  <c r="AO563" i="3" s="1"/>
  <c r="AD563" i="3"/>
  <c r="AS563" i="3"/>
  <c r="AE549" i="3"/>
  <c r="AT549" i="3"/>
  <c r="AD528" i="3"/>
  <c r="AS528" i="3"/>
  <c r="AD514" i="3"/>
  <c r="AS514" i="3"/>
  <c r="AS507" i="3"/>
  <c r="AD507" i="3"/>
  <c r="K496" i="3"/>
  <c r="AO496" i="3" s="1"/>
  <c r="AS496" i="3"/>
  <c r="AD496" i="3"/>
  <c r="AT489" i="3"/>
  <c r="AD482" i="3"/>
  <c r="AS482" i="3"/>
  <c r="K464" i="3"/>
  <c r="AO464" i="3" s="1"/>
  <c r="AS464" i="3"/>
  <c r="AD450" i="3"/>
  <c r="AS450" i="3"/>
  <c r="AD429" i="3"/>
  <c r="AS429" i="3"/>
  <c r="K422" i="3"/>
  <c r="AO422" i="3" s="1"/>
  <c r="AD422" i="3"/>
  <c r="AS422" i="3"/>
  <c r="K418" i="3"/>
  <c r="AO418" i="3" s="1"/>
  <c r="K400" i="3"/>
  <c r="AO400" i="3" s="1"/>
  <c r="AS400" i="3"/>
  <c r="AD400" i="3"/>
  <c r="K382" i="3"/>
  <c r="AO382" i="3" s="1"/>
  <c r="AD382" i="3"/>
  <c r="K375" i="3"/>
  <c r="AO375" i="3" s="1"/>
  <c r="AD375" i="3"/>
  <c r="AE371" i="3"/>
  <c r="AT371" i="3"/>
  <c r="AE353" i="3"/>
  <c r="AT353" i="3"/>
  <c r="AE346" i="3"/>
  <c r="AT346" i="3"/>
  <c r="K317" i="3"/>
  <c r="AO317" i="3" s="1"/>
  <c r="AE296" i="3"/>
  <c r="AT296" i="3"/>
  <c r="AD274" i="3"/>
  <c r="AS274" i="3"/>
  <c r="K270" i="3"/>
  <c r="AO270" i="3" s="1"/>
  <c r="AS267" i="3"/>
  <c r="AE249" i="3"/>
  <c r="AT249" i="3"/>
  <c r="K245" i="3"/>
  <c r="AO245" i="3" s="1"/>
  <c r="AE238" i="3"/>
  <c r="AT238" i="3"/>
  <c r="K231" i="3"/>
  <c r="AO231" i="3" s="1"/>
  <c r="AD231" i="3"/>
  <c r="AE227" i="3"/>
  <c r="AT227" i="3"/>
  <c r="K195" i="3"/>
  <c r="AO195" i="3" s="1"/>
  <c r="AD195" i="3"/>
  <c r="AS195" i="3"/>
  <c r="AE181" i="3"/>
  <c r="AT181" i="3"/>
  <c r="AT170" i="3"/>
  <c r="AE170" i="3"/>
  <c r="K163" i="3"/>
  <c r="AO163" i="3" s="1"/>
  <c r="AD163" i="3"/>
  <c r="AS163" i="3"/>
  <c r="K159" i="3"/>
  <c r="AO159" i="3" s="1"/>
  <c r="AD156" i="3"/>
  <c r="AS156" i="3"/>
  <c r="K145" i="3"/>
  <c r="AO145" i="3" s="1"/>
  <c r="AS145" i="3"/>
  <c r="AS130" i="3"/>
  <c r="AD130" i="3"/>
  <c r="K101" i="3"/>
  <c r="AO101" i="3" s="1"/>
  <c r="AD94" i="3"/>
  <c r="K94" i="3"/>
  <c r="AO94" i="3" s="1"/>
  <c r="K65" i="3"/>
  <c r="AO65" i="3" s="1"/>
  <c r="AD65" i="3"/>
  <c r="K61" i="3"/>
  <c r="AO61" i="3" s="1"/>
  <c r="K58" i="3"/>
  <c r="AO58" i="3" s="1"/>
  <c r="AD58" i="3"/>
  <c r="AS58" i="3"/>
  <c r="K40" i="3"/>
  <c r="AO40" i="3" s="1"/>
  <c r="K33" i="3"/>
  <c r="AO33" i="3" s="1"/>
  <c r="AD33" i="3"/>
  <c r="K29" i="3"/>
  <c r="AO29" i="3" s="1"/>
  <c r="AS18" i="3"/>
  <c r="AT25" i="3"/>
  <c r="AS87" i="3"/>
  <c r="AT112" i="3"/>
  <c r="AS140" i="3"/>
  <c r="AT152" i="3"/>
  <c r="AT169" i="3"/>
  <c r="AT184" i="3"/>
  <c r="AT216" i="3"/>
  <c r="AT231" i="3"/>
  <c r="AT263" i="3"/>
  <c r="AT310" i="3"/>
  <c r="AS357" i="3"/>
  <c r="AT435" i="3"/>
  <c r="AT453" i="3"/>
  <c r="AT503" i="3"/>
  <c r="AT535" i="3"/>
  <c r="AT570" i="3"/>
  <c r="AT622" i="3"/>
  <c r="AT682" i="3"/>
  <c r="AD667" i="3"/>
  <c r="AE565" i="3"/>
  <c r="AD406" i="3"/>
  <c r="U462" i="3"/>
  <c r="U339" i="3"/>
  <c r="U335" i="3"/>
  <c r="U80" i="3"/>
  <c r="K675" i="3"/>
  <c r="AO675" i="3" s="1"/>
  <c r="AD675" i="3"/>
  <c r="AT661" i="3"/>
  <c r="K654" i="3"/>
  <c r="AO654" i="3" s="1"/>
  <c r="AD654" i="3"/>
  <c r="AT647" i="3"/>
  <c r="AE647" i="3"/>
  <c r="AS640" i="3"/>
  <c r="AS626" i="3"/>
  <c r="AD626" i="3"/>
  <c r="AD612" i="3"/>
  <c r="AS612" i="3"/>
  <c r="K598" i="3"/>
  <c r="AO598" i="3" s="1"/>
  <c r="AD598" i="3"/>
  <c r="K594" i="3"/>
  <c r="AO594" i="3" s="1"/>
  <c r="AD591" i="3"/>
  <c r="AS591" i="3"/>
  <c r="AE584" i="3"/>
  <c r="AT584" i="3"/>
  <c r="K573" i="3"/>
  <c r="AO573" i="3" s="1"/>
  <c r="K570" i="3"/>
  <c r="AO570" i="3" s="1"/>
  <c r="AQ570" i="3" s="1"/>
  <c r="AD570" i="3"/>
  <c r="AS549" i="3"/>
  <c r="AD549" i="3"/>
  <c r="K535" i="3"/>
  <c r="AO535" i="3" s="1"/>
  <c r="AD535" i="3"/>
  <c r="AS535" i="3"/>
  <c r="AT531" i="3"/>
  <c r="K510" i="3"/>
  <c r="AO510" i="3" s="1"/>
  <c r="AD510" i="3"/>
  <c r="K492" i="3"/>
  <c r="AO492" i="3" s="1"/>
  <c r="AD489" i="3"/>
  <c r="AS489" i="3"/>
  <c r="K485" i="3"/>
  <c r="AO485" i="3" s="1"/>
  <c r="K478" i="3"/>
  <c r="AO478" i="3" s="1"/>
  <c r="AD478" i="3"/>
  <c r="AE471" i="3"/>
  <c r="AT471" i="3"/>
  <c r="K460" i="3"/>
  <c r="AO460" i="3" s="1"/>
  <c r="K453" i="3"/>
  <c r="AO453" i="3" s="1"/>
  <c r="AE446" i="3"/>
  <c r="AT446" i="3"/>
  <c r="K425" i="3"/>
  <c r="AO425" i="3" s="1"/>
  <c r="AE396" i="3"/>
  <c r="AT396" i="3"/>
  <c r="AE389" i="3"/>
  <c r="AT389" i="3"/>
  <c r="K371" i="3"/>
  <c r="AO371" i="3" s="1"/>
  <c r="AD371" i="3"/>
  <c r="AS371" i="3"/>
  <c r="K360" i="3"/>
  <c r="AO360" i="3" s="1"/>
  <c r="K353" i="3"/>
  <c r="AO353" i="3" s="1"/>
  <c r="AD353" i="3"/>
  <c r="AS353" i="3"/>
  <c r="K346" i="3"/>
  <c r="AO346" i="3" s="1"/>
  <c r="AQ346" i="3" s="1"/>
  <c r="AS346" i="3"/>
  <c r="AD346" i="3"/>
  <c r="AT342" i="3"/>
  <c r="AE317" i="3"/>
  <c r="AT317" i="3"/>
  <c r="K310" i="3"/>
  <c r="AO310" i="3" s="1"/>
  <c r="AD310" i="3"/>
  <c r="AT306" i="3"/>
  <c r="AE306" i="3"/>
  <c r="AD296" i="3"/>
  <c r="AS296" i="3"/>
  <c r="AE285" i="3"/>
  <c r="AT285" i="3"/>
  <c r="AD249" i="3"/>
  <c r="K249" i="3"/>
  <c r="AO249" i="3" s="1"/>
  <c r="AS249" i="3"/>
  <c r="AE245" i="3"/>
  <c r="AT245" i="3"/>
  <c r="AD238" i="3"/>
  <c r="AS238" i="3"/>
  <c r="AE202" i="3"/>
  <c r="AT202" i="3"/>
  <c r="AE191" i="3"/>
  <c r="AT191" i="3"/>
  <c r="AD181" i="3"/>
  <c r="AS181" i="3"/>
  <c r="AE177" i="3"/>
  <c r="AT177" i="3"/>
  <c r="K173" i="3"/>
  <c r="AO173" i="3" s="1"/>
  <c r="K170" i="3"/>
  <c r="AO170" i="3" s="1"/>
  <c r="AD170" i="3"/>
  <c r="AS170" i="3"/>
  <c r="K152" i="3"/>
  <c r="AO152" i="3" s="1"/>
  <c r="AE141" i="3"/>
  <c r="AT141" i="3"/>
  <c r="K105" i="3"/>
  <c r="AO105" i="3" s="1"/>
  <c r="AD105" i="3"/>
  <c r="AE101" i="3"/>
  <c r="AT101" i="3"/>
  <c r="AD79" i="3"/>
  <c r="K79" i="3"/>
  <c r="AO79" i="3" s="1"/>
  <c r="K72" i="3"/>
  <c r="AO72" i="3" s="1"/>
  <c r="AT61" i="3"/>
  <c r="AE61" i="3"/>
  <c r="K54" i="3"/>
  <c r="AO54" i="3" s="1"/>
  <c r="AD54" i="3"/>
  <c r="AT29" i="3"/>
  <c r="AS28" i="3"/>
  <c r="AT49" i="3"/>
  <c r="AS76" i="3"/>
  <c r="AS101" i="3"/>
  <c r="AS185" i="3"/>
  <c r="AS217" i="3"/>
  <c r="AS386" i="3"/>
  <c r="AS406" i="3"/>
  <c r="AS436" i="3"/>
  <c r="AS470" i="3"/>
  <c r="AE531" i="3"/>
  <c r="AD173" i="3"/>
  <c r="AD78" i="3"/>
  <c r="AS661" i="3"/>
  <c r="K647" i="3"/>
  <c r="AO647" i="3" s="1"/>
  <c r="AD647" i="3"/>
  <c r="AT643" i="3"/>
  <c r="AT608" i="3"/>
  <c r="AS584" i="3"/>
  <c r="AD584" i="3"/>
  <c r="K580" i="3"/>
  <c r="AO580" i="3" s="1"/>
  <c r="AE580" i="3"/>
  <c r="AE573" i="3"/>
  <c r="AT573" i="3"/>
  <c r="AT566" i="3"/>
  <c r="AE538" i="3"/>
  <c r="AT538" i="3"/>
  <c r="K531" i="3"/>
  <c r="AO531" i="3" s="1"/>
  <c r="AD531" i="3"/>
  <c r="AT524" i="3"/>
  <c r="K503" i="3"/>
  <c r="AO503" i="3" s="1"/>
  <c r="AD503" i="3"/>
  <c r="AE492" i="3"/>
  <c r="AT492" i="3"/>
  <c r="K471" i="3"/>
  <c r="AO471" i="3" s="1"/>
  <c r="AD471" i="3"/>
  <c r="K446" i="3"/>
  <c r="AO446" i="3" s="1"/>
  <c r="AD446" i="3"/>
  <c r="AS446" i="3"/>
  <c r="AT439" i="3"/>
  <c r="K432" i="3"/>
  <c r="AO432" i="3" s="1"/>
  <c r="AD432" i="3"/>
  <c r="AS432" i="3"/>
  <c r="AT414" i="3"/>
  <c r="AE403" i="3"/>
  <c r="AT403" i="3"/>
  <c r="AD396" i="3"/>
  <c r="AS396" i="3"/>
  <c r="AS389" i="3"/>
  <c r="AE378" i="3"/>
  <c r="AT378" i="3"/>
  <c r="AT349" i="3"/>
  <c r="K342" i="3"/>
  <c r="AO342" i="3" s="1"/>
  <c r="AS342" i="3"/>
  <c r="AE331" i="3"/>
  <c r="AT331" i="3"/>
  <c r="K324" i="3"/>
  <c r="AO324" i="3" s="1"/>
  <c r="AD324" i="3"/>
  <c r="AD306" i="3"/>
  <c r="AS306" i="3"/>
  <c r="AT299" i="3"/>
  <c r="AE299" i="3"/>
  <c r="K292" i="3"/>
  <c r="AO292" i="3" s="1"/>
  <c r="AD292" i="3"/>
  <c r="AD285" i="3"/>
  <c r="AS285" i="3"/>
  <c r="AE277" i="3"/>
  <c r="AT277" i="3"/>
  <c r="K263" i="3"/>
  <c r="AO263" i="3" s="1"/>
  <c r="AD263" i="3"/>
  <c r="AE259" i="3"/>
  <c r="AT259" i="3"/>
  <c r="AD223" i="3"/>
  <c r="K223" i="3"/>
  <c r="AO223" i="3" s="1"/>
  <c r="K209" i="3"/>
  <c r="AO209" i="3" s="1"/>
  <c r="AD209" i="3"/>
  <c r="K202" i="3"/>
  <c r="AO202" i="3" s="1"/>
  <c r="AQ202" i="3" s="1"/>
  <c r="AD202" i="3"/>
  <c r="AS202" i="3"/>
  <c r="AD191" i="3"/>
  <c r="AS191" i="3"/>
  <c r="K177" i="3"/>
  <c r="AO177" i="3" s="1"/>
  <c r="AD177" i="3"/>
  <c r="AT173" i="3"/>
  <c r="K141" i="3"/>
  <c r="AO141" i="3" s="1"/>
  <c r="AD141" i="3"/>
  <c r="K119" i="3"/>
  <c r="AO119" i="3" s="1"/>
  <c r="AD119" i="3"/>
  <c r="AT115" i="3"/>
  <c r="AE115" i="3"/>
  <c r="K90" i="3"/>
  <c r="AO90" i="3" s="1"/>
  <c r="AD90" i="3"/>
  <c r="AS90" i="3"/>
  <c r="AT50" i="3"/>
  <c r="AE50" i="3"/>
  <c r="K7" i="3"/>
  <c r="AO7" i="3" s="1"/>
  <c r="AD7" i="3"/>
  <c r="AS141" i="3"/>
  <c r="AT185" i="3"/>
  <c r="AS341" i="3"/>
  <c r="AT406" i="3"/>
  <c r="AT436" i="3"/>
  <c r="AS457" i="3"/>
  <c r="AS521" i="3"/>
  <c r="AT628" i="3"/>
  <c r="AD593" i="3"/>
  <c r="AE563" i="3"/>
  <c r="AE524" i="3"/>
  <c r="AE402" i="3"/>
  <c r="AE357" i="3"/>
  <c r="U654" i="3"/>
  <c r="U501" i="3"/>
  <c r="U303" i="3"/>
  <c r="U287" i="3"/>
  <c r="U275" i="3"/>
  <c r="U219" i="3"/>
  <c r="U211" i="3"/>
  <c r="AT678" i="3"/>
  <c r="AE671" i="3"/>
  <c r="AT671" i="3"/>
  <c r="K657" i="3"/>
  <c r="AO657" i="3" s="1"/>
  <c r="AE650" i="3"/>
  <c r="AT650" i="3"/>
  <c r="K643" i="3"/>
  <c r="AO643" i="3" s="1"/>
  <c r="AS643" i="3"/>
  <c r="K622" i="3"/>
  <c r="AO622" i="3" s="1"/>
  <c r="AD622" i="3"/>
  <c r="AS608" i="3"/>
  <c r="AD608" i="3"/>
  <c r="AE601" i="3"/>
  <c r="AT601" i="3"/>
  <c r="AE587" i="3"/>
  <c r="AT587" i="3"/>
  <c r="K566" i="3"/>
  <c r="AO566" i="3" s="1"/>
  <c r="AS566" i="3"/>
  <c r="AE552" i="3"/>
  <c r="AT552" i="3"/>
  <c r="K538" i="3"/>
  <c r="AO538" i="3" s="1"/>
  <c r="AD538" i="3"/>
  <c r="AS538" i="3"/>
  <c r="AD524" i="3"/>
  <c r="AS524" i="3"/>
  <c r="AT513" i="3"/>
  <c r="AT506" i="3"/>
  <c r="AE506" i="3"/>
  <c r="K499" i="3"/>
  <c r="AO499" i="3" s="1"/>
  <c r="AD499" i="3"/>
  <c r="AS499" i="3"/>
  <c r="AE481" i="3"/>
  <c r="AT481" i="3"/>
  <c r="K467" i="3"/>
  <c r="AO467" i="3" s="1"/>
  <c r="AD467" i="3"/>
  <c r="AS467" i="3"/>
  <c r="K439" i="3"/>
  <c r="AO439" i="3" s="1"/>
  <c r="AD439" i="3"/>
  <c r="AS439" i="3"/>
  <c r="K414" i="3"/>
  <c r="AO414" i="3" s="1"/>
  <c r="AD414" i="3"/>
  <c r="AS414" i="3"/>
  <c r="K407" i="3"/>
  <c r="AO407" i="3" s="1"/>
  <c r="AD407" i="3"/>
  <c r="AS407" i="3"/>
  <c r="K403" i="3"/>
  <c r="AO403" i="3" s="1"/>
  <c r="AD403" i="3"/>
  <c r="K385" i="3"/>
  <c r="AO385" i="3" s="1"/>
  <c r="AD385" i="3"/>
  <c r="K378" i="3"/>
  <c r="AO378" i="3" s="1"/>
  <c r="AD378" i="3"/>
  <c r="AS378" i="3"/>
  <c r="AD367" i="3"/>
  <c r="AS367" i="3"/>
  <c r="K356" i="3"/>
  <c r="AO356" i="3" s="1"/>
  <c r="AE356" i="3"/>
  <c r="AE338" i="3"/>
  <c r="AT338" i="3"/>
  <c r="AD331" i="3"/>
  <c r="AS331" i="3"/>
  <c r="K320" i="3"/>
  <c r="AO320" i="3" s="1"/>
  <c r="AS320" i="3"/>
  <c r="AD277" i="3"/>
  <c r="K277" i="3"/>
  <c r="AO277" i="3" s="1"/>
  <c r="AT266" i="3"/>
  <c r="K259" i="3"/>
  <c r="AO259" i="3" s="1"/>
  <c r="AD259" i="3"/>
  <c r="AS259" i="3"/>
  <c r="K234" i="3"/>
  <c r="AO234" i="3" s="1"/>
  <c r="AD234" i="3"/>
  <c r="AS234" i="3"/>
  <c r="AT205" i="3"/>
  <c r="K198" i="3"/>
  <c r="AO198" i="3" s="1"/>
  <c r="AD198" i="3"/>
  <c r="K166" i="3"/>
  <c r="AO166" i="3" s="1"/>
  <c r="AD166" i="3"/>
  <c r="AE122" i="3"/>
  <c r="AT122" i="3"/>
  <c r="K115" i="3"/>
  <c r="AO115" i="3" s="1"/>
  <c r="AD115" i="3"/>
  <c r="AS115" i="3"/>
  <c r="K86" i="3"/>
  <c r="AO86" i="3" s="1"/>
  <c r="AD86" i="3"/>
  <c r="AD50" i="3"/>
  <c r="AS50" i="3"/>
  <c r="K36" i="3"/>
  <c r="AO36" i="3" s="1"/>
  <c r="AD36" i="3"/>
  <c r="AD21" i="3"/>
  <c r="K21" i="3"/>
  <c r="AO21" i="3" s="1"/>
  <c r="AE10" i="3"/>
  <c r="AT10" i="3"/>
  <c r="AS6" i="3"/>
  <c r="AT64" i="3"/>
  <c r="AS89" i="3"/>
  <c r="AT407" i="3"/>
  <c r="AT457" i="3"/>
  <c r="AS471" i="3"/>
  <c r="AT491" i="3"/>
  <c r="AT521" i="3"/>
  <c r="AT607" i="3"/>
  <c r="AT629" i="3"/>
  <c r="AE661" i="3"/>
  <c r="AE523" i="3"/>
  <c r="AE489" i="3"/>
  <c r="K241" i="3"/>
  <c r="AO241" i="3" s="1"/>
  <c r="K227" i="3"/>
  <c r="AO227" i="3" s="1"/>
  <c r="AD227" i="3"/>
  <c r="K164" i="3"/>
  <c r="AO164" i="3" s="1"/>
  <c r="AD164" i="3"/>
  <c r="K150" i="3"/>
  <c r="AO150" i="3" s="1"/>
  <c r="K97" i="3"/>
  <c r="AO97" i="3" s="1"/>
  <c r="AD97" i="3"/>
  <c r="K83" i="3"/>
  <c r="AO83" i="3" s="1"/>
  <c r="AD83" i="3"/>
  <c r="K48" i="3"/>
  <c r="AO48" i="3" s="1"/>
  <c r="AT13" i="3"/>
  <c r="AT69" i="3"/>
  <c r="AT125" i="3"/>
  <c r="AT133" i="3"/>
  <c r="AT165" i="3"/>
  <c r="AT213" i="3"/>
  <c r="AT221" i="3"/>
  <c r="AT253" i="3"/>
  <c r="AT373" i="3"/>
  <c r="AE323" i="3"/>
  <c r="AE130" i="3"/>
  <c r="K391" i="3"/>
  <c r="AO391" i="3" s="1"/>
  <c r="AD391" i="3"/>
  <c r="K359" i="3"/>
  <c r="AO359" i="3" s="1"/>
  <c r="AD359" i="3"/>
  <c r="K327" i="3"/>
  <c r="AO327" i="3" s="1"/>
  <c r="K316" i="3"/>
  <c r="AO316" i="3" s="1"/>
  <c r="K309" i="3"/>
  <c r="AO309" i="3" s="1"/>
  <c r="K288" i="3"/>
  <c r="AO288" i="3" s="1"/>
  <c r="AD288" i="3"/>
  <c r="K267" i="3"/>
  <c r="AO267" i="3" s="1"/>
  <c r="K225" i="3"/>
  <c r="AO225" i="3" s="1"/>
  <c r="AD225" i="3"/>
  <c r="K211" i="3"/>
  <c r="AO211" i="3" s="1"/>
  <c r="AD211" i="3"/>
  <c r="K207" i="3"/>
  <c r="AO207" i="3" s="1"/>
  <c r="K148" i="3"/>
  <c r="AO148" i="3" s="1"/>
  <c r="AD148" i="3"/>
  <c r="K137" i="3"/>
  <c r="AO137" i="3" s="1"/>
  <c r="K123" i="3"/>
  <c r="AO123" i="3" s="1"/>
  <c r="K81" i="3"/>
  <c r="AO81" i="3" s="1"/>
  <c r="K67" i="3"/>
  <c r="AO67" i="3" s="1"/>
  <c r="AD67" i="3"/>
  <c r="K63" i="3"/>
  <c r="AO63" i="3" s="1"/>
  <c r="K32" i="3"/>
  <c r="AO32" i="3" s="1"/>
  <c r="K25" i="3"/>
  <c r="AO25" i="3" s="1"/>
  <c r="K11" i="3"/>
  <c r="AO11" i="3" s="1"/>
  <c r="AS98" i="3"/>
  <c r="AS162" i="3"/>
  <c r="AD43" i="3"/>
  <c r="K74" i="3"/>
  <c r="AO74" i="3" s="1"/>
  <c r="AD74" i="3"/>
  <c r="K4" i="3"/>
  <c r="AO4" i="3" s="1"/>
  <c r="AD4" i="3"/>
  <c r="AT18" i="3"/>
  <c r="AT34" i="3"/>
  <c r="AT42" i="3"/>
  <c r="AT74" i="3"/>
  <c r="AT90" i="3"/>
  <c r="AT98" i="3"/>
  <c r="AT218" i="3"/>
  <c r="AT234" i="3"/>
  <c r="AT242" i="3"/>
  <c r="AT274" i="3"/>
  <c r="AT290" i="3"/>
  <c r="AE11" i="3"/>
  <c r="K369" i="3"/>
  <c r="AO369" i="3" s="1"/>
  <c r="K362" i="3"/>
  <c r="AO362" i="3" s="1"/>
  <c r="AD362" i="3"/>
  <c r="K337" i="3"/>
  <c r="AO337" i="3" s="1"/>
  <c r="K330" i="3"/>
  <c r="AO330" i="3" s="1"/>
  <c r="AD330" i="3"/>
  <c r="K295" i="3"/>
  <c r="AO295" i="3" s="1"/>
  <c r="K256" i="3"/>
  <c r="AO256" i="3" s="1"/>
  <c r="K193" i="3"/>
  <c r="AO193" i="3" s="1"/>
  <c r="AD193" i="3"/>
  <c r="K179" i="3"/>
  <c r="AO179" i="3" s="1"/>
  <c r="AD179" i="3"/>
  <c r="K112" i="3"/>
  <c r="AO112" i="3" s="1"/>
  <c r="AD112" i="3"/>
  <c r="K39" i="3"/>
  <c r="AO39" i="3" s="1"/>
  <c r="AD39" i="3"/>
  <c r="AS11" i="3"/>
  <c r="AS67" i="3"/>
  <c r="AS83" i="3"/>
  <c r="AS123" i="3"/>
  <c r="AS179" i="3"/>
  <c r="AS211" i="3"/>
  <c r="AS227" i="3"/>
  <c r="AS299" i="3"/>
  <c r="AT387" i="3"/>
  <c r="K151" i="3"/>
  <c r="AO151" i="3" s="1"/>
  <c r="AD151" i="3"/>
  <c r="K84" i="3"/>
  <c r="AO84" i="3" s="1"/>
  <c r="AD84" i="3"/>
  <c r="K70" i="3"/>
  <c r="AO70" i="3" s="1"/>
  <c r="AD70" i="3"/>
  <c r="K35" i="3"/>
  <c r="AO35" i="3" s="1"/>
  <c r="AD35" i="3"/>
  <c r="AT91" i="3"/>
  <c r="AT147" i="3"/>
  <c r="AT355" i="3"/>
  <c r="AD327" i="3"/>
  <c r="K3" i="3"/>
  <c r="AO3" i="3" s="1"/>
  <c r="U350" i="3"/>
  <c r="U144" i="3"/>
  <c r="U140" i="3"/>
  <c r="U136" i="3"/>
  <c r="U132" i="3"/>
  <c r="U112" i="3"/>
  <c r="U61" i="3"/>
  <c r="U53" i="3"/>
  <c r="U263" i="3"/>
  <c r="U247" i="3"/>
  <c r="U243" i="3"/>
  <c r="U231" i="3"/>
  <c r="U223" i="3"/>
  <c r="U29" i="3"/>
  <c r="U644" i="3"/>
  <c r="U640" i="3"/>
  <c r="U613" i="3"/>
  <c r="U609" i="3"/>
  <c r="U100" i="3"/>
  <c r="U25" i="3"/>
  <c r="U9" i="3"/>
  <c r="U605" i="3"/>
  <c r="U511" i="3"/>
  <c r="U400" i="3"/>
  <c r="U396" i="3"/>
  <c r="U365" i="3"/>
  <c r="U361" i="3"/>
  <c r="U310" i="3"/>
  <c r="U183" i="3"/>
  <c r="U179" i="3"/>
  <c r="U175" i="3"/>
  <c r="U167" i="3"/>
  <c r="U76" i="3"/>
  <c r="U72" i="3"/>
  <c r="U455" i="3"/>
  <c r="U451" i="3"/>
  <c r="U447" i="3"/>
  <c r="U439" i="3"/>
  <c r="U435" i="3"/>
  <c r="U431" i="3"/>
  <c r="U423" i="3"/>
  <c r="U325" i="3"/>
  <c r="U198" i="3"/>
  <c r="U186" i="3"/>
  <c r="U182" i="3"/>
  <c r="U178" i="3"/>
  <c r="U170" i="3"/>
  <c r="U12" i="3"/>
  <c r="U4" i="3"/>
  <c r="U627" i="3"/>
  <c r="U623" i="3"/>
  <c r="U588" i="3"/>
  <c r="U584" i="3"/>
  <c r="U576" i="3"/>
  <c r="U526" i="3"/>
  <c r="U494" i="3"/>
  <c r="U415" i="3"/>
  <c r="U403" i="3"/>
  <c r="U336" i="3"/>
  <c r="U317" i="3"/>
  <c r="U313" i="3"/>
  <c r="U309" i="3"/>
  <c r="U305" i="3"/>
  <c r="U269" i="3"/>
  <c r="U217" i="3"/>
  <c r="U213" i="3"/>
  <c r="U122" i="3"/>
  <c r="U118" i="3"/>
  <c r="U67" i="3"/>
  <c r="U63" i="3"/>
  <c r="U59" i="3"/>
  <c r="U51" i="3"/>
  <c r="U675" i="3"/>
  <c r="U625" i="3"/>
  <c r="U602" i="3"/>
  <c r="U524" i="3"/>
  <c r="U547" i="3"/>
  <c r="U508" i="3"/>
  <c r="U496" i="3"/>
  <c r="U377" i="3"/>
  <c r="U638" i="3"/>
  <c r="U568" i="3"/>
  <c r="U564" i="3"/>
  <c r="U94" i="3"/>
  <c r="U86" i="3"/>
  <c r="U23" i="3"/>
  <c r="U598" i="3"/>
  <c r="U520" i="3"/>
  <c r="BA10" i="3"/>
  <c r="U639" i="3"/>
  <c r="U454" i="3"/>
  <c r="U446" i="3"/>
  <c r="U442" i="3"/>
  <c r="U438" i="3"/>
  <c r="U434" i="3"/>
  <c r="U426" i="3"/>
  <c r="U422" i="3"/>
  <c r="U189" i="3"/>
  <c r="U181" i="3"/>
  <c r="U177" i="3"/>
  <c r="U173" i="3"/>
  <c r="U381" i="3"/>
  <c r="BA682" i="3"/>
  <c r="BA678" i="3"/>
  <c r="BA658" i="3"/>
  <c r="BA638" i="3"/>
  <c r="BA626" i="3"/>
  <c r="BA618" i="3"/>
  <c r="BA610" i="3"/>
  <c r="BA586" i="3"/>
  <c r="BA578" i="3"/>
  <c r="BA562" i="3"/>
  <c r="BA550" i="3"/>
  <c r="BA530" i="3"/>
  <c r="BA490" i="3"/>
  <c r="BA398" i="3"/>
  <c r="BA374" i="3"/>
  <c r="BA346" i="3"/>
  <c r="BA338" i="3"/>
  <c r="BA330" i="3"/>
  <c r="BA322" i="3"/>
  <c r="BA210" i="3"/>
  <c r="BA182" i="3"/>
  <c r="BA174" i="3"/>
  <c r="BA74" i="3"/>
  <c r="U573" i="3"/>
  <c r="U368" i="3"/>
  <c r="U95" i="3"/>
  <c r="BA572" i="3"/>
  <c r="BA536" i="3"/>
  <c r="BA528" i="3"/>
  <c r="BA504" i="3"/>
  <c r="BA488" i="3"/>
  <c r="BA472" i="3"/>
  <c r="BA440" i="3"/>
  <c r="BA424" i="3"/>
  <c r="BA360" i="3"/>
  <c r="BA312" i="3"/>
  <c r="BA272" i="3"/>
  <c r="BA248" i="3"/>
  <c r="BA216" i="3"/>
  <c r="BA184" i="3"/>
  <c r="BA180" i="3"/>
  <c r="BA176" i="3"/>
  <c r="BA152" i="3"/>
  <c r="BA148" i="3"/>
  <c r="BA120" i="3"/>
  <c r="BA116" i="3"/>
  <c r="BA112" i="3"/>
  <c r="BA56" i="3"/>
  <c r="BA48" i="3"/>
  <c r="BA24" i="3"/>
  <c r="U672" i="3"/>
  <c r="U657" i="3"/>
  <c r="U630" i="3"/>
  <c r="U603" i="3"/>
  <c r="U525" i="3"/>
  <c r="U521" i="3"/>
  <c r="U414" i="3"/>
  <c r="U316" i="3"/>
  <c r="U117" i="3"/>
  <c r="U113" i="3"/>
  <c r="U62" i="3"/>
  <c r="U58" i="3"/>
  <c r="U54" i="3"/>
  <c r="U50" i="3"/>
  <c r="BA362" i="3"/>
  <c r="BA294" i="3"/>
  <c r="BA218" i="3"/>
  <c r="BA146" i="3"/>
  <c r="AX546" i="3"/>
  <c r="AX418" i="3"/>
  <c r="AX386" i="3"/>
  <c r="AX226" i="3"/>
  <c r="U380" i="3"/>
  <c r="U286" i="3"/>
  <c r="U250" i="3"/>
  <c r="U242" i="3"/>
  <c r="U222" i="3"/>
  <c r="U28" i="3"/>
  <c r="U666" i="3"/>
  <c r="U99" i="3"/>
  <c r="BA680" i="3"/>
  <c r="BA664" i="3"/>
  <c r="BA656" i="3"/>
  <c r="BA648" i="3"/>
  <c r="BA640" i="3"/>
  <c r="BA628" i="3"/>
  <c r="BA620" i="3"/>
  <c r="BA612" i="3"/>
  <c r="BA604" i="3"/>
  <c r="BA580" i="3"/>
  <c r="BA564" i="3"/>
  <c r="U653" i="3"/>
  <c r="U641" i="3"/>
  <c r="U544" i="3"/>
  <c r="U540" i="3"/>
  <c r="U493" i="3"/>
  <c r="U485" i="3"/>
  <c r="U477" i="3"/>
  <c r="U473" i="3"/>
  <c r="U469" i="3"/>
  <c r="U382" i="3"/>
  <c r="U378" i="3"/>
  <c r="U374" i="3"/>
  <c r="U331" i="3"/>
  <c r="U292" i="3"/>
  <c r="U288" i="3"/>
  <c r="U268" i="3"/>
  <c r="U264" i="3"/>
  <c r="U256" i="3"/>
  <c r="U252" i="3"/>
  <c r="U240" i="3"/>
  <c r="U236" i="3"/>
  <c r="U228" i="3"/>
  <c r="U224" i="3"/>
  <c r="U30" i="3"/>
  <c r="BA674" i="3"/>
  <c r="BA666" i="3"/>
  <c r="BA662" i="3"/>
  <c r="BA642" i="3"/>
  <c r="BA630" i="3"/>
  <c r="BA614" i="3"/>
  <c r="BA590" i="3"/>
  <c r="BA582" i="3"/>
  <c r="BA574" i="3"/>
  <c r="BA566" i="3"/>
  <c r="BA546" i="3"/>
  <c r="BA534" i="3"/>
  <c r="BA498" i="3"/>
  <c r="BA486" i="3"/>
  <c r="BA450" i="3"/>
  <c r="BA442" i="3"/>
  <c r="BA410" i="3"/>
  <c r="BA378" i="3"/>
  <c r="BA358" i="3"/>
  <c r="BA342" i="3"/>
  <c r="BA334" i="3"/>
  <c r="BA310" i="3"/>
  <c r="BA274" i="3"/>
  <c r="BA230" i="3"/>
  <c r="BA214" i="3"/>
  <c r="BA154" i="3"/>
  <c r="BA142" i="3"/>
  <c r="BA134" i="3"/>
  <c r="BA90" i="3"/>
  <c r="BA86" i="3"/>
  <c r="BA82" i="3"/>
  <c r="BA78" i="3"/>
  <c r="BA26" i="3"/>
  <c r="AX578" i="3"/>
  <c r="AX450" i="3"/>
  <c r="AX354" i="3"/>
  <c r="AX98" i="3"/>
  <c r="AX34" i="3"/>
  <c r="U376" i="3"/>
  <c r="U278" i="3"/>
  <c r="U270" i="3"/>
  <c r="U246" i="3"/>
  <c r="U230" i="3"/>
  <c r="U226" i="3"/>
  <c r="BA652" i="3"/>
  <c r="BA644" i="3"/>
  <c r="BA636" i="3"/>
  <c r="BA624" i="3"/>
  <c r="BA616" i="3"/>
  <c r="BA600" i="3"/>
  <c r="BA592" i="3"/>
  <c r="BA576" i="3"/>
  <c r="BA568" i="3"/>
  <c r="U532" i="3"/>
  <c r="U445" i="3"/>
  <c r="U441" i="3"/>
  <c r="U433" i="3"/>
  <c r="U417" i="3"/>
  <c r="U358" i="3"/>
  <c r="U323" i="3"/>
  <c r="U671" i="3"/>
  <c r="U649" i="3"/>
  <c r="U589" i="3"/>
  <c r="U585" i="3"/>
  <c r="U581" i="3"/>
  <c r="U558" i="3"/>
  <c r="U539" i="3"/>
  <c r="U531" i="3"/>
  <c r="U512" i="3"/>
  <c r="U461" i="3"/>
  <c r="U418" i="3"/>
  <c r="U399" i="3"/>
  <c r="U357" i="3"/>
  <c r="U334" i="3"/>
  <c r="U626" i="3"/>
  <c r="U565" i="3"/>
  <c r="U546" i="3"/>
  <c r="U527" i="3"/>
  <c r="U492" i="3"/>
  <c r="U484" i="3"/>
  <c r="U480" i="3"/>
  <c r="U453" i="3"/>
  <c r="U406" i="3"/>
  <c r="U383" i="3"/>
  <c r="U349" i="3"/>
  <c r="U326" i="3"/>
  <c r="U284" i="3"/>
  <c r="U201" i="3"/>
  <c r="U193" i="3"/>
  <c r="U185" i="3"/>
  <c r="U169" i="3"/>
  <c r="U158" i="3"/>
  <c r="U150" i="3"/>
  <c r="U146" i="3"/>
  <c r="U142" i="3"/>
  <c r="U134" i="3"/>
  <c r="U126" i="3"/>
  <c r="U91" i="3"/>
  <c r="U674" i="3"/>
  <c r="U663" i="3"/>
  <c r="U637" i="3"/>
  <c r="U596" i="3"/>
  <c r="U523" i="3"/>
  <c r="U437" i="3"/>
  <c r="U429" i="3"/>
  <c r="U425" i="3"/>
  <c r="U341" i="3"/>
  <c r="U633" i="3"/>
  <c r="U580" i="3"/>
  <c r="U515" i="3"/>
  <c r="U468" i="3"/>
  <c r="U421" i="3"/>
  <c r="U398" i="3"/>
  <c r="U390" i="3"/>
  <c r="U212" i="3"/>
  <c r="U165" i="3"/>
  <c r="U161" i="3"/>
  <c r="U114" i="3"/>
  <c r="U607" i="3"/>
  <c r="U572" i="3"/>
  <c r="U549" i="3"/>
  <c r="U534" i="3"/>
  <c r="U503" i="3"/>
  <c r="U499" i="3"/>
  <c r="U495" i="3"/>
  <c r="U460" i="3"/>
  <c r="U371" i="3"/>
  <c r="U291" i="3"/>
  <c r="U487" i="3"/>
  <c r="U479" i="3"/>
  <c r="U456" i="3"/>
  <c r="U448" i="3"/>
  <c r="U405" i="3"/>
  <c r="U401" i="3"/>
  <c r="U348" i="3"/>
  <c r="U271" i="3"/>
  <c r="U259" i="3"/>
  <c r="U255" i="3"/>
  <c r="U239" i="3"/>
  <c r="U227" i="3"/>
  <c r="U200" i="3"/>
  <c r="U192" i="3"/>
  <c r="U149" i="3"/>
  <c r="U137" i="3"/>
  <c r="U673" i="3"/>
  <c r="U655" i="3"/>
  <c r="U595" i="3"/>
  <c r="U541" i="3"/>
  <c r="U522" i="3"/>
  <c r="U591" i="3"/>
  <c r="U583" i="3"/>
  <c r="U579" i="3"/>
  <c r="U560" i="3"/>
  <c r="U467" i="3"/>
  <c r="U420" i="3"/>
  <c r="U397" i="3"/>
  <c r="U393" i="3"/>
  <c r="U355" i="3"/>
  <c r="U321" i="3"/>
  <c r="U164" i="3"/>
  <c r="U665" i="3"/>
  <c r="U651" i="3"/>
  <c r="U606" i="3"/>
  <c r="U571" i="3"/>
  <c r="U552" i="3"/>
  <c r="U533" i="3"/>
  <c r="U506" i="3"/>
  <c r="U502" i="3"/>
  <c r="U498" i="3"/>
  <c r="U463" i="3"/>
  <c r="U412" i="3"/>
  <c r="U332" i="3"/>
  <c r="U31" i="3"/>
  <c r="U19" i="3"/>
  <c r="T5" i="5"/>
  <c r="U427" i="3"/>
  <c r="AW242" i="3"/>
  <c r="U661" i="3"/>
  <c r="U620" i="3"/>
  <c r="U590" i="3"/>
  <c r="U582" i="3"/>
  <c r="U578" i="3"/>
  <c r="U559" i="3"/>
  <c r="U470" i="3"/>
  <c r="U466" i="3"/>
  <c r="U419" i="3"/>
  <c r="U392" i="3"/>
  <c r="U214" i="3"/>
  <c r="U163" i="3"/>
  <c r="U77" i="3"/>
  <c r="U73" i="3"/>
  <c r="U650" i="3"/>
  <c r="U646" i="3"/>
  <c r="U631" i="3"/>
  <c r="U601" i="3"/>
  <c r="U574" i="3"/>
  <c r="U570" i="3"/>
  <c r="U566" i="3"/>
  <c r="U555" i="3"/>
  <c r="U551" i="3"/>
  <c r="U543" i="3"/>
  <c r="U505" i="3"/>
  <c r="U489" i="3"/>
  <c r="U411" i="3"/>
  <c r="U384" i="3"/>
  <c r="U369" i="3"/>
  <c r="U65" i="3"/>
  <c r="T10" i="5"/>
  <c r="U593" i="3"/>
  <c r="U430" i="3"/>
  <c r="U342" i="3"/>
  <c r="U304" i="3"/>
  <c r="U245" i="3"/>
  <c r="U233" i="3"/>
  <c r="U174" i="3"/>
  <c r="U96" i="3"/>
  <c r="U92" i="3"/>
  <c r="U21" i="3"/>
  <c r="U319" i="3"/>
  <c r="U300" i="3"/>
  <c r="U261" i="3"/>
  <c r="U190" i="3"/>
  <c r="U155" i="3"/>
  <c r="U147" i="3"/>
  <c r="U128" i="3"/>
  <c r="U124" i="3"/>
  <c r="U120" i="3"/>
  <c r="U109" i="3"/>
  <c r="U78" i="3"/>
  <c r="U36" i="3"/>
  <c r="U13" i="3"/>
  <c r="U5" i="3"/>
  <c r="U47" i="3"/>
  <c r="AQ634" i="3"/>
  <c r="AQ602" i="3"/>
  <c r="U307" i="3"/>
  <c r="U272" i="3"/>
  <c r="U209" i="3"/>
  <c r="U205" i="3"/>
  <c r="U162" i="3"/>
  <c r="U135" i="3"/>
  <c r="U108" i="3"/>
  <c r="U85" i="3"/>
  <c r="U43" i="3"/>
  <c r="U16" i="3"/>
  <c r="U15" i="3"/>
  <c r="AQ163" i="3"/>
  <c r="U57" i="3"/>
  <c r="U11" i="3"/>
  <c r="U7" i="3"/>
  <c r="AQ586" i="3"/>
  <c r="U64" i="3"/>
  <c r="U22" i="3"/>
  <c r="U320" i="3"/>
  <c r="U301" i="3"/>
  <c r="U207" i="3"/>
  <c r="U125" i="3"/>
  <c r="U121" i="3"/>
  <c r="U106" i="3"/>
  <c r="U79" i="3"/>
  <c r="U37" i="3"/>
  <c r="U33" i="3"/>
  <c r="U6" i="3"/>
  <c r="U293" i="3"/>
  <c r="U289" i="3"/>
  <c r="U238" i="3"/>
  <c r="U199" i="3"/>
  <c r="U195" i="3"/>
  <c r="U191" i="3"/>
  <c r="U171" i="3"/>
  <c r="U148" i="3"/>
  <c r="U71" i="3"/>
  <c r="U48" i="3"/>
  <c r="U17" i="3"/>
  <c r="AQ566" i="3"/>
  <c r="AW288" i="3"/>
  <c r="AX288" i="3" s="1"/>
  <c r="AW508" i="3"/>
  <c r="AW359" i="3"/>
  <c r="AX359" i="3" s="1"/>
  <c r="AW355" i="3"/>
  <c r="AW351" i="3"/>
  <c r="AX351" i="3" s="1"/>
  <c r="AW331" i="3"/>
  <c r="AX331" i="3" s="1"/>
  <c r="AW327" i="3"/>
  <c r="AX327" i="3" s="1"/>
  <c r="AW315" i="3"/>
  <c r="AX315" i="3" s="1"/>
  <c r="AW299" i="3"/>
  <c r="AX299" i="3" s="1"/>
  <c r="AW295" i="3"/>
  <c r="AW291" i="3"/>
  <c r="AX291" i="3" s="1"/>
  <c r="AW287" i="3"/>
  <c r="AW279" i="3"/>
  <c r="AW275" i="3"/>
  <c r="AX275" i="3" s="1"/>
  <c r="AW267" i="3"/>
  <c r="AX267" i="3" s="1"/>
  <c r="AW251" i="3"/>
  <c r="AW235" i="3"/>
  <c r="AX235" i="3" s="1"/>
  <c r="AW231" i="3"/>
  <c r="AW227" i="3"/>
  <c r="AW223" i="3"/>
  <c r="AX223" i="3" s="1"/>
  <c r="AW215" i="3"/>
  <c r="AW211" i="3"/>
  <c r="AX211" i="3" s="1"/>
  <c r="AW207" i="3"/>
  <c r="AW191" i="3"/>
  <c r="AW171" i="3"/>
  <c r="AX171" i="3" s="1"/>
  <c r="AW167" i="3"/>
  <c r="AW163" i="3"/>
  <c r="AX163" i="3" s="1"/>
  <c r="AW151" i="3"/>
  <c r="AW147" i="3"/>
  <c r="AX147" i="3" s="1"/>
  <c r="AW143" i="3"/>
  <c r="AW127" i="3"/>
  <c r="AW123" i="3"/>
  <c r="AW107" i="3"/>
  <c r="AX107" i="3" s="1"/>
  <c r="AW87" i="3"/>
  <c r="AW83" i="3"/>
  <c r="AX83" i="3" s="1"/>
  <c r="AW79" i="3"/>
  <c r="AW75" i="3"/>
  <c r="AW55" i="3"/>
  <c r="AW43" i="3"/>
  <c r="AW39" i="3"/>
  <c r="AW35" i="3"/>
  <c r="AX35" i="3" s="1"/>
  <c r="AW23" i="3"/>
  <c r="AW11" i="3"/>
  <c r="AX11" i="3" s="1"/>
  <c r="AW660" i="3"/>
  <c r="AX660" i="3" s="1"/>
  <c r="AW628" i="3"/>
  <c r="AX628" i="3" s="1"/>
  <c r="AW612" i="3"/>
  <c r="AX612" i="3" s="1"/>
  <c r="AW556" i="3"/>
  <c r="AX556" i="3" s="1"/>
  <c r="AW480" i="3"/>
  <c r="AW404" i="3"/>
  <c r="AX404" i="3" s="1"/>
  <c r="AW384" i="3"/>
  <c r="AX384" i="3" s="1"/>
  <c r="AW360" i="3"/>
  <c r="AW324" i="3"/>
  <c r="AW280" i="3"/>
  <c r="AW256" i="3"/>
  <c r="AW216" i="3"/>
  <c r="AW192" i="3"/>
  <c r="AW168" i="3"/>
  <c r="AW152" i="3"/>
  <c r="AW136" i="3"/>
  <c r="AW16" i="3"/>
  <c r="AW652" i="3"/>
  <c r="AX652" i="3" s="1"/>
  <c r="AW620" i="3"/>
  <c r="AX620" i="3" s="1"/>
  <c r="AW592" i="3"/>
  <c r="AW548" i="3"/>
  <c r="AX548" i="3" s="1"/>
  <c r="AW420" i="3"/>
  <c r="AW400" i="3"/>
  <c r="AW376" i="3"/>
  <c r="AW304" i="3"/>
  <c r="AW252" i="3"/>
  <c r="AW120" i="3"/>
  <c r="AW60" i="3"/>
  <c r="AX60" i="3" s="1"/>
  <c r="AW20" i="3"/>
  <c r="AX20" i="3" s="1"/>
  <c r="AW4" i="3"/>
  <c r="AW679" i="3"/>
  <c r="AX679" i="3" s="1"/>
  <c r="AW671" i="3"/>
  <c r="AX671" i="3" s="1"/>
  <c r="AW663" i="3"/>
  <c r="AX663" i="3" s="1"/>
  <c r="AW659" i="3"/>
  <c r="AX659" i="3" s="1"/>
  <c r="AW647" i="3"/>
  <c r="AX647" i="3" s="1"/>
  <c r="AW639" i="3"/>
  <c r="AX639" i="3" s="1"/>
  <c r="AW631" i="3"/>
  <c r="AW623" i="3"/>
  <c r="AW615" i="3"/>
  <c r="AX615" i="3" s="1"/>
  <c r="U643" i="3"/>
  <c r="AW668" i="3"/>
  <c r="AX668" i="3" s="1"/>
  <c r="AW648" i="3"/>
  <c r="AW616" i="3"/>
  <c r="AW588" i="3"/>
  <c r="AX588" i="3" s="1"/>
  <c r="AW540" i="3"/>
  <c r="AX540" i="3" s="1"/>
  <c r="AW520" i="3"/>
  <c r="AW464" i="3"/>
  <c r="AW416" i="3"/>
  <c r="AW292" i="3"/>
  <c r="AW220" i="3"/>
  <c r="AW200" i="3"/>
  <c r="AW188" i="3"/>
  <c r="AW128" i="3"/>
  <c r="AW80" i="3"/>
  <c r="AW667" i="3"/>
  <c r="AX667" i="3" s="1"/>
  <c r="AW635" i="3"/>
  <c r="AX635" i="3" s="1"/>
  <c r="AW619" i="3"/>
  <c r="AX619" i="3" s="1"/>
  <c r="AW599" i="3"/>
  <c r="AW587" i="3"/>
  <c r="AX587" i="3" s="1"/>
  <c r="AW583" i="3"/>
  <c r="AX583" i="3" s="1"/>
  <c r="AW575" i="3"/>
  <c r="AX575" i="3" s="1"/>
  <c r="AW571" i="3"/>
  <c r="AX571" i="3" s="1"/>
  <c r="AW567" i="3"/>
  <c r="AW563" i="3"/>
  <c r="AX563" i="3" s="1"/>
  <c r="AW551" i="3"/>
  <c r="AX551" i="3" s="1"/>
  <c r="AW547" i="3"/>
  <c r="AX547" i="3" s="1"/>
  <c r="AW527" i="3"/>
  <c r="AW519" i="3"/>
  <c r="AX519" i="3" s="1"/>
  <c r="AW487" i="3"/>
  <c r="AX487" i="3" s="1"/>
  <c r="AW483" i="3"/>
  <c r="AW475" i="3"/>
  <c r="AX475" i="3" s="1"/>
  <c r="AW467" i="3"/>
  <c r="AX467" i="3" s="1"/>
  <c r="AW459" i="3"/>
  <c r="AX459" i="3" s="1"/>
  <c r="AW455" i="3"/>
  <c r="AX455" i="3" s="1"/>
  <c r="AW447" i="3"/>
  <c r="AW443" i="3"/>
  <c r="AW439" i="3"/>
  <c r="AW423" i="3"/>
  <c r="AX423" i="3" s="1"/>
  <c r="AW407" i="3"/>
  <c r="AW395" i="3"/>
  <c r="AX395" i="3" s="1"/>
  <c r="AW387" i="3"/>
  <c r="AX387" i="3" s="1"/>
  <c r="AW383" i="3"/>
  <c r="AX383" i="3" s="1"/>
  <c r="AW379" i="3"/>
  <c r="AX379" i="3" s="1"/>
  <c r="AW676" i="3"/>
  <c r="AW644" i="3"/>
  <c r="AX644" i="3" s="1"/>
  <c r="AW608" i="3"/>
  <c r="AX608" i="3" s="1"/>
  <c r="AW580" i="3"/>
  <c r="AX580" i="3" s="1"/>
  <c r="AW544" i="3"/>
  <c r="AW516" i="3"/>
  <c r="AX516" i="3" s="1"/>
  <c r="AW476" i="3"/>
  <c r="AW444" i="3"/>
  <c r="AW412" i="3"/>
  <c r="AW380" i="3"/>
  <c r="AW344" i="3"/>
  <c r="AW308" i="3"/>
  <c r="AX308" i="3" s="1"/>
  <c r="AW124" i="3"/>
  <c r="AW28" i="3"/>
  <c r="AX28" i="3" s="1"/>
  <c r="AW682" i="3"/>
  <c r="AX682" i="3" s="1"/>
  <c r="AW678" i="3"/>
  <c r="AX678" i="3" s="1"/>
  <c r="AW670" i="3"/>
  <c r="AX670" i="3" s="1"/>
  <c r="AW666" i="3"/>
  <c r="AX666" i="3" s="1"/>
  <c r="AW638" i="3"/>
  <c r="AX638" i="3" s="1"/>
  <c r="AW634" i="3"/>
  <c r="AX634" i="3" s="1"/>
  <c r="AW630" i="3"/>
  <c r="AX630" i="3" s="1"/>
  <c r="AW622" i="3"/>
  <c r="AX622" i="3" s="1"/>
  <c r="AW606" i="3"/>
  <c r="AW598" i="3"/>
  <c r="AX598" i="3" s="1"/>
  <c r="AW586" i="3"/>
  <c r="AX586" i="3" s="1"/>
  <c r="AW582" i="3"/>
  <c r="AX582" i="3" s="1"/>
  <c r="AW574" i="3"/>
  <c r="AW570" i="3"/>
  <c r="AW526" i="3"/>
  <c r="AX526" i="3" s="1"/>
  <c r="AW510" i="3"/>
  <c r="AW506" i="3"/>
  <c r="AX506" i="3" s="1"/>
  <c r="AW502" i="3"/>
  <c r="AW494" i="3"/>
  <c r="AX494" i="3" s="1"/>
  <c r="AW490" i="3"/>
  <c r="AX490" i="3" s="1"/>
  <c r="AW470" i="3"/>
  <c r="AW462" i="3"/>
  <c r="AX462" i="3" s="1"/>
  <c r="AW454" i="3"/>
  <c r="AW446" i="3"/>
  <c r="AW438" i="3"/>
  <c r="AW430" i="3"/>
  <c r="AX430" i="3" s="1"/>
  <c r="AW422" i="3"/>
  <c r="AX422" i="3" s="1"/>
  <c r="AW414" i="3"/>
  <c r="AW406" i="3"/>
  <c r="AW390" i="3"/>
  <c r="AX390" i="3" s="1"/>
  <c r="AW366" i="3"/>
  <c r="AX366" i="3" s="1"/>
  <c r="AW342" i="3"/>
  <c r="AW334" i="3"/>
  <c r="AX334" i="3" s="1"/>
  <c r="AW326" i="3"/>
  <c r="AX326" i="3" s="1"/>
  <c r="AW314" i="3"/>
  <c r="AX314" i="3" s="1"/>
  <c r="AW302" i="3"/>
  <c r="AW298" i="3"/>
  <c r="AX298" i="3" s="1"/>
  <c r="AW294" i="3"/>
  <c r="AW286" i="3"/>
  <c r="AW282" i="3"/>
  <c r="AX282" i="3" s="1"/>
  <c r="AW278" i="3"/>
  <c r="AW266" i="3"/>
  <c r="AX266" i="3" s="1"/>
  <c r="AW246" i="3"/>
  <c r="AW230" i="3"/>
  <c r="AW222" i="3"/>
  <c r="AW206" i="3"/>
  <c r="AW202" i="3"/>
  <c r="AW186" i="3"/>
  <c r="AW174" i="3"/>
  <c r="AW166" i="3"/>
  <c r="AX166" i="3" s="1"/>
  <c r="AW158" i="3"/>
  <c r="AW138" i="3"/>
  <c r="AW134" i="3"/>
  <c r="AX134" i="3" s="1"/>
  <c r="AW118" i="3"/>
  <c r="AW110" i="3"/>
  <c r="AW94" i="3"/>
  <c r="AW74" i="3"/>
  <c r="AW70" i="3"/>
  <c r="AW54" i="3"/>
  <c r="AW38" i="3"/>
  <c r="AW10" i="3"/>
  <c r="AW6" i="3"/>
  <c r="AW632" i="3"/>
  <c r="AX632" i="3" s="1"/>
  <c r="AW488" i="3"/>
  <c r="AW260" i="3"/>
  <c r="AX260" i="3" s="1"/>
  <c r="AW680" i="3"/>
  <c r="AW656" i="3"/>
  <c r="AX656" i="3" s="1"/>
  <c r="AW624" i="3"/>
  <c r="AW552" i="3"/>
  <c r="AW528" i="3"/>
  <c r="AW504" i="3"/>
  <c r="AW472" i="3"/>
  <c r="AX472" i="3" s="1"/>
  <c r="AW364" i="3"/>
  <c r="AX364" i="3" s="1"/>
  <c r="AW296" i="3"/>
  <c r="AW272" i="3"/>
  <c r="AW232" i="3"/>
  <c r="AW212" i="3"/>
  <c r="AX212" i="3" s="1"/>
  <c r="AW196" i="3"/>
  <c r="AX196" i="3" s="1"/>
  <c r="AW156" i="3"/>
  <c r="AW132" i="3"/>
  <c r="AX132" i="3" s="1"/>
  <c r="AW104" i="3"/>
  <c r="AW84" i="3"/>
  <c r="AX84" i="3" s="1"/>
  <c r="AW68" i="3"/>
  <c r="AX68" i="3" s="1"/>
  <c r="AW651" i="3"/>
  <c r="AX651" i="3" s="1"/>
  <c r="U660" i="3"/>
  <c r="AW600" i="3"/>
  <c r="AX600" i="3" s="1"/>
  <c r="AW568" i="3"/>
  <c r="AW456" i="3"/>
  <c r="AW432" i="3"/>
  <c r="AW396" i="3"/>
  <c r="AX396" i="3" s="1"/>
  <c r="AW312" i="3"/>
  <c r="AW276" i="3"/>
  <c r="AX276" i="3" s="1"/>
  <c r="AW140" i="3"/>
  <c r="AX140" i="3" s="1"/>
  <c r="AW636" i="3"/>
  <c r="AX636" i="3" s="1"/>
  <c r="AW264" i="3"/>
  <c r="AW681" i="3"/>
  <c r="AX681" i="3" s="1"/>
  <c r="AW677" i="3"/>
  <c r="AW673" i="3"/>
  <c r="AX673" i="3" s="1"/>
  <c r="AW669" i="3"/>
  <c r="AX669" i="3" s="1"/>
  <c r="AW661" i="3"/>
  <c r="AW649" i="3"/>
  <c r="AW645" i="3"/>
  <c r="AX645" i="3" s="1"/>
  <c r="AW637" i="3"/>
  <c r="AX637" i="3" s="1"/>
  <c r="AW621" i="3"/>
  <c r="AW613" i="3"/>
  <c r="AX613" i="3" s="1"/>
  <c r="AW609" i="3"/>
  <c r="AX609" i="3" s="1"/>
  <c r="AW605" i="3"/>
  <c r="AW601" i="3"/>
  <c r="AW589" i="3"/>
  <c r="AX589" i="3" s="1"/>
  <c r="AW581" i="3"/>
  <c r="AX581" i="3" s="1"/>
  <c r="AW569" i="3"/>
  <c r="AW565" i="3"/>
  <c r="AW561" i="3"/>
  <c r="AX561" i="3" s="1"/>
  <c r="AW557" i="3"/>
  <c r="AW549" i="3"/>
  <c r="AW545" i="3"/>
  <c r="AX545" i="3" s="1"/>
  <c r="AW541" i="3"/>
  <c r="AX541" i="3" s="1"/>
  <c r="AW533" i="3"/>
  <c r="AW529" i="3"/>
  <c r="AX529" i="3" s="1"/>
  <c r="AW521" i="3"/>
  <c r="AX521" i="3" s="1"/>
  <c r="AW517" i="3"/>
  <c r="AX517" i="3" s="1"/>
  <c r="AW513" i="3"/>
  <c r="AW509" i="3"/>
  <c r="AX509" i="3" s="1"/>
  <c r="AW497" i="3"/>
  <c r="AX497" i="3" s="1"/>
  <c r="AW477" i="3"/>
  <c r="AW469" i="3"/>
  <c r="AW465" i="3"/>
  <c r="AX465" i="3" s="1"/>
  <c r="AW461" i="3"/>
  <c r="AW457" i="3"/>
  <c r="AX457" i="3" s="1"/>
  <c r="AW445" i="3"/>
  <c r="AW433" i="3"/>
  <c r="AX433" i="3" s="1"/>
  <c r="AW429" i="3"/>
  <c r="AW417" i="3"/>
  <c r="AX417" i="3" s="1"/>
  <c r="AW413" i="3"/>
  <c r="AW405" i="3"/>
  <c r="AW401" i="3"/>
  <c r="AX401" i="3" s="1"/>
  <c r="AW393" i="3"/>
  <c r="AX393" i="3" s="1"/>
  <c r="AW385" i="3"/>
  <c r="AW377" i="3"/>
  <c r="AX377" i="3" s="1"/>
  <c r="AW373" i="3"/>
  <c r="AW357" i="3"/>
  <c r="AX357" i="3" s="1"/>
  <c r="AW349" i="3"/>
  <c r="AW345" i="3"/>
  <c r="AX345" i="3" s="1"/>
  <c r="AW337" i="3"/>
  <c r="AX337" i="3" s="1"/>
  <c r="AW333" i="3"/>
  <c r="AX333" i="3" s="1"/>
  <c r="AW325" i="3"/>
  <c r="AX325" i="3" s="1"/>
  <c r="AW317" i="3"/>
  <c r="AW313" i="3"/>
  <c r="AX313" i="3" s="1"/>
  <c r="AW309" i="3"/>
  <c r="AW297" i="3"/>
  <c r="AX297" i="3" s="1"/>
  <c r="AW289" i="3"/>
  <c r="AW273" i="3"/>
  <c r="AX273" i="3" s="1"/>
  <c r="AW265" i="3"/>
  <c r="AX265" i="3" s="1"/>
  <c r="AW241" i="3"/>
  <c r="AX241" i="3" s="1"/>
  <c r="AW237" i="3"/>
  <c r="AX237" i="3" s="1"/>
  <c r="AW233" i="3"/>
  <c r="AX233" i="3" s="1"/>
  <c r="AW209" i="3"/>
  <c r="AW205" i="3"/>
  <c r="AW193" i="3"/>
  <c r="AW177" i="3"/>
  <c r="AW173" i="3"/>
  <c r="AW169" i="3"/>
  <c r="AX169" i="3" s="1"/>
  <c r="AW145" i="3"/>
  <c r="AW117" i="3"/>
  <c r="AW113" i="3"/>
  <c r="AW109" i="3"/>
  <c r="AW105" i="3"/>
  <c r="AX105" i="3" s="1"/>
  <c r="AW85" i="3"/>
  <c r="AW77" i="3"/>
  <c r="AW73" i="3"/>
  <c r="AX73" i="3" s="1"/>
  <c r="AW69" i="3"/>
  <c r="AX69" i="3" s="1"/>
  <c r="AW65" i="3"/>
  <c r="AW61" i="3"/>
  <c r="AW53" i="3"/>
  <c r="AW49" i="3"/>
  <c r="AW45" i="3"/>
  <c r="AW41" i="3"/>
  <c r="AX41" i="3" s="1"/>
  <c r="AW25" i="3"/>
  <c r="AX25" i="3" s="1"/>
  <c r="AW21" i="3"/>
  <c r="AW13" i="3"/>
  <c r="AW5" i="3"/>
  <c r="U667" i="3"/>
  <c r="U612" i="3"/>
  <c r="U677" i="3"/>
  <c r="U619" i="3"/>
  <c r="U682" i="3"/>
  <c r="U658" i="3"/>
  <c r="U610" i="3"/>
  <c r="U562" i="3"/>
  <c r="U538" i="3"/>
  <c r="U517" i="3"/>
  <c r="U359" i="3"/>
  <c r="U338" i="3"/>
  <c r="U324" i="3"/>
  <c r="U296" i="3"/>
  <c r="U282" i="3"/>
  <c r="U145" i="3"/>
  <c r="U103" i="3"/>
  <c r="U82" i="3"/>
  <c r="U68" i="3"/>
  <c r="U40" i="3"/>
  <c r="U26" i="3"/>
  <c r="U634" i="3"/>
  <c r="U586" i="3"/>
  <c r="U471" i="3"/>
  <c r="U450" i="3"/>
  <c r="U443" i="3"/>
  <c r="U436" i="3"/>
  <c r="U408" i="3"/>
  <c r="U394" i="3"/>
  <c r="U257" i="3"/>
  <c r="U215" i="3"/>
  <c r="U194" i="3"/>
  <c r="U187" i="3"/>
  <c r="U180" i="3"/>
  <c r="U152" i="3"/>
  <c r="U138" i="3"/>
  <c r="U481" i="3"/>
  <c r="U299" i="3"/>
  <c r="U32" i="3"/>
  <c r="U647" i="3"/>
  <c r="U599" i="3"/>
  <c r="U530" i="3"/>
  <c r="U516" i="3"/>
  <c r="U488" i="3"/>
  <c r="U474" i="3"/>
  <c r="U449" i="3"/>
  <c r="U337" i="3"/>
  <c r="U295" i="3"/>
  <c r="U274" i="3"/>
  <c r="U267" i="3"/>
  <c r="U260" i="3"/>
  <c r="U232" i="3"/>
  <c r="U218" i="3"/>
  <c r="U81" i="3"/>
  <c r="U39" i="3"/>
  <c r="U18" i="3"/>
  <c r="U8" i="3"/>
  <c r="U407" i="3"/>
  <c r="U386" i="3"/>
  <c r="U379" i="3"/>
  <c r="U372" i="3"/>
  <c r="U344" i="3"/>
  <c r="U330" i="3"/>
  <c r="U130" i="3"/>
  <c r="U123" i="3"/>
  <c r="U116" i="3"/>
  <c r="U88" i="3"/>
  <c r="U74" i="3"/>
  <c r="U235" i="3"/>
  <c r="U519" i="3"/>
  <c r="U375" i="3"/>
  <c r="U354" i="3"/>
  <c r="U347" i="3"/>
  <c r="U340" i="3"/>
  <c r="U312" i="3"/>
  <c r="U298" i="3"/>
  <c r="U98" i="3"/>
  <c r="U84" i="3"/>
  <c r="U49" i="3"/>
  <c r="U42" i="3"/>
  <c r="U452" i="3"/>
  <c r="U424" i="3"/>
  <c r="U410" i="3"/>
  <c r="U210" i="3"/>
  <c r="U196" i="3"/>
  <c r="U168" i="3"/>
  <c r="U154" i="3"/>
  <c r="U615" i="3"/>
  <c r="U567" i="3"/>
  <c r="U536" i="3"/>
  <c r="U497" i="3"/>
  <c r="U385" i="3"/>
  <c r="U343" i="3"/>
  <c r="U322" i="3"/>
  <c r="U315" i="3"/>
  <c r="U308" i="3"/>
  <c r="U280" i="3"/>
  <c r="U266" i="3"/>
  <c r="U129" i="3"/>
  <c r="U87" i="3"/>
  <c r="U66" i="3"/>
  <c r="U45" i="3"/>
  <c r="U24" i="3"/>
  <c r="U642" i="3"/>
  <c r="U628" i="3"/>
  <c r="U618" i="3"/>
  <c r="U594" i="3"/>
  <c r="U504" i="3"/>
  <c r="U490" i="3"/>
  <c r="U465" i="3"/>
  <c r="U353" i="3"/>
  <c r="U311" i="3"/>
  <c r="U290" i="3"/>
  <c r="U283" i="3"/>
  <c r="U276" i="3"/>
  <c r="U248" i="3"/>
  <c r="U234" i="3"/>
  <c r="U97" i="3"/>
  <c r="U34" i="3"/>
  <c r="U20" i="3"/>
  <c r="U10" i="3"/>
  <c r="U402" i="3"/>
  <c r="U395" i="3"/>
  <c r="U388" i="3"/>
  <c r="U360" i="3"/>
  <c r="U346" i="3"/>
  <c r="U139" i="3"/>
  <c r="U104" i="3"/>
  <c r="U90" i="3"/>
  <c r="U55" i="3"/>
  <c r="U645" i="3"/>
  <c r="U635" i="3"/>
  <c r="U597" i="3"/>
  <c r="U587" i="3"/>
  <c r="U535" i="3"/>
  <c r="U514" i="3"/>
  <c r="U500" i="3"/>
  <c r="U472" i="3"/>
  <c r="U458" i="3"/>
  <c r="U279" i="3"/>
  <c r="U258" i="3"/>
  <c r="U251" i="3"/>
  <c r="U244" i="3"/>
  <c r="U216" i="3"/>
  <c r="U202" i="3"/>
  <c r="U679" i="3"/>
  <c r="U391" i="3"/>
  <c r="U370" i="3"/>
  <c r="U363" i="3"/>
  <c r="U356" i="3"/>
  <c r="U328" i="3"/>
  <c r="U314" i="3"/>
  <c r="U107" i="3"/>
  <c r="BA681" i="3"/>
  <c r="BA657" i="3"/>
  <c r="BA661" i="3"/>
  <c r="BA653" i="3"/>
  <c r="BA649" i="3"/>
  <c r="BA645" i="3"/>
  <c r="BA637" i="3"/>
  <c r="BA629" i="3"/>
  <c r="BA621" i="3"/>
  <c r="BA617" i="3"/>
  <c r="BA601" i="3"/>
  <c r="BA585" i="3"/>
  <c r="BA569" i="3"/>
  <c r="BA553" i="3"/>
  <c r="BA529" i="3"/>
  <c r="BA509" i="3"/>
  <c r="BA485" i="3"/>
  <c r="BA473" i="3"/>
  <c r="BA469" i="3"/>
  <c r="BA461" i="3"/>
  <c r="BA457" i="3"/>
  <c r="BA453" i="3"/>
  <c r="BA425" i="3"/>
  <c r="BA421" i="3"/>
  <c r="BA405" i="3"/>
  <c r="BA401" i="3"/>
  <c r="BA397" i="3"/>
  <c r="BA389" i="3"/>
  <c r="BA381" i="3"/>
  <c r="BA373" i="3"/>
  <c r="BA361" i="3"/>
  <c r="BA357" i="3"/>
  <c r="BA341" i="3"/>
  <c r="BA325" i="3"/>
  <c r="BA309" i="3"/>
  <c r="BA305" i="3"/>
  <c r="BA289" i="3"/>
  <c r="BA257" i="3"/>
  <c r="BA229" i="3"/>
  <c r="BA169" i="3"/>
  <c r="BA137" i="3"/>
  <c r="BA121" i="3"/>
  <c r="P392" i="3"/>
  <c r="AQ392" i="3" s="1"/>
  <c r="T16" i="5"/>
  <c r="O3" i="5"/>
  <c r="T3" i="5" s="1"/>
  <c r="T7" i="5"/>
  <c r="T13" i="5"/>
  <c r="T6" i="5"/>
  <c r="R18" i="5"/>
  <c r="X18" i="5" s="1"/>
  <c r="T14" i="5"/>
  <c r="BA514" i="3"/>
  <c r="T19" i="5"/>
  <c r="E3" i="5"/>
  <c r="J3" i="5" s="1"/>
  <c r="T9" i="5"/>
  <c r="P505" i="3"/>
  <c r="AQ505" i="3" s="1"/>
  <c r="P321" i="3"/>
  <c r="AQ321" i="3" s="1"/>
  <c r="P285" i="3"/>
  <c r="AQ285" i="3" s="1"/>
  <c r="P269" i="3"/>
  <c r="AQ269" i="3" s="1"/>
  <c r="Z161" i="3"/>
  <c r="Z157" i="3"/>
  <c r="P408" i="3"/>
  <c r="AQ408" i="3" s="1"/>
  <c r="Z340" i="3"/>
  <c r="AX480" i="3"/>
  <c r="AX416" i="3"/>
  <c r="AW149" i="3"/>
  <c r="AW81" i="3"/>
  <c r="AV249" i="3"/>
  <c r="Z249" i="3"/>
  <c r="AX544" i="3"/>
  <c r="AW281" i="3"/>
  <c r="AX281" i="3" s="1"/>
  <c r="AW129" i="3"/>
  <c r="AZ323" i="3"/>
  <c r="BA323" i="3" s="1"/>
  <c r="AZ227" i="3"/>
  <c r="BA227" i="3" s="1"/>
  <c r="AZ191" i="3"/>
  <c r="BA191" i="3" s="1"/>
  <c r="AW479" i="3"/>
  <c r="AX479" i="3" s="1"/>
  <c r="P363" i="3"/>
  <c r="AW139" i="3"/>
  <c r="AX139" i="3" s="1"/>
  <c r="P91" i="3"/>
  <c r="AQ91" i="3" s="1"/>
  <c r="AW15" i="3"/>
  <c r="AX677" i="3"/>
  <c r="AV532" i="3"/>
  <c r="Z532" i="3"/>
  <c r="P618" i="3"/>
  <c r="P482" i="3"/>
  <c r="AQ482" i="3" s="1"/>
  <c r="AX420" i="3"/>
  <c r="BA388" i="3"/>
  <c r="BA356" i="3"/>
  <c r="AX324" i="3"/>
  <c r="BA308" i="3"/>
  <c r="BA300" i="3"/>
  <c r="BA284" i="3"/>
  <c r="BA276" i="3"/>
  <c r="P184" i="3"/>
  <c r="AQ184" i="3" s="1"/>
  <c r="P12" i="3"/>
  <c r="Z523" i="3"/>
  <c r="Z614" i="3"/>
  <c r="P22" i="3"/>
  <c r="Z263" i="3"/>
  <c r="BA613" i="3"/>
  <c r="BA605" i="3"/>
  <c r="BA597" i="3"/>
  <c r="BA581" i="3"/>
  <c r="BA565" i="3"/>
  <c r="BA557" i="3"/>
  <c r="BA549" i="3"/>
  <c r="BA533" i="3"/>
  <c r="Z326" i="3"/>
  <c r="Z322" i="3"/>
  <c r="BA225" i="3"/>
  <c r="BA213" i="3"/>
  <c r="BA205" i="3"/>
  <c r="BA189" i="3"/>
  <c r="BA165" i="3"/>
  <c r="BA149" i="3"/>
  <c r="BA141" i="3"/>
  <c r="BA101" i="3"/>
  <c r="BA97" i="3"/>
  <c r="P57" i="3"/>
  <c r="AQ57" i="3" s="1"/>
  <c r="BA37" i="3"/>
  <c r="BA33" i="3"/>
  <c r="Z294" i="3"/>
  <c r="Z226" i="3"/>
  <c r="BA532" i="3"/>
  <c r="BA516" i="3"/>
  <c r="BA500" i="3"/>
  <c r="BA420" i="3"/>
  <c r="P221" i="3"/>
  <c r="AQ221" i="3" s="1"/>
  <c r="Z427" i="3"/>
  <c r="Z411" i="3"/>
  <c r="Z269" i="3"/>
  <c r="Z98" i="3"/>
  <c r="P369" i="3"/>
  <c r="AQ369" i="3" s="1"/>
  <c r="P604" i="3"/>
  <c r="AQ604" i="3" s="1"/>
  <c r="P596" i="3"/>
  <c r="AQ596" i="3" s="1"/>
  <c r="Z450" i="3"/>
  <c r="Z347" i="3"/>
  <c r="Z292" i="3"/>
  <c r="P539" i="3"/>
  <c r="AQ539" i="3" s="1"/>
  <c r="P365" i="3"/>
  <c r="AQ365" i="3" s="1"/>
  <c r="P108" i="3"/>
  <c r="AQ108" i="3" s="1"/>
  <c r="Z473" i="3"/>
  <c r="Z386" i="3"/>
  <c r="Z77" i="3"/>
  <c r="Z184" i="3"/>
  <c r="P347" i="3"/>
  <c r="AQ347" i="3" s="1"/>
  <c r="Z397" i="3"/>
  <c r="Z267" i="3"/>
  <c r="Z36" i="3"/>
  <c r="P59" i="3"/>
  <c r="AQ59" i="3" s="1"/>
  <c r="P27" i="3"/>
  <c r="AQ27" i="3" s="1"/>
  <c r="P661" i="3"/>
  <c r="AQ661" i="3" s="1"/>
  <c r="P322" i="3"/>
  <c r="AQ322" i="3" s="1"/>
  <c r="Z345" i="3"/>
  <c r="Z475" i="3"/>
  <c r="Z404" i="3"/>
  <c r="Z645" i="3"/>
  <c r="Z173" i="3"/>
  <c r="Z11" i="3"/>
  <c r="P44" i="3"/>
  <c r="AQ44" i="3" s="1"/>
  <c r="Z508" i="3"/>
  <c r="Z388" i="3"/>
  <c r="Z74" i="3"/>
  <c r="P478" i="3"/>
  <c r="Z660" i="3"/>
  <c r="Z625" i="3"/>
  <c r="Z484" i="3"/>
  <c r="Z422" i="3"/>
  <c r="Z356" i="3"/>
  <c r="Z333" i="3"/>
  <c r="Z164" i="3"/>
  <c r="Z125" i="3"/>
  <c r="Z613" i="3"/>
  <c r="Z578" i="3"/>
  <c r="Z457" i="3"/>
  <c r="Z329" i="3"/>
  <c r="Z290" i="3"/>
  <c r="Z148" i="3"/>
  <c r="Z89" i="3"/>
  <c r="Z644" i="3"/>
  <c r="Z132" i="3"/>
  <c r="Z69" i="3"/>
  <c r="Z628" i="3"/>
  <c r="Z589" i="3"/>
  <c r="Z441" i="3"/>
  <c r="AZ206" i="3"/>
  <c r="BA206" i="3" s="1"/>
  <c r="P584" i="3"/>
  <c r="AQ584" i="3" s="1"/>
  <c r="Z585" i="3"/>
  <c r="Z472" i="3"/>
  <c r="Z258" i="3"/>
  <c r="Z37" i="3"/>
  <c r="Z437" i="3"/>
  <c r="Z402" i="3"/>
  <c r="AV523" i="3"/>
  <c r="P329" i="3"/>
  <c r="AQ329" i="3" s="1"/>
  <c r="Z581" i="3"/>
  <c r="AV161" i="3"/>
  <c r="E3" i="3"/>
  <c r="AP3" i="3" s="1"/>
  <c r="Z569" i="3"/>
  <c r="Z486" i="3"/>
  <c r="Z409" i="3"/>
  <c r="Z265" i="3"/>
  <c r="Z107" i="3"/>
  <c r="Z56" i="3"/>
  <c r="Z29" i="3"/>
  <c r="AY404" i="3"/>
  <c r="P507" i="3"/>
  <c r="AQ507" i="3" s="1"/>
  <c r="Z517" i="3"/>
  <c r="Z482" i="3"/>
  <c r="Z436" i="3"/>
  <c r="Z420" i="3"/>
  <c r="Z393" i="3"/>
  <c r="Z354" i="3"/>
  <c r="AV77" i="3"/>
  <c r="Z603" i="3"/>
  <c r="Z548" i="3"/>
  <c r="Z493" i="3"/>
  <c r="AV402" i="3"/>
  <c r="AX402" i="3" s="1"/>
  <c r="Z536" i="3"/>
  <c r="Z361" i="3"/>
  <c r="Z245" i="3"/>
  <c r="Z138" i="3"/>
  <c r="AZ677" i="3"/>
  <c r="BA677" i="3" s="1"/>
  <c r="AW473" i="3"/>
  <c r="AX473" i="3" s="1"/>
  <c r="AW449" i="3"/>
  <c r="AX449" i="3" s="1"/>
  <c r="AW441" i="3"/>
  <c r="AX441" i="3" s="1"/>
  <c r="AW425" i="3"/>
  <c r="AX425" i="3" s="1"/>
  <c r="AW421" i="3"/>
  <c r="AX421" i="3" s="1"/>
  <c r="AZ354" i="3"/>
  <c r="BA354" i="3" s="1"/>
  <c r="AZ350" i="3"/>
  <c r="BA350" i="3" s="1"/>
  <c r="AZ326" i="3"/>
  <c r="BA326" i="3" s="1"/>
  <c r="AV676" i="3"/>
  <c r="Z676" i="3"/>
  <c r="Z571" i="3"/>
  <c r="Z447" i="3"/>
  <c r="AV447" i="3"/>
  <c r="Z443" i="3"/>
  <c r="AV443" i="3"/>
  <c r="AX443" i="3" s="1"/>
  <c r="AV312" i="3"/>
  <c r="Z312" i="3"/>
  <c r="Z308" i="3"/>
  <c r="Z304" i="3"/>
  <c r="AV304" i="3"/>
  <c r="AZ650" i="3"/>
  <c r="BA650" i="3" s="1"/>
  <c r="AZ489" i="3"/>
  <c r="AZ291" i="3"/>
  <c r="BA291" i="3" s="1"/>
  <c r="Z289" i="3"/>
  <c r="AV289" i="3"/>
  <c r="AZ496" i="3"/>
  <c r="BA496" i="3" s="1"/>
  <c r="AZ492" i="3"/>
  <c r="BA492" i="3" s="1"/>
  <c r="AW389" i="3"/>
  <c r="AX389" i="3" s="1"/>
  <c r="AW381" i="3"/>
  <c r="AZ369" i="3"/>
  <c r="BA369" i="3" s="1"/>
  <c r="Z582" i="3"/>
  <c r="Z470" i="3"/>
  <c r="AV470" i="3"/>
  <c r="Z466" i="3"/>
  <c r="AV466" i="3"/>
  <c r="AX466" i="3" s="1"/>
  <c r="Z315" i="3"/>
  <c r="AW559" i="3"/>
  <c r="AW662" i="3"/>
  <c r="AX662" i="3" s="1"/>
  <c r="AZ599" i="3"/>
  <c r="BA599" i="3" s="1"/>
  <c r="AZ303" i="3"/>
  <c r="BA303" i="3" s="1"/>
  <c r="AZ287" i="3"/>
  <c r="BA287" i="3" s="1"/>
  <c r="AZ267" i="3"/>
  <c r="Z285" i="3"/>
  <c r="AV285" i="3"/>
  <c r="AZ587" i="3"/>
  <c r="BA587" i="3" s="1"/>
  <c r="AZ552" i="3"/>
  <c r="BA552" i="3" s="1"/>
  <c r="AZ544" i="3"/>
  <c r="BA544" i="3" s="1"/>
  <c r="AW485" i="3"/>
  <c r="AX485" i="3" s="1"/>
  <c r="AZ465" i="3"/>
  <c r="BA465" i="3" s="1"/>
  <c r="AW311" i="3"/>
  <c r="AW303" i="3"/>
  <c r="AW283" i="3"/>
  <c r="AW271" i="3"/>
  <c r="AZ669" i="3"/>
  <c r="BA669" i="3" s="1"/>
  <c r="AW532" i="3"/>
  <c r="P532" i="3"/>
  <c r="AQ532" i="3" s="1"/>
  <c r="AZ520" i="3"/>
  <c r="BA520" i="3" s="1"/>
  <c r="AZ385" i="3"/>
  <c r="BA385" i="3" s="1"/>
  <c r="AZ377" i="3"/>
  <c r="BA377" i="3" s="1"/>
  <c r="AW362" i="3"/>
  <c r="AX362" i="3" s="1"/>
  <c r="AW350" i="3"/>
  <c r="AW346" i="3"/>
  <c r="AX346" i="3" s="1"/>
  <c r="AW338" i="3"/>
  <c r="AW330" i="3"/>
  <c r="AX330" i="3" s="1"/>
  <c r="AZ625" i="3"/>
  <c r="BA625" i="3" s="1"/>
  <c r="AZ602" i="3"/>
  <c r="BA602" i="3" s="1"/>
  <c r="AZ598" i="3"/>
  <c r="BA598" i="3" s="1"/>
  <c r="P555" i="3"/>
  <c r="AQ555" i="3" s="1"/>
  <c r="AW524" i="3"/>
  <c r="AX524" i="3" s="1"/>
  <c r="AW512" i="3"/>
  <c r="AX512" i="3" s="1"/>
  <c r="P512" i="3"/>
  <c r="AQ512" i="3" s="1"/>
  <c r="AW653" i="3"/>
  <c r="P653" i="3"/>
  <c r="AQ653" i="3" s="1"/>
  <c r="AW641" i="3"/>
  <c r="AX641" i="3" s="1"/>
  <c r="AW633" i="3"/>
  <c r="AX633" i="3" s="1"/>
  <c r="AW629" i="3"/>
  <c r="AW625" i="3"/>
  <c r="AX625" i="3" s="1"/>
  <c r="P625" i="3"/>
  <c r="AW602" i="3"/>
  <c r="AX602" i="3" s="1"/>
  <c r="AZ594" i="3"/>
  <c r="BA594" i="3" s="1"/>
  <c r="AZ555" i="3"/>
  <c r="BA555" i="3" s="1"/>
  <c r="AZ551" i="3"/>
  <c r="BA551" i="3" s="1"/>
  <c r="AW500" i="3"/>
  <c r="AW496" i="3"/>
  <c r="AW492" i="3"/>
  <c r="AX492" i="3" s="1"/>
  <c r="AW484" i="3"/>
  <c r="AX484" i="3" s="1"/>
  <c r="AZ480" i="3"/>
  <c r="BA480" i="3" s="1"/>
  <c r="AZ476" i="3"/>
  <c r="BA476" i="3" s="1"/>
  <c r="AZ468" i="3"/>
  <c r="AZ464" i="3"/>
  <c r="BA464" i="3" s="1"/>
  <c r="AZ460" i="3"/>
  <c r="BA460" i="3" s="1"/>
  <c r="AZ456" i="3"/>
  <c r="BA456" i="3" s="1"/>
  <c r="AZ452" i="3"/>
  <c r="BA452" i="3" s="1"/>
  <c r="AZ448" i="3"/>
  <c r="BA448" i="3" s="1"/>
  <c r="AZ444" i="3"/>
  <c r="BA444" i="3" s="1"/>
  <c r="AZ436" i="3"/>
  <c r="BA436" i="3" s="1"/>
  <c r="AZ432" i="3"/>
  <c r="BA432" i="3" s="1"/>
  <c r="AZ428" i="3"/>
  <c r="BA428" i="3" s="1"/>
  <c r="AZ416" i="3"/>
  <c r="BA416" i="3" s="1"/>
  <c r="AZ412" i="3"/>
  <c r="BA412" i="3" s="1"/>
  <c r="AW19" i="3"/>
  <c r="AZ7" i="3"/>
  <c r="BA7" i="3" s="1"/>
  <c r="AV500" i="3"/>
  <c r="Z500" i="3"/>
  <c r="Z496" i="3"/>
  <c r="AV496" i="3"/>
  <c r="Z477" i="3"/>
  <c r="AV477" i="3"/>
  <c r="AX477" i="3" s="1"/>
  <c r="Z454" i="3"/>
  <c r="AV454" i="3"/>
  <c r="AY197" i="3"/>
  <c r="Z197" i="3"/>
  <c r="Z185" i="3"/>
  <c r="Z95" i="3"/>
  <c r="AV95" i="3"/>
  <c r="Z91" i="3"/>
  <c r="AV91" i="3"/>
  <c r="AW555" i="3"/>
  <c r="AX555" i="3" s="1"/>
  <c r="AZ646" i="3"/>
  <c r="BA646" i="3" s="1"/>
  <c r="AZ622" i="3"/>
  <c r="BA622" i="3" s="1"/>
  <c r="AW525" i="3"/>
  <c r="AZ295" i="3"/>
  <c r="BA295" i="3" s="1"/>
  <c r="AZ271" i="3"/>
  <c r="BA271" i="3" s="1"/>
  <c r="AV564" i="3"/>
  <c r="Z564" i="3"/>
  <c r="AW453" i="3"/>
  <c r="AX453" i="3" s="1"/>
  <c r="AW468" i="3"/>
  <c r="AX468" i="3" s="1"/>
  <c r="AW460" i="3"/>
  <c r="AX460" i="3" s="1"/>
  <c r="AW452" i="3"/>
  <c r="AX452" i="3" s="1"/>
  <c r="AW448" i="3"/>
  <c r="AX448" i="3" s="1"/>
  <c r="AW440" i="3"/>
  <c r="AX440" i="3" s="1"/>
  <c r="AW436" i="3"/>
  <c r="AW428" i="3"/>
  <c r="AX428" i="3" s="1"/>
  <c r="AW424" i="3"/>
  <c r="AZ408" i="3"/>
  <c r="BA408" i="3" s="1"/>
  <c r="AZ404" i="3"/>
  <c r="AZ400" i="3"/>
  <c r="BA400" i="3" s="1"/>
  <c r="AZ396" i="3"/>
  <c r="BA396" i="3" s="1"/>
  <c r="AW7" i="3"/>
  <c r="AX7" i="3" s="1"/>
  <c r="Z593" i="3"/>
  <c r="AY593" i="3"/>
  <c r="BA593" i="3" s="1"/>
  <c r="Z488" i="3"/>
  <c r="AV488" i="3"/>
  <c r="AV201" i="3"/>
  <c r="Z201" i="3"/>
  <c r="Z193" i="3"/>
  <c r="AV193" i="3"/>
  <c r="Z189" i="3"/>
  <c r="AV189" i="3"/>
  <c r="Z87" i="3"/>
  <c r="AV87" i="3"/>
  <c r="AX87" i="3" s="1"/>
  <c r="Z79" i="3"/>
  <c r="AV79" i="3"/>
  <c r="AX79" i="3" s="1"/>
  <c r="AV75" i="3"/>
  <c r="Z75" i="3"/>
  <c r="AW560" i="3"/>
  <c r="AZ255" i="3"/>
  <c r="BA255" i="3" s="1"/>
  <c r="AW654" i="3"/>
  <c r="AW603" i="3"/>
  <c r="AX603" i="3" s="1"/>
  <c r="AZ540" i="3"/>
  <c r="BA540" i="3" s="1"/>
  <c r="AW493" i="3"/>
  <c r="AX493" i="3" s="1"/>
  <c r="P493" i="3"/>
  <c r="AQ493" i="3" s="1"/>
  <c r="AZ481" i="3"/>
  <c r="BA481" i="3" s="1"/>
  <c r="AW319" i="3"/>
  <c r="AX319" i="3" s="1"/>
  <c r="AW307" i="3"/>
  <c r="AX307" i="3" s="1"/>
  <c r="AZ673" i="3"/>
  <c r="BA673" i="3" s="1"/>
  <c r="AZ524" i="3"/>
  <c r="BA524" i="3" s="1"/>
  <c r="AZ508" i="3"/>
  <c r="BA508" i="3" s="1"/>
  <c r="AW358" i="3"/>
  <c r="AX358" i="3" s="1"/>
  <c r="AW617" i="3"/>
  <c r="AX617" i="3" s="1"/>
  <c r="AZ609" i="3"/>
  <c r="BA609" i="3" s="1"/>
  <c r="AW590" i="3"/>
  <c r="AX590" i="3" s="1"/>
  <c r="AZ539" i="3"/>
  <c r="BA539" i="3" s="1"/>
  <c r="AZ672" i="3"/>
  <c r="BA672" i="3" s="1"/>
  <c r="AZ668" i="3"/>
  <c r="BA668" i="3" s="1"/>
  <c r="AW566" i="3"/>
  <c r="AZ558" i="3"/>
  <c r="BA558" i="3" s="1"/>
  <c r="AW539" i="3"/>
  <c r="AW535" i="3"/>
  <c r="AW531" i="3"/>
  <c r="AX531" i="3" s="1"/>
  <c r="AZ523" i="3"/>
  <c r="BA523" i="3" s="1"/>
  <c r="AZ519" i="3"/>
  <c r="BA519" i="3" s="1"/>
  <c r="AZ515" i="3"/>
  <c r="BA515" i="3" s="1"/>
  <c r="AW58" i="3"/>
  <c r="AZ54" i="3"/>
  <c r="BA54" i="3" s="1"/>
  <c r="AZ50" i="3"/>
  <c r="BA50" i="3" s="1"/>
  <c r="AZ46" i="3"/>
  <c r="BA46" i="3" s="1"/>
  <c r="AZ42" i="3"/>
  <c r="BA42" i="3" s="1"/>
  <c r="AZ38" i="3"/>
  <c r="BA38" i="3" s="1"/>
  <c r="AZ34" i="3"/>
  <c r="BA34" i="3" s="1"/>
  <c r="AZ30" i="3"/>
  <c r="BA30" i="3" s="1"/>
  <c r="AV601" i="3"/>
  <c r="Z601" i="3"/>
  <c r="Z597" i="3"/>
  <c r="AV597" i="3"/>
  <c r="Z353" i="3"/>
  <c r="AV353" i="3"/>
  <c r="Z349" i="3"/>
  <c r="AV349" i="3"/>
  <c r="AZ634" i="3"/>
  <c r="BA634" i="3" s="1"/>
  <c r="AZ556" i="3"/>
  <c r="BA556" i="3" s="1"/>
  <c r="AZ275" i="3"/>
  <c r="BA275" i="3" s="1"/>
  <c r="AZ251" i="3"/>
  <c r="BA251" i="3" s="1"/>
  <c r="Z560" i="3"/>
  <c r="AV560" i="3"/>
  <c r="AW650" i="3"/>
  <c r="AX650" i="3" s="1"/>
  <c r="AZ548" i="3"/>
  <c r="BA548" i="3" s="1"/>
  <c r="AW489" i="3"/>
  <c r="AX489" i="3" s="1"/>
  <c r="P489" i="3"/>
  <c r="AQ489" i="3" s="1"/>
  <c r="AZ477" i="3"/>
  <c r="BA477" i="3" s="1"/>
  <c r="P665" i="3"/>
  <c r="AQ665" i="3" s="1"/>
  <c r="AZ665" i="3"/>
  <c r="BA665" i="3" s="1"/>
  <c r="AZ512" i="3"/>
  <c r="BA512" i="3" s="1"/>
  <c r="AW397" i="3"/>
  <c r="AX397" i="3" s="1"/>
  <c r="AZ570" i="3"/>
  <c r="BA570" i="3" s="1"/>
  <c r="AW543" i="3"/>
  <c r="AZ535" i="3"/>
  <c r="BA535" i="3" s="1"/>
  <c r="AZ531" i="3"/>
  <c r="BA531" i="3" s="1"/>
  <c r="AW672" i="3"/>
  <c r="AX672" i="3" s="1"/>
  <c r="P664" i="3"/>
  <c r="AQ664" i="3" s="1"/>
  <c r="AW664" i="3"/>
  <c r="AZ660" i="3"/>
  <c r="BA660" i="3" s="1"/>
  <c r="AZ632" i="3"/>
  <c r="BA632" i="3" s="1"/>
  <c r="AW558" i="3"/>
  <c r="AX558" i="3" s="1"/>
  <c r="AW523" i="3"/>
  <c r="AW515" i="3"/>
  <c r="AX515" i="3" s="1"/>
  <c r="AW511" i="3"/>
  <c r="AX511" i="3" s="1"/>
  <c r="AZ507" i="3"/>
  <c r="BA507" i="3" s="1"/>
  <c r="AZ491" i="3"/>
  <c r="AZ487" i="3"/>
  <c r="BA487" i="3" s="1"/>
  <c r="AW50" i="3"/>
  <c r="AW46" i="3"/>
  <c r="AW42" i="3"/>
  <c r="AW30" i="3"/>
  <c r="Z612" i="3"/>
  <c r="AV372" i="3"/>
  <c r="Z372" i="3"/>
  <c r="Z368" i="3"/>
  <c r="AV368" i="3"/>
  <c r="AZ676" i="3"/>
  <c r="BA676" i="3" s="1"/>
  <c r="AW640" i="3"/>
  <c r="AX640" i="3" s="1"/>
  <c r="AW597" i="3"/>
  <c r="AZ589" i="3"/>
  <c r="BA589" i="3" s="1"/>
  <c r="AZ554" i="3"/>
  <c r="BA554" i="3" s="1"/>
  <c r="AZ542" i="3"/>
  <c r="BA542" i="3" s="1"/>
  <c r="AW507" i="3"/>
  <c r="AW503" i="3"/>
  <c r="AW499" i="3"/>
  <c r="AX499" i="3" s="1"/>
  <c r="AW495" i="3"/>
  <c r="AW491" i="3"/>
  <c r="AX491" i="3" s="1"/>
  <c r="AZ427" i="3"/>
  <c r="Z631" i="3"/>
  <c r="AV631" i="3"/>
  <c r="Z619" i="3"/>
  <c r="Z360" i="3"/>
  <c r="AV360" i="3"/>
  <c r="Z232" i="3"/>
  <c r="AV232" i="3"/>
  <c r="AV228" i="3"/>
  <c r="Z228" i="3"/>
  <c r="AW674" i="3"/>
  <c r="AX674" i="3" s="1"/>
  <c r="AW481" i="3"/>
  <c r="AX481" i="3" s="1"/>
  <c r="AZ608" i="3"/>
  <c r="BA608" i="3" s="1"/>
  <c r="AW593" i="3"/>
  <c r="AX593" i="3" s="1"/>
  <c r="AW585" i="3"/>
  <c r="AX585" i="3" s="1"/>
  <c r="AZ577" i="3"/>
  <c r="BA577" i="3" s="1"/>
  <c r="AZ573" i="3"/>
  <c r="BA573" i="3" s="1"/>
  <c r="AZ561" i="3"/>
  <c r="AW554" i="3"/>
  <c r="AX554" i="3" s="1"/>
  <c r="AW550" i="3"/>
  <c r="AW542" i="3"/>
  <c r="AZ538" i="3"/>
  <c r="BA538" i="3" s="1"/>
  <c r="AZ526" i="3"/>
  <c r="BA526" i="3" s="1"/>
  <c r="AW471" i="3"/>
  <c r="AW463" i="3"/>
  <c r="AW435" i="3"/>
  <c r="AX435" i="3" s="1"/>
  <c r="AW431" i="3"/>
  <c r="AZ133" i="3"/>
  <c r="BA133" i="3" s="1"/>
  <c r="AZ129" i="3"/>
  <c r="BA129" i="3" s="1"/>
  <c r="AZ125" i="3"/>
  <c r="BA125" i="3" s="1"/>
  <c r="AZ117" i="3"/>
  <c r="BA117" i="3" s="1"/>
  <c r="AZ113" i="3"/>
  <c r="BA113" i="3" s="1"/>
  <c r="AZ109" i="3"/>
  <c r="BA109" i="3" s="1"/>
  <c r="AZ93" i="3"/>
  <c r="BA93" i="3" s="1"/>
  <c r="AZ89" i="3"/>
  <c r="BA89" i="3" s="1"/>
  <c r="AZ85" i="3"/>
  <c r="BA85" i="3" s="1"/>
  <c r="AZ81" i="3"/>
  <c r="BA81" i="3" s="1"/>
  <c r="AZ77" i="3"/>
  <c r="AZ73" i="3"/>
  <c r="BA73" i="3" s="1"/>
  <c r="AZ69" i="3"/>
  <c r="BA69" i="3" s="1"/>
  <c r="AZ65" i="3"/>
  <c r="BA65" i="3" s="1"/>
  <c r="AZ61" i="3"/>
  <c r="BA61" i="3" s="1"/>
  <c r="Z623" i="3"/>
  <c r="AV623" i="3"/>
  <c r="AX623" i="3" s="1"/>
  <c r="Z379" i="3"/>
  <c r="AW451" i="3"/>
  <c r="AX451" i="3" s="1"/>
  <c r="AW675" i="3"/>
  <c r="AW577" i="3"/>
  <c r="AX577" i="3" s="1"/>
  <c r="AW573" i="3"/>
  <c r="AX573" i="3" s="1"/>
  <c r="P557" i="3"/>
  <c r="AQ557" i="3" s="1"/>
  <c r="AW538" i="3"/>
  <c r="AX538" i="3" s="1"/>
  <c r="AW534" i="3"/>
  <c r="AX534" i="3" s="1"/>
  <c r="AW530" i="3"/>
  <c r="AZ522" i="3"/>
  <c r="BA522" i="3" s="1"/>
  <c r="AZ518" i="3"/>
  <c r="BA518" i="3" s="1"/>
  <c r="AZ510" i="3"/>
  <c r="BA510" i="3" s="1"/>
  <c r="AW157" i="3"/>
  <c r="P157" i="3"/>
  <c r="AQ157" i="3" s="1"/>
  <c r="AW153" i="3"/>
  <c r="AW141" i="3"/>
  <c r="P141" i="3"/>
  <c r="AQ141" i="3" s="1"/>
  <c r="AW137" i="3"/>
  <c r="AW133" i="3"/>
  <c r="AW125" i="3"/>
  <c r="AW121" i="3"/>
  <c r="AW101" i="3"/>
  <c r="AX101" i="3" s="1"/>
  <c r="AW97" i="3"/>
  <c r="AW93" i="3"/>
  <c r="AZ655" i="3"/>
  <c r="BA655" i="3" s="1"/>
  <c r="AZ635" i="3"/>
  <c r="BA635" i="3" s="1"/>
  <c r="AZ623" i="3"/>
  <c r="BA623" i="3" s="1"/>
  <c r="AW604" i="3"/>
  <c r="AX604" i="3" s="1"/>
  <c r="AW522" i="3"/>
  <c r="AX522" i="3" s="1"/>
  <c r="AW518" i="3"/>
  <c r="AW514" i="3"/>
  <c r="AX514" i="3" s="1"/>
  <c r="AZ506" i="3"/>
  <c r="BA506" i="3" s="1"/>
  <c r="AV549" i="3"/>
  <c r="Z549" i="3"/>
  <c r="Z537" i="3"/>
  <c r="Z530" i="3"/>
  <c r="AV530" i="3"/>
  <c r="Z390" i="3"/>
  <c r="Z255" i="3"/>
  <c r="AV255" i="3"/>
  <c r="Z251" i="3"/>
  <c r="AV251" i="3"/>
  <c r="AX251" i="3" s="1"/>
  <c r="AW655" i="3"/>
  <c r="AW643" i="3"/>
  <c r="AX643" i="3" s="1"/>
  <c r="AW627" i="3"/>
  <c r="AX627" i="3" s="1"/>
  <c r="P611" i="3"/>
  <c r="AQ611" i="3" s="1"/>
  <c r="AZ588" i="3"/>
  <c r="BA588" i="3" s="1"/>
  <c r="AZ545" i="3"/>
  <c r="BA545" i="3" s="1"/>
  <c r="AZ541" i="3"/>
  <c r="BA541" i="3" s="1"/>
  <c r="AW498" i="3"/>
  <c r="AW367" i="3"/>
  <c r="AW248" i="3"/>
  <c r="AX248" i="3" s="1"/>
  <c r="P248" i="3"/>
  <c r="AQ248" i="3" s="1"/>
  <c r="AW244" i="3"/>
  <c r="AX244" i="3" s="1"/>
  <c r="AW240" i="3"/>
  <c r="AW236" i="3"/>
  <c r="AX236" i="3" s="1"/>
  <c r="AW228" i="3"/>
  <c r="AW224" i="3"/>
  <c r="AZ220" i="3"/>
  <c r="BA220" i="3" s="1"/>
  <c r="AZ208" i="3"/>
  <c r="BA208" i="3" s="1"/>
  <c r="AZ204" i="3"/>
  <c r="AZ200" i="3"/>
  <c r="BA200" i="3" s="1"/>
  <c r="AZ196" i="3"/>
  <c r="BA196" i="3" s="1"/>
  <c r="AZ192" i="3"/>
  <c r="BA192" i="3" s="1"/>
  <c r="AZ188" i="3"/>
  <c r="BA188" i="3" s="1"/>
  <c r="Z642" i="3"/>
  <c r="AV642" i="3"/>
  <c r="AX642" i="3" s="1"/>
  <c r="Z413" i="3"/>
  <c r="AV413" i="3"/>
  <c r="AZ607" i="3"/>
  <c r="BA607" i="3" s="1"/>
  <c r="AZ584" i="3"/>
  <c r="BA584" i="3" s="1"/>
  <c r="P560" i="3"/>
  <c r="AQ560" i="3" s="1"/>
  <c r="AW553" i="3"/>
  <c r="AX553" i="3" s="1"/>
  <c r="AZ537" i="3"/>
  <c r="BA537" i="3" s="1"/>
  <c r="P525" i="3"/>
  <c r="AQ525" i="3" s="1"/>
  <c r="AW426" i="3"/>
  <c r="AX426" i="3" s="1"/>
  <c r="AW410" i="3"/>
  <c r="AX410" i="3" s="1"/>
  <c r="AZ406" i="3"/>
  <c r="BA406" i="3" s="1"/>
  <c r="AZ402" i="3"/>
  <c r="BA402" i="3" s="1"/>
  <c r="AZ394" i="3"/>
  <c r="BA394" i="3" s="1"/>
  <c r="AW208" i="3"/>
  <c r="AW204" i="3"/>
  <c r="AX204" i="3" s="1"/>
  <c r="AZ172" i="3"/>
  <c r="BA172" i="3" s="1"/>
  <c r="AZ168" i="3"/>
  <c r="BA168" i="3" s="1"/>
  <c r="AZ164" i="3"/>
  <c r="BA164" i="3" s="1"/>
  <c r="AZ160" i="3"/>
  <c r="BA160" i="3" s="1"/>
  <c r="AV661" i="3"/>
  <c r="Z661" i="3"/>
  <c r="AZ654" i="3"/>
  <c r="BA654" i="3" s="1"/>
  <c r="AZ603" i="3"/>
  <c r="BA603" i="3" s="1"/>
  <c r="AZ299" i="3"/>
  <c r="AZ279" i="3"/>
  <c r="BA279" i="3" s="1"/>
  <c r="AZ259" i="3"/>
  <c r="BA259" i="3" s="1"/>
  <c r="Z568" i="3"/>
  <c r="AV568" i="3"/>
  <c r="AW646" i="3"/>
  <c r="AX646" i="3" s="1"/>
  <c r="P674" i="3"/>
  <c r="AQ674" i="3" s="1"/>
  <c r="AW596" i="3"/>
  <c r="AX596" i="3" s="1"/>
  <c r="AZ670" i="3"/>
  <c r="BA670" i="3" s="1"/>
  <c r="AW611" i="3"/>
  <c r="AW607" i="3"/>
  <c r="AX607" i="3" s="1"/>
  <c r="P603" i="3"/>
  <c r="AQ603" i="3" s="1"/>
  <c r="AW584" i="3"/>
  <c r="AW576" i="3"/>
  <c r="AX576" i="3" s="1"/>
  <c r="P572" i="3"/>
  <c r="AQ572" i="3" s="1"/>
  <c r="AW572" i="3"/>
  <c r="AX572" i="3" s="1"/>
  <c r="AW564" i="3"/>
  <c r="AZ560" i="3"/>
  <c r="BA560" i="3" s="1"/>
  <c r="AW537" i="3"/>
  <c r="AX537" i="3" s="1"/>
  <c r="AZ525" i="3"/>
  <c r="BA525" i="3" s="1"/>
  <c r="AZ521" i="3"/>
  <c r="BA521" i="3" s="1"/>
  <c r="AZ517" i="3"/>
  <c r="BA517" i="3" s="1"/>
  <c r="AZ513" i="3"/>
  <c r="BA513" i="3" s="1"/>
  <c r="Z653" i="3"/>
  <c r="AV653" i="3"/>
  <c r="Z649" i="3"/>
  <c r="AV649" i="3"/>
  <c r="Z424" i="3"/>
  <c r="AV424" i="3"/>
  <c r="Z281" i="3"/>
  <c r="Z262" i="3"/>
  <c r="AV262" i="3"/>
  <c r="Z507" i="3"/>
  <c r="AV507" i="3"/>
  <c r="Z439" i="3"/>
  <c r="AV439" i="3"/>
  <c r="Z296" i="3"/>
  <c r="AV296" i="3"/>
  <c r="Z277" i="3"/>
  <c r="AV277" i="3"/>
  <c r="Z247" i="3"/>
  <c r="AV247" i="3"/>
  <c r="Z224" i="3"/>
  <c r="AV224" i="3"/>
  <c r="Z220" i="3"/>
  <c r="AV220" i="3"/>
  <c r="Z212" i="3"/>
  <c r="AY212" i="3"/>
  <c r="BA212" i="3" s="1"/>
  <c r="Z118" i="3"/>
  <c r="AV118" i="3"/>
  <c r="Z114" i="3"/>
  <c r="AV114" i="3"/>
  <c r="AX114" i="3" s="1"/>
  <c r="Z110" i="3"/>
  <c r="AV110" i="3"/>
  <c r="AZ641" i="3"/>
  <c r="BA641" i="3" s="1"/>
  <c r="AW369" i="3"/>
  <c r="AZ365" i="3"/>
  <c r="BA365" i="3" s="1"/>
  <c r="AW263" i="3"/>
  <c r="AW259" i="3"/>
  <c r="AX259" i="3" s="1"/>
  <c r="AW255" i="3"/>
  <c r="AZ247" i="3"/>
  <c r="BA247" i="3" s="1"/>
  <c r="AZ243" i="3"/>
  <c r="BA243" i="3" s="1"/>
  <c r="AZ239" i="3"/>
  <c r="BA239" i="3" s="1"/>
  <c r="AZ235" i="3"/>
  <c r="AZ231" i="3"/>
  <c r="BA231" i="3" s="1"/>
  <c r="AW184" i="3"/>
  <c r="AX184" i="3" s="1"/>
  <c r="AW180" i="3"/>
  <c r="AX180" i="3" s="1"/>
  <c r="AW176" i="3"/>
  <c r="AW172" i="3"/>
  <c r="AX172" i="3" s="1"/>
  <c r="AW164" i="3"/>
  <c r="AX164" i="3" s="1"/>
  <c r="AW160" i="3"/>
  <c r="AZ156" i="3"/>
  <c r="BA156" i="3" s="1"/>
  <c r="AZ144" i="3"/>
  <c r="BA144" i="3" s="1"/>
  <c r="AW89" i="3"/>
  <c r="AX89" i="3" s="1"/>
  <c r="AW26" i="3"/>
  <c r="AZ22" i="3"/>
  <c r="BA22" i="3" s="1"/>
  <c r="AZ18" i="3"/>
  <c r="BA18" i="3" s="1"/>
  <c r="Z664" i="3"/>
  <c r="AV664" i="3"/>
  <c r="Z552" i="3"/>
  <c r="AV552" i="3"/>
  <c r="Z518" i="3"/>
  <c r="AV518" i="3"/>
  <c r="Z503" i="3"/>
  <c r="Z431" i="3"/>
  <c r="AV431" i="3"/>
  <c r="Z405" i="3"/>
  <c r="AV405" i="3"/>
  <c r="Z375" i="3"/>
  <c r="AV375" i="3"/>
  <c r="Z363" i="3"/>
  <c r="AY363" i="3"/>
  <c r="Z341" i="3"/>
  <c r="AV341" i="3"/>
  <c r="Z239" i="3"/>
  <c r="AV239" i="3"/>
  <c r="Z235" i="3"/>
  <c r="AY235" i="3"/>
  <c r="Z216" i="3"/>
  <c r="AV216" i="3"/>
  <c r="Z208" i="3"/>
  <c r="AV208" i="3"/>
  <c r="AV294" i="3"/>
  <c r="AX294" i="3" s="1"/>
  <c r="AZ190" i="3"/>
  <c r="BA190" i="3" s="1"/>
  <c r="AW408" i="3"/>
  <c r="AX408" i="3" s="1"/>
  <c r="AZ392" i="3"/>
  <c r="BA392" i="3" s="1"/>
  <c r="AZ384" i="3"/>
  <c r="BA384" i="3" s="1"/>
  <c r="AZ380" i="3"/>
  <c r="BA380" i="3" s="1"/>
  <c r="P376" i="3"/>
  <c r="AQ376" i="3" s="1"/>
  <c r="AW365" i="3"/>
  <c r="AZ353" i="3"/>
  <c r="BA353" i="3" s="1"/>
  <c r="AZ349" i="3"/>
  <c r="BA349" i="3" s="1"/>
  <c r="AW322" i="3"/>
  <c r="AX322" i="3" s="1"/>
  <c r="AZ318" i="3"/>
  <c r="BA318" i="3" s="1"/>
  <c r="AZ314" i="3"/>
  <c r="BA314" i="3" s="1"/>
  <c r="AZ306" i="3"/>
  <c r="BA306" i="3" s="1"/>
  <c r="AZ302" i="3"/>
  <c r="BA302" i="3" s="1"/>
  <c r="AZ298" i="3"/>
  <c r="BA298" i="3" s="1"/>
  <c r="AZ290" i="3"/>
  <c r="BA290" i="3" s="1"/>
  <c r="AZ286" i="3"/>
  <c r="BA286" i="3" s="1"/>
  <c r="AW247" i="3"/>
  <c r="AW243" i="3"/>
  <c r="AX243" i="3" s="1"/>
  <c r="AW239" i="3"/>
  <c r="P219" i="3"/>
  <c r="AQ219" i="3" s="1"/>
  <c r="AZ219" i="3"/>
  <c r="BA219" i="3" s="1"/>
  <c r="AZ215" i="3"/>
  <c r="BA215" i="3" s="1"/>
  <c r="AZ211" i="3"/>
  <c r="BA211" i="3" s="1"/>
  <c r="AW148" i="3"/>
  <c r="AX148" i="3" s="1"/>
  <c r="AW144" i="3"/>
  <c r="AZ140" i="3"/>
  <c r="BA140" i="3" s="1"/>
  <c r="AZ136" i="3"/>
  <c r="BA136" i="3" s="1"/>
  <c r="AZ132" i="3"/>
  <c r="AZ128" i="3"/>
  <c r="BA128" i="3" s="1"/>
  <c r="AZ124" i="3"/>
  <c r="BA124" i="3" s="1"/>
  <c r="AZ57" i="3"/>
  <c r="BA57" i="3" s="1"/>
  <c r="AZ53" i="3"/>
  <c r="BA53" i="3" s="1"/>
  <c r="AZ49" i="3"/>
  <c r="BA49" i="3" s="1"/>
  <c r="AZ45" i="3"/>
  <c r="BA45" i="3" s="1"/>
  <c r="AW22" i="3"/>
  <c r="AW18" i="3"/>
  <c r="AW14" i="3"/>
  <c r="AX14" i="3" s="1"/>
  <c r="AZ6" i="3"/>
  <c r="BA6" i="3" s="1"/>
  <c r="Z600" i="3"/>
  <c r="Z567" i="3"/>
  <c r="AV567" i="3"/>
  <c r="Z555" i="3"/>
  <c r="Z533" i="3"/>
  <c r="AV533" i="3"/>
  <c r="Z514" i="3"/>
  <c r="Z495" i="3"/>
  <c r="AV495" i="3"/>
  <c r="Z491" i="3"/>
  <c r="AY491" i="3"/>
  <c r="Z469" i="3"/>
  <c r="AV469" i="3"/>
  <c r="Z461" i="3"/>
  <c r="AV461" i="3"/>
  <c r="AX461" i="3" s="1"/>
  <c r="Z453" i="3"/>
  <c r="Z446" i="3"/>
  <c r="AV446" i="3"/>
  <c r="Z412" i="3"/>
  <c r="AV412" i="3"/>
  <c r="Z367" i="3"/>
  <c r="AV367" i="3"/>
  <c r="Z311" i="3"/>
  <c r="AV311" i="3"/>
  <c r="Z261" i="3"/>
  <c r="Z254" i="3"/>
  <c r="AV254" i="3"/>
  <c r="Z231" i="3"/>
  <c r="AV231" i="3"/>
  <c r="AV153" i="3"/>
  <c r="Z153" i="3"/>
  <c r="AV43" i="3"/>
  <c r="Z43" i="3"/>
  <c r="Z39" i="3"/>
  <c r="AV39" i="3"/>
  <c r="AX39" i="3" s="1"/>
  <c r="AV4" i="3"/>
  <c r="Z4" i="3"/>
  <c r="AV437" i="3"/>
  <c r="AW185" i="3"/>
  <c r="AX185" i="3" s="1"/>
  <c r="AZ502" i="3"/>
  <c r="BA502" i="3" s="1"/>
  <c r="AZ494" i="3"/>
  <c r="BA494" i="3" s="1"/>
  <c r="AZ455" i="3"/>
  <c r="BA455" i="3" s="1"/>
  <c r="AZ447" i="3"/>
  <c r="BA447" i="3" s="1"/>
  <c r="AZ443" i="3"/>
  <c r="AZ439" i="3"/>
  <c r="BA439" i="3" s="1"/>
  <c r="P427" i="3"/>
  <c r="AQ427" i="3" s="1"/>
  <c r="AW392" i="3"/>
  <c r="AW388" i="3"/>
  <c r="AZ376" i="3"/>
  <c r="BA376" i="3" s="1"/>
  <c r="AZ372" i="3"/>
  <c r="BA372" i="3" s="1"/>
  <c r="AW361" i="3"/>
  <c r="AX361" i="3" s="1"/>
  <c r="AW353" i="3"/>
  <c r="AZ345" i="3"/>
  <c r="BA345" i="3" s="1"/>
  <c r="AZ337" i="3"/>
  <c r="BA337" i="3" s="1"/>
  <c r="AZ333" i="3"/>
  <c r="BA333" i="3" s="1"/>
  <c r="AW318" i="3"/>
  <c r="AW310" i="3"/>
  <c r="AW306" i="3"/>
  <c r="AW290" i="3"/>
  <c r="AX290" i="3" s="1"/>
  <c r="AZ282" i="3"/>
  <c r="BA282" i="3" s="1"/>
  <c r="P278" i="3"/>
  <c r="AZ278" i="3"/>
  <c r="BA278" i="3" s="1"/>
  <c r="AZ270" i="3"/>
  <c r="BA270" i="3" s="1"/>
  <c r="AW219" i="3"/>
  <c r="AX219" i="3" s="1"/>
  <c r="AZ207" i="3"/>
  <c r="BA207" i="3" s="1"/>
  <c r="AZ203" i="3"/>
  <c r="AZ195" i="3"/>
  <c r="BA195" i="3" s="1"/>
  <c r="AZ187" i="3"/>
  <c r="BA187" i="3" s="1"/>
  <c r="AW116" i="3"/>
  <c r="AW112" i="3"/>
  <c r="AZ108" i="3"/>
  <c r="BA108" i="3" s="1"/>
  <c r="AZ104" i="3"/>
  <c r="BA104" i="3" s="1"/>
  <c r="AZ100" i="3"/>
  <c r="BA100" i="3" s="1"/>
  <c r="AZ96" i="3"/>
  <c r="BA96" i="3" s="1"/>
  <c r="AZ92" i="3"/>
  <c r="BA92" i="3" s="1"/>
  <c r="AW57" i="3"/>
  <c r="AZ29" i="3"/>
  <c r="BA29" i="3" s="1"/>
  <c r="Z678" i="3"/>
  <c r="Z675" i="3"/>
  <c r="AV675" i="3"/>
  <c r="Z667" i="3"/>
  <c r="Z633" i="3"/>
  <c r="Z626" i="3"/>
  <c r="AV626" i="3"/>
  <c r="AX626" i="3" s="1"/>
  <c r="Z596" i="3"/>
  <c r="AY596" i="3"/>
  <c r="BA596" i="3" s="1"/>
  <c r="Z574" i="3"/>
  <c r="AV574" i="3"/>
  <c r="AX574" i="3" s="1"/>
  <c r="Z559" i="3"/>
  <c r="AV559" i="3"/>
  <c r="Z525" i="3"/>
  <c r="AV525" i="3"/>
  <c r="Z521" i="3"/>
  <c r="Z476" i="3"/>
  <c r="AV476" i="3"/>
  <c r="Z408" i="3"/>
  <c r="Z389" i="3"/>
  <c r="Z382" i="3"/>
  <c r="AV382" i="3"/>
  <c r="Z348" i="3"/>
  <c r="AV348" i="3"/>
  <c r="Z325" i="3"/>
  <c r="Z318" i="3"/>
  <c r="AV318" i="3"/>
  <c r="Z303" i="3"/>
  <c r="AV303" i="3"/>
  <c r="Z299" i="3"/>
  <c r="AY299" i="3"/>
  <c r="Z284" i="3"/>
  <c r="AV284" i="3"/>
  <c r="Z276" i="3"/>
  <c r="AV137" i="3"/>
  <c r="Z137" i="3"/>
  <c r="AV133" i="3"/>
  <c r="Z133" i="3"/>
  <c r="AV436" i="3"/>
  <c r="AZ423" i="3"/>
  <c r="BA423" i="3" s="1"/>
  <c r="AZ419" i="3"/>
  <c r="BA419" i="3" s="1"/>
  <c r="AZ415" i="3"/>
  <c r="BA415" i="3" s="1"/>
  <c r="AZ411" i="3"/>
  <c r="BA411" i="3" s="1"/>
  <c r="AW372" i="3"/>
  <c r="AW341" i="3"/>
  <c r="AW274" i="3"/>
  <c r="AW270" i="3"/>
  <c r="AZ266" i="3"/>
  <c r="BA266" i="3" s="1"/>
  <c r="AZ258" i="3"/>
  <c r="BA258" i="3" s="1"/>
  <c r="AZ254" i="3"/>
  <c r="BA254" i="3" s="1"/>
  <c r="AZ250" i="3"/>
  <c r="BA250" i="3" s="1"/>
  <c r="P203" i="3"/>
  <c r="AQ203" i="3" s="1"/>
  <c r="AW203" i="3"/>
  <c r="AX203" i="3" s="1"/>
  <c r="AW199" i="3"/>
  <c r="AW195" i="3"/>
  <c r="AX195" i="3" s="1"/>
  <c r="P187" i="3"/>
  <c r="AQ187" i="3" s="1"/>
  <c r="AW187" i="3"/>
  <c r="AZ183" i="3"/>
  <c r="AZ179" i="3"/>
  <c r="BA179" i="3" s="1"/>
  <c r="AZ175" i="3"/>
  <c r="BA175" i="3" s="1"/>
  <c r="AZ171" i="3"/>
  <c r="BA171" i="3" s="1"/>
  <c r="AZ163" i="3"/>
  <c r="BA163" i="3" s="1"/>
  <c r="AZ159" i="3"/>
  <c r="BA159" i="3" s="1"/>
  <c r="AW108" i="3"/>
  <c r="AX108" i="3" s="1"/>
  <c r="AW100" i="3"/>
  <c r="AW96" i="3"/>
  <c r="AW92" i="3"/>
  <c r="AX92" i="3" s="1"/>
  <c r="AZ88" i="3"/>
  <c r="BA88" i="3" s="1"/>
  <c r="AZ84" i="3"/>
  <c r="AZ80" i="3"/>
  <c r="BA80" i="3" s="1"/>
  <c r="AZ72" i="3"/>
  <c r="AZ68" i="3"/>
  <c r="BA68" i="3" s="1"/>
  <c r="AZ64" i="3"/>
  <c r="BA64" i="3" s="1"/>
  <c r="AZ60" i="3"/>
  <c r="BA60" i="3" s="1"/>
  <c r="AW37" i="3"/>
  <c r="AX37" i="3" s="1"/>
  <c r="AW33" i="3"/>
  <c r="AW29" i="3"/>
  <c r="AZ25" i="3"/>
  <c r="BA25" i="3" s="1"/>
  <c r="Z648" i="3"/>
  <c r="AV648" i="3"/>
  <c r="Z611" i="3"/>
  <c r="AV611" i="3"/>
  <c r="Z592" i="3"/>
  <c r="AV592" i="3"/>
  <c r="AX592" i="3" s="1"/>
  <c r="Z570" i="3"/>
  <c r="AV570" i="3"/>
  <c r="Z510" i="3"/>
  <c r="AV510" i="3"/>
  <c r="Z438" i="3"/>
  <c r="AV438" i="3"/>
  <c r="Z280" i="3"/>
  <c r="AV280" i="3"/>
  <c r="Z246" i="3"/>
  <c r="AV246" i="3"/>
  <c r="AX246" i="3" s="1"/>
  <c r="Z129" i="3"/>
  <c r="AV129" i="3"/>
  <c r="AV121" i="3"/>
  <c r="Z121" i="3"/>
  <c r="Z117" i="3"/>
  <c r="AV117" i="3"/>
  <c r="AX117" i="3" s="1"/>
  <c r="AV388" i="3"/>
  <c r="AZ167" i="3"/>
  <c r="BA167" i="3" s="1"/>
  <c r="AW415" i="3"/>
  <c r="AX415" i="3" s="1"/>
  <c r="AW411" i="3"/>
  <c r="AX411" i="3" s="1"/>
  <c r="AZ407" i="3"/>
  <c r="BA407" i="3" s="1"/>
  <c r="AZ403" i="3"/>
  <c r="BA403" i="3" s="1"/>
  <c r="AZ399" i="3"/>
  <c r="BA399" i="3" s="1"/>
  <c r="AZ395" i="3"/>
  <c r="AW368" i="3"/>
  <c r="AZ364" i="3"/>
  <c r="BA364" i="3" s="1"/>
  <c r="AW329" i="3"/>
  <c r="AX329" i="3" s="1"/>
  <c r="AW262" i="3"/>
  <c r="AW258" i="3"/>
  <c r="AX258" i="3" s="1"/>
  <c r="AW254" i="3"/>
  <c r="AW250" i="3"/>
  <c r="AX250" i="3" s="1"/>
  <c r="AZ246" i="3"/>
  <c r="AZ242" i="3"/>
  <c r="BA242" i="3" s="1"/>
  <c r="AZ238" i="3"/>
  <c r="BA238" i="3" s="1"/>
  <c r="AZ234" i="3"/>
  <c r="BA234" i="3" s="1"/>
  <c r="AZ222" i="3"/>
  <c r="BA222" i="3" s="1"/>
  <c r="AW183" i="3"/>
  <c r="AW179" i="3"/>
  <c r="AX179" i="3" s="1"/>
  <c r="AW175" i="3"/>
  <c r="AW159" i="3"/>
  <c r="AZ155" i="3"/>
  <c r="AZ151" i="3"/>
  <c r="BA151" i="3" s="1"/>
  <c r="AZ147" i="3"/>
  <c r="BA147" i="3" s="1"/>
  <c r="AZ143" i="3"/>
  <c r="BA143" i="3" s="1"/>
  <c r="AW88" i="3"/>
  <c r="AW76" i="3"/>
  <c r="AX76" i="3" s="1"/>
  <c r="AW72" i="3"/>
  <c r="AW64" i="3"/>
  <c r="AZ21" i="3"/>
  <c r="AZ17" i="3"/>
  <c r="BA17" i="3" s="1"/>
  <c r="AZ13" i="3"/>
  <c r="BA13" i="3" s="1"/>
  <c r="Z502" i="3"/>
  <c r="Z468" i="3"/>
  <c r="AY468" i="3"/>
  <c r="Z434" i="3"/>
  <c r="AV434" i="3"/>
  <c r="AX434" i="3" s="1"/>
  <c r="Z419" i="3"/>
  <c r="Z400" i="3"/>
  <c r="AV400" i="3"/>
  <c r="Z374" i="3"/>
  <c r="AV374" i="3"/>
  <c r="Z344" i="3"/>
  <c r="AV344" i="3"/>
  <c r="Z336" i="3"/>
  <c r="AV336" i="3"/>
  <c r="Z272" i="3"/>
  <c r="AV272" i="3"/>
  <c r="Z242" i="3"/>
  <c r="AV242" i="3"/>
  <c r="Z238" i="3"/>
  <c r="AV238" i="3"/>
  <c r="Z168" i="3"/>
  <c r="AV168" i="3"/>
  <c r="AV66" i="3"/>
  <c r="AX66" i="3" s="1"/>
  <c r="Z66" i="3"/>
  <c r="Z62" i="3"/>
  <c r="AV62" i="3"/>
  <c r="Z58" i="3"/>
  <c r="AV58" i="3"/>
  <c r="Z23" i="3"/>
  <c r="AV23" i="3"/>
  <c r="Z19" i="3"/>
  <c r="AV19" i="3"/>
  <c r="Z15" i="3"/>
  <c r="AV15" i="3"/>
  <c r="AY340" i="3"/>
  <c r="BA340" i="3" s="1"/>
  <c r="AY267" i="3"/>
  <c r="AW486" i="3"/>
  <c r="AX486" i="3" s="1"/>
  <c r="AZ482" i="3"/>
  <c r="BA482" i="3" s="1"/>
  <c r="AW403" i="3"/>
  <c r="AX403" i="3" s="1"/>
  <c r="AW399" i="3"/>
  <c r="AZ379" i="3"/>
  <c r="BA379" i="3" s="1"/>
  <c r="AZ352" i="3"/>
  <c r="BA352" i="3" s="1"/>
  <c r="AZ348" i="3"/>
  <c r="BA348" i="3" s="1"/>
  <c r="AZ321" i="3"/>
  <c r="BA321" i="3" s="1"/>
  <c r="AZ313" i="3"/>
  <c r="BA313" i="3" s="1"/>
  <c r="AZ301" i="3"/>
  <c r="BA301" i="3" s="1"/>
  <c r="AZ293" i="3"/>
  <c r="BA293" i="3" s="1"/>
  <c r="AW238" i="3"/>
  <c r="P234" i="3"/>
  <c r="AW234" i="3"/>
  <c r="P155" i="3"/>
  <c r="AQ155" i="3" s="1"/>
  <c r="AW155" i="3"/>
  <c r="AX155" i="3" s="1"/>
  <c r="AZ131" i="3"/>
  <c r="BA131" i="3" s="1"/>
  <c r="AZ127" i="3"/>
  <c r="BA127" i="3" s="1"/>
  <c r="AZ123" i="3"/>
  <c r="BA123" i="3" s="1"/>
  <c r="AZ119" i="3"/>
  <c r="BA119" i="3" s="1"/>
  <c r="AZ115" i="3"/>
  <c r="BA115" i="3" s="1"/>
  <c r="AZ111" i="3"/>
  <c r="BA111" i="3" s="1"/>
  <c r="AZ52" i="3"/>
  <c r="BA52" i="3" s="1"/>
  <c r="AW17" i="3"/>
  <c r="AX17" i="3" s="1"/>
  <c r="AZ9" i="3"/>
  <c r="BA9" i="3" s="1"/>
  <c r="AZ5" i="3"/>
  <c r="BA5" i="3" s="1"/>
  <c r="Z681" i="3"/>
  <c r="Z674" i="3"/>
  <c r="Z651" i="3"/>
  <c r="Z629" i="3"/>
  <c r="AV629" i="3"/>
  <c r="Z566" i="3"/>
  <c r="AV566" i="3"/>
  <c r="Z498" i="3"/>
  <c r="AV498" i="3"/>
  <c r="Z483" i="3"/>
  <c r="AV483" i="3"/>
  <c r="Z464" i="3"/>
  <c r="AV464" i="3"/>
  <c r="AX464" i="3" s="1"/>
  <c r="Z445" i="3"/>
  <c r="AV445" i="3"/>
  <c r="Z370" i="3"/>
  <c r="AV370" i="3"/>
  <c r="Z358" i="3"/>
  <c r="AV355" i="3"/>
  <c r="Z310" i="3"/>
  <c r="AV310" i="3"/>
  <c r="Z257" i="3"/>
  <c r="AV257" i="3"/>
  <c r="Z253" i="3"/>
  <c r="AV253" i="3"/>
  <c r="Z234" i="3"/>
  <c r="AV234" i="3"/>
  <c r="AV230" i="3"/>
  <c r="AX230" i="3" s="1"/>
  <c r="Z230" i="3"/>
  <c r="AV152" i="3"/>
  <c r="Z152" i="3"/>
  <c r="Z42" i="3"/>
  <c r="AV42" i="3"/>
  <c r="Z38" i="3"/>
  <c r="AV38" i="3"/>
  <c r="AV569" i="3"/>
  <c r="AV508" i="3"/>
  <c r="AX508" i="3" s="1"/>
  <c r="AY427" i="3"/>
  <c r="AV263" i="3"/>
  <c r="AW665" i="3"/>
  <c r="AW618" i="3"/>
  <c r="AX618" i="3" s="1"/>
  <c r="AW614" i="3"/>
  <c r="AX614" i="3" s="1"/>
  <c r="AZ606" i="3"/>
  <c r="BA606" i="3" s="1"/>
  <c r="AW595" i="3"/>
  <c r="AX595" i="3" s="1"/>
  <c r="AW591" i="3"/>
  <c r="AZ579" i="3"/>
  <c r="BA579" i="3" s="1"/>
  <c r="AW657" i="3"/>
  <c r="AX657" i="3" s="1"/>
  <c r="AW610" i="3"/>
  <c r="AX610" i="3" s="1"/>
  <c r="AW579" i="3"/>
  <c r="AX579" i="3" s="1"/>
  <c r="AW536" i="3"/>
  <c r="AX536" i="3" s="1"/>
  <c r="AZ505" i="3"/>
  <c r="BA505" i="3" s="1"/>
  <c r="AZ501" i="3"/>
  <c r="BA501" i="3" s="1"/>
  <c r="AZ497" i="3"/>
  <c r="AW482" i="3"/>
  <c r="AX482" i="3" s="1"/>
  <c r="AZ478" i="3"/>
  <c r="BA478" i="3" s="1"/>
  <c r="AZ474" i="3"/>
  <c r="BA474" i="3" s="1"/>
  <c r="AZ470" i="3"/>
  <c r="BA470" i="3" s="1"/>
  <c r="AZ466" i="3"/>
  <c r="BA466" i="3" s="1"/>
  <c r="AZ462" i="3"/>
  <c r="BA462" i="3" s="1"/>
  <c r="AZ458" i="3"/>
  <c r="BA458" i="3" s="1"/>
  <c r="AZ454" i="3"/>
  <c r="BA454" i="3" s="1"/>
  <c r="AZ446" i="3"/>
  <c r="BA446" i="3" s="1"/>
  <c r="AZ438" i="3"/>
  <c r="BA438" i="3" s="1"/>
  <c r="AZ434" i="3"/>
  <c r="BA434" i="3" s="1"/>
  <c r="AZ430" i="3"/>
  <c r="BA430" i="3" s="1"/>
  <c r="AW391" i="3"/>
  <c r="AX391" i="3" s="1"/>
  <c r="AZ375" i="3"/>
  <c r="BA375" i="3" s="1"/>
  <c r="AW356" i="3"/>
  <c r="AX356" i="3" s="1"/>
  <c r="AW352" i="3"/>
  <c r="AX352" i="3" s="1"/>
  <c r="AW348" i="3"/>
  <c r="AZ344" i="3"/>
  <c r="BA344" i="3" s="1"/>
  <c r="AZ336" i="3"/>
  <c r="BA336" i="3" s="1"/>
  <c r="AZ332" i="3"/>
  <c r="BA332" i="3" s="1"/>
  <c r="AW321" i="3"/>
  <c r="AW305" i="3"/>
  <c r="AX305" i="3" s="1"/>
  <c r="P301" i="3"/>
  <c r="AQ301" i="3" s="1"/>
  <c r="AW301" i="3"/>
  <c r="AX301" i="3" s="1"/>
  <c r="AW293" i="3"/>
  <c r="AX293" i="3" s="1"/>
  <c r="AZ285" i="3"/>
  <c r="BA285" i="3" s="1"/>
  <c r="AZ281" i="3"/>
  <c r="BA281" i="3" s="1"/>
  <c r="AZ277" i="3"/>
  <c r="BA277" i="3" s="1"/>
  <c r="AZ273" i="3"/>
  <c r="BA273" i="3" s="1"/>
  <c r="AW218" i="3"/>
  <c r="AW214" i="3"/>
  <c r="AW210" i="3"/>
  <c r="AZ202" i="3"/>
  <c r="BA202" i="3" s="1"/>
  <c r="AZ198" i="3"/>
  <c r="BA198" i="3" s="1"/>
  <c r="AZ194" i="3"/>
  <c r="BA194" i="3" s="1"/>
  <c r="AZ186" i="3"/>
  <c r="BA186" i="3" s="1"/>
  <c r="AW135" i="3"/>
  <c r="AW131" i="3"/>
  <c r="AX131" i="3" s="1"/>
  <c r="AW119" i="3"/>
  <c r="AW115" i="3"/>
  <c r="AX115" i="3" s="1"/>
  <c r="AW111" i="3"/>
  <c r="AZ107" i="3"/>
  <c r="BA107" i="3" s="1"/>
  <c r="AZ103" i="3"/>
  <c r="BA103" i="3" s="1"/>
  <c r="AZ99" i="3"/>
  <c r="BA99" i="3" s="1"/>
  <c r="AZ95" i="3"/>
  <c r="BA95" i="3" s="1"/>
  <c r="AW56" i="3"/>
  <c r="AX56" i="3" s="1"/>
  <c r="AW52" i="3"/>
  <c r="AX52" i="3" s="1"/>
  <c r="AW48" i="3"/>
  <c r="AZ44" i="3"/>
  <c r="BA44" i="3" s="1"/>
  <c r="AZ40" i="3"/>
  <c r="BA40" i="3" s="1"/>
  <c r="AZ36" i="3"/>
  <c r="BA36" i="3" s="1"/>
  <c r="AZ32" i="3"/>
  <c r="BA32" i="3" s="1"/>
  <c r="AZ28" i="3"/>
  <c r="AW9" i="3"/>
  <c r="AX9" i="3" s="1"/>
  <c r="Z655" i="3"/>
  <c r="AV655" i="3"/>
  <c r="Z621" i="3"/>
  <c r="AV621" i="3"/>
  <c r="Z617" i="3"/>
  <c r="Z610" i="3"/>
  <c r="Z584" i="3"/>
  <c r="AV584" i="3"/>
  <c r="Z562" i="3"/>
  <c r="AV562" i="3"/>
  <c r="AX562" i="3" s="1"/>
  <c r="Z528" i="3"/>
  <c r="AV528" i="3"/>
  <c r="Z505" i="3"/>
  <c r="Z456" i="3"/>
  <c r="AV456" i="3"/>
  <c r="Z452" i="3"/>
  <c r="Z392" i="3"/>
  <c r="AV392" i="3"/>
  <c r="Z385" i="3"/>
  <c r="AV385" i="3"/>
  <c r="Z381" i="3"/>
  <c r="AV381" i="3"/>
  <c r="Z377" i="3"/>
  <c r="Z328" i="3"/>
  <c r="AV328" i="3"/>
  <c r="Z321" i="3"/>
  <c r="AV321" i="3"/>
  <c r="Z317" i="3"/>
  <c r="AV317" i="3"/>
  <c r="Z313" i="3"/>
  <c r="Z306" i="3"/>
  <c r="AV306" i="3"/>
  <c r="Z302" i="3"/>
  <c r="AV302" i="3"/>
  <c r="AX302" i="3" s="1"/>
  <c r="Z287" i="3"/>
  <c r="AV287" i="3"/>
  <c r="AX287" i="3" s="1"/>
  <c r="Z283" i="3"/>
  <c r="AV283" i="3"/>
  <c r="Z264" i="3"/>
  <c r="AV264" i="3"/>
  <c r="AX264" i="3" s="1"/>
  <c r="Z260" i="3"/>
  <c r="Z191" i="3"/>
  <c r="AV191" i="3"/>
  <c r="Z187" i="3"/>
  <c r="AV187" i="3"/>
  <c r="Z136" i="3"/>
  <c r="AV136" i="3"/>
  <c r="AX136" i="3" s="1"/>
  <c r="Z34" i="3"/>
  <c r="AZ633" i="3"/>
  <c r="BA633" i="3" s="1"/>
  <c r="AV503" i="3"/>
  <c r="AW427" i="3"/>
  <c r="AX427" i="3" s="1"/>
  <c r="AZ262" i="3"/>
  <c r="BA262" i="3" s="1"/>
  <c r="AW505" i="3"/>
  <c r="AX505" i="3" s="1"/>
  <c r="AW501" i="3"/>
  <c r="AZ493" i="3"/>
  <c r="BA493" i="3" s="1"/>
  <c r="AW478" i="3"/>
  <c r="AW474" i="3"/>
  <c r="AX474" i="3" s="1"/>
  <c r="AW458" i="3"/>
  <c r="AX458" i="3" s="1"/>
  <c r="AW442" i="3"/>
  <c r="AX442" i="3" s="1"/>
  <c r="AZ426" i="3"/>
  <c r="BA426" i="3" s="1"/>
  <c r="AZ422" i="3"/>
  <c r="BA422" i="3" s="1"/>
  <c r="AZ418" i="3"/>
  <c r="BA418" i="3" s="1"/>
  <c r="AZ414" i="3"/>
  <c r="BA414" i="3" s="1"/>
  <c r="AW375" i="3"/>
  <c r="AW371" i="3"/>
  <c r="AX371" i="3" s="1"/>
  <c r="AZ367" i="3"/>
  <c r="BA367" i="3" s="1"/>
  <c r="AW340" i="3"/>
  <c r="AX340" i="3" s="1"/>
  <c r="AW336" i="3"/>
  <c r="AW332" i="3"/>
  <c r="AX332" i="3" s="1"/>
  <c r="AZ328" i="3"/>
  <c r="AZ324" i="3"/>
  <c r="BA324" i="3" s="1"/>
  <c r="AW285" i="3"/>
  <c r="AW277" i="3"/>
  <c r="AZ269" i="3"/>
  <c r="BA269" i="3" s="1"/>
  <c r="AZ265" i="3"/>
  <c r="BA265" i="3" s="1"/>
  <c r="AZ261" i="3"/>
  <c r="BA261" i="3" s="1"/>
  <c r="AZ253" i="3"/>
  <c r="BA253" i="3" s="1"/>
  <c r="AZ249" i="3"/>
  <c r="BA249" i="3" s="1"/>
  <c r="AW198" i="3"/>
  <c r="AW194" i="3"/>
  <c r="AW190" i="3"/>
  <c r="AZ178" i="3"/>
  <c r="BA178" i="3" s="1"/>
  <c r="AZ170" i="3"/>
  <c r="BA170" i="3" s="1"/>
  <c r="AZ166" i="3"/>
  <c r="AZ162" i="3"/>
  <c r="BA162" i="3" s="1"/>
  <c r="AZ158" i="3"/>
  <c r="BA158" i="3" s="1"/>
  <c r="AW103" i="3"/>
  <c r="AW99" i="3"/>
  <c r="AX99" i="3" s="1"/>
  <c r="AW95" i="3"/>
  <c r="AZ91" i="3"/>
  <c r="BA91" i="3" s="1"/>
  <c r="AZ87" i="3"/>
  <c r="BA87" i="3" s="1"/>
  <c r="AZ83" i="3"/>
  <c r="BA83" i="3" s="1"/>
  <c r="AZ79" i="3"/>
  <c r="BA79" i="3" s="1"/>
  <c r="AZ75" i="3"/>
  <c r="BA75" i="3" s="1"/>
  <c r="AW44" i="3"/>
  <c r="AX44" i="3" s="1"/>
  <c r="AW40" i="3"/>
  <c r="AW36" i="3"/>
  <c r="AX36" i="3" s="1"/>
  <c r="AW32" i="3"/>
  <c r="Z677" i="3"/>
  <c r="Z632" i="3"/>
  <c r="Z599" i="3"/>
  <c r="AV599" i="3"/>
  <c r="Z591" i="3"/>
  <c r="AV591" i="3"/>
  <c r="Z587" i="3"/>
  <c r="Z580" i="3"/>
  <c r="Z543" i="3"/>
  <c r="AV543" i="3"/>
  <c r="Z539" i="3"/>
  <c r="AV539" i="3"/>
  <c r="Z513" i="3"/>
  <c r="AV513" i="3"/>
  <c r="Z425" i="3"/>
  <c r="Z418" i="3"/>
  <c r="Z324" i="3"/>
  <c r="Z279" i="3"/>
  <c r="AV279" i="3"/>
  <c r="Z237" i="3"/>
  <c r="Z218" i="3"/>
  <c r="AV218" i="3"/>
  <c r="AV502" i="3"/>
  <c r="AX502" i="3" s="1"/>
  <c r="AW378" i="3"/>
  <c r="AX378" i="3" s="1"/>
  <c r="AZ329" i="3"/>
  <c r="BA329" i="3" s="1"/>
  <c r="AW249" i="3"/>
  <c r="AV125" i="3"/>
  <c r="AW328" i="3"/>
  <c r="AX328" i="3" s="1"/>
  <c r="AW269" i="3"/>
  <c r="AX269" i="3" s="1"/>
  <c r="AW261" i="3"/>
  <c r="AX261" i="3" s="1"/>
  <c r="AW257" i="3"/>
  <c r="AW253" i="3"/>
  <c r="AZ245" i="3"/>
  <c r="BA245" i="3" s="1"/>
  <c r="AZ241" i="3"/>
  <c r="BA241" i="3" s="1"/>
  <c r="AZ237" i="3"/>
  <c r="BA237" i="3" s="1"/>
  <c r="AW182" i="3"/>
  <c r="AW170" i="3"/>
  <c r="AW162" i="3"/>
  <c r="AX162" i="3" s="1"/>
  <c r="AZ150" i="3"/>
  <c r="BA150" i="3" s="1"/>
  <c r="AW91" i="3"/>
  <c r="AX91" i="3" s="1"/>
  <c r="AW71" i="3"/>
  <c r="AW67" i="3"/>
  <c r="AX67" i="3" s="1"/>
  <c r="AW63" i="3"/>
  <c r="AZ59" i="3"/>
  <c r="BA59" i="3" s="1"/>
  <c r="AW24" i="3"/>
  <c r="AX24" i="3" s="1"/>
  <c r="AZ20" i="3"/>
  <c r="AZ16" i="3"/>
  <c r="Z606" i="3"/>
  <c r="AV606" i="3"/>
  <c r="Z550" i="3"/>
  <c r="AV550" i="3"/>
  <c r="Z520" i="3"/>
  <c r="AV520" i="3"/>
  <c r="Z516" i="3"/>
  <c r="Z501" i="3"/>
  <c r="AV501" i="3"/>
  <c r="Z497" i="3"/>
  <c r="AY497" i="3"/>
  <c r="Z459" i="3"/>
  <c r="AY459" i="3"/>
  <c r="BA459" i="3" s="1"/>
  <c r="Z429" i="3"/>
  <c r="AV429" i="3"/>
  <c r="Z407" i="3"/>
  <c r="AV407" i="3"/>
  <c r="AX407" i="3" s="1"/>
  <c r="Z399" i="3"/>
  <c r="AV399" i="3"/>
  <c r="Z395" i="3"/>
  <c r="AY395" i="3"/>
  <c r="Z373" i="3"/>
  <c r="AV373" i="3"/>
  <c r="Z343" i="3"/>
  <c r="AV343" i="3"/>
  <c r="Z335" i="3"/>
  <c r="AV335" i="3"/>
  <c r="Z331" i="3"/>
  <c r="AY331" i="3"/>
  <c r="BA331" i="3" s="1"/>
  <c r="Z271" i="3"/>
  <c r="AV271" i="3"/>
  <c r="Z214" i="3"/>
  <c r="AV214" i="3"/>
  <c r="Z210" i="3"/>
  <c r="AV210" i="3"/>
  <c r="Z206" i="3"/>
  <c r="AV206" i="3"/>
  <c r="Z202" i="3"/>
  <c r="AV202" i="3"/>
  <c r="Z167" i="3"/>
  <c r="AV167" i="3"/>
  <c r="AX167" i="3" s="1"/>
  <c r="AV100" i="3"/>
  <c r="Z100" i="3"/>
  <c r="Z65" i="3"/>
  <c r="AV65" i="3"/>
  <c r="Z61" i="3"/>
  <c r="AV61" i="3"/>
  <c r="AV57" i="3"/>
  <c r="Z57" i="3"/>
  <c r="Z41" i="3"/>
  <c r="AY41" i="3"/>
  <c r="BA41" i="3" s="1"/>
  <c r="Z30" i="3"/>
  <c r="AV30" i="3"/>
  <c r="Z26" i="3"/>
  <c r="AV26" i="3"/>
  <c r="AW419" i="3"/>
  <c r="AW398" i="3"/>
  <c r="AX398" i="3" s="1"/>
  <c r="AW394" i="3"/>
  <c r="AX394" i="3" s="1"/>
  <c r="AZ390" i="3"/>
  <c r="BA390" i="3" s="1"/>
  <c r="AZ386" i="3"/>
  <c r="BA386" i="3" s="1"/>
  <c r="AZ382" i="3"/>
  <c r="BA382" i="3" s="1"/>
  <c r="AZ363" i="3"/>
  <c r="AZ359" i="3"/>
  <c r="BA359" i="3" s="1"/>
  <c r="AZ355" i="3"/>
  <c r="BA355" i="3" s="1"/>
  <c r="AZ351" i="3"/>
  <c r="BA351" i="3" s="1"/>
  <c r="AZ320" i="3"/>
  <c r="BA320" i="3" s="1"/>
  <c r="AZ316" i="3"/>
  <c r="BA316" i="3" s="1"/>
  <c r="AZ304" i="3"/>
  <c r="BA304" i="3" s="1"/>
  <c r="AZ296" i="3"/>
  <c r="BA296" i="3" s="1"/>
  <c r="AZ292" i="3"/>
  <c r="BA292" i="3" s="1"/>
  <c r="AZ288" i="3"/>
  <c r="BA288" i="3" s="1"/>
  <c r="AW245" i="3"/>
  <c r="AW229" i="3"/>
  <c r="AW225" i="3"/>
  <c r="AZ221" i="3"/>
  <c r="BA221" i="3" s="1"/>
  <c r="AZ217" i="3"/>
  <c r="BA217" i="3" s="1"/>
  <c r="P209" i="3"/>
  <c r="AQ209" i="3" s="1"/>
  <c r="AW154" i="3"/>
  <c r="AW150" i="3"/>
  <c r="AW146" i="3"/>
  <c r="AW142" i="3"/>
  <c r="AZ138" i="3"/>
  <c r="BA138" i="3" s="1"/>
  <c r="AZ130" i="3"/>
  <c r="BA130" i="3" s="1"/>
  <c r="AZ126" i="3"/>
  <c r="AZ122" i="3"/>
  <c r="BA122" i="3" s="1"/>
  <c r="AZ118" i="3"/>
  <c r="AZ114" i="3"/>
  <c r="BA114" i="3" s="1"/>
  <c r="AZ110" i="3"/>
  <c r="BA110" i="3" s="1"/>
  <c r="AW59" i="3"/>
  <c r="AX59" i="3" s="1"/>
  <c r="AZ55" i="3"/>
  <c r="BA55" i="3" s="1"/>
  <c r="AZ51" i="3"/>
  <c r="BA51" i="3" s="1"/>
  <c r="AZ47" i="3"/>
  <c r="BA47" i="3" s="1"/>
  <c r="AZ12" i="3"/>
  <c r="BA12" i="3" s="1"/>
  <c r="AZ8" i="3"/>
  <c r="BA8" i="3" s="1"/>
  <c r="AZ4" i="3"/>
  <c r="BA4" i="3" s="1"/>
  <c r="Z635" i="3"/>
  <c r="Z565" i="3"/>
  <c r="AV565" i="3"/>
  <c r="AX565" i="3" s="1"/>
  <c r="Z561" i="3"/>
  <c r="AY561" i="3"/>
  <c r="Z546" i="3"/>
  <c r="Z535" i="3"/>
  <c r="AV535" i="3"/>
  <c r="Z489" i="3"/>
  <c r="AY489" i="3"/>
  <c r="Z471" i="3"/>
  <c r="AV471" i="3"/>
  <c r="Z463" i="3"/>
  <c r="AV463" i="3"/>
  <c r="Z444" i="3"/>
  <c r="AV444" i="3"/>
  <c r="Z440" i="3"/>
  <c r="Z421" i="3"/>
  <c r="Z414" i="3"/>
  <c r="AV414" i="3"/>
  <c r="AX414" i="3" s="1"/>
  <c r="Z369" i="3"/>
  <c r="Z365" i="3"/>
  <c r="AV365" i="3"/>
  <c r="Z309" i="3"/>
  <c r="AV309" i="3"/>
  <c r="Z301" i="3"/>
  <c r="Z256" i="3"/>
  <c r="AV256" i="3"/>
  <c r="Z252" i="3"/>
  <c r="AV252" i="3"/>
  <c r="Z248" i="3"/>
  <c r="AV229" i="3"/>
  <c r="Z229" i="3"/>
  <c r="Z198" i="3"/>
  <c r="AV198" i="3"/>
  <c r="Z159" i="3"/>
  <c r="AV159" i="3"/>
  <c r="Z49" i="3"/>
  <c r="AV49" i="3"/>
  <c r="AX49" i="3" s="1"/>
  <c r="Z45" i="3"/>
  <c r="AV45" i="3"/>
  <c r="AZ563" i="3"/>
  <c r="BA563" i="3" s="1"/>
  <c r="AV419" i="3"/>
  <c r="AV245" i="3"/>
  <c r="AZ449" i="3"/>
  <c r="BA449" i="3" s="1"/>
  <c r="AZ445" i="3"/>
  <c r="BA445" i="3" s="1"/>
  <c r="AZ441" i="3"/>
  <c r="BA441" i="3" s="1"/>
  <c r="AZ437" i="3"/>
  <c r="BA437" i="3" s="1"/>
  <c r="AZ433" i="3"/>
  <c r="BA433" i="3" s="1"/>
  <c r="AZ429" i="3"/>
  <c r="BA429" i="3" s="1"/>
  <c r="AW382" i="3"/>
  <c r="AZ370" i="3"/>
  <c r="BA370" i="3" s="1"/>
  <c r="AW363" i="3"/>
  <c r="AX363" i="3" s="1"/>
  <c r="AZ347" i="3"/>
  <c r="BA347" i="3" s="1"/>
  <c r="AZ343" i="3"/>
  <c r="BA343" i="3" s="1"/>
  <c r="AZ339" i="3"/>
  <c r="BA339" i="3" s="1"/>
  <c r="AZ335" i="3"/>
  <c r="BA335" i="3" s="1"/>
  <c r="AW320" i="3"/>
  <c r="AX320" i="3" s="1"/>
  <c r="AW316" i="3"/>
  <c r="AW300" i="3"/>
  <c r="AX300" i="3" s="1"/>
  <c r="AZ280" i="3"/>
  <c r="BA280" i="3" s="1"/>
  <c r="AW221" i="3"/>
  <c r="AW217" i="3"/>
  <c r="AX217" i="3" s="1"/>
  <c r="AW213" i="3"/>
  <c r="AZ209" i="3"/>
  <c r="BA209" i="3" s="1"/>
  <c r="AZ201" i="3"/>
  <c r="BA201" i="3" s="1"/>
  <c r="AZ197" i="3"/>
  <c r="AZ193" i="3"/>
  <c r="BA193" i="3" s="1"/>
  <c r="AZ185" i="3"/>
  <c r="BA185" i="3" s="1"/>
  <c r="AW130" i="3"/>
  <c r="AX130" i="3" s="1"/>
  <c r="AW126" i="3"/>
  <c r="AW122" i="3"/>
  <c r="AZ106" i="3"/>
  <c r="BA106" i="3" s="1"/>
  <c r="AZ102" i="3"/>
  <c r="BA102" i="3" s="1"/>
  <c r="AZ98" i="3"/>
  <c r="BA98" i="3" s="1"/>
  <c r="AZ94" i="3"/>
  <c r="BA94" i="3" s="1"/>
  <c r="AW51" i="3"/>
  <c r="AW47" i="3"/>
  <c r="AZ43" i="3"/>
  <c r="BA43" i="3" s="1"/>
  <c r="AZ39" i="3"/>
  <c r="AZ35" i="3"/>
  <c r="BA35" i="3" s="1"/>
  <c r="AZ31" i="3"/>
  <c r="BA31" i="3" s="1"/>
  <c r="AW12" i="3"/>
  <c r="AX12" i="3" s="1"/>
  <c r="AW8" i="3"/>
  <c r="Z658" i="3"/>
  <c r="AV658" i="3"/>
  <c r="AX658" i="3" s="1"/>
  <c r="Z654" i="3"/>
  <c r="AV654" i="3"/>
  <c r="Z646" i="3"/>
  <c r="Z624" i="3"/>
  <c r="AV624" i="3"/>
  <c r="AX624" i="3" s="1"/>
  <c r="Z557" i="3"/>
  <c r="AV557" i="3"/>
  <c r="Z553" i="3"/>
  <c r="Z527" i="3"/>
  <c r="AV527" i="3"/>
  <c r="AX527" i="3" s="1"/>
  <c r="Z485" i="3"/>
  <c r="Z478" i="3"/>
  <c r="AV478" i="3"/>
  <c r="Z380" i="3"/>
  <c r="AV380" i="3"/>
  <c r="AX380" i="3" s="1"/>
  <c r="Z357" i="3"/>
  <c r="Z350" i="3"/>
  <c r="AV350" i="3"/>
  <c r="Z316" i="3"/>
  <c r="AV316" i="3"/>
  <c r="Z297" i="3"/>
  <c r="AY297" i="3"/>
  <c r="BA297" i="3" s="1"/>
  <c r="Z293" i="3"/>
  <c r="Z286" i="3"/>
  <c r="AV286" i="3"/>
  <c r="Z244" i="3"/>
  <c r="Z217" i="3"/>
  <c r="AV194" i="3"/>
  <c r="Z194" i="3"/>
  <c r="Z190" i="3"/>
  <c r="AV190" i="3"/>
  <c r="Z186" i="3"/>
  <c r="AV186" i="3"/>
  <c r="Z72" i="3"/>
  <c r="AV72" i="3"/>
  <c r="Z68" i="3"/>
  <c r="AV369" i="3"/>
  <c r="AZ317" i="3"/>
  <c r="BA317" i="3" s="1"/>
  <c r="AW437" i="3"/>
  <c r="AZ417" i="3"/>
  <c r="BA417" i="3" s="1"/>
  <c r="AZ413" i="3"/>
  <c r="BA413" i="3" s="1"/>
  <c r="P409" i="3"/>
  <c r="AQ409" i="3" s="1"/>
  <c r="AZ409" i="3"/>
  <c r="BA409" i="3" s="1"/>
  <c r="AW374" i="3"/>
  <c r="AX374" i="3" s="1"/>
  <c r="AW370" i="3"/>
  <c r="AZ366" i="3"/>
  <c r="BA366" i="3" s="1"/>
  <c r="AW347" i="3"/>
  <c r="AX347" i="3" s="1"/>
  <c r="AW343" i="3"/>
  <c r="AW339" i="3"/>
  <c r="AX339" i="3" s="1"/>
  <c r="AW335" i="3"/>
  <c r="AZ327" i="3"/>
  <c r="BA327" i="3" s="1"/>
  <c r="AW284" i="3"/>
  <c r="AZ268" i="3"/>
  <c r="BA268" i="3" s="1"/>
  <c r="AZ264" i="3"/>
  <c r="BA264" i="3" s="1"/>
  <c r="AZ260" i="3"/>
  <c r="BA260" i="3" s="1"/>
  <c r="AZ256" i="3"/>
  <c r="BA256" i="3" s="1"/>
  <c r="AZ252" i="3"/>
  <c r="BA252" i="3" s="1"/>
  <c r="AW201" i="3"/>
  <c r="AX201" i="3" s="1"/>
  <c r="AW197" i="3"/>
  <c r="AX197" i="3" s="1"/>
  <c r="AW189" i="3"/>
  <c r="AZ181" i="3"/>
  <c r="BA181" i="3" s="1"/>
  <c r="AZ177" i="3"/>
  <c r="BA177" i="3" s="1"/>
  <c r="AZ173" i="3"/>
  <c r="BA173" i="3" s="1"/>
  <c r="AZ161" i="3"/>
  <c r="BA161" i="3" s="1"/>
  <c r="AW106" i="3"/>
  <c r="AW102" i="3"/>
  <c r="AZ70" i="3"/>
  <c r="BA70" i="3" s="1"/>
  <c r="AZ66" i="3"/>
  <c r="BA66" i="3" s="1"/>
  <c r="AZ62" i="3"/>
  <c r="BA62" i="3" s="1"/>
  <c r="AW31" i="3"/>
  <c r="AX31" i="3" s="1"/>
  <c r="AZ23" i="3"/>
  <c r="BA23" i="3" s="1"/>
  <c r="Z680" i="3"/>
  <c r="AV680" i="3"/>
  <c r="AX680" i="3" s="1"/>
  <c r="Z594" i="3"/>
  <c r="AV594" i="3"/>
  <c r="AX594" i="3" s="1"/>
  <c r="Z542" i="3"/>
  <c r="AV542" i="3"/>
  <c r="Z278" i="3"/>
  <c r="AV278" i="3"/>
  <c r="Z225" i="3"/>
  <c r="AV225" i="3"/>
  <c r="Z221" i="3"/>
  <c r="AV221" i="3"/>
  <c r="Z119" i="3"/>
  <c r="AV119" i="3"/>
  <c r="AZ368" i="3"/>
  <c r="BA368" i="3" s="1"/>
  <c r="AZ226" i="3"/>
  <c r="BA226" i="3" s="1"/>
  <c r="AW409" i="3"/>
  <c r="AX409" i="3" s="1"/>
  <c r="AZ393" i="3"/>
  <c r="BA393" i="3" s="1"/>
  <c r="AW323" i="3"/>
  <c r="AX323" i="3" s="1"/>
  <c r="AW268" i="3"/>
  <c r="AX268" i="3" s="1"/>
  <c r="AZ244" i="3"/>
  <c r="BA244" i="3" s="1"/>
  <c r="AZ240" i="3"/>
  <c r="BA240" i="3" s="1"/>
  <c r="AZ236" i="3"/>
  <c r="BA236" i="3" s="1"/>
  <c r="AZ232" i="3"/>
  <c r="BA232" i="3" s="1"/>
  <c r="AZ228" i="3"/>
  <c r="BA228" i="3" s="1"/>
  <c r="AZ224" i="3"/>
  <c r="BA224" i="3" s="1"/>
  <c r="AW181" i="3"/>
  <c r="AW165" i="3"/>
  <c r="AX165" i="3" s="1"/>
  <c r="AW161" i="3"/>
  <c r="AZ157" i="3"/>
  <c r="BA157" i="3" s="1"/>
  <c r="AZ153" i="3"/>
  <c r="BA153" i="3" s="1"/>
  <c r="AZ145" i="3"/>
  <c r="BA145" i="3" s="1"/>
  <c r="AW90" i="3"/>
  <c r="AW86" i="3"/>
  <c r="AW82" i="3"/>
  <c r="AW78" i="3"/>
  <c r="AW62" i="3"/>
  <c r="AX62" i="3" s="1"/>
  <c r="AZ58" i="3"/>
  <c r="BA58" i="3" s="1"/>
  <c r="AW27" i="3"/>
  <c r="AZ19" i="3"/>
  <c r="BA19" i="3" s="1"/>
  <c r="AZ15" i="3"/>
  <c r="BA15" i="3" s="1"/>
  <c r="Z665" i="3"/>
  <c r="AV665" i="3"/>
  <c r="Z616" i="3"/>
  <c r="AV616" i="3"/>
  <c r="Z605" i="3"/>
  <c r="AV605" i="3"/>
  <c r="Z504" i="3"/>
  <c r="AV504" i="3"/>
  <c r="AX504" i="3" s="1"/>
  <c r="Z432" i="3"/>
  <c r="AV432" i="3"/>
  <c r="Z406" i="3"/>
  <c r="AV406" i="3"/>
  <c r="AX406" i="3" s="1"/>
  <c r="Z376" i="3"/>
  <c r="AV376" i="3"/>
  <c r="Z342" i="3"/>
  <c r="AV342" i="3"/>
  <c r="Z338" i="3"/>
  <c r="AV338" i="3"/>
  <c r="Z274" i="3"/>
  <c r="AV274" i="3"/>
  <c r="Z270" i="3"/>
  <c r="AV270" i="3"/>
  <c r="Z240" i="3"/>
  <c r="AV240" i="3"/>
  <c r="Z213" i="3"/>
  <c r="AV213" i="3"/>
  <c r="Z209" i="3"/>
  <c r="AV209" i="3"/>
  <c r="Z205" i="3"/>
  <c r="AV205" i="3"/>
  <c r="Z170" i="3"/>
  <c r="AV170" i="3"/>
  <c r="Z64" i="3"/>
  <c r="AV64" i="3"/>
  <c r="AZ451" i="3"/>
  <c r="BA451" i="3" s="1"/>
  <c r="Z182" i="3"/>
  <c r="AV182" i="3"/>
  <c r="Z178" i="3"/>
  <c r="Z174" i="3"/>
  <c r="Z155" i="3"/>
  <c r="AY155" i="3"/>
  <c r="Z144" i="3"/>
  <c r="AV144" i="3"/>
  <c r="Z106" i="3"/>
  <c r="AV106" i="3"/>
  <c r="Z102" i="3"/>
  <c r="AV102" i="3"/>
  <c r="Z53" i="3"/>
  <c r="AV53" i="3"/>
  <c r="AV74" i="3"/>
  <c r="Z227" i="3"/>
  <c r="AV227" i="3"/>
  <c r="Z219" i="3"/>
  <c r="Z200" i="3"/>
  <c r="AV200" i="3"/>
  <c r="AX200" i="3" s="1"/>
  <c r="Z196" i="3"/>
  <c r="Z162" i="3"/>
  <c r="Z151" i="3"/>
  <c r="AV151" i="3"/>
  <c r="AX151" i="3" s="1"/>
  <c r="Z139" i="3"/>
  <c r="Z113" i="3"/>
  <c r="AV113" i="3"/>
  <c r="Z109" i="3"/>
  <c r="AV109" i="3"/>
  <c r="Z105" i="3"/>
  <c r="AY105" i="3"/>
  <c r="BA105" i="3" s="1"/>
  <c r="Z101" i="3"/>
  <c r="Z94" i="3"/>
  <c r="AV94" i="3"/>
  <c r="Z90" i="3"/>
  <c r="AV90" i="3"/>
  <c r="Z71" i="3"/>
  <c r="AV71" i="3"/>
  <c r="Z52" i="3"/>
  <c r="Z22" i="3"/>
  <c r="AV22" i="3"/>
  <c r="Z18" i="3"/>
  <c r="AV18" i="3"/>
  <c r="AV157" i="3"/>
  <c r="Z181" i="3"/>
  <c r="AV181" i="3"/>
  <c r="Z177" i="3"/>
  <c r="AV177" i="3"/>
  <c r="Z169" i="3"/>
  <c r="Z143" i="3"/>
  <c r="AV143" i="3"/>
  <c r="Z25" i="3"/>
  <c r="Z10" i="3"/>
  <c r="Z203" i="3"/>
  <c r="AY203" i="3"/>
  <c r="Z165" i="3"/>
  <c r="Z158" i="3"/>
  <c r="AV158" i="3"/>
  <c r="AX158" i="3" s="1"/>
  <c r="Z154" i="3"/>
  <c r="Z128" i="3"/>
  <c r="AV128" i="3"/>
  <c r="AX128" i="3" s="1"/>
  <c r="Z124" i="3"/>
  <c r="AV124" i="3"/>
  <c r="Z116" i="3"/>
  <c r="Z86" i="3"/>
  <c r="AV86" i="3"/>
  <c r="Z82" i="3"/>
  <c r="AV82" i="3"/>
  <c r="Z78" i="3"/>
  <c r="AV78" i="3"/>
  <c r="Z48" i="3"/>
  <c r="AV48" i="3"/>
  <c r="Z33" i="3"/>
  <c r="AV33" i="3"/>
  <c r="Z6" i="3"/>
  <c r="AV6" i="3"/>
  <c r="AV154" i="3"/>
  <c r="Z215" i="3"/>
  <c r="AV215" i="3"/>
  <c r="Z207" i="3"/>
  <c r="AV207" i="3"/>
  <c r="Z192" i="3"/>
  <c r="AV192" i="3"/>
  <c r="AX192" i="3" s="1"/>
  <c r="Z188" i="3"/>
  <c r="AV188" i="3"/>
  <c r="Z135" i="3"/>
  <c r="AV135" i="3"/>
  <c r="Z120" i="3"/>
  <c r="AV120" i="3"/>
  <c r="Z63" i="3"/>
  <c r="AV63" i="3"/>
  <c r="Z40" i="3"/>
  <c r="AV40" i="3"/>
  <c r="Z233" i="3"/>
  <c r="AY233" i="3"/>
  <c r="BA233" i="3" s="1"/>
  <c r="Z199" i="3"/>
  <c r="AV199" i="3"/>
  <c r="Z180" i="3"/>
  <c r="Z150" i="3"/>
  <c r="AV150" i="3"/>
  <c r="Z112" i="3"/>
  <c r="AV112" i="3"/>
  <c r="Z97" i="3"/>
  <c r="AV97" i="3"/>
  <c r="Z93" i="3"/>
  <c r="Z70" i="3"/>
  <c r="AV70" i="3"/>
  <c r="Z21" i="3"/>
  <c r="AV21" i="3"/>
  <c r="Z13" i="3"/>
  <c r="AV13" i="3"/>
  <c r="Z9" i="3"/>
  <c r="AV178" i="3"/>
  <c r="AX178" i="3" s="1"/>
  <c r="Z222" i="3"/>
  <c r="AV222" i="3"/>
  <c r="AX222" i="3" s="1"/>
  <c r="Z176" i="3"/>
  <c r="AV176" i="3"/>
  <c r="Z146" i="3"/>
  <c r="AV146" i="3"/>
  <c r="Z142" i="3"/>
  <c r="AV142" i="3"/>
  <c r="Z104" i="3"/>
  <c r="AV104" i="3"/>
  <c r="AX104" i="3" s="1"/>
  <c r="Z55" i="3"/>
  <c r="AV55" i="3"/>
  <c r="AV174" i="3"/>
  <c r="AX174" i="3" s="1"/>
  <c r="Z127" i="3"/>
  <c r="AV127" i="3"/>
  <c r="Z123" i="3"/>
  <c r="AV123" i="3"/>
  <c r="AX123" i="3" s="1"/>
  <c r="Z85" i="3"/>
  <c r="AV85" i="3"/>
  <c r="AX85" i="3" s="1"/>
  <c r="Z81" i="3"/>
  <c r="AV81" i="3"/>
  <c r="Z73" i="3"/>
  <c r="Z51" i="3"/>
  <c r="AV51" i="3"/>
  <c r="Z47" i="3"/>
  <c r="AV47" i="3"/>
  <c r="Z32" i="3"/>
  <c r="AV32" i="3"/>
  <c r="Z24" i="3"/>
  <c r="Z5" i="3"/>
  <c r="AV5" i="3"/>
  <c r="Z20" i="3"/>
  <c r="AY20" i="3"/>
  <c r="AV173" i="3"/>
  <c r="AX173" i="3" s="1"/>
  <c r="Z171" i="3"/>
  <c r="Z149" i="3"/>
  <c r="AV149" i="3"/>
  <c r="Z130" i="3"/>
  <c r="Z111" i="3"/>
  <c r="AV111" i="3"/>
  <c r="Z96" i="3"/>
  <c r="AV96" i="3"/>
  <c r="Z88" i="3"/>
  <c r="Z16" i="3"/>
  <c r="AV16" i="3"/>
  <c r="AV29" i="3"/>
  <c r="Z183" i="3"/>
  <c r="AV183" i="3"/>
  <c r="Z175" i="3"/>
  <c r="AV175" i="3"/>
  <c r="Z145" i="3"/>
  <c r="AV145" i="3"/>
  <c r="Z141" i="3"/>
  <c r="AV141" i="3"/>
  <c r="Z103" i="3"/>
  <c r="AV103" i="3"/>
  <c r="Z84" i="3"/>
  <c r="AY84" i="3"/>
  <c r="Z54" i="3"/>
  <c r="AV54" i="3"/>
  <c r="AX54" i="3" s="1"/>
  <c r="AY27" i="3"/>
  <c r="BA27" i="3" s="1"/>
  <c r="AV138" i="3"/>
  <c r="AX138" i="3" s="1"/>
  <c r="AV93" i="3"/>
  <c r="Z160" i="3"/>
  <c r="AV160" i="3"/>
  <c r="Z156" i="3"/>
  <c r="AV156" i="3"/>
  <c r="AX156" i="3" s="1"/>
  <c r="Z126" i="3"/>
  <c r="AV126" i="3"/>
  <c r="Z122" i="3"/>
  <c r="AV122" i="3"/>
  <c r="Z80" i="3"/>
  <c r="AV80" i="3"/>
  <c r="Z50" i="3"/>
  <c r="AV50" i="3"/>
  <c r="Z46" i="3"/>
  <c r="AV46" i="3"/>
  <c r="Z27" i="3"/>
  <c r="AV27" i="3"/>
  <c r="Z8" i="3"/>
  <c r="AV8" i="3"/>
  <c r="AV10" i="3"/>
  <c r="AX10" i="3" s="1"/>
  <c r="P373" i="3"/>
  <c r="AQ373" i="3" s="1"/>
  <c r="P424" i="3"/>
  <c r="AQ424" i="3" s="1"/>
  <c r="P651" i="3"/>
  <c r="AQ651" i="3" s="1"/>
  <c r="P678" i="3"/>
  <c r="P494" i="3"/>
  <c r="AQ494" i="3" s="1"/>
  <c r="P475" i="3"/>
  <c r="AQ475" i="3" s="1"/>
  <c r="P513" i="3"/>
  <c r="AQ513" i="3" s="1"/>
  <c r="P490" i="3"/>
  <c r="P548" i="3"/>
  <c r="AQ548" i="3" s="1"/>
  <c r="P540" i="3"/>
  <c r="AQ540" i="3" s="1"/>
  <c r="P509" i="3"/>
  <c r="AQ509" i="3" s="1"/>
  <c r="P151" i="3"/>
  <c r="P571" i="3"/>
  <c r="AQ571" i="3" s="1"/>
  <c r="P567" i="3"/>
  <c r="P202" i="3"/>
  <c r="P186" i="3"/>
  <c r="AQ186" i="3" s="1"/>
  <c r="P586" i="3"/>
  <c r="P241" i="3"/>
  <c r="AQ241" i="3" s="1"/>
  <c r="P237" i="3"/>
  <c r="AQ237" i="3" s="1"/>
  <c r="P605" i="3"/>
  <c r="AQ605" i="3" s="1"/>
  <c r="P296" i="3"/>
  <c r="AQ296" i="3" s="1"/>
  <c r="P288" i="3"/>
  <c r="P632" i="3"/>
  <c r="AQ632" i="3" s="1"/>
  <c r="P624" i="3"/>
  <c r="AQ624" i="3" s="1"/>
  <c r="P620" i="3"/>
  <c r="AQ620" i="3" s="1"/>
  <c r="P659" i="3"/>
  <c r="AQ659" i="3" s="1"/>
  <c r="P647" i="3"/>
  <c r="P455" i="3"/>
  <c r="Z134" i="3"/>
  <c r="Z59" i="3"/>
  <c r="Z383" i="3"/>
  <c r="Z305" i="3"/>
  <c r="Z479" i="3"/>
  <c r="Z401" i="3"/>
  <c r="Z223" i="3"/>
  <c r="P570" i="3"/>
  <c r="P439" i="3"/>
  <c r="AQ439" i="3" s="1"/>
  <c r="P361" i="3"/>
  <c r="AQ361" i="3" s="1"/>
  <c r="P504" i="3"/>
  <c r="AQ504" i="3" s="1"/>
  <c r="P500" i="3"/>
  <c r="AQ500" i="3" s="1"/>
  <c r="P454" i="3"/>
  <c r="P345" i="3"/>
  <c r="AQ345" i="3" s="1"/>
  <c r="P337" i="3"/>
  <c r="AQ337" i="3" s="1"/>
  <c r="P333" i="3"/>
  <c r="P314" i="3"/>
  <c r="AQ314" i="3" s="1"/>
  <c r="P283" i="3"/>
  <c r="AQ283" i="3" s="1"/>
  <c r="P279" i="3"/>
  <c r="P275" i="3"/>
  <c r="AQ275" i="3" s="1"/>
  <c r="P177" i="3"/>
  <c r="AQ177" i="3" s="1"/>
  <c r="P173" i="3"/>
  <c r="AQ173" i="3" s="1"/>
  <c r="P169" i="3"/>
  <c r="AQ169" i="3" s="1"/>
  <c r="P165" i="3"/>
  <c r="AQ165" i="3" s="1"/>
  <c r="P138" i="3"/>
  <c r="AQ138" i="3" s="1"/>
  <c r="P118" i="3"/>
  <c r="P114" i="3"/>
  <c r="P110" i="3"/>
  <c r="AQ110" i="3" s="1"/>
  <c r="Z670" i="3"/>
  <c r="Z637" i="3"/>
  <c r="Z534" i="3"/>
  <c r="Z323" i="3"/>
  <c r="P411" i="3"/>
  <c r="AQ411" i="3" s="1"/>
  <c r="P287" i="3"/>
  <c r="AQ287" i="3" s="1"/>
  <c r="P205" i="3"/>
  <c r="P83" i="3"/>
  <c r="AQ83" i="3" s="1"/>
  <c r="P75" i="3"/>
  <c r="AQ75" i="3" s="1"/>
  <c r="P28" i="3"/>
  <c r="AQ28" i="3" s="1"/>
  <c r="Z663" i="3"/>
  <c r="Z630" i="3"/>
  <c r="P642" i="3"/>
  <c r="AQ642" i="3" s="1"/>
  <c r="P592" i="3"/>
  <c r="AQ592" i="3" s="1"/>
  <c r="P588" i="3"/>
  <c r="AQ588" i="3" s="1"/>
  <c r="P523" i="3"/>
  <c r="AQ523" i="3" s="1"/>
  <c r="P519" i="3"/>
  <c r="AQ519" i="3" s="1"/>
  <c r="P446" i="3"/>
  <c r="AQ446" i="3" s="1"/>
  <c r="P407" i="3"/>
  <c r="AQ407" i="3" s="1"/>
  <c r="P395" i="3"/>
  <c r="AQ395" i="3" s="1"/>
  <c r="P302" i="3"/>
  <c r="P267" i="3"/>
  <c r="P98" i="3"/>
  <c r="AQ98" i="3" s="1"/>
  <c r="P94" i="3"/>
  <c r="AQ94" i="3" s="1"/>
  <c r="P55" i="3"/>
  <c r="AQ55" i="3" s="1"/>
  <c r="P20" i="3"/>
  <c r="AQ20" i="3" s="1"/>
  <c r="P16" i="3"/>
  <c r="Z541" i="3"/>
  <c r="Z319" i="3"/>
  <c r="Z241" i="3"/>
  <c r="P143" i="3"/>
  <c r="P80" i="3"/>
  <c r="P459" i="3"/>
  <c r="AQ459" i="3" s="1"/>
  <c r="P315" i="3"/>
  <c r="AQ315" i="3" s="1"/>
  <c r="P272" i="3"/>
  <c r="AQ272" i="3" s="1"/>
  <c r="P178" i="3"/>
  <c r="AQ178" i="3" s="1"/>
  <c r="Z387" i="3"/>
  <c r="P627" i="3"/>
  <c r="AQ627" i="3" s="1"/>
  <c r="P396" i="3"/>
  <c r="AQ396" i="3" s="1"/>
  <c r="P107" i="3"/>
  <c r="AQ107" i="3" s="1"/>
  <c r="P21" i="3"/>
  <c r="AQ21" i="3" s="1"/>
  <c r="P299" i="3"/>
  <c r="AQ299" i="3" s="1"/>
  <c r="P5" i="3"/>
  <c r="AQ5" i="3" s="1"/>
  <c r="Z575" i="3"/>
  <c r="P357" i="3"/>
  <c r="AQ357" i="3" s="1"/>
  <c r="P341" i="3"/>
  <c r="AQ341" i="3" s="1"/>
  <c r="P295" i="3"/>
  <c r="AQ295" i="3" s="1"/>
  <c r="P630" i="3"/>
  <c r="AQ630" i="3" s="1"/>
  <c r="P569" i="3"/>
  <c r="AQ569" i="3" s="1"/>
  <c r="P546" i="3"/>
  <c r="AQ546" i="3" s="1"/>
  <c r="P477" i="3"/>
  <c r="P473" i="3"/>
  <c r="P469" i="3"/>
  <c r="AQ469" i="3" s="1"/>
  <c r="P438" i="3"/>
  <c r="AQ438" i="3" s="1"/>
  <c r="P430" i="3"/>
  <c r="AQ430" i="3" s="1"/>
  <c r="P379" i="3"/>
  <c r="AQ379" i="3" s="1"/>
  <c r="P364" i="3"/>
  <c r="AQ364" i="3" s="1"/>
  <c r="P356" i="3"/>
  <c r="AQ356" i="3" s="1"/>
  <c r="P325" i="3"/>
  <c r="AQ325" i="3" s="1"/>
  <c r="P298" i="3"/>
  <c r="P294" i="3"/>
  <c r="P251" i="3"/>
  <c r="AQ251" i="3" s="1"/>
  <c r="P216" i="3"/>
  <c r="AQ216" i="3" s="1"/>
  <c r="P212" i="3"/>
  <c r="AQ212" i="3" s="1"/>
  <c r="P149" i="3"/>
  <c r="AQ149" i="3" s="1"/>
  <c r="P90" i="3"/>
  <c r="P86" i="3"/>
  <c r="AQ86" i="3" s="1"/>
  <c r="P78" i="3"/>
  <c r="AQ78" i="3" s="1"/>
  <c r="P74" i="3"/>
  <c r="AQ74" i="3" s="1"/>
  <c r="P43" i="3"/>
  <c r="AQ43" i="3" s="1"/>
  <c r="P39" i="3"/>
  <c r="P35" i="3"/>
  <c r="AQ35" i="3" s="1"/>
  <c r="P84" i="3"/>
  <c r="AQ84" i="3" s="1"/>
  <c r="P68" i="3"/>
  <c r="AQ68" i="3" s="1"/>
  <c r="P280" i="3"/>
  <c r="AQ280" i="3" s="1"/>
  <c r="P174" i="3"/>
  <c r="AQ174" i="3" s="1"/>
  <c r="Z671" i="3"/>
  <c r="P589" i="3"/>
  <c r="AQ589" i="3" s="1"/>
  <c r="P404" i="3"/>
  <c r="P166" i="3"/>
  <c r="AQ166" i="3" s="1"/>
  <c r="P99" i="3"/>
  <c r="AQ99" i="3" s="1"/>
  <c r="P189" i="3"/>
  <c r="P677" i="3"/>
  <c r="P650" i="3"/>
  <c r="AQ650" i="3" s="1"/>
  <c r="P619" i="3"/>
  <c r="P581" i="3"/>
  <c r="AQ581" i="3" s="1"/>
  <c r="P470" i="3"/>
  <c r="AQ470" i="3" s="1"/>
  <c r="P462" i="3"/>
  <c r="AQ462" i="3" s="1"/>
  <c r="P349" i="3"/>
  <c r="AQ349" i="3" s="1"/>
  <c r="P232" i="3"/>
  <c r="AQ232" i="3" s="1"/>
  <c r="P193" i="3"/>
  <c r="AQ193" i="3" s="1"/>
  <c r="P614" i="3"/>
  <c r="AQ614" i="3" s="1"/>
  <c r="P580" i="3"/>
  <c r="AQ580" i="3" s="1"/>
  <c r="P538" i="3"/>
  <c r="AQ538" i="3" s="1"/>
  <c r="P484" i="3"/>
  <c r="AQ484" i="3" s="1"/>
  <c r="P461" i="3"/>
  <c r="AQ461" i="3" s="1"/>
  <c r="P453" i="3"/>
  <c r="P418" i="3"/>
  <c r="AQ418" i="3" s="1"/>
  <c r="P414" i="3"/>
  <c r="P360" i="3"/>
  <c r="P340" i="3"/>
  <c r="P309" i="3"/>
  <c r="AQ309" i="3" s="1"/>
  <c r="P305" i="3"/>
  <c r="AQ305" i="3" s="1"/>
  <c r="P286" i="3"/>
  <c r="AQ286" i="3" s="1"/>
  <c r="P235" i="3"/>
  <c r="AQ235" i="3" s="1"/>
  <c r="P231" i="3"/>
  <c r="AQ231" i="3" s="1"/>
  <c r="P227" i="3"/>
  <c r="P200" i="3"/>
  <c r="P196" i="3"/>
  <c r="P192" i="3"/>
  <c r="P172" i="3"/>
  <c r="AQ172" i="3" s="1"/>
  <c r="P125" i="3"/>
  <c r="AQ125" i="3" s="1"/>
  <c r="P121" i="3"/>
  <c r="Z662" i="3"/>
  <c r="Z607" i="3"/>
  <c r="Z515" i="3"/>
  <c r="Z415" i="3"/>
  <c r="Z337" i="3"/>
  <c r="Z166" i="3"/>
  <c r="P147" i="3"/>
  <c r="AQ147" i="3" s="1"/>
  <c r="P666" i="3"/>
  <c r="AQ666" i="3" s="1"/>
  <c r="P123" i="3"/>
  <c r="AQ123" i="3" s="1"/>
  <c r="P25" i="3"/>
  <c r="Z638" i="3"/>
  <c r="P447" i="3"/>
  <c r="AQ447" i="3" s="1"/>
  <c r="P256" i="3"/>
  <c r="AQ256" i="3" s="1"/>
  <c r="P158" i="3"/>
  <c r="AQ158" i="3" s="1"/>
  <c r="P13" i="3"/>
  <c r="AQ13" i="3" s="1"/>
  <c r="P380" i="3"/>
  <c r="AQ380" i="3" s="1"/>
  <c r="P508" i="3"/>
  <c r="AQ508" i="3" s="1"/>
  <c r="P423" i="3"/>
  <c r="AQ423" i="3" s="1"/>
  <c r="P291" i="3"/>
  <c r="P87" i="3"/>
  <c r="P79" i="3"/>
  <c r="AQ79" i="3" s="1"/>
  <c r="P24" i="3"/>
  <c r="AQ24" i="3" s="1"/>
  <c r="P669" i="3"/>
  <c r="AQ669" i="3" s="1"/>
  <c r="P600" i="3"/>
  <c r="AQ600" i="3" s="1"/>
  <c r="P550" i="3"/>
  <c r="AQ550" i="3" s="1"/>
  <c r="P657" i="3"/>
  <c r="AQ657" i="3" s="1"/>
  <c r="P634" i="3"/>
  <c r="P680" i="3"/>
  <c r="AQ680" i="3" s="1"/>
  <c r="P641" i="3"/>
  <c r="AW3" i="3"/>
  <c r="P668" i="3"/>
  <c r="AQ668" i="3" s="1"/>
  <c r="P526" i="3"/>
  <c r="AQ526" i="3" s="1"/>
  <c r="P518" i="3"/>
  <c r="AQ518" i="3" s="1"/>
  <c r="P503" i="3"/>
  <c r="P488" i="3"/>
  <c r="AQ488" i="3" s="1"/>
  <c r="P441" i="3"/>
  <c r="AQ441" i="3" s="1"/>
  <c r="P344" i="3"/>
  <c r="AQ344" i="3" s="1"/>
  <c r="P328" i="3"/>
  <c r="AQ328" i="3" s="1"/>
  <c r="P317" i="3"/>
  <c r="AQ317" i="3" s="1"/>
  <c r="P313" i="3"/>
  <c r="AQ313" i="3" s="1"/>
  <c r="P282" i="3"/>
  <c r="AQ282" i="3" s="1"/>
  <c r="P129" i="3"/>
  <c r="Z669" i="3"/>
  <c r="Z529" i="3"/>
  <c r="Z511" i="3"/>
  <c r="Z433" i="3"/>
  <c r="Z259" i="3"/>
  <c r="P60" i="3"/>
  <c r="AQ60" i="3" s="1"/>
  <c r="P593" i="3"/>
  <c r="P574" i="3"/>
  <c r="P334" i="3"/>
  <c r="AQ334" i="3" s="1"/>
  <c r="P182" i="3"/>
  <c r="P56" i="3"/>
  <c r="AQ56" i="3" s="1"/>
  <c r="Z509" i="3"/>
  <c r="P662" i="3"/>
  <c r="P551" i="3"/>
  <c r="AQ551" i="3" s="1"/>
  <c r="P443" i="3"/>
  <c r="AQ443" i="3" s="1"/>
  <c r="P388" i="3"/>
  <c r="AQ388" i="3" s="1"/>
  <c r="P213" i="3"/>
  <c r="AQ213" i="3" s="1"/>
  <c r="Z656" i="3"/>
  <c r="Z579" i="3"/>
  <c r="P535" i="3"/>
  <c r="P9" i="3"/>
  <c r="AQ9" i="3" s="1"/>
  <c r="P480" i="3"/>
  <c r="P445" i="3"/>
  <c r="AQ445" i="3" s="1"/>
  <c r="P406" i="3"/>
  <c r="P266" i="3"/>
  <c r="P168" i="3"/>
  <c r="AQ168" i="3" s="1"/>
  <c r="AY3" i="3"/>
  <c r="P342" i="3"/>
  <c r="AQ342" i="3" s="1"/>
  <c r="P139" i="3"/>
  <c r="AQ139" i="3" s="1"/>
  <c r="P497" i="3"/>
  <c r="AQ497" i="3" s="1"/>
  <c r="P260" i="3"/>
  <c r="AQ260" i="3" s="1"/>
  <c r="P585" i="3"/>
  <c r="P384" i="3"/>
  <c r="AQ384" i="3" s="1"/>
  <c r="P637" i="3"/>
  <c r="AQ637" i="3" s="1"/>
  <c r="P606" i="3"/>
  <c r="AQ606" i="3" s="1"/>
  <c r="P587" i="3"/>
  <c r="AQ587" i="3" s="1"/>
  <c r="P568" i="3"/>
  <c r="AQ568" i="3" s="1"/>
  <c r="P675" i="3"/>
  <c r="P656" i="3"/>
  <c r="AQ656" i="3" s="1"/>
  <c r="P583" i="3"/>
  <c r="AQ583" i="3" s="1"/>
  <c r="P579" i="3"/>
  <c r="AQ579" i="3" s="1"/>
  <c r="P564" i="3"/>
  <c r="AQ564" i="3" s="1"/>
  <c r="P545" i="3"/>
  <c r="AQ545" i="3" s="1"/>
  <c r="P541" i="3"/>
  <c r="AQ541" i="3" s="1"/>
  <c r="P476" i="3"/>
  <c r="AQ476" i="3" s="1"/>
  <c r="P460" i="3"/>
  <c r="AQ460" i="3" s="1"/>
  <c r="P433" i="3"/>
  <c r="AQ433" i="3" s="1"/>
  <c r="P429" i="3"/>
  <c r="AQ429" i="3" s="1"/>
  <c r="P425" i="3"/>
  <c r="AQ425" i="3" s="1"/>
  <c r="P374" i="3"/>
  <c r="AQ374" i="3" s="1"/>
  <c r="P370" i="3"/>
  <c r="AQ370" i="3" s="1"/>
  <c r="P324" i="3"/>
  <c r="AQ324" i="3" s="1"/>
  <c r="P297" i="3"/>
  <c r="AQ297" i="3" s="1"/>
  <c r="P38" i="3"/>
  <c r="P34" i="3"/>
  <c r="AQ34" i="3" s="1"/>
  <c r="P11" i="3"/>
  <c r="Z3" i="3"/>
  <c r="Z573" i="3"/>
  <c r="Z355" i="3"/>
  <c r="P608" i="3"/>
  <c r="AQ608" i="3" s="1"/>
  <c r="P400" i="3"/>
  <c r="AQ400" i="3" s="1"/>
  <c r="P162" i="3"/>
  <c r="AQ162" i="3" s="1"/>
  <c r="P252" i="3"/>
  <c r="AQ252" i="3" s="1"/>
  <c r="P629" i="3"/>
  <c r="AQ629" i="3" s="1"/>
  <c r="P510" i="3"/>
  <c r="AQ510" i="3" s="1"/>
  <c r="P491" i="3"/>
  <c r="AQ491" i="3" s="1"/>
  <c r="P472" i="3"/>
  <c r="AQ472" i="3" s="1"/>
  <c r="P464" i="3"/>
  <c r="P417" i="3"/>
  <c r="P413" i="3"/>
  <c r="AQ413" i="3" s="1"/>
  <c r="P242" i="3"/>
  <c r="AQ242" i="3" s="1"/>
  <c r="P230" i="3"/>
  <c r="AQ230" i="3" s="1"/>
  <c r="P226" i="3"/>
  <c r="AQ226" i="3" s="1"/>
  <c r="P85" i="3"/>
  <c r="P81" i="3"/>
  <c r="AQ81" i="3" s="1"/>
  <c r="P77" i="3"/>
  <c r="AQ77" i="3" s="1"/>
  <c r="P73" i="3"/>
  <c r="AQ73" i="3" s="1"/>
  <c r="P69" i="3"/>
  <c r="AQ69" i="3" s="1"/>
  <c r="P65" i="3"/>
  <c r="AQ65" i="3" s="1"/>
  <c r="P61" i="3"/>
  <c r="AQ61" i="3" s="1"/>
  <c r="P26" i="3"/>
  <c r="AQ26" i="3" s="1"/>
  <c r="Z643" i="3"/>
  <c r="Z351" i="3"/>
  <c r="Z273" i="3"/>
  <c r="P601" i="3"/>
  <c r="AQ601" i="3" s="1"/>
  <c r="P338" i="3"/>
  <c r="AQ338" i="3" s="1"/>
  <c r="P276" i="3"/>
  <c r="P639" i="3"/>
  <c r="AQ639" i="3" s="1"/>
  <c r="P501" i="3"/>
  <c r="P264" i="3"/>
  <c r="AQ264" i="3" s="1"/>
  <c r="P170" i="3"/>
  <c r="AZ3" i="3"/>
  <c r="P679" i="3"/>
  <c r="AQ679" i="3" s="1"/>
  <c r="P652" i="3"/>
  <c r="AQ652" i="3" s="1"/>
  <c r="P617" i="3"/>
  <c r="AQ617" i="3" s="1"/>
  <c r="P667" i="3"/>
  <c r="AQ667" i="3" s="1"/>
  <c r="P663" i="3"/>
  <c r="P644" i="3"/>
  <c r="P598" i="3"/>
  <c r="AQ598" i="3" s="1"/>
  <c r="P556" i="3"/>
  <c r="P529" i="3"/>
  <c r="P506" i="3"/>
  <c r="P498" i="3"/>
  <c r="P487" i="3"/>
  <c r="P456" i="3"/>
  <c r="AQ456" i="3" s="1"/>
  <c r="P405" i="3"/>
  <c r="AQ405" i="3" s="1"/>
  <c r="P397" i="3"/>
  <c r="AQ397" i="3" s="1"/>
  <c r="P331" i="3"/>
  <c r="AQ331" i="3" s="1"/>
  <c r="P312" i="3"/>
  <c r="AQ312" i="3" s="1"/>
  <c r="P308" i="3"/>
  <c r="AQ308" i="3" s="1"/>
  <c r="P281" i="3"/>
  <c r="AQ281" i="3" s="1"/>
  <c r="P273" i="3"/>
  <c r="AQ273" i="3" s="1"/>
  <c r="P257" i="3"/>
  <c r="P253" i="3"/>
  <c r="AQ253" i="3" s="1"/>
  <c r="P140" i="3"/>
  <c r="AQ140" i="3" s="1"/>
  <c r="P136" i="3"/>
  <c r="AQ136" i="3" s="1"/>
  <c r="P132" i="3"/>
  <c r="P128" i="3"/>
  <c r="AQ128" i="3" s="1"/>
  <c r="P124" i="3"/>
  <c r="P120" i="3"/>
  <c r="P92" i="3"/>
  <c r="AQ92" i="3" s="1"/>
  <c r="P14" i="3"/>
  <c r="AQ14" i="3" s="1"/>
  <c r="Z679" i="3"/>
  <c r="Z672" i="3"/>
  <c r="Z657" i="3"/>
  <c r="Z639" i="3"/>
  <c r="Z547" i="3"/>
  <c r="Z451" i="3"/>
  <c r="Z195" i="3"/>
  <c r="P549" i="3"/>
  <c r="AQ549" i="3" s="1"/>
  <c r="P594" i="3"/>
  <c r="AQ594" i="3" s="1"/>
  <c r="P552" i="3"/>
  <c r="AQ552" i="3" s="1"/>
  <c r="P521" i="3"/>
  <c r="AQ521" i="3" s="1"/>
  <c r="P502" i="3"/>
  <c r="P479" i="3"/>
  <c r="AQ479" i="3" s="1"/>
  <c r="P444" i="3"/>
  <c r="AQ444" i="3" s="1"/>
  <c r="P440" i="3"/>
  <c r="P401" i="3"/>
  <c r="AQ401" i="3" s="1"/>
  <c r="P393" i="3"/>
  <c r="AQ393" i="3" s="1"/>
  <c r="P381" i="3"/>
  <c r="P366" i="3"/>
  <c r="AQ366" i="3" s="1"/>
  <c r="P265" i="3"/>
  <c r="AQ265" i="3" s="1"/>
  <c r="P171" i="3"/>
  <c r="AQ171" i="3" s="1"/>
  <c r="P167" i="3"/>
  <c r="P163" i="3"/>
  <c r="P104" i="3"/>
  <c r="AQ104" i="3" s="1"/>
  <c r="P53" i="3"/>
  <c r="AQ53" i="3" s="1"/>
  <c r="P49" i="3"/>
  <c r="AQ49" i="3" s="1"/>
  <c r="P45" i="3"/>
  <c r="AQ45" i="3" s="1"/>
  <c r="P41" i="3"/>
  <c r="AQ41" i="3" s="1"/>
  <c r="P29" i="3"/>
  <c r="P10" i="3"/>
  <c r="AQ10" i="3" s="1"/>
  <c r="P436" i="3"/>
  <c r="P432" i="3"/>
  <c r="AQ432" i="3" s="1"/>
  <c r="P389" i="3"/>
  <c r="AQ389" i="3" s="1"/>
  <c r="P385" i="3"/>
  <c r="AQ385" i="3" s="1"/>
  <c r="P377" i="3"/>
  <c r="AQ377" i="3" s="1"/>
  <c r="P327" i="3"/>
  <c r="AQ327" i="3" s="1"/>
  <c r="P233" i="3"/>
  <c r="AQ233" i="3" s="1"/>
  <c r="P229" i="3"/>
  <c r="P225" i="3"/>
  <c r="P76" i="3"/>
  <c r="AQ76" i="3" s="1"/>
  <c r="P6" i="3"/>
  <c r="AQ6" i="3" s="1"/>
  <c r="Z682" i="3"/>
  <c r="Z598" i="3"/>
  <c r="Z465" i="3"/>
  <c r="Z291" i="3"/>
  <c r="Z163" i="3"/>
  <c r="Z131" i="3"/>
  <c r="Z99" i="3"/>
  <c r="Z67" i="3"/>
  <c r="Z35" i="3"/>
  <c r="Z31" i="3"/>
  <c r="Z17" i="3"/>
  <c r="P359" i="3"/>
  <c r="AQ359" i="3" s="1"/>
  <c r="P355" i="3"/>
  <c r="AQ355" i="3" s="1"/>
  <c r="P289" i="3"/>
  <c r="AQ289" i="3" s="1"/>
  <c r="P250" i="3"/>
  <c r="AQ250" i="3" s="1"/>
  <c r="P215" i="3"/>
  <c r="AQ215" i="3" s="1"/>
  <c r="P211" i="3"/>
  <c r="AQ211" i="3" s="1"/>
  <c r="P156" i="3"/>
  <c r="AQ156" i="3" s="1"/>
  <c r="P117" i="3"/>
  <c r="P113" i="3"/>
  <c r="AQ113" i="3" s="1"/>
  <c r="P109" i="3"/>
  <c r="AQ109" i="3" s="1"/>
  <c r="P105" i="3"/>
  <c r="AQ105" i="3" s="1"/>
  <c r="P93" i="3"/>
  <c r="P66" i="3"/>
  <c r="P4" i="3"/>
  <c r="AQ4" i="3" s="1"/>
  <c r="Z666" i="3"/>
  <c r="Z652" i="3"/>
  <c r="Z634" i="3"/>
  <c r="Z620" i="3"/>
  <c r="Z602" i="3"/>
  <c r="Z588" i="3"/>
  <c r="Z556" i="3"/>
  <c r="Z538" i="3"/>
  <c r="Z524" i="3"/>
  <c r="Z506" i="3"/>
  <c r="Z492" i="3"/>
  <c r="Z474" i="3"/>
  <c r="Z460" i="3"/>
  <c r="Z442" i="3"/>
  <c r="Z428" i="3"/>
  <c r="Z410" i="3"/>
  <c r="Z396" i="3"/>
  <c r="Z378" i="3"/>
  <c r="Z364" i="3"/>
  <c r="Z346" i="3"/>
  <c r="Z332" i="3"/>
  <c r="Z314" i="3"/>
  <c r="Z300" i="3"/>
  <c r="Z282" i="3"/>
  <c r="Z268" i="3"/>
  <c r="Z250" i="3"/>
  <c r="Z236" i="3"/>
  <c r="Z204" i="3"/>
  <c r="Z172" i="3"/>
  <c r="Z140" i="3"/>
  <c r="Z108" i="3"/>
  <c r="Z76" i="3"/>
  <c r="Z44" i="3"/>
  <c r="Z12" i="3"/>
  <c r="P207" i="3"/>
  <c r="AQ207" i="3" s="1"/>
  <c r="P152" i="3"/>
  <c r="P23" i="3"/>
  <c r="P222" i="3"/>
  <c r="AQ222" i="3" s="1"/>
  <c r="P54" i="3"/>
  <c r="P50" i="3"/>
  <c r="AQ50" i="3" s="1"/>
  <c r="P19" i="3"/>
  <c r="AQ19" i="3" s="1"/>
  <c r="P15" i="3"/>
  <c r="AQ15" i="3" s="1"/>
  <c r="AV3" i="3"/>
  <c r="Z673" i="3"/>
  <c r="Z659" i="3"/>
  <c r="Z641" i="3"/>
  <c r="Z627" i="3"/>
  <c r="Z609" i="3"/>
  <c r="Z595" i="3"/>
  <c r="Z577" i="3"/>
  <c r="Z563" i="3"/>
  <c r="Z545" i="3"/>
  <c r="Z531" i="3"/>
  <c r="Z499" i="3"/>
  <c r="Z481" i="3"/>
  <c r="Z467" i="3"/>
  <c r="Z449" i="3"/>
  <c r="Z435" i="3"/>
  <c r="Z417" i="3"/>
  <c r="Z403" i="3"/>
  <c r="Z371" i="3"/>
  <c r="Z339" i="3"/>
  <c r="Z307" i="3"/>
  <c r="Z275" i="3"/>
  <c r="Z243" i="3"/>
  <c r="Z211" i="3"/>
  <c r="Z179" i="3"/>
  <c r="Z147" i="3"/>
  <c r="Z115" i="3"/>
  <c r="Z83" i="3"/>
  <c r="Z647" i="3"/>
  <c r="Z640" i="3"/>
  <c r="Z622" i="3"/>
  <c r="Z615" i="3"/>
  <c r="Z608" i="3"/>
  <c r="Z590" i="3"/>
  <c r="Z583" i="3"/>
  <c r="Z576" i="3"/>
  <c r="Z558" i="3"/>
  <c r="Z551" i="3"/>
  <c r="Z544" i="3"/>
  <c r="Z526" i="3"/>
  <c r="Z519" i="3"/>
  <c r="Z512" i="3"/>
  <c r="Z494" i="3"/>
  <c r="Z487" i="3"/>
  <c r="Z480" i="3"/>
  <c r="Z462" i="3"/>
  <c r="Z455" i="3"/>
  <c r="Z448" i="3"/>
  <c r="Z430" i="3"/>
  <c r="Z423" i="3"/>
  <c r="Z416" i="3"/>
  <c r="Z398" i="3"/>
  <c r="Z391" i="3"/>
  <c r="Z384" i="3"/>
  <c r="Z366" i="3"/>
  <c r="Z359" i="3"/>
  <c r="Z352" i="3"/>
  <c r="Z334" i="3"/>
  <c r="Z327" i="3"/>
  <c r="Z320" i="3"/>
  <c r="Z295" i="3"/>
  <c r="Z288" i="3"/>
  <c r="Z14" i="3"/>
  <c r="Z7" i="3"/>
  <c r="Z668" i="3"/>
  <c r="Z650" i="3"/>
  <c r="Z636" i="3"/>
  <c r="Z618" i="3"/>
  <c r="Z604" i="3"/>
  <c r="Z586" i="3"/>
  <c r="Z572" i="3"/>
  <c r="Z554" i="3"/>
  <c r="Z540" i="3"/>
  <c r="Z522" i="3"/>
  <c r="Z490" i="3"/>
  <c r="Z458" i="3"/>
  <c r="Z426" i="3"/>
  <c r="Z394" i="3"/>
  <c r="Z362" i="3"/>
  <c r="Z330" i="3"/>
  <c r="Z298" i="3"/>
  <c r="Z266" i="3"/>
  <c r="Z92" i="3"/>
  <c r="Z60" i="3"/>
  <c r="Z28" i="3"/>
  <c r="P63" i="3"/>
  <c r="AQ63" i="3" s="1"/>
  <c r="P420" i="3"/>
  <c r="AQ420" i="3" s="1"/>
  <c r="P387" i="3"/>
  <c r="AQ387" i="3" s="1"/>
  <c r="P270" i="3"/>
  <c r="AQ270" i="3" s="1"/>
  <c r="P263" i="3"/>
  <c r="AQ263" i="3" s="1"/>
  <c r="P259" i="3"/>
  <c r="AQ259" i="3" s="1"/>
  <c r="P244" i="3"/>
  <c r="AQ244" i="3" s="1"/>
  <c r="P214" i="3"/>
  <c r="AQ214" i="3" s="1"/>
  <c r="P210" i="3"/>
  <c r="AQ210" i="3" s="1"/>
  <c r="P199" i="3"/>
  <c r="AQ199" i="3" s="1"/>
  <c r="P195" i="3"/>
  <c r="P191" i="3"/>
  <c r="AQ191" i="3" s="1"/>
  <c r="P180" i="3"/>
  <c r="P176" i="3"/>
  <c r="AQ176" i="3" s="1"/>
  <c r="P161" i="3"/>
  <c r="AQ161" i="3" s="1"/>
  <c r="P150" i="3"/>
  <c r="AQ150" i="3" s="1"/>
  <c r="P146" i="3"/>
  <c r="AQ146" i="3" s="1"/>
  <c r="P142" i="3"/>
  <c r="AQ142" i="3" s="1"/>
  <c r="P135" i="3"/>
  <c r="AQ135" i="3" s="1"/>
  <c r="P131" i="3"/>
  <c r="AQ131" i="3" s="1"/>
  <c r="P127" i="3"/>
  <c r="AQ127" i="3" s="1"/>
  <c r="P116" i="3"/>
  <c r="AQ116" i="3" s="1"/>
  <c r="P112" i="3"/>
  <c r="P101" i="3"/>
  <c r="AQ101" i="3" s="1"/>
  <c r="P97" i="3"/>
  <c r="AQ97" i="3" s="1"/>
  <c r="P52" i="3"/>
  <c r="P48" i="3"/>
  <c r="AQ48" i="3" s="1"/>
  <c r="P37" i="3"/>
  <c r="AQ37" i="3" s="1"/>
  <c r="P33" i="3"/>
  <c r="P590" i="3"/>
  <c r="AQ590" i="3" s="1"/>
  <c r="P486" i="3"/>
  <c r="P398" i="3"/>
  <c r="AQ398" i="3" s="1"/>
  <c r="P71" i="3"/>
  <c r="AQ71" i="3" s="1"/>
  <c r="P643" i="3"/>
  <c r="AQ643" i="3" s="1"/>
  <c r="P621" i="3"/>
  <c r="AQ621" i="3" s="1"/>
  <c r="P528" i="3"/>
  <c r="AQ528" i="3" s="1"/>
  <c r="P471" i="3"/>
  <c r="P449" i="3"/>
  <c r="P416" i="3"/>
  <c r="AQ416" i="3" s="1"/>
  <c r="P394" i="3"/>
  <c r="AQ394" i="3" s="1"/>
  <c r="P383" i="3"/>
  <c r="AQ383" i="3" s="1"/>
  <c r="P336" i="3"/>
  <c r="P318" i="3"/>
  <c r="AQ318" i="3" s="1"/>
  <c r="P311" i="3"/>
  <c r="P307" i="3"/>
  <c r="AQ307" i="3" s="1"/>
  <c r="P255" i="3"/>
  <c r="AQ255" i="3" s="1"/>
  <c r="P240" i="3"/>
  <c r="AQ240" i="3" s="1"/>
  <c r="P206" i="3"/>
  <c r="AQ206" i="3" s="1"/>
  <c r="P18" i="3"/>
  <c r="AQ18" i="3" s="1"/>
  <c r="P7" i="3"/>
  <c r="AQ7" i="3" s="1"/>
  <c r="P640" i="3"/>
  <c r="AQ640" i="3" s="1"/>
  <c r="P67" i="3"/>
  <c r="AQ67" i="3" s="1"/>
  <c r="P672" i="3"/>
  <c r="AQ672" i="3" s="1"/>
  <c r="P628" i="3"/>
  <c r="AQ628" i="3" s="1"/>
  <c r="P582" i="3"/>
  <c r="P553" i="3"/>
  <c r="AQ553" i="3" s="1"/>
  <c r="P514" i="3"/>
  <c r="AQ514" i="3" s="1"/>
  <c r="P496" i="3"/>
  <c r="AQ496" i="3" s="1"/>
  <c r="P485" i="3"/>
  <c r="P412" i="3"/>
  <c r="AQ412" i="3" s="1"/>
  <c r="P390" i="3"/>
  <c r="P372" i="3"/>
  <c r="AQ372" i="3" s="1"/>
  <c r="P350" i="3"/>
  <c r="P332" i="3"/>
  <c r="AQ332" i="3" s="1"/>
  <c r="P303" i="3"/>
  <c r="AQ303" i="3" s="1"/>
  <c r="P292" i="3"/>
  <c r="P277" i="3"/>
  <c r="AQ277" i="3" s="1"/>
  <c r="P236" i="3"/>
  <c r="AQ236" i="3" s="1"/>
  <c r="P217" i="3"/>
  <c r="AQ217" i="3" s="1"/>
  <c r="P153" i="3"/>
  <c r="AQ153" i="3" s="1"/>
  <c r="P89" i="3"/>
  <c r="AQ89" i="3" s="1"/>
  <c r="P70" i="3"/>
  <c r="P62" i="3"/>
  <c r="AQ62" i="3" s="1"/>
  <c r="P40" i="3"/>
  <c r="P82" i="3"/>
  <c r="AQ82" i="3" s="1"/>
  <c r="P274" i="3"/>
  <c r="AQ274" i="3" s="1"/>
  <c r="P597" i="3"/>
  <c r="AQ597" i="3" s="1"/>
  <c r="P524" i="3"/>
  <c r="AQ524" i="3" s="1"/>
  <c r="P492" i="3"/>
  <c r="AQ492" i="3" s="1"/>
  <c r="P419" i="3"/>
  <c r="AQ419" i="3" s="1"/>
  <c r="P284" i="3"/>
  <c r="AQ284" i="3" s="1"/>
  <c r="P262" i="3"/>
  <c r="AQ262" i="3" s="1"/>
  <c r="P258" i="3"/>
  <c r="AQ258" i="3" s="1"/>
  <c r="P247" i="3"/>
  <c r="AQ247" i="3" s="1"/>
  <c r="P243" i="3"/>
  <c r="P228" i="3"/>
  <c r="AQ228" i="3" s="1"/>
  <c r="P198" i="3"/>
  <c r="P194" i="3"/>
  <c r="P190" i="3"/>
  <c r="AQ190" i="3" s="1"/>
  <c r="P183" i="3"/>
  <c r="P179" i="3"/>
  <c r="P175" i="3"/>
  <c r="AQ175" i="3" s="1"/>
  <c r="P164" i="3"/>
  <c r="AQ164" i="3" s="1"/>
  <c r="P160" i="3"/>
  <c r="P145" i="3"/>
  <c r="P134" i="3"/>
  <c r="AQ134" i="3" s="1"/>
  <c r="P130" i="3"/>
  <c r="AQ130" i="3" s="1"/>
  <c r="P126" i="3"/>
  <c r="AQ126" i="3" s="1"/>
  <c r="P119" i="3"/>
  <c r="AQ119" i="3" s="1"/>
  <c r="P115" i="3"/>
  <c r="AQ115" i="3" s="1"/>
  <c r="P111" i="3"/>
  <c r="P100" i="3"/>
  <c r="P96" i="3"/>
  <c r="AQ96" i="3" s="1"/>
  <c r="P51" i="3"/>
  <c r="AQ51" i="3" s="1"/>
  <c r="P47" i="3"/>
  <c r="P36" i="3"/>
  <c r="P32" i="3"/>
  <c r="P576" i="3"/>
  <c r="AQ576" i="3" s="1"/>
  <c r="P511" i="3"/>
  <c r="AQ511" i="3" s="1"/>
  <c r="P362" i="3"/>
  <c r="P300" i="3"/>
  <c r="AQ300" i="3" s="1"/>
  <c r="P218" i="3"/>
  <c r="P154" i="3"/>
  <c r="AQ154" i="3" s="1"/>
  <c r="P646" i="3"/>
  <c r="AQ646" i="3" s="1"/>
  <c r="P682" i="3"/>
  <c r="AQ682" i="3" s="1"/>
  <c r="P660" i="3"/>
  <c r="AQ660" i="3" s="1"/>
  <c r="P631" i="3"/>
  <c r="P610" i="3"/>
  <c r="AQ610" i="3" s="1"/>
  <c r="P578" i="3"/>
  <c r="AQ578" i="3" s="1"/>
  <c r="P531" i="3"/>
  <c r="P481" i="3"/>
  <c r="P466" i="3"/>
  <c r="P452" i="3"/>
  <c r="AQ452" i="3" s="1"/>
  <c r="P448" i="3"/>
  <c r="AQ448" i="3" s="1"/>
  <c r="P426" i="3"/>
  <c r="P415" i="3"/>
  <c r="AQ415" i="3" s="1"/>
  <c r="P382" i="3"/>
  <c r="AQ382" i="3" s="1"/>
  <c r="P375" i="3"/>
  <c r="AQ375" i="3" s="1"/>
  <c r="P368" i="3"/>
  <c r="AQ368" i="3" s="1"/>
  <c r="P353" i="3"/>
  <c r="AQ353" i="3" s="1"/>
  <c r="P306" i="3"/>
  <c r="AQ306" i="3" s="1"/>
  <c r="P254" i="3"/>
  <c r="AQ254" i="3" s="1"/>
  <c r="P239" i="3"/>
  <c r="AQ239" i="3" s="1"/>
  <c r="P224" i="3"/>
  <c r="AQ224" i="3" s="1"/>
  <c r="P58" i="3"/>
  <c r="AQ58" i="3" s="1"/>
  <c r="P17" i="3"/>
  <c r="AQ17" i="3" s="1"/>
  <c r="P554" i="3"/>
  <c r="AQ554" i="3" s="1"/>
  <c r="P649" i="3"/>
  <c r="P520" i="3"/>
  <c r="AQ520" i="3" s="1"/>
  <c r="P437" i="3"/>
  <c r="AQ437" i="3" s="1"/>
  <c r="P422" i="3"/>
  <c r="AQ422" i="3" s="1"/>
  <c r="P201" i="3"/>
  <c r="AQ201" i="3" s="1"/>
  <c r="P137" i="3"/>
  <c r="AQ137" i="3" s="1"/>
  <c r="P122" i="3"/>
  <c r="AQ122" i="3" s="1"/>
  <c r="P88" i="3"/>
  <c r="P613" i="3"/>
  <c r="AQ613" i="3" s="1"/>
  <c r="P261" i="3"/>
  <c r="AQ261" i="3" s="1"/>
  <c r="P197" i="3"/>
  <c r="AQ197" i="3" s="1"/>
  <c r="P133" i="3"/>
  <c r="AQ133" i="3" s="1"/>
  <c r="P46" i="3"/>
  <c r="AQ46" i="3" s="1"/>
  <c r="P681" i="3"/>
  <c r="AQ681" i="3" s="1"/>
  <c r="P616" i="3"/>
  <c r="AQ616" i="3" s="1"/>
  <c r="P595" i="3"/>
  <c r="P534" i="3"/>
  <c r="AQ534" i="3" s="1"/>
  <c r="P530" i="3"/>
  <c r="AQ530" i="3" s="1"/>
  <c r="P516" i="3"/>
  <c r="AQ516" i="3" s="1"/>
  <c r="P159" i="3"/>
  <c r="P148" i="3"/>
  <c r="P144" i="3"/>
  <c r="AQ144" i="3" s="1"/>
  <c r="P103" i="3"/>
  <c r="AQ103" i="3" s="1"/>
  <c r="P95" i="3"/>
  <c r="AQ95" i="3" s="1"/>
  <c r="P31" i="3"/>
  <c r="AQ31" i="3" s="1"/>
  <c r="P320" i="3"/>
  <c r="AQ320" i="3" s="1"/>
  <c r="P268" i="3"/>
  <c r="AQ268" i="3" s="1"/>
  <c r="P238" i="3"/>
  <c r="AQ238" i="3" s="1"/>
  <c r="P223" i="3"/>
  <c r="P208" i="3"/>
  <c r="P623" i="3"/>
  <c r="AQ623" i="3" s="1"/>
  <c r="P577" i="3"/>
  <c r="AQ577" i="3" s="1"/>
  <c r="P573" i="3"/>
  <c r="P566" i="3"/>
  <c r="P562" i="3"/>
  <c r="P537" i="3"/>
  <c r="AQ537" i="3" s="1"/>
  <c r="P465" i="3"/>
  <c r="P421" i="3"/>
  <c r="P352" i="3"/>
  <c r="AQ352" i="3" s="1"/>
  <c r="P316" i="3"/>
  <c r="AQ316" i="3" s="1"/>
  <c r="P290" i="3"/>
  <c r="AQ290" i="3" s="1"/>
  <c r="P249" i="3"/>
  <c r="AQ249" i="3" s="1"/>
  <c r="P204" i="3"/>
  <c r="AQ204" i="3" s="1"/>
  <c r="P185" i="3"/>
  <c r="AQ185" i="3" s="1"/>
  <c r="P106" i="3"/>
  <c r="P72" i="3"/>
  <c r="P42" i="3"/>
  <c r="AQ42" i="3" s="1"/>
  <c r="P348" i="3"/>
  <c r="P323" i="3"/>
  <c r="AQ323" i="3" s="1"/>
  <c r="P245" i="3"/>
  <c r="P181" i="3"/>
  <c r="AQ181" i="3" s="1"/>
  <c r="P102" i="3"/>
  <c r="P64" i="3"/>
  <c r="AQ64" i="3" s="1"/>
  <c r="P30" i="3"/>
  <c r="AQ30" i="3" s="1"/>
  <c r="P633" i="3"/>
  <c r="AQ633" i="3" s="1"/>
  <c r="P522" i="3"/>
  <c r="AQ522" i="3" s="1"/>
  <c r="P483" i="3"/>
  <c r="AQ483" i="3" s="1"/>
  <c r="P428" i="3"/>
  <c r="AQ428" i="3" s="1"/>
  <c r="P326" i="3"/>
  <c r="AQ326" i="3" s="1"/>
  <c r="P271" i="3"/>
  <c r="AQ271" i="3" s="1"/>
  <c r="P188" i="3"/>
  <c r="P8" i="3"/>
  <c r="AQ8" i="3" s="1"/>
  <c r="P673" i="3"/>
  <c r="AQ673" i="3" s="1"/>
  <c r="P615" i="3"/>
  <c r="AQ615" i="3" s="1"/>
  <c r="P565" i="3"/>
  <c r="AQ565" i="3" s="1"/>
  <c r="P468" i="3"/>
  <c r="P457" i="3"/>
  <c r="P402" i="3"/>
  <c r="AQ402" i="3" s="1"/>
  <c r="P293" i="3"/>
  <c r="T4" i="5"/>
  <c r="T15" i="5"/>
  <c r="T11" i="5"/>
  <c r="R14" i="5"/>
  <c r="X14" i="5" s="1"/>
  <c r="R17" i="5"/>
  <c r="X17" i="5" s="1"/>
  <c r="R8" i="5"/>
  <c r="X8" i="5" s="1"/>
  <c r="X19" i="5"/>
  <c r="T17" i="5"/>
  <c r="T8" i="5"/>
  <c r="T18" i="5"/>
  <c r="T12" i="5"/>
  <c r="Y9" i="5"/>
  <c r="X13" i="5"/>
  <c r="Y19" i="5"/>
  <c r="S7" i="5"/>
  <c r="Y7" i="5" s="1"/>
  <c r="X7" i="5"/>
  <c r="Y15" i="5"/>
  <c r="Y18" i="5"/>
  <c r="X633" i="5"/>
  <c r="X473" i="5"/>
  <c r="X393" i="5"/>
  <c r="X233" i="5"/>
  <c r="X105" i="5"/>
  <c r="X57" i="5"/>
  <c r="X9" i="5"/>
  <c r="Y13" i="5"/>
  <c r="Y29" i="5"/>
  <c r="Y61" i="5"/>
  <c r="Y93" i="5"/>
  <c r="Y141" i="5"/>
  <c r="Y189" i="5"/>
  <c r="Y301" i="5"/>
  <c r="Y413" i="5"/>
  <c r="Y429" i="5"/>
  <c r="Y477" i="5"/>
  <c r="Y493" i="5"/>
  <c r="Y573" i="5"/>
  <c r="Y621" i="5"/>
  <c r="X580" i="5"/>
  <c r="X500" i="5"/>
  <c r="X420" i="5"/>
  <c r="X404" i="5"/>
  <c r="X260" i="5"/>
  <c r="X180" i="5"/>
  <c r="X164" i="5"/>
  <c r="X100" i="5"/>
  <c r="X52" i="5"/>
  <c r="X20" i="5"/>
  <c r="X4" i="5"/>
  <c r="Y66" i="5"/>
  <c r="Y82" i="5"/>
  <c r="Y114" i="5"/>
  <c r="Y194" i="5"/>
  <c r="Y242" i="5"/>
  <c r="Y354" i="5"/>
  <c r="Y450" i="5"/>
  <c r="Y482" i="5"/>
  <c r="Y594" i="5"/>
  <c r="Y642" i="5"/>
  <c r="X640" i="5"/>
  <c r="X544" i="5"/>
  <c r="X496" i="5"/>
  <c r="X480" i="5"/>
  <c r="X464" i="5"/>
  <c r="X416" i="5"/>
  <c r="X384" i="5"/>
  <c r="X304" i="5"/>
  <c r="X256" i="5"/>
  <c r="X240" i="5"/>
  <c r="X224" i="5"/>
  <c r="X160" i="5"/>
  <c r="X112" i="5"/>
  <c r="X80" i="5"/>
  <c r="Y54" i="5"/>
  <c r="Y102" i="5"/>
  <c r="Y134" i="5"/>
  <c r="Y166" i="5"/>
  <c r="Y198" i="5"/>
  <c r="Y262" i="5"/>
  <c r="Y294" i="5"/>
  <c r="Y310" i="5"/>
  <c r="Y534" i="5"/>
  <c r="Y614" i="5"/>
  <c r="X591" i="5"/>
  <c r="X415" i="5"/>
  <c r="X287" i="5"/>
  <c r="X255" i="5"/>
  <c r="X239" i="5"/>
  <c r="X159" i="5"/>
  <c r="X95" i="5"/>
  <c r="X47" i="5"/>
  <c r="X31" i="5"/>
  <c r="X15" i="5"/>
  <c r="Y71" i="5"/>
  <c r="Y135" i="5"/>
  <c r="Y151" i="5"/>
  <c r="Y215" i="5"/>
  <c r="Y311" i="5"/>
  <c r="Y391" i="5"/>
  <c r="Y439" i="5"/>
  <c r="Y535" i="5"/>
  <c r="Y551" i="5"/>
  <c r="Y615" i="5"/>
  <c r="Y631" i="5"/>
  <c r="Y164" i="5"/>
  <c r="X665" i="5"/>
  <c r="X537" i="5"/>
  <c r="X457" i="5"/>
  <c r="Y109" i="5"/>
  <c r="Y509" i="5"/>
  <c r="X624" i="5"/>
  <c r="X368" i="5"/>
  <c r="X607" i="5"/>
  <c r="X543" i="5"/>
  <c r="X367" i="5"/>
  <c r="X351" i="5"/>
  <c r="X319" i="5"/>
  <c r="X143" i="5"/>
  <c r="X127" i="5"/>
  <c r="P635" i="3"/>
  <c r="P533" i="3"/>
  <c r="P386" i="3"/>
  <c r="AQ386" i="3" s="1"/>
  <c r="P354" i="3"/>
  <c r="AQ354" i="3" s="1"/>
  <c r="P638" i="3"/>
  <c r="AQ638" i="3" s="1"/>
  <c r="P645" i="3"/>
  <c r="AQ645" i="3" s="1"/>
  <c r="P609" i="3"/>
  <c r="AQ609" i="3" s="1"/>
  <c r="P599" i="3"/>
  <c r="AQ599" i="3" s="1"/>
  <c r="P658" i="3"/>
  <c r="AQ658" i="3" s="1"/>
  <c r="P655" i="3"/>
  <c r="AQ655" i="3" s="1"/>
  <c r="P648" i="3"/>
  <c r="AQ648" i="3" s="1"/>
  <c r="P622" i="3"/>
  <c r="P612" i="3"/>
  <c r="AQ612" i="3" s="1"/>
  <c r="P602" i="3"/>
  <c r="P563" i="3"/>
  <c r="P543" i="3"/>
  <c r="AQ543" i="3" s="1"/>
  <c r="P536" i="3"/>
  <c r="AQ536" i="3" s="1"/>
  <c r="P450" i="3"/>
  <c r="AQ450" i="3" s="1"/>
  <c r="P559" i="3"/>
  <c r="AQ559" i="3" s="1"/>
  <c r="P495" i="3"/>
  <c r="AQ495" i="3" s="1"/>
  <c r="P654" i="3"/>
  <c r="P403" i="3"/>
  <c r="AQ403" i="3" s="1"/>
  <c r="P435" i="3"/>
  <c r="AQ435" i="3" s="1"/>
  <c r="P670" i="3"/>
  <c r="AQ670" i="3" s="1"/>
  <c r="P575" i="3"/>
  <c r="AQ575" i="3" s="1"/>
  <c r="P431" i="3"/>
  <c r="AQ431" i="3" s="1"/>
  <c r="P399" i="3"/>
  <c r="AQ399" i="3" s="1"/>
  <c r="P367" i="3"/>
  <c r="AQ367" i="3" s="1"/>
  <c r="P343" i="3"/>
  <c r="P339" i="3"/>
  <c r="P474" i="3"/>
  <c r="P378" i="3"/>
  <c r="AQ378" i="3" s="1"/>
  <c r="P463" i="3"/>
  <c r="AQ463" i="3" s="1"/>
  <c r="P442" i="3"/>
  <c r="P335" i="3"/>
  <c r="AQ335" i="3" s="1"/>
  <c r="P558" i="3"/>
  <c r="AQ558" i="3" s="1"/>
  <c r="P515" i="3"/>
  <c r="AQ515" i="3" s="1"/>
  <c r="P499" i="3"/>
  <c r="AQ499" i="3" s="1"/>
  <c r="P346" i="3"/>
  <c r="P542" i="3"/>
  <c r="AQ542" i="3" s="1"/>
  <c r="P467" i="3"/>
  <c r="AQ467" i="3" s="1"/>
  <c r="P410" i="3"/>
  <c r="P371" i="3"/>
  <c r="AQ371" i="3" s="1"/>
  <c r="P676" i="3"/>
  <c r="P591" i="3"/>
  <c r="AQ591" i="3" s="1"/>
  <c r="P561" i="3"/>
  <c r="AQ561" i="3" s="1"/>
  <c r="P434" i="3"/>
  <c r="AQ434" i="3" s="1"/>
  <c r="P671" i="3"/>
  <c r="P636" i="3"/>
  <c r="AQ636" i="3" s="1"/>
  <c r="P607" i="3"/>
  <c r="AQ607" i="3" s="1"/>
  <c r="P544" i="3"/>
  <c r="AQ544" i="3" s="1"/>
  <c r="P391" i="3"/>
  <c r="AQ391" i="3" s="1"/>
  <c r="P330" i="3"/>
  <c r="AQ330" i="3" s="1"/>
  <c r="P626" i="3"/>
  <c r="AQ626" i="3" s="1"/>
  <c r="P517" i="3"/>
  <c r="AQ517" i="3" s="1"/>
  <c r="P547" i="3"/>
  <c r="AQ547" i="3" s="1"/>
  <c r="P527" i="3"/>
  <c r="AQ527" i="3" s="1"/>
  <c r="P458" i="3"/>
  <c r="P451" i="3"/>
  <c r="AQ451" i="3" s="1"/>
  <c r="P358" i="3"/>
  <c r="AQ358" i="3" s="1"/>
  <c r="P351" i="3"/>
  <c r="AQ351" i="3" s="1"/>
  <c r="P319" i="3"/>
  <c r="P304" i="3"/>
  <c r="AQ304" i="3" s="1"/>
  <c r="P310" i="3"/>
  <c r="AQ310" i="3" s="1"/>
  <c r="P246" i="3"/>
  <c r="AQ246" i="3" s="1"/>
  <c r="P220" i="3"/>
  <c r="AQ220" i="3" s="1"/>
  <c r="Y24" i="5"/>
  <c r="Y264" i="5"/>
  <c r="X681" i="5"/>
  <c r="X561" i="5"/>
  <c r="X481" i="5"/>
  <c r="X301" i="5"/>
  <c r="X241" i="5"/>
  <c r="X201" i="5"/>
  <c r="X181" i="5"/>
  <c r="X161" i="5"/>
  <c r="X61" i="5"/>
  <c r="X41" i="5"/>
  <c r="X21" i="5"/>
  <c r="Y105" i="5"/>
  <c r="Y205" i="5"/>
  <c r="Y305" i="5"/>
  <c r="Y585" i="5"/>
  <c r="Y44" i="5"/>
  <c r="Y224" i="5"/>
  <c r="Y644" i="5"/>
  <c r="Y124" i="5"/>
  <c r="Y404" i="5"/>
  <c r="Y324" i="5"/>
  <c r="Y184" i="5"/>
  <c r="Y484" i="5"/>
  <c r="Y624" i="5"/>
  <c r="X656" i="5"/>
  <c r="X576" i="5"/>
  <c r="X556" i="5"/>
  <c r="X456" i="5"/>
  <c r="X436" i="5"/>
  <c r="X376" i="5"/>
  <c r="X336" i="5"/>
  <c r="X176" i="5"/>
  <c r="X156" i="5"/>
  <c r="X56" i="5"/>
  <c r="X16" i="5"/>
  <c r="Y30" i="5"/>
  <c r="Y130" i="5"/>
  <c r="Y250" i="5"/>
  <c r="Y350" i="5"/>
  <c r="Y570" i="5"/>
  <c r="Y590" i="5"/>
  <c r="Y123" i="5"/>
  <c r="Y104" i="5"/>
  <c r="Y444" i="5"/>
  <c r="Y43" i="5"/>
  <c r="Y4" i="5"/>
  <c r="Y304" i="5"/>
  <c r="Y84" i="5"/>
  <c r="Y384" i="5"/>
  <c r="X382" i="5"/>
  <c r="Y344" i="5"/>
  <c r="Y64" i="5"/>
  <c r="Y204" i="5"/>
  <c r="Y664" i="5"/>
  <c r="Y23" i="5"/>
  <c r="X182" i="5"/>
  <c r="Y144" i="5"/>
  <c r="Y364" i="5"/>
  <c r="X666" i="5"/>
  <c r="X566" i="5"/>
  <c r="X546" i="5"/>
  <c r="X526" i="5"/>
  <c r="Y284" i="5"/>
  <c r="Y244" i="5"/>
  <c r="Y584" i="5"/>
  <c r="X601" i="5"/>
  <c r="Y63" i="5"/>
  <c r="Y243" i="5"/>
  <c r="Y544" i="5"/>
  <c r="X620" i="5"/>
  <c r="Y326" i="5"/>
  <c r="X659" i="5"/>
  <c r="Y203" i="5"/>
  <c r="Y424" i="5"/>
  <c r="Y604" i="5"/>
  <c r="X338" i="5"/>
  <c r="Y8" i="5"/>
  <c r="Y28" i="5"/>
  <c r="Y68" i="5"/>
  <c r="Y168" i="5"/>
  <c r="Y208" i="5"/>
  <c r="Y328" i="5"/>
  <c r="Y408" i="5"/>
  <c r="Y303" i="5"/>
  <c r="Y603" i="5"/>
  <c r="Y49" i="5"/>
  <c r="Y89" i="5"/>
  <c r="Y149" i="5"/>
  <c r="Y169" i="5"/>
  <c r="Y269" i="5"/>
  <c r="Y289" i="5"/>
  <c r="Y309" i="5"/>
  <c r="Y349" i="5"/>
  <c r="Y369" i="5"/>
  <c r="Y529" i="5"/>
  <c r="Y609" i="5"/>
  <c r="Y669" i="5"/>
  <c r="Y70" i="5"/>
  <c r="Y110" i="5"/>
  <c r="Y150" i="5"/>
  <c r="Y190" i="5"/>
  <c r="Y230" i="5"/>
  <c r="Y470" i="5"/>
  <c r="Y530" i="5"/>
  <c r="Y550" i="5"/>
  <c r="Y610" i="5"/>
  <c r="X596" i="5"/>
  <c r="Y471" i="5"/>
  <c r="Y491" i="5"/>
  <c r="Y591" i="5"/>
  <c r="Y651" i="5"/>
  <c r="Y283" i="5"/>
  <c r="Y464" i="5"/>
  <c r="Y223" i="5"/>
  <c r="Y643" i="5"/>
  <c r="Y504" i="5"/>
  <c r="X672" i="5"/>
  <c r="X652" i="5"/>
  <c r="X632" i="5"/>
  <c r="X612" i="5"/>
  <c r="Y14" i="5"/>
  <c r="Y34" i="5"/>
  <c r="Y94" i="5"/>
  <c r="Y214" i="5"/>
  <c r="Y254" i="5"/>
  <c r="Y274" i="5"/>
  <c r="Y314" i="5"/>
  <c r="Y434" i="5"/>
  <c r="Y574" i="5"/>
  <c r="Y55" i="5"/>
  <c r="Y155" i="5"/>
  <c r="Y175" i="5"/>
  <c r="Y195" i="5"/>
  <c r="Y235" i="5"/>
  <c r="Y255" i="5"/>
  <c r="Y295" i="5"/>
  <c r="Y315" i="5"/>
  <c r="Y375" i="5"/>
  <c r="Y395" i="5"/>
  <c r="Y515" i="5"/>
  <c r="Y635" i="5"/>
  <c r="Y655" i="5"/>
  <c r="Y675" i="5"/>
  <c r="X590" i="5"/>
  <c r="Y496" i="5"/>
  <c r="Y676" i="5"/>
  <c r="Y263" i="5"/>
  <c r="Y564" i="5"/>
  <c r="X649" i="5"/>
  <c r="X589" i="5"/>
  <c r="X529" i="5"/>
  <c r="X489" i="5"/>
  <c r="X429" i="5"/>
  <c r="X409" i="5"/>
  <c r="Y637" i="5"/>
  <c r="Y218" i="5"/>
  <c r="Y398" i="5"/>
  <c r="Y578" i="5"/>
  <c r="Y83" i="5"/>
  <c r="X627" i="5"/>
  <c r="X547" i="5"/>
  <c r="X527" i="5"/>
  <c r="X487" i="5"/>
  <c r="X447" i="5"/>
  <c r="X427" i="5"/>
  <c r="X407" i="5"/>
  <c r="X387" i="5"/>
  <c r="Y219" i="5"/>
  <c r="Y379" i="5"/>
  <c r="Y419" i="5"/>
  <c r="Y459" i="5"/>
  <c r="Y559" i="5"/>
  <c r="Y599" i="5"/>
  <c r="Y20" i="5"/>
  <c r="Y40" i="5"/>
  <c r="Y200" i="5"/>
  <c r="Y220" i="5"/>
  <c r="Y300" i="5"/>
  <c r="Y400" i="5"/>
  <c r="Y440" i="5"/>
  <c r="Y540" i="5"/>
  <c r="Y81" i="5"/>
  <c r="Y101" i="5"/>
  <c r="Y161" i="5"/>
  <c r="Y181" i="5"/>
  <c r="Y241" i="5"/>
  <c r="Y261" i="5"/>
  <c r="Y281" i="5"/>
  <c r="Y341" i="5"/>
  <c r="Y361" i="5"/>
  <c r="Y381" i="5"/>
  <c r="Y401" i="5"/>
  <c r="Y661" i="5"/>
  <c r="Y623" i="5"/>
  <c r="X283" i="5"/>
  <c r="X363" i="5"/>
  <c r="X303" i="5"/>
  <c r="X311" i="5"/>
  <c r="Y76" i="5"/>
  <c r="Y77" i="5"/>
  <c r="Y116" i="5"/>
  <c r="Y126" i="5"/>
  <c r="Y136" i="5"/>
  <c r="Y185" i="5"/>
  <c r="Y277" i="5"/>
  <c r="Y536" i="5"/>
  <c r="Y638" i="5"/>
  <c r="Y39" i="5"/>
  <c r="Y87" i="5"/>
  <c r="Y146" i="5"/>
  <c r="Y156" i="5"/>
  <c r="Y258" i="5"/>
  <c r="Y316" i="5"/>
  <c r="Y378" i="5"/>
  <c r="Y565" i="5"/>
  <c r="Y5" i="5"/>
  <c r="Y10" i="5"/>
  <c r="Y58" i="5"/>
  <c r="Y97" i="5"/>
  <c r="Y273" i="5"/>
  <c r="Y302" i="5"/>
  <c r="Y307" i="5"/>
  <c r="Y340" i="5"/>
  <c r="Y345" i="5"/>
  <c r="Y359" i="5"/>
  <c r="Y388" i="5"/>
  <c r="Y393" i="5"/>
  <c r="Y479" i="5"/>
  <c r="Y498" i="5"/>
  <c r="Y517" i="5"/>
  <c r="Y546" i="5"/>
  <c r="Y653" i="5"/>
  <c r="Y658" i="5"/>
  <c r="Y663" i="5"/>
  <c r="Y668" i="5"/>
  <c r="Y673" i="5"/>
  <c r="Y678" i="5"/>
  <c r="Y417" i="5"/>
  <c r="Y556" i="5"/>
  <c r="Y436" i="5"/>
  <c r="Y537" i="5"/>
  <c r="Y157" i="5"/>
  <c r="Y196" i="5"/>
  <c r="Y317" i="5"/>
  <c r="Y625" i="5"/>
  <c r="Y6" i="5"/>
  <c r="Y45" i="5"/>
  <c r="Y162" i="5"/>
  <c r="Y225" i="5"/>
  <c r="Y346" i="5"/>
  <c r="Y499" i="5"/>
  <c r="Y659" i="5"/>
  <c r="Y679" i="5"/>
  <c r="Y59" i="5"/>
  <c r="Y103" i="5"/>
  <c r="Y108" i="5"/>
  <c r="Y167" i="5"/>
  <c r="Y206" i="5"/>
  <c r="Y240" i="5"/>
  <c r="Y313" i="5"/>
  <c r="Y322" i="5"/>
  <c r="Y365" i="5"/>
  <c r="Y399" i="5"/>
  <c r="Y418" i="5"/>
  <c r="Y422" i="5"/>
  <c r="Y456" i="5"/>
  <c r="Y518" i="5"/>
  <c r="Y528" i="5"/>
  <c r="Y557" i="5"/>
  <c r="Y586" i="5"/>
  <c r="Y630" i="5"/>
  <c r="Y78" i="5"/>
  <c r="Y605" i="5"/>
  <c r="Y216" i="5"/>
  <c r="Y279" i="5"/>
  <c r="Y442" i="5"/>
  <c r="Y596" i="5"/>
  <c r="Y606" i="5"/>
  <c r="Y616" i="5"/>
  <c r="Y645" i="5"/>
  <c r="Y26" i="5"/>
  <c r="Y36" i="5"/>
  <c r="Y138" i="5"/>
  <c r="Y143" i="5"/>
  <c r="Y148" i="5"/>
  <c r="Y153" i="5"/>
  <c r="Y158" i="5"/>
  <c r="Y260" i="5"/>
  <c r="Y265" i="5"/>
  <c r="Y270" i="5"/>
  <c r="Y318" i="5"/>
  <c r="Y356" i="5"/>
  <c r="Y380" i="5"/>
  <c r="Y385" i="5"/>
  <c r="Y466" i="5"/>
  <c r="Y485" i="5"/>
  <c r="Y490" i="5"/>
  <c r="Y538" i="5"/>
  <c r="Y650" i="5"/>
  <c r="Y25" i="5"/>
  <c r="Y98" i="5"/>
  <c r="Y16" i="5"/>
  <c r="Y79" i="5"/>
  <c r="Y118" i="5"/>
  <c r="Y177" i="5"/>
  <c r="Y245" i="5"/>
  <c r="Y337" i="5"/>
  <c r="Y437" i="5"/>
  <c r="Y562" i="5"/>
  <c r="Y640" i="5"/>
  <c r="Y99" i="5"/>
  <c r="Y163" i="5"/>
  <c r="Y197" i="5"/>
  <c r="Y226" i="5"/>
  <c r="Y236" i="5"/>
  <c r="Y390" i="5"/>
  <c r="Y476" i="5"/>
  <c r="Y500" i="5"/>
  <c r="Y548" i="5"/>
  <c r="Y553" i="5"/>
  <c r="Y577" i="5"/>
  <c r="Y626" i="5"/>
  <c r="Y660" i="5"/>
  <c r="Y670" i="5"/>
  <c r="Y680" i="5"/>
  <c r="Y117" i="5"/>
  <c r="Y137" i="5"/>
  <c r="Y176" i="5"/>
  <c r="Y336" i="5"/>
  <c r="Y298" i="5"/>
  <c r="Y465" i="5"/>
  <c r="Y566" i="5"/>
  <c r="Y46" i="5"/>
  <c r="Y65" i="5"/>
  <c r="Y202" i="5"/>
  <c r="Y366" i="5"/>
  <c r="Y505" i="5"/>
  <c r="Y519" i="5"/>
  <c r="Y558" i="5"/>
  <c r="Y582" i="5"/>
  <c r="Y636" i="5"/>
  <c r="Y17" i="5"/>
  <c r="Y80" i="5"/>
  <c r="Y119" i="5"/>
  <c r="Y173" i="5"/>
  <c r="Y178" i="5"/>
  <c r="Y183" i="5"/>
  <c r="Y188" i="5"/>
  <c r="Y217" i="5"/>
  <c r="Y246" i="5"/>
  <c r="Y280" i="5"/>
  <c r="Y285" i="5"/>
  <c r="Y290" i="5"/>
  <c r="Y428" i="5"/>
  <c r="Y433" i="5"/>
  <c r="Y438" i="5"/>
  <c r="Y457" i="5"/>
  <c r="Y597" i="5"/>
  <c r="Y602" i="5"/>
  <c r="Y607" i="5"/>
  <c r="Y617" i="5"/>
  <c r="Y622" i="5"/>
  <c r="Y22" i="5"/>
  <c r="Y27" i="5"/>
  <c r="Y37" i="5"/>
  <c r="Y56" i="5"/>
  <c r="Y85" i="5"/>
  <c r="Y90" i="5"/>
  <c r="Y139" i="5"/>
  <c r="Y159" i="5"/>
  <c r="Y193" i="5"/>
  <c r="Y222" i="5"/>
  <c r="Y256" i="5"/>
  <c r="Y266" i="5"/>
  <c r="Y319" i="5"/>
  <c r="Y338" i="5"/>
  <c r="Y357" i="5"/>
  <c r="Y376" i="5"/>
  <c r="Y386" i="5"/>
  <c r="Y405" i="5"/>
  <c r="Y410" i="5"/>
  <c r="Y448" i="5"/>
  <c r="Y510" i="5"/>
  <c r="Y539" i="5"/>
  <c r="Y568" i="5"/>
  <c r="Y646" i="5"/>
  <c r="Y125" i="5"/>
  <c r="Y276" i="5"/>
  <c r="Y296" i="5"/>
  <c r="Y38" i="5"/>
  <c r="Y86" i="5"/>
  <c r="Y145" i="5"/>
  <c r="Y257" i="5"/>
  <c r="Y358" i="5"/>
  <c r="Y377" i="5"/>
  <c r="Y406" i="5"/>
  <c r="Y57" i="5"/>
  <c r="Y96" i="5"/>
  <c r="Y199" i="5"/>
  <c r="Y306" i="5"/>
  <c r="Y339" i="5"/>
  <c r="Y416" i="5"/>
  <c r="Y478" i="5"/>
  <c r="Y497" i="5"/>
  <c r="Y502" i="5"/>
  <c r="Y516" i="5"/>
  <c r="Y579" i="5"/>
  <c r="Y657" i="5"/>
  <c r="Y662" i="5"/>
  <c r="Y667" i="5"/>
  <c r="Y677" i="5"/>
  <c r="Y682" i="5"/>
  <c r="Y48" i="5"/>
  <c r="Y62" i="5"/>
  <c r="Y67" i="5"/>
  <c r="Y106" i="5"/>
  <c r="Y165" i="5"/>
  <c r="Y170" i="5"/>
  <c r="Y238" i="5"/>
  <c r="Y325" i="5"/>
  <c r="Y330" i="5"/>
  <c r="Y397" i="5"/>
  <c r="Y425" i="5"/>
  <c r="Y526" i="5"/>
  <c r="Y628" i="5"/>
  <c r="Y633" i="5"/>
  <c r="X163" i="5"/>
  <c r="X630" i="5"/>
  <c r="X669" i="5"/>
  <c r="X71" i="5"/>
  <c r="X81" i="5"/>
  <c r="X134" i="5"/>
  <c r="X226" i="5"/>
  <c r="X294" i="5"/>
  <c r="X322" i="5"/>
  <c r="X327" i="5"/>
  <c r="X346" i="5"/>
  <c r="X378" i="5"/>
  <c r="X449" i="5"/>
  <c r="X463" i="5"/>
  <c r="X539" i="5"/>
  <c r="X563" i="5"/>
  <c r="X616" i="5"/>
  <c r="X645" i="5"/>
  <c r="X202" i="5"/>
  <c r="X383" i="5"/>
  <c r="X402" i="5"/>
  <c r="X482" i="5"/>
  <c r="X582" i="5"/>
  <c r="X650" i="5"/>
  <c r="X43" i="5"/>
  <c r="X91" i="5"/>
  <c r="X183" i="5"/>
  <c r="X388" i="5"/>
  <c r="X502" i="5"/>
  <c r="X549" i="5"/>
  <c r="X568" i="5"/>
  <c r="X602" i="5"/>
  <c r="X5" i="5"/>
  <c r="X29" i="5"/>
  <c r="X34" i="5"/>
  <c r="X62" i="5"/>
  <c r="X67" i="5"/>
  <c r="X101" i="5"/>
  <c r="X246" i="5"/>
  <c r="X309" i="5"/>
  <c r="X369" i="5"/>
  <c r="X459" i="5"/>
  <c r="X511" i="5"/>
  <c r="X535" i="5"/>
  <c r="X559" i="5"/>
  <c r="X636" i="5"/>
  <c r="X670" i="5"/>
  <c r="X323" i="5"/>
  <c r="X342" i="5"/>
  <c r="X421" i="5"/>
  <c r="X622" i="5"/>
  <c r="X641" i="5"/>
  <c r="X106" i="5"/>
  <c r="X174" i="5"/>
  <c r="X203" i="5"/>
  <c r="X356" i="5"/>
  <c r="X403" i="5"/>
  <c r="X426" i="5"/>
  <c r="X483" i="5"/>
  <c r="X488" i="5"/>
  <c r="X583" i="5"/>
  <c r="X646" i="5"/>
  <c r="X389" i="5"/>
  <c r="X408" i="5"/>
  <c r="X469" i="5"/>
  <c r="X503" i="5"/>
  <c r="X521" i="5"/>
  <c r="X531" i="5"/>
  <c r="X569" i="5"/>
  <c r="X23" i="5"/>
  <c r="X6" i="5"/>
  <c r="X11" i="5"/>
  <c r="X25" i="5"/>
  <c r="X49" i="5"/>
  <c r="X63" i="5"/>
  <c r="X68" i="5"/>
  <c r="X111" i="5"/>
  <c r="X121" i="5"/>
  <c r="X194" i="5"/>
  <c r="X223" i="5"/>
  <c r="X242" i="5"/>
  <c r="X247" i="5"/>
  <c r="X276" i="5"/>
  <c r="X281" i="5"/>
  <c r="X446" i="5"/>
  <c r="X536" i="5"/>
  <c r="X555" i="5"/>
  <c r="X560" i="5"/>
  <c r="X54" i="5"/>
  <c r="X78" i="5"/>
  <c r="X126" i="5"/>
  <c r="X136" i="5"/>
  <c r="X199" i="5"/>
  <c r="X262" i="5"/>
  <c r="X286" i="5"/>
  <c r="X296" i="5"/>
  <c r="X329" i="5"/>
  <c r="X343" i="5"/>
  <c r="X366" i="5"/>
  <c r="X399" i="5"/>
  <c r="X418" i="5"/>
  <c r="X541" i="5"/>
  <c r="X618" i="5"/>
  <c r="X623" i="5"/>
  <c r="X642" i="5"/>
  <c r="X676" i="5"/>
  <c r="X83" i="5"/>
  <c r="X348" i="5"/>
  <c r="X362" i="5"/>
  <c r="X522" i="5"/>
  <c r="X122" i="5"/>
  <c r="X243" i="5"/>
  <c r="X542" i="5"/>
  <c r="X643" i="5"/>
  <c r="X108" i="5"/>
  <c r="X89" i="5"/>
  <c r="X191" i="5"/>
  <c r="X302" i="5"/>
  <c r="X349" i="5"/>
  <c r="X391" i="5"/>
  <c r="X428" i="5"/>
  <c r="X523" i="5"/>
  <c r="X528" i="5"/>
  <c r="X571" i="5"/>
  <c r="X663" i="5"/>
  <c r="X22" i="5"/>
  <c r="X162" i="5"/>
  <c r="X443" i="5"/>
  <c r="X629" i="5"/>
  <c r="X668" i="5"/>
  <c r="X51" i="5"/>
  <c r="X259" i="5"/>
  <c r="X321" i="5"/>
  <c r="X326" i="5"/>
  <c r="X331" i="5"/>
  <c r="X462" i="5"/>
  <c r="X467" i="5"/>
  <c r="X562" i="5"/>
  <c r="X610" i="5"/>
  <c r="X339" i="5"/>
  <c r="X144" i="5"/>
  <c r="X140" i="5"/>
  <c r="X579" i="5"/>
  <c r="X675" i="5"/>
  <c r="X479" i="5"/>
  <c r="X30" i="5"/>
  <c r="X435" i="5"/>
  <c r="Y3" i="5"/>
  <c r="X171" i="5"/>
  <c r="X291" i="5"/>
  <c r="X379" i="5"/>
  <c r="X431" i="5"/>
  <c r="X116" i="5"/>
  <c r="Y507" i="5"/>
  <c r="X617" i="5"/>
  <c r="X677" i="5"/>
  <c r="X36" i="5"/>
  <c r="X72" i="5"/>
  <c r="X142" i="5"/>
  <c r="X295" i="5"/>
  <c r="X588" i="5"/>
  <c r="X32" i="5"/>
  <c r="X76" i="5"/>
  <c r="X96" i="5"/>
  <c r="X104" i="5"/>
  <c r="X131" i="5"/>
  <c r="X154" i="5"/>
  <c r="X267" i="5"/>
  <c r="X271" i="5"/>
  <c r="X299" i="5"/>
  <c r="X307" i="5"/>
  <c r="X371" i="5"/>
  <c r="X411" i="5"/>
  <c r="X477" i="5"/>
  <c r="X484" i="5"/>
  <c r="X510" i="5"/>
  <c r="X655" i="5"/>
  <c r="X53" i="5"/>
  <c r="X235" i="5"/>
  <c r="X422" i="5"/>
  <c r="X437" i="5"/>
  <c r="X518" i="5"/>
  <c r="X608" i="5"/>
  <c r="X628" i="5"/>
  <c r="X73" i="5"/>
  <c r="X33" i="5"/>
  <c r="X167" i="5"/>
  <c r="Y187" i="5"/>
  <c r="X195" i="5"/>
  <c r="X441" i="5"/>
  <c r="X478" i="5"/>
  <c r="X155" i="5"/>
  <c r="X208" i="5"/>
  <c r="X361" i="5"/>
  <c r="X394" i="5"/>
  <c r="Y467" i="5"/>
  <c r="X515" i="5"/>
  <c r="X597" i="5"/>
  <c r="Y665" i="5"/>
  <c r="X50" i="5"/>
  <c r="X90" i="5"/>
  <c r="X113" i="5"/>
  <c r="X335" i="5"/>
  <c r="X354" i="5"/>
  <c r="X438" i="5"/>
  <c r="X475" i="5"/>
  <c r="X401" i="5"/>
  <c r="X497" i="5"/>
  <c r="X538" i="5"/>
  <c r="X575" i="5"/>
  <c r="X317" i="5"/>
  <c r="X377" i="5"/>
  <c r="X417" i="5"/>
  <c r="X498" i="5"/>
  <c r="Y587" i="5"/>
  <c r="X614" i="5"/>
  <c r="X634" i="5"/>
  <c r="X10" i="5"/>
  <c r="X118" i="5"/>
  <c r="X130" i="5"/>
  <c r="X141" i="5"/>
  <c r="X298" i="5"/>
  <c r="Y355" i="5"/>
  <c r="X370" i="5"/>
  <c r="X461" i="5"/>
  <c r="Y576" i="5"/>
  <c r="X654" i="5"/>
  <c r="X107" i="5"/>
  <c r="X138" i="5"/>
  <c r="X310" i="5"/>
  <c r="X374" i="5"/>
  <c r="X414" i="5"/>
  <c r="X550" i="5"/>
  <c r="X595" i="5"/>
  <c r="X177" i="5"/>
  <c r="X210" i="5"/>
  <c r="X274" i="5"/>
  <c r="X458" i="5"/>
  <c r="X495" i="5"/>
  <c r="X214" i="5"/>
  <c r="X222" i="5"/>
  <c r="X3" i="5"/>
  <c r="X485" i="5"/>
  <c r="X265" i="5"/>
  <c r="X292" i="5"/>
  <c r="X145" i="5"/>
  <c r="X149" i="5"/>
  <c r="X352" i="5"/>
  <c r="Y363" i="5"/>
  <c r="X172" i="5"/>
  <c r="X392" i="5"/>
  <c r="Y547" i="5"/>
  <c r="X592" i="5"/>
  <c r="X285" i="5"/>
  <c r="X289" i="5"/>
  <c r="Y207" i="5"/>
  <c r="X345" i="5"/>
  <c r="X385" i="5"/>
  <c r="X192" i="5"/>
  <c r="X277" i="5"/>
  <c r="X312" i="5"/>
  <c r="Y403" i="5"/>
  <c r="X410" i="5"/>
  <c r="Y443" i="5"/>
  <c r="X552" i="5"/>
  <c r="Y563" i="5"/>
  <c r="X157" i="5"/>
  <c r="X165" i="5"/>
  <c r="X169" i="5"/>
  <c r="Y323" i="5"/>
  <c r="Y367" i="5"/>
  <c r="X425" i="5"/>
  <c r="X450" i="5"/>
  <c r="X512" i="5"/>
  <c r="Y523" i="5"/>
  <c r="Y127" i="5"/>
  <c r="X212" i="5"/>
  <c r="X270" i="5"/>
  <c r="X465" i="5"/>
  <c r="Y483" i="5"/>
  <c r="X545" i="5"/>
  <c r="X570" i="5"/>
  <c r="X150" i="5"/>
  <c r="X297" i="5"/>
  <c r="X505" i="5"/>
  <c r="X530" i="5"/>
  <c r="X132" i="5"/>
  <c r="X185" i="5"/>
  <c r="X189" i="5"/>
  <c r="Y247" i="5"/>
  <c r="X305" i="5"/>
  <c r="X490" i="5"/>
  <c r="X205" i="5"/>
  <c r="X372" i="5"/>
  <c r="Y407" i="5"/>
  <c r="Y447" i="5"/>
  <c r="X209" i="5"/>
  <c r="X252" i="5"/>
  <c r="X290" i="5"/>
  <c r="Y327" i="5"/>
  <c r="Y567" i="5"/>
  <c r="X225" i="5"/>
  <c r="X365" i="5"/>
  <c r="Y527" i="5"/>
  <c r="X125" i="5"/>
  <c r="X129" i="5"/>
  <c r="X332" i="5"/>
  <c r="Y343" i="5"/>
  <c r="X350" i="5"/>
  <c r="Y383" i="5"/>
  <c r="X412" i="5"/>
  <c r="X452" i="5"/>
  <c r="Y487" i="5"/>
  <c r="P3" i="3"/>
  <c r="X197" i="5"/>
  <c r="X390" i="5"/>
  <c r="X572" i="5"/>
  <c r="Y583" i="5"/>
  <c r="X245" i="5"/>
  <c r="X249" i="5"/>
  <c r="X272" i="5"/>
  <c r="Y423" i="5"/>
  <c r="X532" i="5"/>
  <c r="X152" i="5"/>
  <c r="X405" i="5"/>
  <c r="X430" i="5"/>
  <c r="X445" i="5"/>
  <c r="Y463" i="5"/>
  <c r="X492" i="5"/>
  <c r="Y543" i="5"/>
  <c r="X565" i="5"/>
  <c r="X190" i="5"/>
  <c r="X237" i="5"/>
  <c r="X325" i="5"/>
  <c r="X470" i="5"/>
  <c r="Y503" i="5"/>
  <c r="X525" i="5"/>
  <c r="X128" i="5"/>
  <c r="X148" i="5"/>
  <c r="X168" i="5"/>
  <c r="X188" i="5"/>
  <c r="X228" i="5"/>
  <c r="X248" i="5"/>
  <c r="X268" i="5"/>
  <c r="X288" i="5"/>
  <c r="X308" i="5"/>
  <c r="X328" i="5"/>
  <c r="X611" i="5"/>
  <c r="X631" i="5"/>
  <c r="X651" i="5"/>
  <c r="X671" i="5"/>
  <c r="X434" i="5"/>
  <c r="X454" i="5"/>
  <c r="X474" i="5"/>
  <c r="X494" i="5"/>
  <c r="X514" i="5"/>
  <c r="X534" i="5"/>
  <c r="X554" i="5"/>
  <c r="X574" i="5"/>
  <c r="X594" i="5"/>
  <c r="AQ531" i="3" l="1"/>
  <c r="AQ54" i="3"/>
  <c r="AQ192" i="3"/>
  <c r="AQ118" i="3"/>
  <c r="AX447" i="3"/>
  <c r="AQ363" i="3"/>
  <c r="AX295" i="3"/>
  <c r="AQ194" i="3"/>
  <c r="AQ641" i="3"/>
  <c r="AQ72" i="3"/>
  <c r="AQ198" i="3"/>
  <c r="AQ582" i="3"/>
  <c r="AQ112" i="3"/>
  <c r="AQ644" i="3"/>
  <c r="AQ196" i="3"/>
  <c r="BA16" i="3"/>
  <c r="AX88" i="3"/>
  <c r="AQ622" i="3"/>
  <c r="AQ70" i="3"/>
  <c r="AQ288" i="3"/>
  <c r="AQ208" i="3"/>
  <c r="AQ294" i="3"/>
  <c r="AQ458" i="3"/>
  <c r="AQ410" i="3"/>
  <c r="AQ188" i="3"/>
  <c r="AQ106" i="3"/>
  <c r="AQ223" i="3"/>
  <c r="AQ100" i="3"/>
  <c r="AQ449" i="3"/>
  <c r="AQ23" i="3"/>
  <c r="AQ225" i="3"/>
  <c r="AQ257" i="3"/>
  <c r="AQ663" i="3"/>
  <c r="AQ200" i="3"/>
  <c r="AQ298" i="3"/>
  <c r="AQ678" i="3"/>
  <c r="AX432" i="3"/>
  <c r="BA39" i="3"/>
  <c r="AX444" i="3"/>
  <c r="AQ278" i="3"/>
  <c r="AX231" i="3"/>
  <c r="AX649" i="3"/>
  <c r="AX413" i="3"/>
  <c r="AQ676" i="3"/>
  <c r="AQ631" i="3"/>
  <c r="AQ111" i="3"/>
  <c r="AQ243" i="3"/>
  <c r="AQ471" i="3"/>
  <c r="AQ152" i="3"/>
  <c r="AQ229" i="3"/>
  <c r="AQ167" i="3"/>
  <c r="AQ585" i="3"/>
  <c r="AQ129" i="3"/>
  <c r="AQ25" i="3"/>
  <c r="AQ227" i="3"/>
  <c r="AQ16" i="3"/>
  <c r="BA363" i="3"/>
  <c r="AX456" i="3"/>
  <c r="BA28" i="3"/>
  <c r="AX400" i="3"/>
  <c r="BA443" i="3"/>
  <c r="AQ442" i="3"/>
  <c r="AQ533" i="3"/>
  <c r="AQ293" i="3"/>
  <c r="AQ465" i="3"/>
  <c r="AQ148" i="3"/>
  <c r="AQ362" i="3"/>
  <c r="AQ160" i="3"/>
  <c r="AQ436" i="3"/>
  <c r="AQ440" i="3"/>
  <c r="AQ501" i="3"/>
  <c r="AQ266" i="3"/>
  <c r="AQ291" i="3"/>
  <c r="AQ360" i="3"/>
  <c r="AQ473" i="3"/>
  <c r="AQ333" i="3"/>
  <c r="AQ455" i="3"/>
  <c r="AQ151" i="3"/>
  <c r="AX38" i="3"/>
  <c r="AX355" i="3"/>
  <c r="AQ234" i="3"/>
  <c r="AX116" i="3"/>
  <c r="BA204" i="3"/>
  <c r="AQ654" i="3"/>
  <c r="AQ279" i="3"/>
  <c r="AQ635" i="3"/>
  <c r="AQ102" i="3"/>
  <c r="AQ159" i="3"/>
  <c r="AQ426" i="3"/>
  <c r="AQ390" i="3"/>
  <c r="AQ33" i="3"/>
  <c r="AQ180" i="3"/>
  <c r="AQ120" i="3"/>
  <c r="AQ487" i="3"/>
  <c r="AQ11" i="3"/>
  <c r="AQ406" i="3"/>
  <c r="AQ574" i="3"/>
  <c r="AQ503" i="3"/>
  <c r="AQ414" i="3"/>
  <c r="AQ677" i="3"/>
  <c r="AQ477" i="3"/>
  <c r="AQ647" i="3"/>
  <c r="AX53" i="3"/>
  <c r="BA118" i="3"/>
  <c r="AX520" i="3"/>
  <c r="BA72" i="3"/>
  <c r="AX4" i="3"/>
  <c r="AX232" i="3"/>
  <c r="AQ22" i="3"/>
  <c r="AQ292" i="3"/>
  <c r="AQ381" i="3"/>
  <c r="AQ311" i="3"/>
  <c r="AQ29" i="3"/>
  <c r="AQ124" i="3"/>
  <c r="AQ498" i="3"/>
  <c r="AQ276" i="3"/>
  <c r="AQ593" i="3"/>
  <c r="AQ189" i="3"/>
  <c r="AQ90" i="3"/>
  <c r="AX109" i="3"/>
  <c r="AX206" i="3"/>
  <c r="AX599" i="3"/>
  <c r="BA328" i="3"/>
  <c r="AQ39" i="3"/>
  <c r="AQ66" i="3"/>
  <c r="AQ421" i="3"/>
  <c r="AQ145" i="3"/>
  <c r="AQ350" i="3"/>
  <c r="AQ486" i="3"/>
  <c r="AQ93" i="3"/>
  <c r="AQ85" i="3"/>
  <c r="AQ87" i="3"/>
  <c r="AQ340" i="3"/>
  <c r="AQ619" i="3"/>
  <c r="AQ302" i="3"/>
  <c r="BA132" i="3"/>
  <c r="AQ474" i="3"/>
  <c r="AQ563" i="3"/>
  <c r="AQ468" i="3"/>
  <c r="AQ245" i="3"/>
  <c r="AQ32" i="3"/>
  <c r="AQ179" i="3"/>
  <c r="AQ485" i="3"/>
  <c r="AQ195" i="3"/>
  <c r="AQ117" i="3"/>
  <c r="AQ502" i="3"/>
  <c r="AQ506" i="3"/>
  <c r="AQ38" i="3"/>
  <c r="AQ675" i="3"/>
  <c r="AQ480" i="3"/>
  <c r="AQ121" i="3"/>
  <c r="AQ453" i="3"/>
  <c r="AQ454" i="3"/>
  <c r="AX6" i="3"/>
  <c r="AX278" i="3"/>
  <c r="BA126" i="3"/>
  <c r="AX23" i="3"/>
  <c r="BA21" i="3"/>
  <c r="BA77" i="3"/>
  <c r="AX360" i="3"/>
  <c r="AQ88" i="3"/>
  <c r="AQ218" i="3"/>
  <c r="AQ267" i="3"/>
  <c r="AQ567" i="3"/>
  <c r="AX227" i="3"/>
  <c r="AX616" i="3"/>
  <c r="AQ478" i="3"/>
  <c r="AQ182" i="3"/>
  <c r="AX304" i="3"/>
  <c r="AQ319" i="3"/>
  <c r="AQ339" i="3"/>
  <c r="AQ573" i="3"/>
  <c r="AQ649" i="3"/>
  <c r="AQ466" i="3"/>
  <c r="AQ36" i="3"/>
  <c r="AQ183" i="3"/>
  <c r="AQ40" i="3"/>
  <c r="AQ336" i="3"/>
  <c r="AQ52" i="3"/>
  <c r="AQ132" i="3"/>
  <c r="AQ529" i="3"/>
  <c r="AQ417" i="3"/>
  <c r="AQ80" i="3"/>
  <c r="AQ490" i="3"/>
  <c r="AX113" i="3"/>
  <c r="AX205" i="3"/>
  <c r="BA166" i="3"/>
  <c r="AX621" i="3"/>
  <c r="BA246" i="3"/>
  <c r="AQ12" i="3"/>
  <c r="AX292" i="3"/>
  <c r="AX280" i="3"/>
  <c r="AQ205" i="3"/>
  <c r="AX296" i="3"/>
  <c r="AQ170" i="3"/>
  <c r="BA183" i="3"/>
  <c r="AQ671" i="3"/>
  <c r="AQ457" i="3"/>
  <c r="AQ562" i="3"/>
  <c r="AQ343" i="3"/>
  <c r="AQ348" i="3"/>
  <c r="AQ595" i="3"/>
  <c r="AQ481" i="3"/>
  <c r="AQ47" i="3"/>
  <c r="AQ556" i="3"/>
  <c r="AQ464" i="3"/>
  <c r="AQ535" i="3"/>
  <c r="AQ404" i="3"/>
  <c r="AQ143" i="3"/>
  <c r="AQ114" i="3"/>
  <c r="AX80" i="3"/>
  <c r="AX152" i="3"/>
  <c r="AX344" i="3"/>
  <c r="AQ625" i="3"/>
  <c r="AX70" i="3"/>
  <c r="AX209" i="3"/>
  <c r="AX533" i="3"/>
  <c r="AX445" i="3"/>
  <c r="AX568" i="3"/>
  <c r="AX77" i="3"/>
  <c r="AX5" i="3"/>
  <c r="AX177" i="3"/>
  <c r="AX45" i="3"/>
  <c r="AX309" i="3"/>
  <c r="AX65" i="3"/>
  <c r="AX272" i="3"/>
  <c r="AX469" i="3"/>
  <c r="AX143" i="3"/>
  <c r="AX228" i="3"/>
  <c r="AX13" i="3"/>
  <c r="AX215" i="3"/>
  <c r="AX124" i="3"/>
  <c r="AX74" i="3"/>
  <c r="AX191" i="3"/>
  <c r="AX118" i="3"/>
  <c r="AX470" i="3"/>
  <c r="AX676" i="3"/>
  <c r="AX605" i="3"/>
  <c r="AX61" i="3"/>
  <c r="AX412" i="3"/>
  <c r="AX168" i="3"/>
  <c r="AX188" i="3"/>
  <c r="AX606" i="3"/>
  <c r="AX249" i="3"/>
  <c r="AX348" i="3"/>
  <c r="AX488" i="3"/>
  <c r="AX120" i="3"/>
  <c r="AX549" i="3"/>
  <c r="AX385" i="3"/>
  <c r="AX648" i="3"/>
  <c r="AX75" i="3"/>
  <c r="AX186" i="3"/>
  <c r="AX279" i="3"/>
  <c r="AX476" i="3"/>
  <c r="AX567" i="3"/>
  <c r="AX216" i="3"/>
  <c r="AX312" i="3"/>
  <c r="AQ3" i="3"/>
  <c r="AX513" i="3"/>
  <c r="AX317" i="3"/>
  <c r="AX439" i="3"/>
  <c r="AX277" i="3"/>
  <c r="AX242" i="3"/>
  <c r="AX127" i="3"/>
  <c r="AX528" i="3"/>
  <c r="AX483" i="3"/>
  <c r="AX510" i="3"/>
  <c r="AX182" i="3"/>
  <c r="AX16" i="3"/>
  <c r="AX570" i="3"/>
  <c r="AX94" i="3"/>
  <c r="AX438" i="3"/>
  <c r="AX557" i="3"/>
  <c r="AX55" i="3"/>
  <c r="AX342" i="3"/>
  <c r="AX376" i="3"/>
  <c r="AX220" i="3"/>
  <c r="AX349" i="3"/>
  <c r="AX454" i="3"/>
  <c r="AX286" i="3"/>
  <c r="AX21" i="3"/>
  <c r="AX229" i="3"/>
  <c r="AX202" i="3"/>
  <c r="AX373" i="3"/>
  <c r="AX569" i="3"/>
  <c r="AX405" i="3"/>
  <c r="AX253" i="3"/>
  <c r="AX661" i="3"/>
  <c r="AX145" i="3"/>
  <c r="AX252" i="3"/>
  <c r="AX446" i="3"/>
  <c r="AX631" i="3"/>
  <c r="AX601" i="3"/>
  <c r="AX256" i="3"/>
  <c r="AX43" i="3"/>
  <c r="AX552" i="3"/>
  <c r="AX110" i="3"/>
  <c r="AX289" i="3"/>
  <c r="AX429" i="3"/>
  <c r="AX207" i="3"/>
  <c r="AX523" i="3"/>
  <c r="AX193" i="3"/>
  <c r="AX78" i="3"/>
  <c r="AX318" i="3"/>
  <c r="BA197" i="3"/>
  <c r="AX316" i="3"/>
  <c r="AX321" i="3"/>
  <c r="AX29" i="3"/>
  <c r="AX30" i="3"/>
  <c r="AX350" i="3"/>
  <c r="AX285" i="3"/>
  <c r="AX597" i="3"/>
  <c r="AX336" i="3"/>
  <c r="AX382" i="3"/>
  <c r="AX341" i="3"/>
  <c r="AX254" i="3"/>
  <c r="AX560" i="3"/>
  <c r="AX90" i="3"/>
  <c r="AX343" i="3"/>
  <c r="AX437" i="3"/>
  <c r="AX190" i="3"/>
  <c r="BA235" i="3"/>
  <c r="AX369" i="3"/>
  <c r="BA427" i="3"/>
  <c r="AX535" i="3"/>
  <c r="AX559" i="3"/>
  <c r="AX135" i="3"/>
  <c r="AX183" i="3"/>
  <c r="AX125" i="3"/>
  <c r="AX542" i="3"/>
  <c r="AX496" i="3"/>
  <c r="AX629" i="3"/>
  <c r="AX375" i="3"/>
  <c r="AX262" i="3"/>
  <c r="AX189" i="3"/>
  <c r="AX257" i="3"/>
  <c r="AX181" i="3"/>
  <c r="AX591" i="3"/>
  <c r="AX274" i="3"/>
  <c r="AX392" i="3"/>
  <c r="AX144" i="3"/>
  <c r="AX263" i="3"/>
  <c r="AX240" i="3"/>
  <c r="BA491" i="3"/>
  <c r="AX664" i="3"/>
  <c r="AX543" i="3"/>
  <c r="AX225" i="3"/>
  <c r="AX218" i="3"/>
  <c r="AX112" i="3"/>
  <c r="AX564" i="3"/>
  <c r="AX675" i="3"/>
  <c r="AX436" i="3"/>
  <c r="AX122" i="3"/>
  <c r="AX213" i="3"/>
  <c r="AX142" i="3"/>
  <c r="AX160" i="3"/>
  <c r="AX234" i="3"/>
  <c r="AX129" i="3"/>
  <c r="AX81" i="3"/>
  <c r="AX388" i="3"/>
  <c r="AX507" i="3"/>
  <c r="BA3" i="3"/>
  <c r="AX82" i="3"/>
  <c r="AX48" i="3"/>
  <c r="AX210" i="3"/>
  <c r="BA395" i="3"/>
  <c r="AX102" i="3"/>
  <c r="AX335" i="3"/>
  <c r="AX157" i="3"/>
  <c r="AX86" i="3"/>
  <c r="BA20" i="3"/>
  <c r="AX119" i="3"/>
  <c r="AX214" i="3"/>
  <c r="AX72" i="3"/>
  <c r="AX175" i="3"/>
  <c r="AX199" i="3"/>
  <c r="AX208" i="3"/>
  <c r="AX338" i="3"/>
  <c r="AX532" i="3"/>
  <c r="AX424" i="3"/>
  <c r="AX106" i="3"/>
  <c r="AX32" i="3"/>
  <c r="AX121" i="3"/>
  <c r="AX19" i="3"/>
  <c r="AX27" i="3"/>
  <c r="AX245" i="3"/>
  <c r="AX419" i="3"/>
  <c r="AX63" i="3"/>
  <c r="AX478" i="3"/>
  <c r="AX33" i="3"/>
  <c r="AX57" i="3"/>
  <c r="AX655" i="3"/>
  <c r="AX133" i="3"/>
  <c r="AX550" i="3"/>
  <c r="AX42" i="3"/>
  <c r="AX500" i="3"/>
  <c r="AX149" i="3"/>
  <c r="AX170" i="3"/>
  <c r="AX95" i="3"/>
  <c r="AX372" i="3"/>
  <c r="BA84" i="3"/>
  <c r="AX40" i="3"/>
  <c r="AX271" i="3"/>
  <c r="AX126" i="3"/>
  <c r="AX146" i="3"/>
  <c r="AX103" i="3"/>
  <c r="AX198" i="3"/>
  <c r="AX584" i="3"/>
  <c r="AX367" i="3"/>
  <c r="AX530" i="3"/>
  <c r="AX431" i="3"/>
  <c r="AX495" i="3"/>
  <c r="AX283" i="3"/>
  <c r="AX15" i="3"/>
  <c r="AX365" i="3"/>
  <c r="AX194" i="3"/>
  <c r="AX353" i="3"/>
  <c r="AX539" i="3"/>
  <c r="AX137" i="3"/>
  <c r="AX46" i="3"/>
  <c r="BA489" i="3"/>
  <c r="AX370" i="3"/>
  <c r="AX47" i="3"/>
  <c r="AX221" i="3"/>
  <c r="AX150" i="3"/>
  <c r="AX665" i="3"/>
  <c r="AX18" i="3"/>
  <c r="AX239" i="3"/>
  <c r="AX224" i="3"/>
  <c r="AX498" i="3"/>
  <c r="AX525" i="3"/>
  <c r="AX303" i="3"/>
  <c r="BA267" i="3"/>
  <c r="AX71" i="3"/>
  <c r="AX501" i="3"/>
  <c r="AX96" i="3"/>
  <c r="BA203" i="3"/>
  <c r="AX306" i="3"/>
  <c r="BA561" i="3"/>
  <c r="AX50" i="3"/>
  <c r="AX58" i="3"/>
  <c r="AX566" i="3"/>
  <c r="BA404" i="3"/>
  <c r="AX161" i="3"/>
  <c r="AX284" i="3"/>
  <c r="AX51" i="3"/>
  <c r="AX154" i="3"/>
  <c r="AX238" i="3"/>
  <c r="AX310" i="3"/>
  <c r="AX22" i="3"/>
  <c r="AX176" i="3"/>
  <c r="AX255" i="3"/>
  <c r="AX93" i="3"/>
  <c r="AX141" i="3"/>
  <c r="AX503" i="3"/>
  <c r="BA468" i="3"/>
  <c r="AX653" i="3"/>
  <c r="AX311" i="3"/>
  <c r="AX111" i="3"/>
  <c r="BA497" i="3"/>
  <c r="AX399" i="3"/>
  <c r="BA155" i="3"/>
  <c r="AX368" i="3"/>
  <c r="AX100" i="3"/>
  <c r="AX187" i="3"/>
  <c r="AX611" i="3"/>
  <c r="AX518" i="3"/>
  <c r="AX153" i="3"/>
  <c r="AX463" i="3"/>
  <c r="AX381" i="3"/>
  <c r="AX8" i="3"/>
  <c r="AX270" i="3"/>
  <c r="AX247" i="3"/>
  <c r="AX26" i="3"/>
  <c r="BA299" i="3"/>
  <c r="AX97" i="3"/>
  <c r="AX64" i="3"/>
  <c r="AX159" i="3"/>
  <c r="AX471" i="3"/>
  <c r="AX654" i="3"/>
  <c r="AX3" i="3"/>
</calcChain>
</file>

<file path=xl/sharedStrings.xml><?xml version="1.0" encoding="utf-8"?>
<sst xmlns="http://schemas.openxmlformats.org/spreadsheetml/2006/main" count="12393" uniqueCount="729">
  <si>
    <t>OLD (trimmed)</t>
  </si>
  <si>
    <t>NEW (trimmed)</t>
  </si>
  <si>
    <t>num_item_id</t>
  </si>
  <si>
    <t>word</t>
  </si>
  <si>
    <t>Autistic</t>
  </si>
  <si>
    <t>Not Aut.</t>
  </si>
  <si>
    <t>daddy</t>
  </si>
  <si>
    <t>mommy</t>
  </si>
  <si>
    <t>OLD (raw)</t>
  </si>
  <si>
    <t>NEW (raw)</t>
  </si>
  <si>
    <t>NEW - OLD</t>
  </si>
  <si>
    <t>Aut. - Not</t>
  </si>
  <si>
    <t>lower CI</t>
  </si>
  <si>
    <t>upper CI</t>
  </si>
  <si>
    <t>baa baa</t>
  </si>
  <si>
    <t>Old Cor</t>
  </si>
  <si>
    <t>choo choo</t>
  </si>
  <si>
    <t>cockadoodledoo</t>
  </si>
  <si>
    <t>New Cor</t>
  </si>
  <si>
    <t>grrr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</si>
  <si>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</si>
  <si>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</si>
  <si>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</si>
  <si>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</si>
  <si>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</si>
  <si>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</si>
  <si>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</si>
  <si>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</si>
  <si>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</si>
  <si>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</si>
  <si>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</si>
  <si>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</si>
  <si>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</si>
  <si>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</si>
  <si>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</si>
  <si>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</si>
  <si>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</si>
  <si>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</si>
  <si>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 (animal)</t>
  </si>
  <si>
    <t>cow</t>
  </si>
  <si>
    <t>deer</t>
  </si>
  <si>
    <t>dog</t>
  </si>
  <si>
    <t>donkey</t>
  </si>
  <si>
    <t>duck</t>
  </si>
  <si>
    <t>elephant</t>
  </si>
  <si>
    <t>fish (animal)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</si>
  <si>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</si>
  <si>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</si>
  <si>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</si>
  <si>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</si>
  <si>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</si>
  <si>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</si>
  <si>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</si>
  <si>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</si>
  <si>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</si>
  <si>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</si>
  <si>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</si>
  <si>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</si>
  <si>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</si>
  <si>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</si>
  <si>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</si>
  <si>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</si>
  <si>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</si>
  <si>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</si>
  <si>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</si>
  <si>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</si>
  <si>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</si>
  <si>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</si>
  <si>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</si>
  <si>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</si>
  <si>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</si>
  <si>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</si>
  <si>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</si>
  <si>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</si>
  <si>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</si>
  <si>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</si>
  <si>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</si>
  <si>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</si>
  <si>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</si>
  <si>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</si>
  <si>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</si>
  <si>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</si>
  <si>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</si>
  <si>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</si>
  <si>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</si>
  <si>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</si>
  <si>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</si>
  <si>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</si>
  <si>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</si>
  <si>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</si>
  <si>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</si>
  <si>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</si>
  <si>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</si>
  <si>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</si>
  <si>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</si>
  <si>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</si>
  <si>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</si>
  <si>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</si>
  <si>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</si>
  <si>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</si>
  <si>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</si>
  <si>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</si>
  <si>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 (object)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</si>
  <si>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</si>
  <si>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</si>
  <si>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</si>
  <si>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</si>
  <si>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</si>
  <si>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</si>
  <si>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</si>
  <si>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</si>
  <si>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</si>
  <si>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</si>
  <si>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</si>
  <si>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</si>
  <si>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 (food)</t>
  </si>
  <si>
    <t>chocolate</t>
  </si>
  <si>
    <t>coffee</t>
  </si>
  <si>
    <t>coke</t>
  </si>
  <si>
    <t>cookie</t>
  </si>
  <si>
    <t>corn</t>
  </si>
  <si>
    <t>cracker</t>
  </si>
  <si>
    <t>donut</t>
  </si>
  <si>
    <t>drink (beverage)</t>
  </si>
  <si>
    <t>egg</t>
  </si>
  <si>
    <t>fish (food)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</si>
  <si>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</si>
  <si>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</si>
  <si>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</si>
  <si>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</si>
  <si>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</si>
  <si>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</si>
  <si>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</si>
  <si>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</si>
  <si>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</si>
  <si>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</si>
  <si>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</si>
  <si>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</si>
  <si>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</si>
  <si>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</si>
  <si>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</si>
  <si>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</si>
  <si>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</si>
  <si>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</si>
  <si>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 (food)</t>
  </si>
  <si>
    <t>pancake</t>
  </si>
  <si>
    <t>peas</t>
  </si>
  <si>
    <t>peanut butter</t>
  </si>
  <si>
    <t>pickle</t>
  </si>
  <si>
    <t>pizza</t>
  </si>
  <si>
    <t>popcorn</t>
  </si>
  <si>
    <t>popsicle</t>
  </si>
  <si>
    <t>potato chip</t>
  </si>
  <si>
    <t>potato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</si>
  <si>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</si>
  <si>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</si>
  <si>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</si>
  <si>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</si>
  <si>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</si>
  <si>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</si>
  <si>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</si>
  <si>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</si>
  <si>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</si>
  <si>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</si>
  <si>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</si>
  <si>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</si>
  <si>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</si>
  <si>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</si>
  <si>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</si>
  <si>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 (beverage)</t>
  </si>
  <si>
    <t>yogurt</t>
  </si>
  <si>
    <t>beads</t>
  </si>
  <si>
    <t>belt</t>
  </si>
  <si>
    <t>bib</t>
  </si>
  <si>
    <t>boots</t>
  </si>
  <si>
    <t>button</t>
  </si>
  <si>
    <t>coat</t>
  </si>
  <si>
    <t>diaper</t>
  </si>
  <si>
    <t>dress (object)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</si>
  <si>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</si>
  <si>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</si>
  <si>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</si>
  <si>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</si>
  <si>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</si>
  <si>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</si>
  <si>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</si>
  <si>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</si>
  <si>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</si>
  <si>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</si>
  <si>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</si>
  <si>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</si>
  <si>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</si>
  <si>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</si>
  <si>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</si>
  <si>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</si>
  <si>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</si>
  <si>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</si>
  <si>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</si>
  <si>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</si>
  <si>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ankle</t>
  </si>
  <si>
    <t>arm</t>
  </si>
  <si>
    <t>belly button</t>
  </si>
  <si>
    <t>buttocks/bottom*</t>
  </si>
  <si>
    <t>cheek</t>
  </si>
  <si>
    <t>chin</t>
  </si>
  <si>
    <t>ear</t>
  </si>
  <si>
    <t>eye</t>
  </si>
  <si>
    <t>face</t>
  </si>
  <si>
    <t>finger</t>
  </si>
  <si>
    <t>foot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</si>
  <si>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</si>
  <si>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</si>
  <si>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</si>
  <si>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</si>
  <si>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</si>
  <si>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</si>
  <si>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</si>
  <si>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</si>
  <si>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</si>
  <si>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penis*</t>
  </si>
  <si>
    <t>shoulder</t>
  </si>
  <si>
    <t>toe</t>
  </si>
  <si>
    <t>tongue</t>
  </si>
  <si>
    <t>tooth</t>
  </si>
  <si>
    <t>tummy</t>
  </si>
  <si>
    <t>vagina*</t>
  </si>
  <si>
    <t>basket</t>
  </si>
  <si>
    <t>blanket</t>
  </si>
  <si>
    <t>bottle</t>
  </si>
  <si>
    <t>bowl</t>
  </si>
  <si>
    <t>box</t>
  </si>
  <si>
    <t>broom</t>
  </si>
  <si>
    <t>brush</t>
  </si>
  <si>
    <t>bucket</t>
  </si>
  <si>
    <t>camera</t>
  </si>
  <si>
    <t>can (object)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</si>
  <si>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</si>
  <si>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</si>
  <si>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</si>
  <si>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</si>
  <si>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</si>
  <si>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</si>
  <si>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</si>
  <si>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</si>
  <si>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</si>
  <si>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</si>
  <si>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</si>
  <si>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</si>
  <si>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</si>
  <si>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</si>
  <si>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</si>
  <si>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</si>
  <si>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</si>
  <si>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</si>
  <si>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</si>
  <si>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</si>
  <si>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</si>
  <si>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</si>
  <si>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</si>
  <si>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</si>
  <si>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</si>
  <si>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</si>
  <si>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</si>
  <si>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</si>
  <si>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</si>
  <si>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</si>
  <si>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</si>
  <si>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</si>
  <si>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</si>
  <si>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</si>
  <si>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</si>
  <si>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</si>
  <si>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</si>
  <si>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</si>
  <si>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</si>
  <si>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 (object)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</si>
  <si>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</si>
  <si>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</si>
  <si>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</si>
  <si>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</si>
  <si>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</si>
  <si>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</si>
  <si>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</si>
  <si>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</si>
  <si>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</si>
  <si>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</si>
  <si>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</si>
  <si>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</si>
  <si>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</si>
  <si>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</si>
  <si>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</si>
  <si>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</si>
  <si>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</si>
  <si>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</si>
  <si>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</si>
  <si>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</si>
  <si>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</si>
  <si>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rocking chair</t>
  </si>
  <si>
    <t>refrigerator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</si>
  <si>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</si>
  <si>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</si>
  <si>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</si>
  <si>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</si>
  <si>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</si>
  <si>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</si>
  <si>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</si>
  <si>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</si>
  <si>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window</t>
  </si>
  <si>
    <t>washing machine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</si>
  <si>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</si>
  <si>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</si>
  <si>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</si>
  <si>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</si>
  <si>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</si>
  <si>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</si>
  <si>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</si>
  <si>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</si>
  <si>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</si>
  <si>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</si>
  <si>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</si>
  <si>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</si>
  <si>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</si>
  <si>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</si>
  <si>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</si>
  <si>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</si>
  <si>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</si>
  <si>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</si>
  <si>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 (object)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</si>
  <si>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</si>
  <si>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</si>
  <si>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</si>
  <si>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</si>
  <si>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</si>
  <si>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</si>
  <si>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</si>
  <si>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</si>
  <si>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 (object)</t>
  </si>
  <si>
    <t>tree</t>
  </si>
  <si>
    <t>water (not beverage)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</si>
  <si>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</si>
  <si>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</si>
  <si>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</si>
  <si>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</si>
  <si>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</si>
  <si>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</si>
  <si>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</si>
  <si>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</si>
  <si>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</si>
  <si>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</si>
  <si>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</si>
  <si>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</si>
  <si>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</si>
  <si>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</si>
  <si>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</si>
  <si>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</si>
  <si>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</si>
  <si>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</si>
  <si>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</si>
  <si>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</si>
  <si>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 (place)</t>
  </si>
  <si>
    <t>yard</t>
  </si>
  <si>
    <t>zoo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</si>
  <si>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</si>
  <si>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</si>
  <si>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</si>
  <si>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</si>
  <si>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</si>
  <si>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</si>
  <si>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</si>
  <si>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</si>
  <si>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</si>
  <si>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</si>
  <si>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</si>
  <si>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</si>
  <si>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</si>
  <si>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</si>
  <si>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</si>
  <si>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</si>
  <si>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</si>
  <si>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</si>
  <si>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</si>
  <si>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</si>
  <si>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</si>
  <si>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</si>
  <si>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</si>
  <si>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</si>
  <si>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</si>
  <si>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</si>
  <si>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</si>
  <si>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</si>
  <si>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</si>
  <si>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</si>
  <si>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</si>
  <si>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</si>
  <si>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</si>
  <si>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</si>
  <si>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</si>
  <si>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</si>
  <si>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</si>
  <si>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hello</t>
  </si>
  <si>
    <t>hi</t>
  </si>
  <si>
    <t>lunch</t>
  </si>
  <si>
    <t>nap</t>
  </si>
  <si>
    <t>night night</t>
  </si>
  <si>
    <t>no</t>
  </si>
  <si>
    <t>pattycake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</si>
  <si>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</si>
  <si>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</si>
  <si>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</si>
  <si>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</si>
  <si>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</si>
  <si>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</si>
  <si>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</si>
  <si>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</si>
  <si>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</si>
  <si>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</si>
  <si>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</si>
  <si>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</si>
  <si>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</si>
  <si>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</si>
  <si>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</si>
  <si>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</si>
  <si>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</si>
  <si>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</si>
  <si>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</si>
  <si>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</si>
  <si>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</si>
  <si>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 (action)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</si>
  <si>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</si>
  <si>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</si>
  <si>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</si>
  <si>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</si>
  <si>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</si>
  <si>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</si>
  <si>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</si>
  <si>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</si>
  <si>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 (action)</t>
  </si>
  <si>
    <t>drive</t>
  </si>
  <si>
    <t>drop</t>
  </si>
  <si>
    <t>dry (action)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</si>
  <si>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</si>
  <si>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</si>
  <si>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</si>
  <si>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</si>
  <si>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</si>
  <si>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</si>
  <si>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</si>
  <si>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</si>
  <si>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</si>
  <si>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</si>
  <si>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</si>
  <si>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</si>
  <si>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</si>
  <si>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</si>
  <si>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</si>
  <si>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</si>
  <si>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</si>
  <si>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</si>
  <si>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</si>
  <si>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</si>
  <si>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</si>
  <si>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</si>
  <si>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</si>
  <si>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</si>
  <si>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</si>
  <si>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</si>
  <si>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</si>
  <si>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</si>
  <si>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</si>
  <si>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</si>
  <si>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</si>
  <si>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</si>
  <si>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</si>
  <si>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</si>
  <si>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</si>
  <si>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</si>
  <si>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</si>
  <si>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</si>
  <si>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</si>
  <si>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</si>
  <si>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</si>
  <si>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</si>
  <si>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</si>
  <si>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</si>
  <si>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</si>
  <si>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</si>
  <si>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</si>
  <si>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</si>
  <si>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</si>
  <si>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</si>
  <si>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</si>
  <si>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</si>
  <si>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 (action)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</si>
  <si>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</si>
  <si>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</si>
  <si>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</si>
  <si>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</si>
  <si>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</si>
  <si>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</si>
  <si>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</si>
  <si>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</si>
  <si>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 (action)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</si>
  <si>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</si>
  <si>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</si>
  <si>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</si>
  <si>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</si>
  <si>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</si>
  <si>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</si>
  <si>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</si>
  <si>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</si>
  <si>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</si>
  <si>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</si>
  <si>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</si>
  <si>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</si>
  <si>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 (action)</t>
  </si>
  <si>
    <t>wipe</t>
  </si>
  <si>
    <t>wish</t>
  </si>
  <si>
    <t>work (action)</t>
  </si>
  <si>
    <t>write</t>
  </si>
  <si>
    <t>all 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</si>
  <si>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</si>
  <si>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</si>
  <si>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</si>
  <si>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</si>
  <si>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</si>
  <si>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</si>
  <si>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</si>
  <si>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</si>
  <si>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</si>
  <si>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</si>
  <si>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 (description)</t>
  </si>
  <si>
    <t>cold</t>
  </si>
  <si>
    <t>cute</t>
  </si>
  <si>
    <t>dark</t>
  </si>
  <si>
    <t>dirty</t>
  </si>
  <si>
    <t>dry (description)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</si>
  <si>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</si>
  <si>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</si>
  <si>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</si>
  <si>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</si>
  <si>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</si>
  <si>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</si>
  <si>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</si>
  <si>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</si>
  <si>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</si>
  <si>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</si>
  <si>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</si>
  <si>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</si>
  <si>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</si>
  <si>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</si>
  <si>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</si>
  <si>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</si>
  <si>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 (description)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</si>
  <si>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</si>
  <si>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</si>
  <si>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</si>
  <si>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</si>
  <si>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</si>
  <si>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</si>
  <si>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</si>
  <si>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</si>
  <si>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 (description)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</si>
  <si>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</si>
  <si>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</si>
  <si>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</si>
  <si>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</si>
  <si>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</si>
  <si>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</si>
  <si>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</si>
  <si>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</si>
  <si>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</si>
  <si>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</si>
  <si>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</si>
  <si>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</si>
  <si>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</si>
  <si>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</si>
  <si>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</si>
  <si>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</si>
  <si>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</si>
  <si>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</si>
  <si>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</si>
  <si>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</si>
  <si>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</si>
  <si>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</si>
  <si>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</si>
  <si>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</si>
  <si>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</si>
  <si>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</si>
  <si>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</si>
  <si>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</si>
  <si>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</si>
  <si>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</si>
  <si>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</si>
  <si>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</si>
  <si>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</si>
  <si>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</si>
  <si>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</si>
  <si>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</si>
  <si>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</si>
  <si>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</si>
  <si>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</si>
  <si>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</si>
  <si>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</si>
  <si>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</si>
  <si>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</si>
  <si>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</si>
  <si>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</si>
  <si>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</si>
  <si>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</si>
  <si>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</si>
  <si>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</si>
  <si>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</si>
  <si>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</si>
  <si>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</si>
  <si>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</si>
  <si>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</si>
  <si>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</si>
  <si>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</si>
  <si>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</si>
  <si>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</si>
  <si>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</si>
  <si>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</si>
  <si>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</si>
  <si>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</si>
  <si>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</si>
  <si>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</si>
  <si>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</si>
  <si>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</si>
  <si>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</si>
  <si>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</si>
  <si>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</si>
  <si>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</si>
  <si>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</si>
  <si>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</si>
  <si>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</si>
  <si>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</si>
  <si>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</si>
  <si>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</si>
  <si>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</si>
  <si>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</si>
  <si>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</si>
  <si>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</si>
  <si>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</si>
  <si>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</si>
  <si>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</si>
  <si>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</si>
  <si>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</si>
  <si>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</si>
  <si>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</si>
  <si>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</si>
  <si>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</si>
  <si>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</si>
  <si>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</si>
  <si>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</si>
  <si>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</si>
  <si>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</si>
  <si>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</si>
  <si>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</si>
  <si>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</si>
  <si>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</si>
  <si>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</si>
  <si>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</si>
  <si>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none</t>
  </si>
  <si>
    <t>not</t>
  </si>
  <si>
    <t>other</t>
  </si>
  <si>
    <t>same</t>
  </si>
  <si>
    <t>some</t>
  </si>
  <si>
    <t>the</t>
  </si>
  <si>
    <t>too</t>
  </si>
  <si>
    <t>am</t>
  </si>
  <si>
    <t>are</t>
  </si>
  <si>
    <t>be</t>
  </si>
  <si>
    <t>can (auxiliary)</t>
  </si>
  <si>
    <t>could</t>
  </si>
  <si>
    <t>did/did ya</t>
  </si>
  <si>
    <t>do</t>
  </si>
  <si>
    <t>does</t>
  </si>
  <si>
    <t>don't</t>
  </si>
  <si>
    <t>gonna/going to</t>
  </si>
  <si>
    <t>gotta/got to</t>
  </si>
  <si>
    <t>hafta/have to</t>
  </si>
  <si>
    <t>is</t>
  </si>
  <si>
    <t>lemme/let me</t>
  </si>
  <si>
    <t>need/need to</t>
  </si>
  <si>
    <t>try/try to</t>
  </si>
  <si>
    <t>wanna/want to</t>
  </si>
  <si>
    <t>was</t>
  </si>
  <si>
    <t>were</t>
  </si>
  <si>
    <t>will</t>
  </si>
  <si>
    <t>would</t>
  </si>
  <si>
    <t>and</t>
  </si>
  <si>
    <t>because</t>
  </si>
  <si>
    <t>but</t>
  </si>
  <si>
    <t>if</t>
  </si>
  <si>
    <t>so</t>
  </si>
  <si>
    <t>then</t>
  </si>
  <si>
    <t>OLD</t>
  </si>
  <si>
    <t>NEW</t>
  </si>
  <si>
    <t>NEW (duplicates problem)</t>
  </si>
  <si>
    <t>New (ndar id problem cont.)</t>
  </si>
  <si>
    <t>New (ndar id problem)</t>
  </si>
  <si>
    <t>Differences</t>
  </si>
  <si>
    <t>Fix - Problem</t>
  </si>
  <si>
    <t>Problem-Old</t>
  </si>
  <si>
    <t>New</t>
  </si>
  <si>
    <t>Old</t>
  </si>
  <si>
    <t>Delta</t>
  </si>
  <si>
    <t>Autistic (Problem)</t>
  </si>
  <si>
    <t>Autistic (Fixed)</t>
  </si>
  <si>
    <t>DIFF</t>
  </si>
  <si>
    <t>Not Aut. (Problem)</t>
  </si>
  <si>
    <t>Not Aut. (Fixed)</t>
  </si>
  <si>
    <t>Old Correlation</t>
  </si>
  <si>
    <t>New Correlation</t>
  </si>
  <si>
    <t>ci_type</t>
  </si>
  <si>
    <t>variable</t>
  </si>
  <si>
    <t>ci_l</t>
  </si>
  <si>
    <t>ci_u</t>
  </si>
  <si>
    <t>diff</t>
  </si>
  <si>
    <t>na</t>
  </si>
  <si>
    <t>asd</t>
  </si>
  <si>
    <t>bca</t>
  </si>
  <si>
    <t>ASD-NA</t>
  </si>
  <si>
    <t>vsoa_diff</t>
  </si>
  <si>
    <t>vsoa_NA</t>
  </si>
  <si>
    <t>vsoa_ASD</t>
  </si>
  <si>
    <t>ci_l_diff</t>
  </si>
  <si>
    <t>ci_u_diff</t>
  </si>
  <si>
    <t>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</si>
</sst>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1" fillId="0" borderId="0" xfId="0" applyFont="1" applyAlignment="1">
      <alignment horizontal="center"/>
    </xf>
    <xf numFmtId="0" fontId="0" fillId="6" borderId="0" xfId="0" applyFill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0" fontId="2" fillId="2" borderId="0" xfId="0" applyFont="1" applyFill="1" applyAlignment="1">
      <alignment horizontal="center"/>
    </xf>
    <xf numFmtId="2" fontId="3" fillId="0" borderId="0" xfId="0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 in VSOA Estimate due to fixing word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(raw)'!$AS$2</c:f>
              <c:strCache>
                <c:ptCount val="1"/>
                <c:pt idx="0">
                  <c:v>Autistic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'Comparison (raw)'!$AS$3:$AS$682</c:f>
              <c:numCache>
                <c:formatCode>0.00</c:formatCode>
                <c:ptCount val="6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32.176496540885978</c:v>
                </c:pt>
                <c:pt idx="131">
                  <c:v>-40.990460472932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-78.06069727637697</c:v>
                </c:pt>
                <c:pt idx="137">
                  <c:v>78.060697276375038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84.198798360190949</c:v>
                </c:pt>
                <c:pt idx="164">
                  <c:v>-23.185425933318001</c:v>
                </c:pt>
                <c:pt idx="165">
                  <c:v>-37.596268027804996</c:v>
                </c:pt>
                <c:pt idx="166">
                  <c:v>-3.4595619748540116</c:v>
                </c:pt>
                <c:pt idx="167">
                  <c:v>0</c:v>
                </c:pt>
                <c:pt idx="168">
                  <c:v>-17.592533014005994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62.624026656013001</c:v>
                </c:pt>
                <c:pt idx="193">
                  <c:v>-62.858852122559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-12.985830468637005</c:v>
                </c:pt>
                <c:pt idx="206">
                  <c:v>53.876222976463993</c:v>
                </c:pt>
                <c:pt idx="207">
                  <c:v>-40.55549848727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-5.3725908244390155</c:v>
                </c:pt>
                <c:pt idx="214">
                  <c:v>5.2027317693409998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-57.357619922068011</c:v>
                </c:pt>
                <c:pt idx="325">
                  <c:v>217.59850796362798</c:v>
                </c:pt>
                <c:pt idx="326">
                  <c:v>-14.505992741709974</c:v>
                </c:pt>
                <c:pt idx="327">
                  <c:v>-0.23829205212996385</c:v>
                </c:pt>
                <c:pt idx="328">
                  <c:v>76.588363669412047</c:v>
                </c:pt>
                <c:pt idx="329">
                  <c:v>14.303932124241101</c:v>
                </c:pt>
                <c:pt idx="330">
                  <c:v>-305.93796759052594</c:v>
                </c:pt>
                <c:pt idx="331">
                  <c:v>148.34729791073602</c:v>
                </c:pt>
                <c:pt idx="332">
                  <c:v>-219.150906019768</c:v>
                </c:pt>
                <c:pt idx="333">
                  <c:v>13.093104680996987</c:v>
                </c:pt>
                <c:pt idx="334">
                  <c:v>137.10356304888799</c:v>
                </c:pt>
                <c:pt idx="335">
                  <c:v>-136.801860327724</c:v>
                </c:pt>
                <c:pt idx="336">
                  <c:v>36.539547046327016</c:v>
                </c:pt>
                <c:pt idx="337">
                  <c:v>98.663461794470976</c:v>
                </c:pt>
                <c:pt idx="338">
                  <c:v>110.60131897395001</c:v>
                </c:pt>
                <c:pt idx="339">
                  <c:v>-139.39359320087596</c:v>
                </c:pt>
                <c:pt idx="340">
                  <c:v>-73.389911080957972</c:v>
                </c:pt>
                <c:pt idx="341">
                  <c:v>65.13499714118899</c:v>
                </c:pt>
                <c:pt idx="342">
                  <c:v>246.49780546354907</c:v>
                </c:pt>
                <c:pt idx="343">
                  <c:v>-171.43715209817003</c:v>
                </c:pt>
                <c:pt idx="344">
                  <c:v>78.08525478624199</c:v>
                </c:pt>
                <c:pt idx="345">
                  <c:v>-103.11250325423902</c:v>
                </c:pt>
                <c:pt idx="346">
                  <c:v>45.664827263248981</c:v>
                </c:pt>
                <c:pt idx="347">
                  <c:v>-201.34149803090168</c:v>
                </c:pt>
                <c:pt idx="348">
                  <c:v>419.43242899687505</c:v>
                </c:pt>
                <c:pt idx="349">
                  <c:v>-211.06663957250203</c:v>
                </c:pt>
                <c:pt idx="350">
                  <c:v>-129.24832648006898</c:v>
                </c:pt>
                <c:pt idx="351">
                  <c:v>110.41403619840801</c:v>
                </c:pt>
                <c:pt idx="352">
                  <c:v>137.54909076702302</c:v>
                </c:pt>
                <c:pt idx="353">
                  <c:v>-86.929867536392976</c:v>
                </c:pt>
                <c:pt idx="354">
                  <c:v>49.501313318963014</c:v>
                </c:pt>
                <c:pt idx="355">
                  <c:v>-407.0880702179179</c:v>
                </c:pt>
                <c:pt idx="356">
                  <c:v>351.3800288421786</c:v>
                </c:pt>
                <c:pt idx="357">
                  <c:v>70.299588069059951</c:v>
                </c:pt>
                <c:pt idx="358">
                  <c:v>1.8981725228160258</c:v>
                </c:pt>
                <c:pt idx="359">
                  <c:v>-93.877583421630987</c:v>
                </c:pt>
                <c:pt idx="360">
                  <c:v>-86.015037749398999</c:v>
                </c:pt>
                <c:pt idx="361">
                  <c:v>31.08296444992601</c:v>
                </c:pt>
                <c:pt idx="362">
                  <c:v>263.52794896167495</c:v>
                </c:pt>
                <c:pt idx="363">
                  <c:v>-20.576378940165966</c:v>
                </c:pt>
                <c:pt idx="364">
                  <c:v>-77.160480501974007</c:v>
                </c:pt>
                <c:pt idx="365">
                  <c:v>-270.19973578767082</c:v>
                </c:pt>
                <c:pt idx="366">
                  <c:v>581.82016831037811</c:v>
                </c:pt>
                <c:pt idx="367">
                  <c:v>-406.75834129827297</c:v>
                </c:pt>
                <c:pt idx="368">
                  <c:v>235.636137000644</c:v>
                </c:pt>
                <c:pt idx="369">
                  <c:v>127.21527302691499</c:v>
                </c:pt>
                <c:pt idx="370">
                  <c:v>-256.41050518315706</c:v>
                </c:pt>
                <c:pt idx="371">
                  <c:v>107.56291771339698</c:v>
                </c:pt>
                <c:pt idx="372">
                  <c:v>-47.843470178741029</c:v>
                </c:pt>
                <c:pt idx="373">
                  <c:v>-20.726057075912991</c:v>
                </c:pt>
                <c:pt idx="374">
                  <c:v>43.17719576414396</c:v>
                </c:pt>
                <c:pt idx="375">
                  <c:v>-198.09939020232699</c:v>
                </c:pt>
                <c:pt idx="376">
                  <c:v>128.99707829114703</c:v>
                </c:pt>
                <c:pt idx="377">
                  <c:v>-179.4138696326487</c:v>
                </c:pt>
                <c:pt idx="378">
                  <c:v>385.29850652932578</c:v>
                </c:pt>
                <c:pt idx="379">
                  <c:v>-46.705979814102989</c:v>
                </c:pt>
                <c:pt idx="380">
                  <c:v>17.918808669773966</c:v>
                </c:pt>
                <c:pt idx="381">
                  <c:v>-31.816889752842997</c:v>
                </c:pt>
                <c:pt idx="382">
                  <c:v>-66.888744126817016</c:v>
                </c:pt>
                <c:pt idx="383">
                  <c:v>-19.248654383810987</c:v>
                </c:pt>
                <c:pt idx="384">
                  <c:v>0</c:v>
                </c:pt>
                <c:pt idx="385">
                  <c:v>61.973892495007021</c:v>
                </c:pt>
                <c:pt idx="386">
                  <c:v>-6.0010249320869775</c:v>
                </c:pt>
                <c:pt idx="387">
                  <c:v>-115.78032067144001</c:v>
                </c:pt>
                <c:pt idx="388">
                  <c:v>-39.796644131945499</c:v>
                </c:pt>
                <c:pt idx="389">
                  <c:v>278.15854022011001</c:v>
                </c:pt>
                <c:pt idx="390">
                  <c:v>-183.48645512622298</c:v>
                </c:pt>
                <c:pt idx="391">
                  <c:v>-39.798846411395019</c:v>
                </c:pt>
                <c:pt idx="392">
                  <c:v>56.590416286199002</c:v>
                </c:pt>
                <c:pt idx="393">
                  <c:v>228.379296658133</c:v>
                </c:pt>
                <c:pt idx="394">
                  <c:v>-190.53359745134702</c:v>
                </c:pt>
                <c:pt idx="395">
                  <c:v>212.13453028349798</c:v>
                </c:pt>
                <c:pt idx="396">
                  <c:v>-249.53438367446597</c:v>
                </c:pt>
                <c:pt idx="397">
                  <c:v>324.25920685081604</c:v>
                </c:pt>
                <c:pt idx="398">
                  <c:v>-22.59605394376797</c:v>
                </c:pt>
                <c:pt idx="399">
                  <c:v>-228.71666016412999</c:v>
                </c:pt>
                <c:pt idx="400">
                  <c:v>149.08054365794101</c:v>
                </c:pt>
                <c:pt idx="401">
                  <c:v>-51.892314853303986</c:v>
                </c:pt>
                <c:pt idx="402">
                  <c:v>90.716370694163004</c:v>
                </c:pt>
                <c:pt idx="403">
                  <c:v>49.541218622958979</c:v>
                </c:pt>
                <c:pt idx="404">
                  <c:v>-61.222280617419983</c:v>
                </c:pt>
                <c:pt idx="405">
                  <c:v>52.369462867029995</c:v>
                </c:pt>
                <c:pt idx="406">
                  <c:v>24.652372918842957</c:v>
                </c:pt>
                <c:pt idx="407">
                  <c:v>-66.306749808388986</c:v>
                </c:pt>
                <c:pt idx="408">
                  <c:v>-80.472214951569981</c:v>
                </c:pt>
                <c:pt idx="409">
                  <c:v>132.52214038006798</c:v>
                </c:pt>
                <c:pt idx="410">
                  <c:v>-217.47683536949802</c:v>
                </c:pt>
                <c:pt idx="411">
                  <c:v>22.22021895933301</c:v>
                </c:pt>
                <c:pt idx="412">
                  <c:v>68.052408197671014</c:v>
                </c:pt>
                <c:pt idx="413">
                  <c:v>-44.161777268246965</c:v>
                </c:pt>
                <c:pt idx="414">
                  <c:v>100.579309800815</c:v>
                </c:pt>
                <c:pt idx="415">
                  <c:v>105.14032226049602</c:v>
                </c:pt>
                <c:pt idx="416">
                  <c:v>-166.24816009968501</c:v>
                </c:pt>
                <c:pt idx="417">
                  <c:v>74.461639739757004</c:v>
                </c:pt>
                <c:pt idx="418">
                  <c:v>-60.811716565582032</c:v>
                </c:pt>
                <c:pt idx="419">
                  <c:v>59.750479124923999</c:v>
                </c:pt>
                <c:pt idx="420">
                  <c:v>-107.44505609111602</c:v>
                </c:pt>
                <c:pt idx="421">
                  <c:v>106.64329281875902</c:v>
                </c:pt>
                <c:pt idx="422">
                  <c:v>71.343596979681024</c:v>
                </c:pt>
                <c:pt idx="423">
                  <c:v>-11.819048515584996</c:v>
                </c:pt>
                <c:pt idx="424">
                  <c:v>58.541176915565018</c:v>
                </c:pt>
                <c:pt idx="425">
                  <c:v>-266.96815789701799</c:v>
                </c:pt>
                <c:pt idx="426">
                  <c:v>122.42364308712897</c:v>
                </c:pt>
                <c:pt idx="427">
                  <c:v>109.995079070305</c:v>
                </c:pt>
                <c:pt idx="428">
                  <c:v>-77.404339624102988</c:v>
                </c:pt>
                <c:pt idx="429">
                  <c:v>31.287934778517013</c:v>
                </c:pt>
                <c:pt idx="430">
                  <c:v>74.199157839526038</c:v>
                </c:pt>
                <c:pt idx="431">
                  <c:v>-168.14574865870202</c:v>
                </c:pt>
                <c:pt idx="432">
                  <c:v>25.789667566557</c:v>
                </c:pt>
                <c:pt idx="433">
                  <c:v>-4.5698542429410054</c:v>
                </c:pt>
                <c:pt idx="434">
                  <c:v>-150.0471821158236</c:v>
                </c:pt>
                <c:pt idx="435">
                  <c:v>534.80451681653676</c:v>
                </c:pt>
                <c:pt idx="436">
                  <c:v>-248.55724213845502</c:v>
                </c:pt>
                <c:pt idx="437">
                  <c:v>36.321139909662008</c:v>
                </c:pt>
                <c:pt idx="438">
                  <c:v>-203.654710863319</c:v>
                </c:pt>
                <c:pt idx="439">
                  <c:v>216.28993621370799</c:v>
                </c:pt>
                <c:pt idx="440">
                  <c:v>16.649648665341999</c:v>
                </c:pt>
                <c:pt idx="441">
                  <c:v>31.674232898314983</c:v>
                </c:pt>
                <c:pt idx="442">
                  <c:v>-159.27241662405899</c:v>
                </c:pt>
                <c:pt idx="443">
                  <c:v>205.22355195341402</c:v>
                </c:pt>
                <c:pt idx="444">
                  <c:v>-217.38363253636999</c:v>
                </c:pt>
                <c:pt idx="445">
                  <c:v>67.900262148485012</c:v>
                </c:pt>
                <c:pt idx="446">
                  <c:v>-56.869737746894998</c:v>
                </c:pt>
                <c:pt idx="447">
                  <c:v>154.08918535828701</c:v>
                </c:pt>
                <c:pt idx="448">
                  <c:v>88.940133232096002</c:v>
                </c:pt>
                <c:pt idx="449">
                  <c:v>-62.181907618075002</c:v>
                </c:pt>
                <c:pt idx="450">
                  <c:v>40.235089971065008</c:v>
                </c:pt>
                <c:pt idx="451">
                  <c:v>-93.373007591034991</c:v>
                </c:pt>
                <c:pt idx="452">
                  <c:v>-44.854697051558986</c:v>
                </c:pt>
                <c:pt idx="453">
                  <c:v>168.77761075818299</c:v>
                </c:pt>
                <c:pt idx="454">
                  <c:v>-198.854946340222</c:v>
                </c:pt>
                <c:pt idx="455">
                  <c:v>229.56028583947699</c:v>
                </c:pt>
                <c:pt idx="456">
                  <c:v>130.657504323441</c:v>
                </c:pt>
                <c:pt idx="457">
                  <c:v>-217.19378681185401</c:v>
                </c:pt>
                <c:pt idx="458">
                  <c:v>192.89914783780597</c:v>
                </c:pt>
                <c:pt idx="459">
                  <c:v>123.23080644019905</c:v>
                </c:pt>
                <c:pt idx="460">
                  <c:v>-185.05941474964101</c:v>
                </c:pt>
                <c:pt idx="461">
                  <c:v>-35.92943717708502</c:v>
                </c:pt>
                <c:pt idx="462">
                  <c:v>105.95684058913503</c:v>
                </c:pt>
                <c:pt idx="463">
                  <c:v>-116.50442507270597</c:v>
                </c:pt>
                <c:pt idx="464">
                  <c:v>57.431914497546018</c:v>
                </c:pt>
                <c:pt idx="465">
                  <c:v>215.07544493926497</c:v>
                </c:pt>
                <c:pt idx="466">
                  <c:v>-252.34069186623898</c:v>
                </c:pt>
                <c:pt idx="467">
                  <c:v>112.28887709255901</c:v>
                </c:pt>
                <c:pt idx="468">
                  <c:v>-81.705363640277994</c:v>
                </c:pt>
                <c:pt idx="469">
                  <c:v>59.702156147332971</c:v>
                </c:pt>
                <c:pt idx="470">
                  <c:v>54.692053148773994</c:v>
                </c:pt>
                <c:pt idx="471">
                  <c:v>10.645121603224993</c:v>
                </c:pt>
                <c:pt idx="472">
                  <c:v>-110.65223527285301</c:v>
                </c:pt>
                <c:pt idx="473">
                  <c:v>-56.078726751076971</c:v>
                </c:pt>
                <c:pt idx="474">
                  <c:v>298.49412439951595</c:v>
                </c:pt>
                <c:pt idx="475">
                  <c:v>-258.85114590205598</c:v>
                </c:pt>
                <c:pt idx="476">
                  <c:v>54.40471469853702</c:v>
                </c:pt>
                <c:pt idx="477">
                  <c:v>71.417173291132997</c:v>
                </c:pt>
                <c:pt idx="478">
                  <c:v>46.73388416231802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-12.985180921335939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24.410860211522021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3.0127011996228248E-12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100.33474435428906</c:v>
                </c:pt>
                <c:pt idx="647">
                  <c:v>-100.76517613186905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8-45C2-AC8D-C3E659642853}"/>
            </c:ext>
          </c:extLst>
        </c:ser>
        <c:ser>
          <c:idx val="1"/>
          <c:order val="1"/>
          <c:tx>
            <c:strRef>
              <c:f>'Comparison (raw)'!$AT$2</c:f>
              <c:strCache>
                <c:ptCount val="1"/>
                <c:pt idx="0">
                  <c:v>Not Aut.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'Comparison (raw)'!$AT$3:$AT$682</c:f>
              <c:numCache>
                <c:formatCode>0.00</c:formatCode>
                <c:ptCount val="6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1.0231815394945443E-12</c:v>
                </c:pt>
                <c:pt idx="131">
                  <c:v>1.9895196601282805E-12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4.8093295390572166E-7</c:v>
                </c:pt>
                <c:pt idx="164">
                  <c:v>0</c:v>
                </c:pt>
                <c:pt idx="165">
                  <c:v>1.1580141290323809E-9</c:v>
                </c:pt>
                <c:pt idx="166">
                  <c:v>1.9895196601282805E-12</c:v>
                </c:pt>
                <c:pt idx="167">
                  <c:v>0</c:v>
                </c:pt>
                <c:pt idx="168">
                  <c:v>1.3508298479791847E-7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7.4520016823953483E-9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1.5561198551949929E-7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9.9475983006414026E-13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9.6633812063373625E-13</c:v>
                </c:pt>
                <c:pt idx="325">
                  <c:v>-1.0231815394945443E-12</c:v>
                </c:pt>
                <c:pt idx="326">
                  <c:v>-2.049773684120737E-10</c:v>
                </c:pt>
                <c:pt idx="327">
                  <c:v>1.9326762412674725E-12</c:v>
                </c:pt>
                <c:pt idx="328">
                  <c:v>1.0231815394945443E-12</c:v>
                </c:pt>
                <c:pt idx="329">
                  <c:v>2.9558577807620168E-12</c:v>
                </c:pt>
                <c:pt idx="330">
                  <c:v>-5.2801851779804565E-10</c:v>
                </c:pt>
                <c:pt idx="331">
                  <c:v>1.2479006272769766E-8</c:v>
                </c:pt>
                <c:pt idx="332">
                  <c:v>-1.0231815394945443E-12</c:v>
                </c:pt>
                <c:pt idx="333">
                  <c:v>-9.9475983006414026E-13</c:v>
                </c:pt>
                <c:pt idx="334">
                  <c:v>0</c:v>
                </c:pt>
                <c:pt idx="335">
                  <c:v>1.0089706847793423E-12</c:v>
                </c:pt>
                <c:pt idx="336">
                  <c:v>-9.6633812063373625E-13</c:v>
                </c:pt>
                <c:pt idx="337">
                  <c:v>-1.0231815394945443E-12</c:v>
                </c:pt>
                <c:pt idx="338">
                  <c:v>-3.0127011996228248E-12</c:v>
                </c:pt>
                <c:pt idx="339">
                  <c:v>1.0231815394945443E-12</c:v>
                </c:pt>
                <c:pt idx="340">
                  <c:v>-2.4530208975193091E-9</c:v>
                </c:pt>
                <c:pt idx="341">
                  <c:v>0</c:v>
                </c:pt>
                <c:pt idx="342">
                  <c:v>-8.1604949855318409E-6</c:v>
                </c:pt>
                <c:pt idx="343">
                  <c:v>-1.0231815394945443E-12</c:v>
                </c:pt>
                <c:pt idx="344">
                  <c:v>-1.0231815394945443E-12</c:v>
                </c:pt>
                <c:pt idx="345">
                  <c:v>-3.8020289139240049E-9</c:v>
                </c:pt>
                <c:pt idx="346">
                  <c:v>-4.0358827391173691E-12</c:v>
                </c:pt>
                <c:pt idx="347">
                  <c:v>-6.9988459472369868E-13</c:v>
                </c:pt>
                <c:pt idx="348">
                  <c:v>-2.9558577807620168E-12</c:v>
                </c:pt>
                <c:pt idx="349">
                  <c:v>-9.6633812063373625E-13</c:v>
                </c:pt>
                <c:pt idx="350">
                  <c:v>-4.8372982064393E-8</c:v>
                </c:pt>
                <c:pt idx="351">
                  <c:v>-1.0231815394945443E-12</c:v>
                </c:pt>
                <c:pt idx="352">
                  <c:v>0</c:v>
                </c:pt>
                <c:pt idx="353">
                  <c:v>1.0231815394945443E-12</c:v>
                </c:pt>
                <c:pt idx="354">
                  <c:v>0</c:v>
                </c:pt>
                <c:pt idx="355">
                  <c:v>2.0463630789890885E-12</c:v>
                </c:pt>
                <c:pt idx="356">
                  <c:v>0</c:v>
                </c:pt>
                <c:pt idx="357">
                  <c:v>1.9895196601282805E-12</c:v>
                </c:pt>
                <c:pt idx="358">
                  <c:v>1.9895196601282805E-12</c:v>
                </c:pt>
                <c:pt idx="359">
                  <c:v>-1.5010073184384964E-9</c:v>
                </c:pt>
                <c:pt idx="360">
                  <c:v>-1.9895196601282805E-13</c:v>
                </c:pt>
                <c:pt idx="361">
                  <c:v>8.0910069755191216E-9</c:v>
                </c:pt>
                <c:pt idx="362">
                  <c:v>3.979039320256561E-12</c:v>
                </c:pt>
                <c:pt idx="363">
                  <c:v>0</c:v>
                </c:pt>
                <c:pt idx="364">
                  <c:v>0</c:v>
                </c:pt>
                <c:pt idx="365">
                  <c:v>1.0913936421275139E-11</c:v>
                </c:pt>
                <c:pt idx="366">
                  <c:v>7.4308104558440391E-8</c:v>
                </c:pt>
                <c:pt idx="367">
                  <c:v>0</c:v>
                </c:pt>
                <c:pt idx="368">
                  <c:v>-9.6633812063373625E-13</c:v>
                </c:pt>
                <c:pt idx="369">
                  <c:v>0</c:v>
                </c:pt>
                <c:pt idx="370">
                  <c:v>0</c:v>
                </c:pt>
                <c:pt idx="371">
                  <c:v>1.9895196601282805E-12</c:v>
                </c:pt>
                <c:pt idx="372">
                  <c:v>1.0231815394945443E-12</c:v>
                </c:pt>
                <c:pt idx="373">
                  <c:v>-9.6633812063373625E-13</c:v>
                </c:pt>
                <c:pt idx="374">
                  <c:v>-1.0400071914773434E-9</c:v>
                </c:pt>
                <c:pt idx="375">
                  <c:v>0</c:v>
                </c:pt>
                <c:pt idx="376">
                  <c:v>0</c:v>
                </c:pt>
                <c:pt idx="377">
                  <c:v>1.0089706847793423E-12</c:v>
                </c:pt>
                <c:pt idx="378">
                  <c:v>0</c:v>
                </c:pt>
                <c:pt idx="379">
                  <c:v>-1.0231815394945443E-12</c:v>
                </c:pt>
                <c:pt idx="380">
                  <c:v>9.6633812063373625E-13</c:v>
                </c:pt>
                <c:pt idx="381">
                  <c:v>-4.6649603291371022E-7</c:v>
                </c:pt>
                <c:pt idx="382">
                  <c:v>-2.2937001631362364E-8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-9.9475983006414026E-13</c:v>
                </c:pt>
                <c:pt idx="387">
                  <c:v>-3.979039320256561E-13</c:v>
                </c:pt>
                <c:pt idx="388">
                  <c:v>2.9842794901924208E-13</c:v>
                </c:pt>
                <c:pt idx="389">
                  <c:v>-1.0231815394945443E-12</c:v>
                </c:pt>
                <c:pt idx="390">
                  <c:v>0</c:v>
                </c:pt>
                <c:pt idx="391">
                  <c:v>0</c:v>
                </c:pt>
                <c:pt idx="392">
                  <c:v>3.2399327665189048E-10</c:v>
                </c:pt>
                <c:pt idx="393">
                  <c:v>-1.0231815394945443E-12</c:v>
                </c:pt>
                <c:pt idx="394">
                  <c:v>1.2080363376298919E-9</c:v>
                </c:pt>
                <c:pt idx="395">
                  <c:v>-1.9895196601282805E-12</c:v>
                </c:pt>
                <c:pt idx="396">
                  <c:v>0</c:v>
                </c:pt>
                <c:pt idx="397">
                  <c:v>-9.8202690423931926E-10</c:v>
                </c:pt>
                <c:pt idx="398">
                  <c:v>0</c:v>
                </c:pt>
                <c:pt idx="399">
                  <c:v>-1.1084466677857563E-12</c:v>
                </c:pt>
                <c:pt idx="400">
                  <c:v>4.2212198536617507E-7</c:v>
                </c:pt>
                <c:pt idx="401">
                  <c:v>-1.0231815394945443E-12</c:v>
                </c:pt>
                <c:pt idx="402">
                  <c:v>0</c:v>
                </c:pt>
                <c:pt idx="403">
                  <c:v>0</c:v>
                </c:pt>
                <c:pt idx="404">
                  <c:v>-1.9895196601282805E-12</c:v>
                </c:pt>
                <c:pt idx="405">
                  <c:v>0</c:v>
                </c:pt>
                <c:pt idx="406">
                  <c:v>9.6633812063373625E-13</c:v>
                </c:pt>
                <c:pt idx="407">
                  <c:v>0</c:v>
                </c:pt>
                <c:pt idx="408">
                  <c:v>0</c:v>
                </c:pt>
                <c:pt idx="409">
                  <c:v>-9.6633812063373625E-13</c:v>
                </c:pt>
                <c:pt idx="410">
                  <c:v>1.080991296475986E-9</c:v>
                </c:pt>
                <c:pt idx="411">
                  <c:v>-1.0231815394945443E-12</c:v>
                </c:pt>
                <c:pt idx="412">
                  <c:v>0</c:v>
                </c:pt>
                <c:pt idx="413">
                  <c:v>-3.0127011996228248E-12</c:v>
                </c:pt>
                <c:pt idx="414">
                  <c:v>-1.9895196601282805E-12</c:v>
                </c:pt>
                <c:pt idx="415">
                  <c:v>-1.0231815394945443E-12</c:v>
                </c:pt>
                <c:pt idx="416">
                  <c:v>0</c:v>
                </c:pt>
                <c:pt idx="417">
                  <c:v>-3.979039320256561E-12</c:v>
                </c:pt>
                <c:pt idx="418">
                  <c:v>-2.0025800040457398E-7</c:v>
                </c:pt>
                <c:pt idx="419">
                  <c:v>0</c:v>
                </c:pt>
                <c:pt idx="420">
                  <c:v>0</c:v>
                </c:pt>
                <c:pt idx="421">
                  <c:v>9.6633812063373625E-13</c:v>
                </c:pt>
                <c:pt idx="422">
                  <c:v>-1.9895196601282805E-12</c:v>
                </c:pt>
                <c:pt idx="423">
                  <c:v>9.6633812063373625E-13</c:v>
                </c:pt>
                <c:pt idx="424">
                  <c:v>-1.9326762412674725E-12</c:v>
                </c:pt>
                <c:pt idx="425">
                  <c:v>0</c:v>
                </c:pt>
                <c:pt idx="426">
                  <c:v>-9.9475983006414026E-13</c:v>
                </c:pt>
                <c:pt idx="427">
                  <c:v>1.0231815394945443E-12</c:v>
                </c:pt>
                <c:pt idx="428">
                  <c:v>1.8404989532427862E-8</c:v>
                </c:pt>
                <c:pt idx="429">
                  <c:v>0</c:v>
                </c:pt>
                <c:pt idx="430">
                  <c:v>-9.6633812063373625E-13</c:v>
                </c:pt>
                <c:pt idx="431">
                  <c:v>5.496758603840135E-11</c:v>
                </c:pt>
                <c:pt idx="432">
                  <c:v>1.0231815394945443E-12</c:v>
                </c:pt>
                <c:pt idx="433">
                  <c:v>0</c:v>
                </c:pt>
                <c:pt idx="434">
                  <c:v>2.0037305148434825E-12</c:v>
                </c:pt>
                <c:pt idx="435">
                  <c:v>0</c:v>
                </c:pt>
                <c:pt idx="436">
                  <c:v>5.7920033214031719E-9</c:v>
                </c:pt>
                <c:pt idx="437">
                  <c:v>4.1238502035412239E-7</c:v>
                </c:pt>
                <c:pt idx="438">
                  <c:v>1.9895196601282805E-12</c:v>
                </c:pt>
                <c:pt idx="439">
                  <c:v>0</c:v>
                </c:pt>
                <c:pt idx="440">
                  <c:v>1.9895196601282805E-12</c:v>
                </c:pt>
                <c:pt idx="441">
                  <c:v>-1.9895196601282805E-12</c:v>
                </c:pt>
                <c:pt idx="442">
                  <c:v>-1.9895196601282805E-12</c:v>
                </c:pt>
                <c:pt idx="443">
                  <c:v>1.0231815394945443E-12</c:v>
                </c:pt>
                <c:pt idx="444">
                  <c:v>1.9895196601282805E-12</c:v>
                </c:pt>
                <c:pt idx="445">
                  <c:v>2.4880989712983137E-8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9.6633812063373625E-13</c:v>
                </c:pt>
                <c:pt idx="450">
                  <c:v>3.0127011996228248E-12</c:v>
                </c:pt>
                <c:pt idx="451">
                  <c:v>0</c:v>
                </c:pt>
                <c:pt idx="452">
                  <c:v>0</c:v>
                </c:pt>
                <c:pt idx="453">
                  <c:v>1.0231815394945443E-12</c:v>
                </c:pt>
                <c:pt idx="454">
                  <c:v>9.9475983006414026E-13</c:v>
                </c:pt>
                <c:pt idx="455">
                  <c:v>1.9895196601282805E-12</c:v>
                </c:pt>
                <c:pt idx="456">
                  <c:v>-9.6633812063373625E-13</c:v>
                </c:pt>
                <c:pt idx="457">
                  <c:v>0</c:v>
                </c:pt>
                <c:pt idx="458">
                  <c:v>-1.9895196601282805E-12</c:v>
                </c:pt>
                <c:pt idx="459">
                  <c:v>0</c:v>
                </c:pt>
                <c:pt idx="460">
                  <c:v>-1.9895196601282805E-12</c:v>
                </c:pt>
                <c:pt idx="461">
                  <c:v>-1.0231815394945443E-12</c:v>
                </c:pt>
                <c:pt idx="462">
                  <c:v>-1.0231815394945443E-12</c:v>
                </c:pt>
                <c:pt idx="463">
                  <c:v>9.9475983006414026E-13</c:v>
                </c:pt>
                <c:pt idx="464">
                  <c:v>0</c:v>
                </c:pt>
                <c:pt idx="465">
                  <c:v>-2.677559223229764E-7</c:v>
                </c:pt>
                <c:pt idx="466">
                  <c:v>1.9895196601282805E-12</c:v>
                </c:pt>
                <c:pt idx="467">
                  <c:v>-1.0231815394945443E-12</c:v>
                </c:pt>
                <c:pt idx="468">
                  <c:v>-2.5977442419389263E-11</c:v>
                </c:pt>
                <c:pt idx="469">
                  <c:v>0</c:v>
                </c:pt>
                <c:pt idx="470">
                  <c:v>0</c:v>
                </c:pt>
                <c:pt idx="471">
                  <c:v>1.9895196601282805E-12</c:v>
                </c:pt>
                <c:pt idx="472">
                  <c:v>1.9895196601282805E-12</c:v>
                </c:pt>
                <c:pt idx="473">
                  <c:v>-9.9475983006414026E-13</c:v>
                </c:pt>
                <c:pt idx="474">
                  <c:v>-3.979039320256561E-12</c:v>
                </c:pt>
                <c:pt idx="475">
                  <c:v>-6.7601035880215932E-10</c:v>
                </c:pt>
                <c:pt idx="476">
                  <c:v>0</c:v>
                </c:pt>
                <c:pt idx="477">
                  <c:v>0</c:v>
                </c:pt>
                <c:pt idx="478">
                  <c:v>2.4760424821579363E-9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1.0231815394945443E-12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-1.0060729574590255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-5.0022208597511053E-12</c:v>
                </c:pt>
                <c:pt idx="647">
                  <c:v>-1.9895196601282805E-12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8-45C2-AC8D-C3E659642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9320368"/>
        <c:axId val="1943158944"/>
      </c:barChart>
      <c:catAx>
        <c:axId val="17693203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58944"/>
        <c:crosses val="autoZero"/>
        <c:auto val="1"/>
        <c:lblAlgn val="ctr"/>
        <c:lblOffset val="100"/>
        <c:tickLblSkip val="100"/>
        <c:tickMarkSkip val="20"/>
        <c:noMultiLvlLbl val="0"/>
      </c:catAx>
      <c:valAx>
        <c:axId val="194315894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VSOA comparing</a:t>
            </a:r>
            <a:r>
              <a:rPr lang="en-US" baseline="0"/>
              <a:t> new to old estimates (by group)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(raw)'!$AD$2</c:f>
              <c:strCache>
                <c:ptCount val="1"/>
                <c:pt idx="0">
                  <c:v>Autistic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'Comparison (raw)'!$AD$3:$AD$682</c:f>
              <c:numCache>
                <c:formatCode>0.00</c:formatCode>
                <c:ptCount val="680"/>
                <c:pt idx="0">
                  <c:v>43.696993252282006</c:v>
                </c:pt>
                <c:pt idx="1">
                  <c:v>43.087379782482188</c:v>
                </c:pt>
                <c:pt idx="2">
                  <c:v>7.0248650348270019</c:v>
                </c:pt>
                <c:pt idx="3">
                  <c:v>55.909377762267994</c:v>
                </c:pt>
                <c:pt idx="4">
                  <c:v>33.466887664127597</c:v>
                </c:pt>
                <c:pt idx="5">
                  <c:v>35.471830988451302</c:v>
                </c:pt>
                <c:pt idx="6">
                  <c:v>19.914299690674994</c:v>
                </c:pt>
                <c:pt idx="7">
                  <c:v>33.037655504430703</c:v>
                </c:pt>
                <c:pt idx="8">
                  <c:v>164.31450422052632</c:v>
                </c:pt>
                <c:pt idx="9">
                  <c:v>31.68563664602101</c:v>
                </c:pt>
                <c:pt idx="10">
                  <c:v>28.727633836656693</c:v>
                </c:pt>
                <c:pt idx="11">
                  <c:v>34.413772106136008</c:v>
                </c:pt>
                <c:pt idx="12">
                  <c:v>-93.105361967552966</c:v>
                </c:pt>
                <c:pt idx="13">
                  <c:v>-14.41657151417499</c:v>
                </c:pt>
                <c:pt idx="14">
                  <c:v>-45.280492300107028</c:v>
                </c:pt>
                <c:pt idx="15">
                  <c:v>-5.7553569958549957</c:v>
                </c:pt>
                <c:pt idx="16">
                  <c:v>14.034625862455016</c:v>
                </c:pt>
                <c:pt idx="17">
                  <c:v>8.7753676368464966</c:v>
                </c:pt>
                <c:pt idx="18">
                  <c:v>19.541986816623989</c:v>
                </c:pt>
                <c:pt idx="19">
                  <c:v>-4.0173468360899847</c:v>
                </c:pt>
                <c:pt idx="20">
                  <c:v>-5.5487733190269921</c:v>
                </c:pt>
                <c:pt idx="21">
                  <c:v>-2.103297494325389</c:v>
                </c:pt>
                <c:pt idx="22">
                  <c:v>15.685435226569979</c:v>
                </c:pt>
                <c:pt idx="23">
                  <c:v>3.1092686253813042</c:v>
                </c:pt>
                <c:pt idx="24">
                  <c:v>64.381100610601038</c:v>
                </c:pt>
                <c:pt idx="25">
                  <c:v>29.211859823314605</c:v>
                </c:pt>
                <c:pt idx="26">
                  <c:v>70.699552197143021</c:v>
                </c:pt>
                <c:pt idx="27">
                  <c:v>14.066000047257802</c:v>
                </c:pt>
                <c:pt idx="28">
                  <c:v>-10.84283464090899</c:v>
                </c:pt>
                <c:pt idx="29">
                  <c:v>-8.128793345164496</c:v>
                </c:pt>
                <c:pt idx="30">
                  <c:v>12.064663074913</c:v>
                </c:pt>
                <c:pt idx="31">
                  <c:v>-5.8669327520150034</c:v>
                </c:pt>
                <c:pt idx="32">
                  <c:v>40.057116899790003</c:v>
                </c:pt>
                <c:pt idx="33">
                  <c:v>20.855260959336931</c:v>
                </c:pt>
                <c:pt idx="34">
                  <c:v>0.90292165794599555</c:v>
                </c:pt>
                <c:pt idx="35">
                  <c:v>22.491551389350008</c:v>
                </c:pt>
                <c:pt idx="36">
                  <c:v>21.496267520475044</c:v>
                </c:pt>
                <c:pt idx="37">
                  <c:v>8.6159051057830141</c:v>
                </c:pt>
                <c:pt idx="38">
                  <c:v>26.662657791165984</c:v>
                </c:pt>
                <c:pt idx="39">
                  <c:v>-27.06142036315498</c:v>
                </c:pt>
                <c:pt idx="40">
                  <c:v>11.077532262596009</c:v>
                </c:pt>
                <c:pt idx="41">
                  <c:v>-18.111151337308002</c:v>
                </c:pt>
                <c:pt idx="42">
                  <c:v>5.0326056671750052</c:v>
                </c:pt>
                <c:pt idx="43">
                  <c:v>-25.378373753192989</c:v>
                </c:pt>
                <c:pt idx="44">
                  <c:v>52.798876906335011</c:v>
                </c:pt>
                <c:pt idx="45">
                  <c:v>39.941404780009009</c:v>
                </c:pt>
                <c:pt idx="46">
                  <c:v>-32.673792358944979</c:v>
                </c:pt>
                <c:pt idx="47">
                  <c:v>-9.1871880892140041</c:v>
                </c:pt>
                <c:pt idx="48">
                  <c:v>16.762820641221992</c:v>
                </c:pt>
                <c:pt idx="49">
                  <c:v>15.627344288871001</c:v>
                </c:pt>
                <c:pt idx="50">
                  <c:v>13.320046909980988</c:v>
                </c:pt>
                <c:pt idx="51">
                  <c:v>33.373635119385995</c:v>
                </c:pt>
                <c:pt idx="52">
                  <c:v>8.4547775881389953</c:v>
                </c:pt>
                <c:pt idx="53">
                  <c:v>-11.225067283188025</c:v>
                </c:pt>
                <c:pt idx="54">
                  <c:v>-108.97664582783099</c:v>
                </c:pt>
                <c:pt idx="55">
                  <c:v>5.9750656649439975</c:v>
                </c:pt>
                <c:pt idx="56">
                  <c:v>2.9285561498730033</c:v>
                </c:pt>
                <c:pt idx="57">
                  <c:v>-142.91623083759001</c:v>
                </c:pt>
                <c:pt idx="58">
                  <c:v>4.8574155595999997</c:v>
                </c:pt>
                <c:pt idx="59">
                  <c:v>16.237661512805396</c:v>
                </c:pt>
                <c:pt idx="60">
                  <c:v>2.2043611819320006</c:v>
                </c:pt>
                <c:pt idx="61">
                  <c:v>-108.84450659658697</c:v>
                </c:pt>
                <c:pt idx="62">
                  <c:v>29.201179264526985</c:v>
                </c:pt>
                <c:pt idx="63">
                  <c:v>-7.0920139463519831</c:v>
                </c:pt>
                <c:pt idx="64">
                  <c:v>34.909332188603969</c:v>
                </c:pt>
                <c:pt idx="65">
                  <c:v>-86.887065830612983</c:v>
                </c:pt>
                <c:pt idx="66">
                  <c:v>9.7352894772710954</c:v>
                </c:pt>
                <c:pt idx="67">
                  <c:v>-32.092578421762028</c:v>
                </c:pt>
                <c:pt idx="68">
                  <c:v>37.306859410895299</c:v>
                </c:pt>
                <c:pt idx="69">
                  <c:v>19.851993485303399</c:v>
                </c:pt>
                <c:pt idx="70">
                  <c:v>13.952182431037002</c:v>
                </c:pt>
                <c:pt idx="71">
                  <c:v>-14.428110054704007</c:v>
                </c:pt>
                <c:pt idx="72">
                  <c:v>6.2613037150979949</c:v>
                </c:pt>
                <c:pt idx="73">
                  <c:v>42.721639305313694</c:v>
                </c:pt>
                <c:pt idx="74">
                  <c:v>5.1671860506922016</c:v>
                </c:pt>
                <c:pt idx="75">
                  <c:v>-53.083087837107996</c:v>
                </c:pt>
                <c:pt idx="76">
                  <c:v>-82.538826874672026</c:v>
                </c:pt>
                <c:pt idx="77">
                  <c:v>4.858862584745026</c:v>
                </c:pt>
                <c:pt idx="78">
                  <c:v>-52.93229769132904</c:v>
                </c:pt>
                <c:pt idx="79">
                  <c:v>-36.216938950063991</c:v>
                </c:pt>
                <c:pt idx="80">
                  <c:v>5.7232326924520294</c:v>
                </c:pt>
                <c:pt idx="81">
                  <c:v>-32.365787572909994</c:v>
                </c:pt>
                <c:pt idx="82">
                  <c:v>-123.75960795220402</c:v>
                </c:pt>
                <c:pt idx="83">
                  <c:v>-42.129265575250997</c:v>
                </c:pt>
                <c:pt idx="84">
                  <c:v>-125.01414144754398</c:v>
                </c:pt>
                <c:pt idx="85">
                  <c:v>-69.299358674273947</c:v>
                </c:pt>
                <c:pt idx="86">
                  <c:v>-4.3776938216410031</c:v>
                </c:pt>
                <c:pt idx="87">
                  <c:v>13.704319446633598</c:v>
                </c:pt>
                <c:pt idx="88">
                  <c:v>-91.755878049980993</c:v>
                </c:pt>
                <c:pt idx="89">
                  <c:v>27.076799401042202</c:v>
                </c:pt>
                <c:pt idx="90">
                  <c:v>-61.908619389840965</c:v>
                </c:pt>
                <c:pt idx="91">
                  <c:v>12.327057259507995</c:v>
                </c:pt>
                <c:pt idx="92">
                  <c:v>-15.51914556979699</c:v>
                </c:pt>
                <c:pt idx="93">
                  <c:v>16.440216219055003</c:v>
                </c:pt>
                <c:pt idx="94">
                  <c:v>22.992579587370017</c:v>
                </c:pt>
                <c:pt idx="95">
                  <c:v>-6.7811078293719902</c:v>
                </c:pt>
                <c:pt idx="96">
                  <c:v>30.903092599561006</c:v>
                </c:pt>
                <c:pt idx="97">
                  <c:v>33.246707325039949</c:v>
                </c:pt>
                <c:pt idx="98">
                  <c:v>50.360678074832009</c:v>
                </c:pt>
                <c:pt idx="99">
                  <c:v>-1.472278344854999</c:v>
                </c:pt>
                <c:pt idx="100">
                  <c:v>-101.92697935429399</c:v>
                </c:pt>
                <c:pt idx="101">
                  <c:v>-68.700707274236038</c:v>
                </c:pt>
                <c:pt idx="102">
                  <c:v>-110.76497623774708</c:v>
                </c:pt>
                <c:pt idx="103">
                  <c:v>20.741476965599006</c:v>
                </c:pt>
                <c:pt idx="104">
                  <c:v>-83.24883333442898</c:v>
                </c:pt>
                <c:pt idx="105">
                  <c:v>40.247211064019112</c:v>
                </c:pt>
                <c:pt idx="106">
                  <c:v>-71.596233509866977</c:v>
                </c:pt>
                <c:pt idx="107">
                  <c:v>22.041312857944007</c:v>
                </c:pt>
                <c:pt idx="108">
                  <c:v>-5.8665362949780047</c:v>
                </c:pt>
                <c:pt idx="109">
                  <c:v>10.248595294018997</c:v>
                </c:pt>
                <c:pt idx="110">
                  <c:v>13.265362214362995</c:v>
                </c:pt>
                <c:pt idx="111">
                  <c:v>-109.48820076785699</c:v>
                </c:pt>
                <c:pt idx="112">
                  <c:v>-149.65678249093904</c:v>
                </c:pt>
                <c:pt idx="113">
                  <c:v>-61.864538854865998</c:v>
                </c:pt>
                <c:pt idx="114">
                  <c:v>4.7209220924760302</c:v>
                </c:pt>
                <c:pt idx="115">
                  <c:v>-68.24123217058002</c:v>
                </c:pt>
                <c:pt idx="116">
                  <c:v>-59.022774361743018</c:v>
                </c:pt>
                <c:pt idx="117">
                  <c:v>3.7064554330090118</c:v>
                </c:pt>
                <c:pt idx="118">
                  <c:v>-50.077383054597988</c:v>
                </c:pt>
                <c:pt idx="119">
                  <c:v>-31.095065126499037</c:v>
                </c:pt>
                <c:pt idx="120">
                  <c:v>60.189579488207592</c:v>
                </c:pt>
                <c:pt idx="121">
                  <c:v>-51.812265461605989</c:v>
                </c:pt>
                <c:pt idx="122">
                  <c:v>-57.15914856764897</c:v>
                </c:pt>
                <c:pt idx="123">
                  <c:v>-67.63334492730894</c:v>
                </c:pt>
                <c:pt idx="124">
                  <c:v>14.172870406023307</c:v>
                </c:pt>
                <c:pt idx="125">
                  <c:v>-79.347540890575999</c:v>
                </c:pt>
                <c:pt idx="126">
                  <c:v>-36.838362770375966</c:v>
                </c:pt>
                <c:pt idx="127">
                  <c:v>-59.623711170403965</c:v>
                </c:pt>
                <c:pt idx="128">
                  <c:v>-10.977570358462998</c:v>
                </c:pt>
                <c:pt idx="129">
                  <c:v>-118.00884831360099</c:v>
                </c:pt>
                <c:pt idx="130">
                  <c:v>29.354648084618987</c:v>
                </c:pt>
                <c:pt idx="131">
                  <c:v>-87.547805443859033</c:v>
                </c:pt>
                <c:pt idx="132">
                  <c:v>-16.095732720974013</c:v>
                </c:pt>
                <c:pt idx="133">
                  <c:v>20.401851157666997</c:v>
                </c:pt>
                <c:pt idx="134">
                  <c:v>-113.00551229027297</c:v>
                </c:pt>
                <c:pt idx="135">
                  <c:v>-45.142278336341008</c:v>
                </c:pt>
                <c:pt idx="136">
                  <c:v>-190.620075206894</c:v>
                </c:pt>
                <c:pt idx="137">
                  <c:v>-5.859996294793973</c:v>
                </c:pt>
                <c:pt idx="138">
                  <c:v>-68.62653411107101</c:v>
                </c:pt>
                <c:pt idx="139">
                  <c:v>-14.632163026403987</c:v>
                </c:pt>
                <c:pt idx="140">
                  <c:v>-82.922704798543975</c:v>
                </c:pt>
                <c:pt idx="141">
                  <c:v>2.1435293274340097</c:v>
                </c:pt>
                <c:pt idx="142">
                  <c:v>-90.10809983189904</c:v>
                </c:pt>
                <c:pt idx="143">
                  <c:v>-91.254684833717022</c:v>
                </c:pt>
                <c:pt idx="144">
                  <c:v>-103.95416279730205</c:v>
                </c:pt>
                <c:pt idx="145">
                  <c:v>-22.020456068794942</c:v>
                </c:pt>
                <c:pt idx="146">
                  <c:v>-108.04375151554603</c:v>
                </c:pt>
                <c:pt idx="147">
                  <c:v>26.481937991955022</c:v>
                </c:pt>
                <c:pt idx="148">
                  <c:v>-138.81683003243498</c:v>
                </c:pt>
                <c:pt idx="149">
                  <c:v>-1.8511269586729782</c:v>
                </c:pt>
                <c:pt idx="150">
                  <c:v>-99.366938620862015</c:v>
                </c:pt>
                <c:pt idx="151">
                  <c:v>-29.020243511707008</c:v>
                </c:pt>
                <c:pt idx="152">
                  <c:v>-92.684594154762976</c:v>
                </c:pt>
                <c:pt idx="153">
                  <c:v>19.725175743268707</c:v>
                </c:pt>
                <c:pt idx="154">
                  <c:v>-149.45958304969702</c:v>
                </c:pt>
                <c:pt idx="155">
                  <c:v>-43.096066296097035</c:v>
                </c:pt>
                <c:pt idx="156">
                  <c:v>-6.5917501804659651</c:v>
                </c:pt>
                <c:pt idx="157">
                  <c:v>-28.058296623641013</c:v>
                </c:pt>
                <c:pt idx="158">
                  <c:v>19.346145477967013</c:v>
                </c:pt>
                <c:pt idx="159">
                  <c:v>13.829745638941006</c:v>
                </c:pt>
                <c:pt idx="160">
                  <c:v>52.046919279700006</c:v>
                </c:pt>
                <c:pt idx="161">
                  <c:v>-11.138055939536002</c:v>
                </c:pt>
                <c:pt idx="162">
                  <c:v>-23.099360673738033</c:v>
                </c:pt>
                <c:pt idx="163">
                  <c:v>172.71150655406296</c:v>
                </c:pt>
                <c:pt idx="164">
                  <c:v>-3.5709706325300061</c:v>
                </c:pt>
                <c:pt idx="165">
                  <c:v>-22.200278871876009</c:v>
                </c:pt>
                <c:pt idx="166">
                  <c:v>-43.565365275867009</c:v>
                </c:pt>
                <c:pt idx="167">
                  <c:v>-1.9336737988660389</c:v>
                </c:pt>
                <c:pt idx="168">
                  <c:v>-109.19577788226803</c:v>
                </c:pt>
                <c:pt idx="169">
                  <c:v>19.83600482900701</c:v>
                </c:pt>
                <c:pt idx="170">
                  <c:v>-6.3509450362159896</c:v>
                </c:pt>
                <c:pt idx="171">
                  <c:v>-44.816237079239954</c:v>
                </c:pt>
                <c:pt idx="172">
                  <c:v>-2.676267414649999</c:v>
                </c:pt>
                <c:pt idx="173">
                  <c:v>24.194692481994998</c:v>
                </c:pt>
                <c:pt idx="174">
                  <c:v>35.215047396878958</c:v>
                </c:pt>
                <c:pt idx="175">
                  <c:v>-34.81060386530902</c:v>
                </c:pt>
                <c:pt idx="176">
                  <c:v>-16.407795661187038</c:v>
                </c:pt>
                <c:pt idx="177">
                  <c:v>1.8384507493921092</c:v>
                </c:pt>
                <c:pt idx="178">
                  <c:v>11.458141361638098</c:v>
                </c:pt>
                <c:pt idx="179">
                  <c:v>15.100354409840008</c:v>
                </c:pt>
                <c:pt idx="180">
                  <c:v>-92.126875654039054</c:v>
                </c:pt>
                <c:pt idx="181">
                  <c:v>-49.584276338224015</c:v>
                </c:pt>
                <c:pt idx="182">
                  <c:v>29.82267790074502</c:v>
                </c:pt>
                <c:pt idx="183">
                  <c:v>-11.527460750577006</c:v>
                </c:pt>
                <c:pt idx="184">
                  <c:v>13.97885563772698</c:v>
                </c:pt>
                <c:pt idx="185">
                  <c:v>17.323878694393983</c:v>
                </c:pt>
                <c:pt idx="186">
                  <c:v>-110.02947007386103</c:v>
                </c:pt>
                <c:pt idx="187">
                  <c:v>6.5091474448460076</c:v>
                </c:pt>
                <c:pt idx="188">
                  <c:v>-81.106211864296995</c:v>
                </c:pt>
                <c:pt idx="189">
                  <c:v>14.073705117781103</c:v>
                </c:pt>
                <c:pt idx="190">
                  <c:v>15.762635431464496</c:v>
                </c:pt>
                <c:pt idx="191">
                  <c:v>19.919430743387011</c:v>
                </c:pt>
                <c:pt idx="192">
                  <c:v>60.925362010295999</c:v>
                </c:pt>
                <c:pt idx="193">
                  <c:v>-44.296943971836015</c:v>
                </c:pt>
                <c:pt idx="194">
                  <c:v>1.2639114692349978</c:v>
                </c:pt>
                <c:pt idx="195">
                  <c:v>15.873727041362002</c:v>
                </c:pt>
                <c:pt idx="196">
                  <c:v>25.241317817763999</c:v>
                </c:pt>
                <c:pt idx="197">
                  <c:v>20.450423133294009</c:v>
                </c:pt>
                <c:pt idx="198">
                  <c:v>15.722221075594007</c:v>
                </c:pt>
                <c:pt idx="199">
                  <c:v>-40.919595955923</c:v>
                </c:pt>
                <c:pt idx="200">
                  <c:v>5.7634981364499964</c:v>
                </c:pt>
                <c:pt idx="201">
                  <c:v>15.427151126195</c:v>
                </c:pt>
                <c:pt idx="202">
                  <c:v>14.156860778597974</c:v>
                </c:pt>
                <c:pt idx="203">
                  <c:v>-45.876418823663982</c:v>
                </c:pt>
                <c:pt idx="204">
                  <c:v>-62.678902783907972</c:v>
                </c:pt>
                <c:pt idx="205">
                  <c:v>8.2885709085929875</c:v>
                </c:pt>
                <c:pt idx="206">
                  <c:v>63.072211777413997</c:v>
                </c:pt>
                <c:pt idx="207">
                  <c:v>-11.476351646301993</c:v>
                </c:pt>
                <c:pt idx="208">
                  <c:v>10.480966007390975</c:v>
                </c:pt>
                <c:pt idx="209">
                  <c:v>50.551471931477067</c:v>
                </c:pt>
                <c:pt idx="210">
                  <c:v>-57.531986344785992</c:v>
                </c:pt>
                <c:pt idx="211">
                  <c:v>11.096668714044995</c:v>
                </c:pt>
                <c:pt idx="212">
                  <c:v>19.465121957724989</c:v>
                </c:pt>
                <c:pt idx="213">
                  <c:v>16.333625701453002</c:v>
                </c:pt>
                <c:pt idx="214">
                  <c:v>0.54613725624099629</c:v>
                </c:pt>
                <c:pt idx="215">
                  <c:v>12.08286460277003</c:v>
                </c:pt>
                <c:pt idx="216">
                  <c:v>20.27654773738098</c:v>
                </c:pt>
                <c:pt idx="217">
                  <c:v>-43.351383119375043</c:v>
                </c:pt>
                <c:pt idx="218">
                  <c:v>-69.416683886100998</c:v>
                </c:pt>
                <c:pt idx="219">
                  <c:v>-53.255843771726973</c:v>
                </c:pt>
                <c:pt idx="220">
                  <c:v>11.330486328786009</c:v>
                </c:pt>
                <c:pt idx="221">
                  <c:v>48.635709521820047</c:v>
                </c:pt>
                <c:pt idx="222">
                  <c:v>6.1858558792229985</c:v>
                </c:pt>
                <c:pt idx="223">
                  <c:v>1.7974374131839568</c:v>
                </c:pt>
                <c:pt idx="224">
                  <c:v>-5.0753873249769867</c:v>
                </c:pt>
                <c:pt idx="225">
                  <c:v>-80.141360254111987</c:v>
                </c:pt>
                <c:pt idx="226">
                  <c:v>10.223720421474013</c:v>
                </c:pt>
                <c:pt idx="227">
                  <c:v>16.740619222425011</c:v>
                </c:pt>
                <c:pt idx="228">
                  <c:v>6.2305418632979581</c:v>
                </c:pt>
                <c:pt idx="229">
                  <c:v>-89.711732789181042</c:v>
                </c:pt>
                <c:pt idx="230">
                  <c:v>31.949631283933002</c:v>
                </c:pt>
                <c:pt idx="231">
                  <c:v>-48.943889764236985</c:v>
                </c:pt>
                <c:pt idx="232">
                  <c:v>7.6407173953310235</c:v>
                </c:pt>
                <c:pt idx="233">
                  <c:v>14.103647235544003</c:v>
                </c:pt>
                <c:pt idx="234">
                  <c:v>5.0975240963740021</c:v>
                </c:pt>
                <c:pt idx="235">
                  <c:v>9.0120232558579687</c:v>
                </c:pt>
                <c:pt idx="236">
                  <c:v>-118.47837015368395</c:v>
                </c:pt>
                <c:pt idx="237">
                  <c:v>-34.683559412269005</c:v>
                </c:pt>
                <c:pt idx="238">
                  <c:v>-52.661976884457999</c:v>
                </c:pt>
                <c:pt idx="239">
                  <c:v>17.037086928507989</c:v>
                </c:pt>
                <c:pt idx="240">
                  <c:v>10.524956491787009</c:v>
                </c:pt>
                <c:pt idx="241">
                  <c:v>3.3367161974549902</c:v>
                </c:pt>
                <c:pt idx="242">
                  <c:v>6.3479541308710168</c:v>
                </c:pt>
                <c:pt idx="243">
                  <c:v>-10.822037362890001</c:v>
                </c:pt>
                <c:pt idx="244">
                  <c:v>4.0518277300880072</c:v>
                </c:pt>
                <c:pt idx="245">
                  <c:v>3.0372852690659897</c:v>
                </c:pt>
                <c:pt idx="246">
                  <c:v>20.332553807500972</c:v>
                </c:pt>
                <c:pt idx="247">
                  <c:v>0.14200199864501428</c:v>
                </c:pt>
                <c:pt idx="248">
                  <c:v>5.010301519340004</c:v>
                </c:pt>
                <c:pt idx="249">
                  <c:v>0.72920739360898779</c:v>
                </c:pt>
                <c:pt idx="250">
                  <c:v>-1.9554044778220145</c:v>
                </c:pt>
                <c:pt idx="251">
                  <c:v>24.632970217464987</c:v>
                </c:pt>
                <c:pt idx="252">
                  <c:v>-62.193025286502007</c:v>
                </c:pt>
                <c:pt idx="253">
                  <c:v>4.2527117708350204</c:v>
                </c:pt>
                <c:pt idx="254">
                  <c:v>19.294064950035022</c:v>
                </c:pt>
                <c:pt idx="255">
                  <c:v>45.68415385133099</c:v>
                </c:pt>
                <c:pt idx="256">
                  <c:v>-40.862170095736019</c:v>
                </c:pt>
                <c:pt idx="257">
                  <c:v>-0.22108721464894643</c:v>
                </c:pt>
                <c:pt idx="258">
                  <c:v>66.046577233419043</c:v>
                </c:pt>
                <c:pt idx="259">
                  <c:v>20.895441152214971</c:v>
                </c:pt>
                <c:pt idx="260">
                  <c:v>-8.0561297608780933</c:v>
                </c:pt>
                <c:pt idx="261">
                  <c:v>20.470079733091012</c:v>
                </c:pt>
                <c:pt idx="262">
                  <c:v>6.0058083806079878</c:v>
                </c:pt>
                <c:pt idx="263">
                  <c:v>-10.076218337734986</c:v>
                </c:pt>
                <c:pt idx="264">
                  <c:v>16.135857689510999</c:v>
                </c:pt>
                <c:pt idx="265">
                  <c:v>4.0344585809040154</c:v>
                </c:pt>
                <c:pt idx="266">
                  <c:v>-1.5254152413000099</c:v>
                </c:pt>
                <c:pt idx="267">
                  <c:v>-36.997361123495978</c:v>
                </c:pt>
                <c:pt idx="268">
                  <c:v>-6.4533982789629931</c:v>
                </c:pt>
                <c:pt idx="269">
                  <c:v>6.5257868810920172</c:v>
                </c:pt>
                <c:pt idx="270">
                  <c:v>20.318626748173003</c:v>
                </c:pt>
                <c:pt idx="271">
                  <c:v>23.141508258870033</c:v>
                </c:pt>
                <c:pt idx="272">
                  <c:v>-63.92903027629103</c:v>
                </c:pt>
                <c:pt idx="273">
                  <c:v>0.58260402323998051</c:v>
                </c:pt>
                <c:pt idx="274">
                  <c:v>-30.57696924228901</c:v>
                </c:pt>
                <c:pt idx="275">
                  <c:v>13.915524281396017</c:v>
                </c:pt>
                <c:pt idx="276">
                  <c:v>8.8703924780800207</c:v>
                </c:pt>
                <c:pt idx="277">
                  <c:v>5.6637547637830039</c:v>
                </c:pt>
                <c:pt idx="278">
                  <c:v>-67.231913942704068</c:v>
                </c:pt>
                <c:pt idx="279">
                  <c:v>4.4817044921289835</c:v>
                </c:pt>
                <c:pt idx="280">
                  <c:v>23.383905930233993</c:v>
                </c:pt>
                <c:pt idx="281">
                  <c:v>-10.488932177181994</c:v>
                </c:pt>
                <c:pt idx="282">
                  <c:v>51.142228599109046</c:v>
                </c:pt>
                <c:pt idx="283">
                  <c:v>-55.253562031428999</c:v>
                </c:pt>
                <c:pt idx="284">
                  <c:v>-52.987982962676995</c:v>
                </c:pt>
                <c:pt idx="285">
                  <c:v>5.2292101386350396</c:v>
                </c:pt>
                <c:pt idx="286">
                  <c:v>-136.45667602938806</c:v>
                </c:pt>
                <c:pt idx="287">
                  <c:v>-0.47037426781301406</c:v>
                </c:pt>
                <c:pt idx="288">
                  <c:v>32.906940724730021</c:v>
                </c:pt>
                <c:pt idx="289">
                  <c:v>-2.1426043771339778</c:v>
                </c:pt>
                <c:pt idx="290">
                  <c:v>28.681713053256999</c:v>
                </c:pt>
                <c:pt idx="291">
                  <c:v>-17.619037924590998</c:v>
                </c:pt>
                <c:pt idx="292">
                  <c:v>-75.420948796866981</c:v>
                </c:pt>
                <c:pt idx="293">
                  <c:v>19.862279999503016</c:v>
                </c:pt>
                <c:pt idx="294">
                  <c:v>-78.916206504242041</c:v>
                </c:pt>
                <c:pt idx="295">
                  <c:v>-47.314407153047</c:v>
                </c:pt>
                <c:pt idx="296">
                  <c:v>-12.459978313694023</c:v>
                </c:pt>
                <c:pt idx="297">
                  <c:v>13.679195514860965</c:v>
                </c:pt>
                <c:pt idx="298">
                  <c:v>-79.77162226856899</c:v>
                </c:pt>
                <c:pt idx="299">
                  <c:v>-6.0571800990049951</c:v>
                </c:pt>
                <c:pt idx="300">
                  <c:v>-40.05389586036199</c:v>
                </c:pt>
                <c:pt idx="301">
                  <c:v>-5.4055343399540448</c:v>
                </c:pt>
                <c:pt idx="302">
                  <c:v>-9.7624137484000073</c:v>
                </c:pt>
                <c:pt idx="303">
                  <c:v>10.652598368028009</c:v>
                </c:pt>
                <c:pt idx="304">
                  <c:v>7.6846815892990037</c:v>
                </c:pt>
                <c:pt idx="305">
                  <c:v>14.688272862470001</c:v>
                </c:pt>
                <c:pt idx="306">
                  <c:v>-2.4214919056810231</c:v>
                </c:pt>
                <c:pt idx="307">
                  <c:v>7.485450441388025</c:v>
                </c:pt>
                <c:pt idx="308">
                  <c:v>44.546357165045038</c:v>
                </c:pt>
                <c:pt idx="309">
                  <c:v>9.8845906915016712E-2</c:v>
                </c:pt>
                <c:pt idx="310">
                  <c:v>6.944927285833046</c:v>
                </c:pt>
                <c:pt idx="311">
                  <c:v>5.5395409853819899</c:v>
                </c:pt>
                <c:pt idx="312">
                  <c:v>45.252457537021996</c:v>
                </c:pt>
                <c:pt idx="313">
                  <c:v>-59.028245847310984</c:v>
                </c:pt>
                <c:pt idx="314">
                  <c:v>-21.63818213284901</c:v>
                </c:pt>
                <c:pt idx="315">
                  <c:v>-14.822911328888011</c:v>
                </c:pt>
                <c:pt idx="316">
                  <c:v>-38.497064513384998</c:v>
                </c:pt>
                <c:pt idx="317">
                  <c:v>24.908951987353021</c:v>
                </c:pt>
                <c:pt idx="318">
                  <c:v>3.4735581910150017</c:v>
                </c:pt>
                <c:pt idx="319">
                  <c:v>14.102643545588023</c:v>
                </c:pt>
                <c:pt idx="320">
                  <c:v>11.742526651267013</c:v>
                </c:pt>
                <c:pt idx="321">
                  <c:v>17.097303814629001</c:v>
                </c:pt>
                <c:pt idx="322">
                  <c:v>-5.051962557436994</c:v>
                </c:pt>
                <c:pt idx="323">
                  <c:v>-30.495977833772997</c:v>
                </c:pt>
                <c:pt idx="324">
                  <c:v>-57.002759049957035</c:v>
                </c:pt>
                <c:pt idx="325">
                  <c:v>176.96755444783497</c:v>
                </c:pt>
                <c:pt idx="326">
                  <c:v>-49.657923193871966</c:v>
                </c:pt>
                <c:pt idx="327">
                  <c:v>-1.6111886535890108</c:v>
                </c:pt>
                <c:pt idx="328">
                  <c:v>65.720551658475983</c:v>
                </c:pt>
                <c:pt idx="329">
                  <c:v>18.001232802384038</c:v>
                </c:pt>
                <c:pt idx="330">
                  <c:v>-293.716232725564</c:v>
                </c:pt>
                <c:pt idx="331">
                  <c:v>86.182211446143015</c:v>
                </c:pt>
                <c:pt idx="332">
                  <c:v>-186.58970147767798</c:v>
                </c:pt>
                <c:pt idx="333">
                  <c:v>0.94307254806699348</c:v>
                </c:pt>
                <c:pt idx="334">
                  <c:v>19.371155960734995</c:v>
                </c:pt>
                <c:pt idx="335">
                  <c:v>-101.78696697089299</c:v>
                </c:pt>
                <c:pt idx="336">
                  <c:v>30.518440942575012</c:v>
                </c:pt>
                <c:pt idx="337">
                  <c:v>85.876445244664978</c:v>
                </c:pt>
                <c:pt idx="338">
                  <c:v>83.888823046701987</c:v>
                </c:pt>
                <c:pt idx="339">
                  <c:v>-165.14470520343099</c:v>
                </c:pt>
                <c:pt idx="340">
                  <c:v>-50.609714921256</c:v>
                </c:pt>
                <c:pt idx="341">
                  <c:v>61.909195056605995</c:v>
                </c:pt>
                <c:pt idx="342">
                  <c:v>190.22694486166404</c:v>
                </c:pt>
                <c:pt idx="343">
                  <c:v>-141.51717449672304</c:v>
                </c:pt>
                <c:pt idx="344">
                  <c:v>61.962979387005987</c:v>
                </c:pt>
                <c:pt idx="345">
                  <c:v>-55.280267675845039</c:v>
                </c:pt>
                <c:pt idx="346">
                  <c:v>51.769930798884957</c:v>
                </c:pt>
                <c:pt idx="347">
                  <c:v>-139.82640693782668</c:v>
                </c:pt>
                <c:pt idx="348">
                  <c:v>387.31779557195898</c:v>
                </c:pt>
                <c:pt idx="349">
                  <c:v>-233.70634312846107</c:v>
                </c:pt>
                <c:pt idx="350">
                  <c:v>-66.029876048647992</c:v>
                </c:pt>
                <c:pt idx="351">
                  <c:v>111.29666465480202</c:v>
                </c:pt>
                <c:pt idx="352">
                  <c:v>119.43392224207997</c:v>
                </c:pt>
                <c:pt idx="353">
                  <c:v>-142.12437145216904</c:v>
                </c:pt>
                <c:pt idx="354">
                  <c:v>41.874463659054015</c:v>
                </c:pt>
                <c:pt idx="355">
                  <c:v>-274.38845665050889</c:v>
                </c:pt>
                <c:pt idx="356">
                  <c:v>106.82770011138399</c:v>
                </c:pt>
                <c:pt idx="357">
                  <c:v>7.9361872906569602</c:v>
                </c:pt>
                <c:pt idx="358">
                  <c:v>-61.969216739158014</c:v>
                </c:pt>
                <c:pt idx="359">
                  <c:v>-77.610292203006992</c:v>
                </c:pt>
                <c:pt idx="360">
                  <c:v>-73.431231994431016</c:v>
                </c:pt>
                <c:pt idx="361">
                  <c:v>47.636840214909</c:v>
                </c:pt>
                <c:pt idx="362">
                  <c:v>222.05928461691798</c:v>
                </c:pt>
                <c:pt idx="363">
                  <c:v>-52.868246629875955</c:v>
                </c:pt>
                <c:pt idx="364">
                  <c:v>-81.032842618323969</c:v>
                </c:pt>
                <c:pt idx="365">
                  <c:v>-217.77278659325481</c:v>
                </c:pt>
                <c:pt idx="366">
                  <c:v>394.12011084484595</c:v>
                </c:pt>
                <c:pt idx="367">
                  <c:v>-424.172457739381</c:v>
                </c:pt>
                <c:pt idx="368">
                  <c:v>220.64893235803399</c:v>
                </c:pt>
                <c:pt idx="369">
                  <c:v>79.517230364773013</c:v>
                </c:pt>
                <c:pt idx="370">
                  <c:v>-287.97034432624798</c:v>
                </c:pt>
                <c:pt idx="371">
                  <c:v>-20.273147731762037</c:v>
                </c:pt>
                <c:pt idx="372">
                  <c:v>-3.972903721571015</c:v>
                </c:pt>
                <c:pt idx="373">
                  <c:v>-25.972391180474972</c:v>
                </c:pt>
                <c:pt idx="374">
                  <c:v>48.755767713054979</c:v>
                </c:pt>
                <c:pt idx="375">
                  <c:v>-126.94193462692601</c:v>
                </c:pt>
                <c:pt idx="376">
                  <c:v>103.86499517892403</c:v>
                </c:pt>
                <c:pt idx="377">
                  <c:v>-109.52367277501669</c:v>
                </c:pt>
                <c:pt idx="378">
                  <c:v>190.38005603006198</c:v>
                </c:pt>
                <c:pt idx="379">
                  <c:v>-22.158381957243989</c:v>
                </c:pt>
                <c:pt idx="380">
                  <c:v>-62.511027570025988</c:v>
                </c:pt>
                <c:pt idx="381">
                  <c:v>-107.71935486276101</c:v>
                </c:pt>
                <c:pt idx="382">
                  <c:v>-163.71055475588099</c:v>
                </c:pt>
                <c:pt idx="383">
                  <c:v>11.608831316866997</c:v>
                </c:pt>
                <c:pt idx="384">
                  <c:v>100.4862145496371</c:v>
                </c:pt>
                <c:pt idx="385">
                  <c:v>63.920702460257019</c:v>
                </c:pt>
                <c:pt idx="386">
                  <c:v>15.408703574913034</c:v>
                </c:pt>
                <c:pt idx="387">
                  <c:v>-103.25761992256399</c:v>
                </c:pt>
                <c:pt idx="388">
                  <c:v>-6.4703804444343973</c:v>
                </c:pt>
                <c:pt idx="389">
                  <c:v>298.66542706861298</c:v>
                </c:pt>
                <c:pt idx="390">
                  <c:v>-170.22247406720399</c:v>
                </c:pt>
                <c:pt idx="391">
                  <c:v>1.6329927361809951</c:v>
                </c:pt>
                <c:pt idx="392">
                  <c:v>78.653166142055014</c:v>
                </c:pt>
                <c:pt idx="393">
                  <c:v>103.39305809199101</c:v>
                </c:pt>
                <c:pt idx="394">
                  <c:v>-233.75285162230801</c:v>
                </c:pt>
                <c:pt idx="395">
                  <c:v>75.148970488004977</c:v>
                </c:pt>
                <c:pt idx="396">
                  <c:v>-174.92892936157398</c:v>
                </c:pt>
                <c:pt idx="397">
                  <c:v>193.71322058426301</c:v>
                </c:pt>
                <c:pt idx="398">
                  <c:v>-61.117614191747975</c:v>
                </c:pt>
                <c:pt idx="399">
                  <c:v>-156.62132190604498</c:v>
                </c:pt>
                <c:pt idx="400">
                  <c:v>146.71075539519103</c:v>
                </c:pt>
                <c:pt idx="401">
                  <c:v>-24.737117016556027</c:v>
                </c:pt>
                <c:pt idx="402">
                  <c:v>85.131640033823999</c:v>
                </c:pt>
                <c:pt idx="403">
                  <c:v>28.689390280645966</c:v>
                </c:pt>
                <c:pt idx="404">
                  <c:v>-85.470666177067983</c:v>
                </c:pt>
                <c:pt idx="405">
                  <c:v>30.647497052444976</c:v>
                </c:pt>
                <c:pt idx="406">
                  <c:v>-34.643854382752011</c:v>
                </c:pt>
                <c:pt idx="407">
                  <c:v>-124.32955511127898</c:v>
                </c:pt>
                <c:pt idx="408">
                  <c:v>-122.20619164942599</c:v>
                </c:pt>
                <c:pt idx="409">
                  <c:v>68.104159031786992</c:v>
                </c:pt>
                <c:pt idx="410">
                  <c:v>-288.37966649635996</c:v>
                </c:pt>
                <c:pt idx="411">
                  <c:v>34.198940022431998</c:v>
                </c:pt>
                <c:pt idx="412">
                  <c:v>-27.320916544638976</c:v>
                </c:pt>
                <c:pt idx="413">
                  <c:v>-28.936482006033998</c:v>
                </c:pt>
                <c:pt idx="414">
                  <c:v>14.283833242356991</c:v>
                </c:pt>
                <c:pt idx="415">
                  <c:v>43.461445194672024</c:v>
                </c:pt>
                <c:pt idx="416">
                  <c:v>-146.06819013927199</c:v>
                </c:pt>
                <c:pt idx="417">
                  <c:v>-4.455973329456981</c:v>
                </c:pt>
                <c:pt idx="418">
                  <c:v>-30.479148240466003</c:v>
                </c:pt>
                <c:pt idx="419">
                  <c:v>54.308409499033985</c:v>
                </c:pt>
                <c:pt idx="420">
                  <c:v>-59.541210686747007</c:v>
                </c:pt>
                <c:pt idx="421">
                  <c:v>99.085447443547025</c:v>
                </c:pt>
                <c:pt idx="422">
                  <c:v>19.428967798905035</c:v>
                </c:pt>
                <c:pt idx="423">
                  <c:v>-36.133111751952981</c:v>
                </c:pt>
                <c:pt idx="424">
                  <c:v>40.339773351586985</c:v>
                </c:pt>
                <c:pt idx="425">
                  <c:v>-196.45818550885201</c:v>
                </c:pt>
                <c:pt idx="426">
                  <c:v>107.48321017004898</c:v>
                </c:pt>
                <c:pt idx="427">
                  <c:v>107.35959951621601</c:v>
                </c:pt>
                <c:pt idx="428">
                  <c:v>-94.528071765815014</c:v>
                </c:pt>
                <c:pt idx="429">
                  <c:v>42.527315607041032</c:v>
                </c:pt>
                <c:pt idx="430">
                  <c:v>56.009834874875025</c:v>
                </c:pt>
                <c:pt idx="431">
                  <c:v>-193.63545220176002</c:v>
                </c:pt>
                <c:pt idx="432">
                  <c:v>20.935225743546027</c:v>
                </c:pt>
                <c:pt idx="433">
                  <c:v>2.1116596580690157</c:v>
                </c:pt>
                <c:pt idx="434">
                  <c:v>-115.7197018441296</c:v>
                </c:pt>
                <c:pt idx="435">
                  <c:v>361.09135104822701</c:v>
                </c:pt>
                <c:pt idx="436">
                  <c:v>-213.84067636685705</c:v>
                </c:pt>
                <c:pt idx="437">
                  <c:v>-30.258144370063007</c:v>
                </c:pt>
                <c:pt idx="438">
                  <c:v>-132.19188694239301</c:v>
                </c:pt>
                <c:pt idx="439">
                  <c:v>50.076752473022964</c:v>
                </c:pt>
                <c:pt idx="440">
                  <c:v>8.2436948892429882</c:v>
                </c:pt>
                <c:pt idx="441">
                  <c:v>-0.87312047736099885</c:v>
                </c:pt>
                <c:pt idx="442">
                  <c:v>-125.14030221709501</c:v>
                </c:pt>
                <c:pt idx="443">
                  <c:v>188.82364122234401</c:v>
                </c:pt>
                <c:pt idx="444">
                  <c:v>-148.503010150764</c:v>
                </c:pt>
                <c:pt idx="445">
                  <c:v>83.366476214077011</c:v>
                </c:pt>
                <c:pt idx="446">
                  <c:v>-23.721448994481989</c:v>
                </c:pt>
                <c:pt idx="447">
                  <c:v>34.913379225165045</c:v>
                </c:pt>
                <c:pt idx="448">
                  <c:v>28.55265293968796</c:v>
                </c:pt>
                <c:pt idx="449">
                  <c:v>-86.276441409370022</c:v>
                </c:pt>
                <c:pt idx="450">
                  <c:v>2.168802291371037</c:v>
                </c:pt>
                <c:pt idx="451">
                  <c:v>-53.613321631394001</c:v>
                </c:pt>
                <c:pt idx="452">
                  <c:v>-13.825082368878014</c:v>
                </c:pt>
                <c:pt idx="453">
                  <c:v>58.571071756693016</c:v>
                </c:pt>
                <c:pt idx="454">
                  <c:v>-165.22248875735102</c:v>
                </c:pt>
                <c:pt idx="455">
                  <c:v>88.227193401167</c:v>
                </c:pt>
                <c:pt idx="456">
                  <c:v>78.051082545014992</c:v>
                </c:pt>
                <c:pt idx="457">
                  <c:v>-153.492777541723</c:v>
                </c:pt>
                <c:pt idx="458">
                  <c:v>64.499448488119981</c:v>
                </c:pt>
                <c:pt idx="459">
                  <c:v>80.674767057616066</c:v>
                </c:pt>
                <c:pt idx="460">
                  <c:v>-194.050855948768</c:v>
                </c:pt>
                <c:pt idx="461">
                  <c:v>-33.652554143207027</c:v>
                </c:pt>
                <c:pt idx="462">
                  <c:v>85.964616913971042</c:v>
                </c:pt>
                <c:pt idx="463">
                  <c:v>-69.381826095940966</c:v>
                </c:pt>
                <c:pt idx="464">
                  <c:v>37.106259715833005</c:v>
                </c:pt>
                <c:pt idx="465">
                  <c:v>161.52055862556892</c:v>
                </c:pt>
                <c:pt idx="466">
                  <c:v>-192.41381425539103</c:v>
                </c:pt>
                <c:pt idx="467">
                  <c:v>119.60964861656998</c:v>
                </c:pt>
                <c:pt idx="468">
                  <c:v>-59.552856588601969</c:v>
                </c:pt>
                <c:pt idx="469">
                  <c:v>-13.425546283472045</c:v>
                </c:pt>
                <c:pt idx="470">
                  <c:v>-7.4189028312609935</c:v>
                </c:pt>
                <c:pt idx="471">
                  <c:v>24.774913452767009</c:v>
                </c:pt>
                <c:pt idx="472">
                  <c:v>-62.040924027727016</c:v>
                </c:pt>
                <c:pt idx="473">
                  <c:v>-153.36926625389501</c:v>
                </c:pt>
                <c:pt idx="474">
                  <c:v>196.46939201318696</c:v>
                </c:pt>
                <c:pt idx="475">
                  <c:v>-203.42519051756102</c:v>
                </c:pt>
                <c:pt idx="476">
                  <c:v>-62.322475841208984</c:v>
                </c:pt>
                <c:pt idx="477">
                  <c:v>86.503579556032008</c:v>
                </c:pt>
                <c:pt idx="478">
                  <c:v>-14.043127379212024</c:v>
                </c:pt>
                <c:pt idx="479">
                  <c:v>22.624496491302011</c:v>
                </c:pt>
                <c:pt idx="480">
                  <c:v>-47.220880582287009</c:v>
                </c:pt>
                <c:pt idx="481">
                  <c:v>-14.128163539471018</c:v>
                </c:pt>
                <c:pt idx="482">
                  <c:v>35.134125717162988</c:v>
                </c:pt>
                <c:pt idx="483">
                  <c:v>-57.141840040858028</c:v>
                </c:pt>
                <c:pt idx="484">
                  <c:v>10.475248660185997</c:v>
                </c:pt>
                <c:pt idx="485">
                  <c:v>16.019017690846994</c:v>
                </c:pt>
                <c:pt idx="486">
                  <c:v>21.518257347015037</c:v>
                </c:pt>
                <c:pt idx="487">
                  <c:v>-43.654048624821996</c:v>
                </c:pt>
                <c:pt idx="488">
                  <c:v>-7.3613537424049582</c:v>
                </c:pt>
                <c:pt idx="489">
                  <c:v>5.0039498784680063</c:v>
                </c:pt>
                <c:pt idx="490">
                  <c:v>-12.655552188653019</c:v>
                </c:pt>
                <c:pt idx="491">
                  <c:v>6.3344193765140062</c:v>
                </c:pt>
                <c:pt idx="492">
                  <c:v>2.3355921985229884</c:v>
                </c:pt>
                <c:pt idx="493">
                  <c:v>31.762281938127956</c:v>
                </c:pt>
                <c:pt idx="494">
                  <c:v>1.2191822307450479</c:v>
                </c:pt>
                <c:pt idx="495">
                  <c:v>-41.601131896368031</c:v>
                </c:pt>
                <c:pt idx="496">
                  <c:v>0.88963588474200606</c:v>
                </c:pt>
                <c:pt idx="497">
                  <c:v>-8.6064548477280027</c:v>
                </c:pt>
                <c:pt idx="498">
                  <c:v>42.601629947775962</c:v>
                </c:pt>
                <c:pt idx="499">
                  <c:v>31.168236120775987</c:v>
                </c:pt>
                <c:pt idx="500">
                  <c:v>20.789184622798984</c:v>
                </c:pt>
                <c:pt idx="501">
                  <c:v>-12.955692737386016</c:v>
                </c:pt>
                <c:pt idx="502">
                  <c:v>37.414549282929045</c:v>
                </c:pt>
                <c:pt idx="503">
                  <c:v>21.075344507712998</c:v>
                </c:pt>
                <c:pt idx="504">
                  <c:v>6.1480563691570183</c:v>
                </c:pt>
                <c:pt idx="505">
                  <c:v>-56.615401785312997</c:v>
                </c:pt>
                <c:pt idx="506">
                  <c:v>34.891263177355995</c:v>
                </c:pt>
                <c:pt idx="507">
                  <c:v>-36.795582088601975</c:v>
                </c:pt>
                <c:pt idx="508">
                  <c:v>-2.8604784877969962</c:v>
                </c:pt>
                <c:pt idx="509">
                  <c:v>-128.50496745759096</c:v>
                </c:pt>
                <c:pt idx="510">
                  <c:v>-30.873416420898991</c:v>
                </c:pt>
                <c:pt idx="511">
                  <c:v>6.7056754794809876</c:v>
                </c:pt>
                <c:pt idx="512">
                  <c:v>-116.95413789314696</c:v>
                </c:pt>
                <c:pt idx="513">
                  <c:v>-7.1289929836480042</c:v>
                </c:pt>
                <c:pt idx="514">
                  <c:v>-7.6656995931929828</c:v>
                </c:pt>
                <c:pt idx="515">
                  <c:v>4.7219062823200204</c:v>
                </c:pt>
                <c:pt idx="516">
                  <c:v>-67.775726284417999</c:v>
                </c:pt>
                <c:pt idx="517">
                  <c:v>17.279038438689952</c:v>
                </c:pt>
                <c:pt idx="518">
                  <c:v>1.5764013083600048</c:v>
                </c:pt>
                <c:pt idx="519">
                  <c:v>-2.7478561477599897</c:v>
                </c:pt>
                <c:pt idx="520">
                  <c:v>3.5629231811669797</c:v>
                </c:pt>
                <c:pt idx="521">
                  <c:v>-20.678585093777997</c:v>
                </c:pt>
                <c:pt idx="522">
                  <c:v>4.1921262459150057</c:v>
                </c:pt>
                <c:pt idx="523">
                  <c:v>-65.507629024110031</c:v>
                </c:pt>
                <c:pt idx="524">
                  <c:v>-46.261357666137997</c:v>
                </c:pt>
                <c:pt idx="525">
                  <c:v>9.0439489623899476</c:v>
                </c:pt>
                <c:pt idx="526">
                  <c:v>29.006320271494985</c:v>
                </c:pt>
                <c:pt idx="527">
                  <c:v>-132.329215535906</c:v>
                </c:pt>
                <c:pt idx="528">
                  <c:v>-22.786151308935985</c:v>
                </c:pt>
                <c:pt idx="529">
                  <c:v>24.331913502552993</c:v>
                </c:pt>
                <c:pt idx="530">
                  <c:v>-58.010294569449968</c:v>
                </c:pt>
                <c:pt idx="531">
                  <c:v>-15.159040011417972</c:v>
                </c:pt>
                <c:pt idx="532">
                  <c:v>45.031254235918993</c:v>
                </c:pt>
                <c:pt idx="533">
                  <c:v>20.680003129081967</c:v>
                </c:pt>
                <c:pt idx="534">
                  <c:v>14.106818023951007</c:v>
                </c:pt>
                <c:pt idx="535">
                  <c:v>-9.2958520021509798</c:v>
                </c:pt>
                <c:pt idx="536">
                  <c:v>-32.068084628412009</c:v>
                </c:pt>
                <c:pt idx="537">
                  <c:v>-23.450048156100024</c:v>
                </c:pt>
                <c:pt idx="538">
                  <c:v>-88.024525063503006</c:v>
                </c:pt>
                <c:pt idx="539">
                  <c:v>-66.390866755200022</c:v>
                </c:pt>
                <c:pt idx="540">
                  <c:v>4.4800824049040102</c:v>
                </c:pt>
                <c:pt idx="541">
                  <c:v>-28.263869261936975</c:v>
                </c:pt>
                <c:pt idx="542">
                  <c:v>33.519024115913965</c:v>
                </c:pt>
                <c:pt idx="543">
                  <c:v>-16.277994472728949</c:v>
                </c:pt>
                <c:pt idx="544">
                  <c:v>-2.2812757809959976</c:v>
                </c:pt>
                <c:pt idx="545">
                  <c:v>-139.10956932394001</c:v>
                </c:pt>
                <c:pt idx="546">
                  <c:v>12.859336750551051</c:v>
                </c:pt>
                <c:pt idx="547">
                  <c:v>24.024709779406976</c:v>
                </c:pt>
                <c:pt idx="548">
                  <c:v>-53.683329185276023</c:v>
                </c:pt>
                <c:pt idx="549">
                  <c:v>-21.050712187240009</c:v>
                </c:pt>
                <c:pt idx="550">
                  <c:v>-94.590169715937009</c:v>
                </c:pt>
                <c:pt idx="551">
                  <c:v>-21.818149171453001</c:v>
                </c:pt>
                <c:pt idx="552">
                  <c:v>39.479864003972978</c:v>
                </c:pt>
                <c:pt idx="553">
                  <c:v>3.2707282733070429</c:v>
                </c:pt>
                <c:pt idx="554">
                  <c:v>-79.965952696231966</c:v>
                </c:pt>
                <c:pt idx="555">
                  <c:v>12.630618935134009</c:v>
                </c:pt>
                <c:pt idx="556">
                  <c:v>-48.100903611795957</c:v>
                </c:pt>
                <c:pt idx="557">
                  <c:v>-41.679520247799019</c:v>
                </c:pt>
                <c:pt idx="558">
                  <c:v>4.4249682809259525</c:v>
                </c:pt>
                <c:pt idx="559">
                  <c:v>-68.679878532390035</c:v>
                </c:pt>
                <c:pt idx="560">
                  <c:v>22.090859168337033</c:v>
                </c:pt>
                <c:pt idx="561">
                  <c:v>-0.34310613329301987</c:v>
                </c:pt>
                <c:pt idx="562">
                  <c:v>-118.65760734474898</c:v>
                </c:pt>
                <c:pt idx="563">
                  <c:v>-15.246771735506968</c:v>
                </c:pt>
                <c:pt idx="564">
                  <c:v>-152.54606735006999</c:v>
                </c:pt>
                <c:pt idx="565">
                  <c:v>13.669287595980023</c:v>
                </c:pt>
                <c:pt idx="566">
                  <c:v>-22.874550134309004</c:v>
                </c:pt>
                <c:pt idx="567">
                  <c:v>-5.8854038883910107</c:v>
                </c:pt>
                <c:pt idx="568">
                  <c:v>-1.0427199180014668E-2</c:v>
                </c:pt>
                <c:pt idx="569">
                  <c:v>5.3468075065940184</c:v>
                </c:pt>
                <c:pt idx="570">
                  <c:v>3.5253584231790001</c:v>
                </c:pt>
                <c:pt idx="571">
                  <c:v>22.645776184666033</c:v>
                </c:pt>
                <c:pt idx="572">
                  <c:v>7.6315878975109968</c:v>
                </c:pt>
                <c:pt idx="573">
                  <c:v>-66.419433817617914</c:v>
                </c:pt>
                <c:pt idx="574">
                  <c:v>25.737083676593954</c:v>
                </c:pt>
                <c:pt idx="575">
                  <c:v>-21.341266399471976</c:v>
                </c:pt>
                <c:pt idx="576">
                  <c:v>-46.370349519312072</c:v>
                </c:pt>
                <c:pt idx="577">
                  <c:v>-52.676808738710065</c:v>
                </c:pt>
                <c:pt idx="578">
                  <c:v>-32.829151120979986</c:v>
                </c:pt>
                <c:pt idx="579">
                  <c:v>-85.072479978330932</c:v>
                </c:pt>
                <c:pt idx="580">
                  <c:v>-64.536066116966936</c:v>
                </c:pt>
                <c:pt idx="581">
                  <c:v>-113.27443939845693</c:v>
                </c:pt>
                <c:pt idx="582">
                  <c:v>-24.166082784890023</c:v>
                </c:pt>
                <c:pt idx="583">
                  <c:v>-14.561963553474015</c:v>
                </c:pt>
                <c:pt idx="584">
                  <c:v>-10.407693898611001</c:v>
                </c:pt>
                <c:pt idx="585">
                  <c:v>-16.46869334048796</c:v>
                </c:pt>
                <c:pt idx="586">
                  <c:v>6.2248709967090008</c:v>
                </c:pt>
                <c:pt idx="587">
                  <c:v>-45.699981054049033</c:v>
                </c:pt>
                <c:pt idx="588">
                  <c:v>-213.89679940649705</c:v>
                </c:pt>
                <c:pt idx="589">
                  <c:v>-149.07992361844401</c:v>
                </c:pt>
                <c:pt idx="590">
                  <c:v>-25.885220911605018</c:v>
                </c:pt>
                <c:pt idx="591">
                  <c:v>-47.386591897296</c:v>
                </c:pt>
                <c:pt idx="592">
                  <c:v>-31.456093767863081</c:v>
                </c:pt>
                <c:pt idx="593">
                  <c:v>-41.945490643124913</c:v>
                </c:pt>
                <c:pt idx="594">
                  <c:v>-10.435364974556023</c:v>
                </c:pt>
                <c:pt idx="595">
                  <c:v>-19.650063862024922</c:v>
                </c:pt>
                <c:pt idx="596">
                  <c:v>-25.577261429846999</c:v>
                </c:pt>
                <c:pt idx="597">
                  <c:v>-72.22565585459904</c:v>
                </c:pt>
                <c:pt idx="598">
                  <c:v>-109.265638066939</c:v>
                </c:pt>
                <c:pt idx="599">
                  <c:v>-78.909765373073924</c:v>
                </c:pt>
                <c:pt idx="600">
                  <c:v>-5.7165285035970328</c:v>
                </c:pt>
                <c:pt idx="601">
                  <c:v>-45.085518177304948</c:v>
                </c:pt>
                <c:pt idx="602">
                  <c:v>19.16005567947991</c:v>
                </c:pt>
                <c:pt idx="603">
                  <c:v>-33.746554016998061</c:v>
                </c:pt>
                <c:pt idx="604">
                  <c:v>-10.211262684299982</c:v>
                </c:pt>
                <c:pt idx="605">
                  <c:v>-66.344693630337019</c:v>
                </c:pt>
                <c:pt idx="606">
                  <c:v>-7.756895335769002</c:v>
                </c:pt>
                <c:pt idx="607">
                  <c:v>-57.946218288484033</c:v>
                </c:pt>
                <c:pt idx="608">
                  <c:v>-14.702066246863978</c:v>
                </c:pt>
                <c:pt idx="609">
                  <c:v>-2.7608971723329887</c:v>
                </c:pt>
                <c:pt idx="610">
                  <c:v>-47.73582859909493</c:v>
                </c:pt>
                <c:pt idx="611">
                  <c:v>-28.081775371810977</c:v>
                </c:pt>
                <c:pt idx="612">
                  <c:v>-75.438646084934931</c:v>
                </c:pt>
                <c:pt idx="613">
                  <c:v>-63.956211149476985</c:v>
                </c:pt>
                <c:pt idx="614">
                  <c:v>-10.246048870597008</c:v>
                </c:pt>
                <c:pt idx="615">
                  <c:v>1.0183334393109931</c:v>
                </c:pt>
                <c:pt idx="616">
                  <c:v>-44.939159497150001</c:v>
                </c:pt>
                <c:pt idx="617">
                  <c:v>-13.583112572022969</c:v>
                </c:pt>
                <c:pt idx="618">
                  <c:v>-117.09712055690591</c:v>
                </c:pt>
                <c:pt idx="619">
                  <c:v>3.0304596278780025</c:v>
                </c:pt>
                <c:pt idx="620">
                  <c:v>-31.227301281349924</c:v>
                </c:pt>
                <c:pt idx="621">
                  <c:v>-85.726466711285013</c:v>
                </c:pt>
                <c:pt idx="622">
                  <c:v>-29.660503498730009</c:v>
                </c:pt>
                <c:pt idx="623">
                  <c:v>-73.083212673043931</c:v>
                </c:pt>
                <c:pt idx="624">
                  <c:v>-3.9478557738129894</c:v>
                </c:pt>
                <c:pt idx="625">
                  <c:v>-51.52289401667997</c:v>
                </c:pt>
                <c:pt idx="626">
                  <c:v>42.646224759022999</c:v>
                </c:pt>
                <c:pt idx="627">
                  <c:v>12.232443239709994</c:v>
                </c:pt>
                <c:pt idx="628">
                  <c:v>-40.499890886853962</c:v>
                </c:pt>
                <c:pt idx="629">
                  <c:v>7.634373944445997</c:v>
                </c:pt>
                <c:pt idx="630">
                  <c:v>-57.848705937828981</c:v>
                </c:pt>
                <c:pt idx="631">
                  <c:v>-27.385376225209995</c:v>
                </c:pt>
                <c:pt idx="632">
                  <c:v>-33.092425498468003</c:v>
                </c:pt>
                <c:pt idx="633">
                  <c:v>-32.555635785711047</c:v>
                </c:pt>
                <c:pt idx="634">
                  <c:v>15.825370163645005</c:v>
                </c:pt>
                <c:pt idx="635">
                  <c:v>-51.244718766342032</c:v>
                </c:pt>
                <c:pt idx="636">
                  <c:v>-66.363314325642989</c:v>
                </c:pt>
                <c:pt idx="637">
                  <c:v>13.85066333512799</c:v>
                </c:pt>
                <c:pt idx="638">
                  <c:v>-92.530923820822977</c:v>
                </c:pt>
                <c:pt idx="639">
                  <c:v>-27.43813582789403</c:v>
                </c:pt>
                <c:pt idx="640">
                  <c:v>-25.253003690624041</c:v>
                </c:pt>
                <c:pt idx="641">
                  <c:v>-74.721815537364023</c:v>
                </c:pt>
                <c:pt idx="642">
                  <c:v>-8.688991572926966</c:v>
                </c:pt>
                <c:pt idx="643">
                  <c:v>-87.863138093659018</c:v>
                </c:pt>
                <c:pt idx="644">
                  <c:v>56.599630290210186</c:v>
                </c:pt>
                <c:pt idx="645">
                  <c:v>-64.749468062585947</c:v>
                </c:pt>
                <c:pt idx="646">
                  <c:v>85.459655715597023</c:v>
                </c:pt>
                <c:pt idx="647">
                  <c:v>-226.95054518693001</c:v>
                </c:pt>
                <c:pt idx="648">
                  <c:v>-46.750395034339022</c:v>
                </c:pt>
                <c:pt idx="649">
                  <c:v>-42.468365999071978</c:v>
                </c:pt>
                <c:pt idx="650">
                  <c:v>17.788725142136002</c:v>
                </c:pt>
                <c:pt idx="651">
                  <c:v>-34.310614535243019</c:v>
                </c:pt>
                <c:pt idx="652">
                  <c:v>-35.55111769937804</c:v>
                </c:pt>
                <c:pt idx="653">
                  <c:v>-52.096667357543026</c:v>
                </c:pt>
                <c:pt idx="654">
                  <c:v>-85.862857774151962</c:v>
                </c:pt>
                <c:pt idx="655">
                  <c:v>-34.461208678299954</c:v>
                </c:pt>
                <c:pt idx="656">
                  <c:v>-37.198319878855045</c:v>
                </c:pt>
                <c:pt idx="657">
                  <c:v>-5.9591994896429696</c:v>
                </c:pt>
                <c:pt idx="658">
                  <c:v>-55.329550686290986</c:v>
                </c:pt>
                <c:pt idx="659">
                  <c:v>-42.124159533788031</c:v>
                </c:pt>
                <c:pt idx="660">
                  <c:v>-110.99803590568592</c:v>
                </c:pt>
                <c:pt idx="661">
                  <c:v>48.213173615632002</c:v>
                </c:pt>
                <c:pt idx="662">
                  <c:v>-42.269944303474006</c:v>
                </c:pt>
                <c:pt idx="663">
                  <c:v>-59.772968321556959</c:v>
                </c:pt>
                <c:pt idx="664">
                  <c:v>-16.126624875932976</c:v>
                </c:pt>
                <c:pt idx="665">
                  <c:v>-36.553440162368986</c:v>
                </c:pt>
                <c:pt idx="666">
                  <c:v>-59.61086512466602</c:v>
                </c:pt>
                <c:pt idx="667">
                  <c:v>-45.463081178716038</c:v>
                </c:pt>
                <c:pt idx="668">
                  <c:v>-58.400559638477034</c:v>
                </c:pt>
                <c:pt idx="669">
                  <c:v>-1.5518937637789918</c:v>
                </c:pt>
                <c:pt idx="670">
                  <c:v>-5.7913584258250239</c:v>
                </c:pt>
                <c:pt idx="671">
                  <c:v>46.936580592938981</c:v>
                </c:pt>
                <c:pt idx="672">
                  <c:v>-74.27078895136799</c:v>
                </c:pt>
                <c:pt idx="673">
                  <c:v>-16.26435706794598</c:v>
                </c:pt>
                <c:pt idx="674">
                  <c:v>-52.083676859416016</c:v>
                </c:pt>
                <c:pt idx="675">
                  <c:v>-54.184456507779032</c:v>
                </c:pt>
                <c:pt idx="676">
                  <c:v>-47.742898328000024</c:v>
                </c:pt>
                <c:pt idx="677">
                  <c:v>-52.058713993767014</c:v>
                </c:pt>
                <c:pt idx="678">
                  <c:v>-146.27311907056105</c:v>
                </c:pt>
                <c:pt idx="679">
                  <c:v>-35.381976779295996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1-49E1-8928-7483B3A37382}"/>
            </c:ext>
          </c:extLst>
        </c:ser>
        <c:ser>
          <c:idx val="1"/>
          <c:order val="1"/>
          <c:tx>
            <c:strRef>
              <c:f>'Comparison (raw)'!$AE$2</c:f>
              <c:strCache>
                <c:ptCount val="1"/>
                <c:pt idx="0">
                  <c:v>Not Aut.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'Comparison (raw)'!$AE$3:$AE$682</c:f>
              <c:numCache>
                <c:formatCode>0.00</c:formatCode>
                <c:ptCount val="680"/>
                <c:pt idx="0">
                  <c:v>-8.4610493084259986</c:v>
                </c:pt>
                <c:pt idx="1">
                  <c:v>-12.810628162831989</c:v>
                </c:pt>
                <c:pt idx="2">
                  <c:v>-12.898136926072993</c:v>
                </c:pt>
                <c:pt idx="3">
                  <c:v>61.607032804526199</c:v>
                </c:pt>
                <c:pt idx="4">
                  <c:v>-8.1515426853847046</c:v>
                </c:pt>
                <c:pt idx="5">
                  <c:v>13.886241927323031</c:v>
                </c:pt>
                <c:pt idx="6">
                  <c:v>7.0627427606820916</c:v>
                </c:pt>
                <c:pt idx="7">
                  <c:v>25.477857021148203</c:v>
                </c:pt>
                <c:pt idx="8">
                  <c:v>6.0912336773150173</c:v>
                </c:pt>
                <c:pt idx="9">
                  <c:v>30.415569880995704</c:v>
                </c:pt>
                <c:pt idx="10">
                  <c:v>-15.027718248162298</c:v>
                </c:pt>
                <c:pt idx="11">
                  <c:v>-25.790789733503303</c:v>
                </c:pt>
                <c:pt idx="12">
                  <c:v>-7.3471308934010153</c:v>
                </c:pt>
                <c:pt idx="13">
                  <c:v>9.9773571907219889</c:v>
                </c:pt>
                <c:pt idx="14">
                  <c:v>10.603352041350036</c:v>
                </c:pt>
                <c:pt idx="15">
                  <c:v>7.749839808386497</c:v>
                </c:pt>
                <c:pt idx="16">
                  <c:v>11.289602789713996</c:v>
                </c:pt>
                <c:pt idx="17">
                  <c:v>11.862784075165102</c:v>
                </c:pt>
                <c:pt idx="18">
                  <c:v>1.6446651150870082</c:v>
                </c:pt>
                <c:pt idx="19">
                  <c:v>2.5168745687190039</c:v>
                </c:pt>
                <c:pt idx="20">
                  <c:v>2.4517976628629867</c:v>
                </c:pt>
                <c:pt idx="21">
                  <c:v>-19.398000425800191</c:v>
                </c:pt>
                <c:pt idx="22">
                  <c:v>-5.4507821028030037</c:v>
                </c:pt>
                <c:pt idx="23">
                  <c:v>0.35951929121000603</c:v>
                </c:pt>
                <c:pt idx="24">
                  <c:v>8.8873886083409843</c:v>
                </c:pt>
                <c:pt idx="25">
                  <c:v>24.087029849202601</c:v>
                </c:pt>
                <c:pt idx="26">
                  <c:v>11.883677440935003</c:v>
                </c:pt>
                <c:pt idx="27">
                  <c:v>-2.8077443210623017</c:v>
                </c:pt>
                <c:pt idx="28">
                  <c:v>-1.4275665486869968</c:v>
                </c:pt>
                <c:pt idx="29">
                  <c:v>4.1080023936046928</c:v>
                </c:pt>
                <c:pt idx="30">
                  <c:v>3.949871439875011</c:v>
                </c:pt>
                <c:pt idx="31">
                  <c:v>-5.5558838831070148</c:v>
                </c:pt>
                <c:pt idx="32">
                  <c:v>18.309293159131983</c:v>
                </c:pt>
                <c:pt idx="33">
                  <c:v>-3.5079232886560021</c:v>
                </c:pt>
                <c:pt idx="34">
                  <c:v>11.908690035977003</c:v>
                </c:pt>
                <c:pt idx="35">
                  <c:v>-3.802846375840403</c:v>
                </c:pt>
                <c:pt idx="36">
                  <c:v>13.089448177253018</c:v>
                </c:pt>
                <c:pt idx="37">
                  <c:v>7.3376196465920032</c:v>
                </c:pt>
                <c:pt idx="38">
                  <c:v>7.7195222636570122</c:v>
                </c:pt>
                <c:pt idx="39">
                  <c:v>1.4562504257950195</c:v>
                </c:pt>
                <c:pt idx="40">
                  <c:v>4.1188172436519892</c:v>
                </c:pt>
                <c:pt idx="41">
                  <c:v>15.754319489502052</c:v>
                </c:pt>
                <c:pt idx="42">
                  <c:v>10.044636407409996</c:v>
                </c:pt>
                <c:pt idx="43">
                  <c:v>6.1152165599670241</c:v>
                </c:pt>
                <c:pt idx="44">
                  <c:v>19.122730555527028</c:v>
                </c:pt>
                <c:pt idx="45">
                  <c:v>2.3228527565219963</c:v>
                </c:pt>
                <c:pt idx="46">
                  <c:v>-0.7363959451259916</c:v>
                </c:pt>
                <c:pt idx="47">
                  <c:v>12.570200251426002</c:v>
                </c:pt>
                <c:pt idx="48">
                  <c:v>18.567518473182986</c:v>
                </c:pt>
                <c:pt idx="49">
                  <c:v>2.7565202376430022</c:v>
                </c:pt>
                <c:pt idx="50">
                  <c:v>0.5367993219729783</c:v>
                </c:pt>
                <c:pt idx="51">
                  <c:v>22.277485096063003</c:v>
                </c:pt>
                <c:pt idx="52">
                  <c:v>4.559958823302992</c:v>
                </c:pt>
                <c:pt idx="53">
                  <c:v>17.386417498179981</c:v>
                </c:pt>
                <c:pt idx="54">
                  <c:v>-2.940235908335012</c:v>
                </c:pt>
                <c:pt idx="55">
                  <c:v>4.1232996711069916</c:v>
                </c:pt>
                <c:pt idx="56">
                  <c:v>-1.9193700312299882</c:v>
                </c:pt>
                <c:pt idx="57">
                  <c:v>-20.233678704883005</c:v>
                </c:pt>
                <c:pt idx="58">
                  <c:v>-0.18723638790598329</c:v>
                </c:pt>
                <c:pt idx="59">
                  <c:v>9.1498662851322976</c:v>
                </c:pt>
                <c:pt idx="60">
                  <c:v>5.9890164200739946</c:v>
                </c:pt>
                <c:pt idx="61">
                  <c:v>7.9349158862369791</c:v>
                </c:pt>
                <c:pt idx="62">
                  <c:v>14.795128017029015</c:v>
                </c:pt>
                <c:pt idx="63">
                  <c:v>22.700414395412963</c:v>
                </c:pt>
                <c:pt idx="64">
                  <c:v>-6.8375486479610004</c:v>
                </c:pt>
                <c:pt idx="65">
                  <c:v>8.6818712558329594</c:v>
                </c:pt>
                <c:pt idx="66">
                  <c:v>-5.3155902959450145</c:v>
                </c:pt>
                <c:pt idx="67">
                  <c:v>16.054755090299011</c:v>
                </c:pt>
                <c:pt idx="68">
                  <c:v>-3.9759519160162</c:v>
                </c:pt>
                <c:pt idx="69">
                  <c:v>201.6818346220214</c:v>
                </c:pt>
                <c:pt idx="70">
                  <c:v>-1.6361782985040989</c:v>
                </c:pt>
                <c:pt idx="71">
                  <c:v>-13.940706123612983</c:v>
                </c:pt>
                <c:pt idx="72">
                  <c:v>0.30896379246900096</c:v>
                </c:pt>
                <c:pt idx="73">
                  <c:v>7.5132703873330016</c:v>
                </c:pt>
                <c:pt idx="74">
                  <c:v>-3.0884157537668955</c:v>
                </c:pt>
                <c:pt idx="75">
                  <c:v>9.9920287517010138</c:v>
                </c:pt>
                <c:pt idx="76">
                  <c:v>-7.5932840066500091</c:v>
                </c:pt>
                <c:pt idx="77">
                  <c:v>-2.3828827098770091</c:v>
                </c:pt>
                <c:pt idx="78">
                  <c:v>3.0112912733320059</c:v>
                </c:pt>
                <c:pt idx="79">
                  <c:v>10.807659096287011</c:v>
                </c:pt>
                <c:pt idx="80">
                  <c:v>0.16613679089397237</c:v>
                </c:pt>
                <c:pt idx="81">
                  <c:v>12.486429135521007</c:v>
                </c:pt>
                <c:pt idx="82">
                  <c:v>7.8126651917559684</c:v>
                </c:pt>
                <c:pt idx="83">
                  <c:v>10.605292353028972</c:v>
                </c:pt>
                <c:pt idx="84">
                  <c:v>11.066120123397013</c:v>
                </c:pt>
                <c:pt idx="85">
                  <c:v>1.5463745409469993</c:v>
                </c:pt>
                <c:pt idx="86">
                  <c:v>7.1545542968020186</c:v>
                </c:pt>
                <c:pt idx="87">
                  <c:v>-0.20298490919250867</c:v>
                </c:pt>
                <c:pt idx="88">
                  <c:v>-6.5274404268130297</c:v>
                </c:pt>
                <c:pt idx="89">
                  <c:v>6.3960346418675016</c:v>
                </c:pt>
                <c:pt idx="90">
                  <c:v>-20.473734914436989</c:v>
                </c:pt>
                <c:pt idx="91">
                  <c:v>-0.93596663516001399</c:v>
                </c:pt>
                <c:pt idx="92">
                  <c:v>-0.57841713694097052</c:v>
                </c:pt>
                <c:pt idx="93">
                  <c:v>0.59567157427298412</c:v>
                </c:pt>
                <c:pt idx="94">
                  <c:v>-8.5905584575900207</c:v>
                </c:pt>
                <c:pt idx="95">
                  <c:v>-1.6848909576060009</c:v>
                </c:pt>
                <c:pt idx="96">
                  <c:v>3.18659928874402</c:v>
                </c:pt>
                <c:pt idx="97">
                  <c:v>13.701731932718019</c:v>
                </c:pt>
                <c:pt idx="98">
                  <c:v>-5.5082499049660072</c:v>
                </c:pt>
                <c:pt idx="99">
                  <c:v>3.5028297120460081</c:v>
                </c:pt>
                <c:pt idx="100">
                  <c:v>-2.2324301673759805</c:v>
                </c:pt>
                <c:pt idx="101">
                  <c:v>5.8533396117180132</c:v>
                </c:pt>
                <c:pt idx="102">
                  <c:v>27.769373064074955</c:v>
                </c:pt>
                <c:pt idx="103">
                  <c:v>-1.8773257999188004</c:v>
                </c:pt>
                <c:pt idx="104">
                  <c:v>-7.5915512929859688</c:v>
                </c:pt>
                <c:pt idx="105">
                  <c:v>-4.5228787240775006</c:v>
                </c:pt>
                <c:pt idx="106">
                  <c:v>-0.23489614801104608</c:v>
                </c:pt>
                <c:pt idx="107">
                  <c:v>3.4344875990529999</c:v>
                </c:pt>
                <c:pt idx="108">
                  <c:v>1.4775054432610091</c:v>
                </c:pt>
                <c:pt idx="109">
                  <c:v>17.103468116928013</c:v>
                </c:pt>
                <c:pt idx="110">
                  <c:v>5.6290952554849696</c:v>
                </c:pt>
                <c:pt idx="111">
                  <c:v>-20.678198939677998</c:v>
                </c:pt>
                <c:pt idx="112">
                  <c:v>-4.4972534642489848</c:v>
                </c:pt>
                <c:pt idx="113">
                  <c:v>-5.9633355741040077</c:v>
                </c:pt>
                <c:pt idx="114">
                  <c:v>-13.479755199445947</c:v>
                </c:pt>
                <c:pt idx="115">
                  <c:v>9.0482044024930133</c:v>
                </c:pt>
                <c:pt idx="116">
                  <c:v>-18.447977268162987</c:v>
                </c:pt>
                <c:pt idx="117">
                  <c:v>1.2828962767019902</c:v>
                </c:pt>
                <c:pt idx="118">
                  <c:v>-5.1329285579839734</c:v>
                </c:pt>
                <c:pt idx="119">
                  <c:v>1.0817476029520208</c:v>
                </c:pt>
                <c:pt idx="120">
                  <c:v>0.62235064436460164</c:v>
                </c:pt>
                <c:pt idx="121">
                  <c:v>-0.34541200377498171</c:v>
                </c:pt>
                <c:pt idx="122">
                  <c:v>3.9906443778589846</c:v>
                </c:pt>
                <c:pt idx="123">
                  <c:v>8.1689388780359877</c:v>
                </c:pt>
                <c:pt idx="124">
                  <c:v>3.676806363657505</c:v>
                </c:pt>
                <c:pt idx="125">
                  <c:v>-5.7945213004119864</c:v>
                </c:pt>
                <c:pt idx="126">
                  <c:v>0.78940326257696825</c:v>
                </c:pt>
                <c:pt idx="127">
                  <c:v>5.0229411565520081</c:v>
                </c:pt>
                <c:pt idx="128">
                  <c:v>11.484787987050993</c:v>
                </c:pt>
                <c:pt idx="129">
                  <c:v>4.0664618521900024</c:v>
                </c:pt>
                <c:pt idx="130">
                  <c:v>3.0349634658430205</c:v>
                </c:pt>
                <c:pt idx="131">
                  <c:v>10.534351251580972</c:v>
                </c:pt>
                <c:pt idx="132">
                  <c:v>-4.4326074736020473</c:v>
                </c:pt>
                <c:pt idx="133">
                  <c:v>-3.0569623356449824</c:v>
                </c:pt>
                <c:pt idx="134">
                  <c:v>-5.4497174755849755</c:v>
                </c:pt>
                <c:pt idx="135">
                  <c:v>-0.64066497293600833</c:v>
                </c:pt>
                <c:pt idx="136">
                  <c:v>-15.919858064742982</c:v>
                </c:pt>
                <c:pt idx="137">
                  <c:v>-1.1172922716480116</c:v>
                </c:pt>
                <c:pt idx="138">
                  <c:v>-12.847297106148972</c:v>
                </c:pt>
                <c:pt idx="139">
                  <c:v>15.388561185108017</c:v>
                </c:pt>
                <c:pt idx="140">
                  <c:v>3.9772112312049899</c:v>
                </c:pt>
                <c:pt idx="141">
                  <c:v>7.9602809741610372</c:v>
                </c:pt>
                <c:pt idx="142">
                  <c:v>-2.5035825935120215</c:v>
                </c:pt>
                <c:pt idx="143">
                  <c:v>1.4937666271519561</c:v>
                </c:pt>
                <c:pt idx="144">
                  <c:v>-1.5486404004680026</c:v>
                </c:pt>
                <c:pt idx="145">
                  <c:v>2.2478750664719769</c:v>
                </c:pt>
                <c:pt idx="146">
                  <c:v>-4.0881141532859715</c:v>
                </c:pt>
                <c:pt idx="147">
                  <c:v>0.69672513376798406</c:v>
                </c:pt>
                <c:pt idx="148">
                  <c:v>5.5577990498700274</c:v>
                </c:pt>
                <c:pt idx="149">
                  <c:v>6.0602012405869914</c:v>
                </c:pt>
                <c:pt idx="150">
                  <c:v>14.083352221784025</c:v>
                </c:pt>
                <c:pt idx="151">
                  <c:v>-8.0699894680029729</c:v>
                </c:pt>
                <c:pt idx="152">
                  <c:v>-1.5984103934339942</c:v>
                </c:pt>
                <c:pt idx="153">
                  <c:v>0.57242930924279278</c:v>
                </c:pt>
                <c:pt idx="154">
                  <c:v>-10.018994055849021</c:v>
                </c:pt>
                <c:pt idx="155">
                  <c:v>-26.656008920177101</c:v>
                </c:pt>
                <c:pt idx="156">
                  <c:v>9.7517312066150339</c:v>
                </c:pt>
                <c:pt idx="157">
                  <c:v>0.78555168874299852</c:v>
                </c:pt>
                <c:pt idx="158">
                  <c:v>3.3756066337930122</c:v>
                </c:pt>
                <c:pt idx="159">
                  <c:v>-4.4819665062319984</c:v>
                </c:pt>
                <c:pt idx="160">
                  <c:v>12.270369087629007</c:v>
                </c:pt>
                <c:pt idx="161">
                  <c:v>-2.0006614493269979</c:v>
                </c:pt>
                <c:pt idx="162">
                  <c:v>-16.159569386914029</c:v>
                </c:pt>
                <c:pt idx="163">
                  <c:v>20.736690992089962</c:v>
                </c:pt>
                <c:pt idx="164">
                  <c:v>2.5529050120658923</c:v>
                </c:pt>
                <c:pt idx="165">
                  <c:v>1.1560472056449953</c:v>
                </c:pt>
                <c:pt idx="166">
                  <c:v>1.9733462509589685</c:v>
                </c:pt>
                <c:pt idx="167">
                  <c:v>10.033166919862992</c:v>
                </c:pt>
                <c:pt idx="168">
                  <c:v>-32.427925696967975</c:v>
                </c:pt>
                <c:pt idx="169">
                  <c:v>1.9749070166469949</c:v>
                </c:pt>
                <c:pt idx="170">
                  <c:v>0.17961887040399915</c:v>
                </c:pt>
                <c:pt idx="171">
                  <c:v>10.834849633017939</c:v>
                </c:pt>
                <c:pt idx="172">
                  <c:v>-4.0218367610769974</c:v>
                </c:pt>
                <c:pt idx="173">
                  <c:v>-0.59828705181090669</c:v>
                </c:pt>
                <c:pt idx="174">
                  <c:v>-2.801746622106009</c:v>
                </c:pt>
                <c:pt idx="175">
                  <c:v>11.228419193370996</c:v>
                </c:pt>
                <c:pt idx="176">
                  <c:v>6.8920477826500246</c:v>
                </c:pt>
                <c:pt idx="177">
                  <c:v>-27.003443722717975</c:v>
                </c:pt>
                <c:pt idx="178">
                  <c:v>4.1457501089333988</c:v>
                </c:pt>
                <c:pt idx="179">
                  <c:v>-1.632282569561994</c:v>
                </c:pt>
                <c:pt idx="180">
                  <c:v>56.297591864969945</c:v>
                </c:pt>
                <c:pt idx="181">
                  <c:v>-17.559449377031001</c:v>
                </c:pt>
                <c:pt idx="182">
                  <c:v>11.714566635408971</c:v>
                </c:pt>
                <c:pt idx="183">
                  <c:v>15.721439806633043</c:v>
                </c:pt>
                <c:pt idx="184">
                  <c:v>4.7606494846500027</c:v>
                </c:pt>
                <c:pt idx="185">
                  <c:v>2.4083094727769776</c:v>
                </c:pt>
                <c:pt idx="186">
                  <c:v>-13.359965423304004</c:v>
                </c:pt>
                <c:pt idx="187">
                  <c:v>2.3784143954829915</c:v>
                </c:pt>
                <c:pt idx="188">
                  <c:v>0.40905697924000606</c:v>
                </c:pt>
                <c:pt idx="189">
                  <c:v>2.9241511679268086</c:v>
                </c:pt>
                <c:pt idx="190">
                  <c:v>2.1035201468981981</c:v>
                </c:pt>
                <c:pt idx="191">
                  <c:v>-3.2886111830690083</c:v>
                </c:pt>
                <c:pt idx="192">
                  <c:v>-1.639450711812998</c:v>
                </c:pt>
                <c:pt idx="193">
                  <c:v>9.6347127716049954</c:v>
                </c:pt>
                <c:pt idx="194">
                  <c:v>1.0219433282839958</c:v>
                </c:pt>
                <c:pt idx="195">
                  <c:v>-1.0072064565369772</c:v>
                </c:pt>
                <c:pt idx="196">
                  <c:v>2.1901750074140125</c:v>
                </c:pt>
                <c:pt idx="197">
                  <c:v>5.8687023747710043</c:v>
                </c:pt>
                <c:pt idx="198">
                  <c:v>-4.3150518811270047</c:v>
                </c:pt>
                <c:pt idx="199">
                  <c:v>0.74636603339700969</c:v>
                </c:pt>
                <c:pt idx="200">
                  <c:v>0.13608515242700037</c:v>
                </c:pt>
                <c:pt idx="201">
                  <c:v>3.3693645621363046</c:v>
                </c:pt>
                <c:pt idx="202">
                  <c:v>11.266105504914592</c:v>
                </c:pt>
                <c:pt idx="203">
                  <c:v>15.794482810882982</c:v>
                </c:pt>
                <c:pt idx="204">
                  <c:v>-3.8378883020059789</c:v>
                </c:pt>
                <c:pt idx="205">
                  <c:v>8.0920279408140061</c:v>
                </c:pt>
                <c:pt idx="206">
                  <c:v>0.48303468043297926</c:v>
                </c:pt>
                <c:pt idx="207">
                  <c:v>7.5941048583920008</c:v>
                </c:pt>
                <c:pt idx="208">
                  <c:v>-1.9034246038739866</c:v>
                </c:pt>
                <c:pt idx="209">
                  <c:v>-2.9532553850899603</c:v>
                </c:pt>
                <c:pt idx="210">
                  <c:v>-3.4188386385550302</c:v>
                </c:pt>
                <c:pt idx="211">
                  <c:v>-7.6731259296869894</c:v>
                </c:pt>
                <c:pt idx="212">
                  <c:v>-14.917550610925602</c:v>
                </c:pt>
                <c:pt idx="213">
                  <c:v>1.101494226708013</c:v>
                </c:pt>
                <c:pt idx="214">
                  <c:v>6.3163311651269964</c:v>
                </c:pt>
                <c:pt idx="215">
                  <c:v>9.4033099126060051</c:v>
                </c:pt>
                <c:pt idx="216">
                  <c:v>-11.844174802142987</c:v>
                </c:pt>
                <c:pt idx="217">
                  <c:v>-4.4954309379850201</c:v>
                </c:pt>
                <c:pt idx="218">
                  <c:v>6.1583632120800189</c:v>
                </c:pt>
                <c:pt idx="219">
                  <c:v>-3.1011024856659901</c:v>
                </c:pt>
                <c:pt idx="220">
                  <c:v>3.0836566637240139</c:v>
                </c:pt>
                <c:pt idx="221">
                  <c:v>-2.3636590449539767</c:v>
                </c:pt>
                <c:pt idx="222">
                  <c:v>-0.7704462584469951</c:v>
                </c:pt>
                <c:pt idx="223">
                  <c:v>-28.797782498623974</c:v>
                </c:pt>
                <c:pt idx="224">
                  <c:v>-0.867776350917012</c:v>
                </c:pt>
                <c:pt idx="225">
                  <c:v>5.615749503584027</c:v>
                </c:pt>
                <c:pt idx="226">
                  <c:v>8.3881691750169693</c:v>
                </c:pt>
                <c:pt idx="227">
                  <c:v>-1.0039590907369984</c:v>
                </c:pt>
                <c:pt idx="228">
                  <c:v>9.9719103930959818</c:v>
                </c:pt>
                <c:pt idx="229">
                  <c:v>-26.329287813970041</c:v>
                </c:pt>
                <c:pt idx="230">
                  <c:v>5.8453551022264918</c:v>
                </c:pt>
                <c:pt idx="231">
                  <c:v>-1.4836550163919924</c:v>
                </c:pt>
                <c:pt idx="232">
                  <c:v>-10.46069997442504</c:v>
                </c:pt>
                <c:pt idx="233">
                  <c:v>-3.2448222516890013</c:v>
                </c:pt>
                <c:pt idx="234">
                  <c:v>0.83436143987898959</c:v>
                </c:pt>
                <c:pt idx="235">
                  <c:v>9.2096751524960041</c:v>
                </c:pt>
                <c:pt idx="236">
                  <c:v>-29.426353031702035</c:v>
                </c:pt>
                <c:pt idx="237">
                  <c:v>2.8566591441540368</c:v>
                </c:pt>
                <c:pt idx="238">
                  <c:v>-6.0785475000549809</c:v>
                </c:pt>
                <c:pt idx="239">
                  <c:v>2.0913463751039956</c:v>
                </c:pt>
                <c:pt idx="240">
                  <c:v>1.8284062686399807</c:v>
                </c:pt>
                <c:pt idx="241">
                  <c:v>-4.8950218909340037</c:v>
                </c:pt>
                <c:pt idx="242">
                  <c:v>3.3942819694130151</c:v>
                </c:pt>
                <c:pt idx="243">
                  <c:v>-17.797838132549998</c:v>
                </c:pt>
                <c:pt idx="244">
                  <c:v>-12.247841748992016</c:v>
                </c:pt>
                <c:pt idx="245">
                  <c:v>-5.7179641483569981</c:v>
                </c:pt>
                <c:pt idx="246">
                  <c:v>10.774063928879002</c:v>
                </c:pt>
                <c:pt idx="247">
                  <c:v>-2.2884233213649736</c:v>
                </c:pt>
                <c:pt idx="248">
                  <c:v>6.7873933595089966</c:v>
                </c:pt>
                <c:pt idx="249">
                  <c:v>0.51508043253200242</c:v>
                </c:pt>
                <c:pt idx="250">
                  <c:v>1.0380610561790036</c:v>
                </c:pt>
                <c:pt idx="251">
                  <c:v>-5.8475206943860201</c:v>
                </c:pt>
                <c:pt idx="252">
                  <c:v>0.28938733535102301</c:v>
                </c:pt>
                <c:pt idx="253">
                  <c:v>3.6195730093149905</c:v>
                </c:pt>
                <c:pt idx="254">
                  <c:v>-5.3415879823309922</c:v>
                </c:pt>
                <c:pt idx="255">
                  <c:v>-16.355394005644996</c:v>
                </c:pt>
                <c:pt idx="256">
                  <c:v>-33.26070187807602</c:v>
                </c:pt>
                <c:pt idx="257">
                  <c:v>-9.4616078915549906</c:v>
                </c:pt>
                <c:pt idx="258">
                  <c:v>-58.325422607832024</c:v>
                </c:pt>
                <c:pt idx="259">
                  <c:v>-1.0408263310529833</c:v>
                </c:pt>
                <c:pt idx="260">
                  <c:v>26.542428400760969</c:v>
                </c:pt>
                <c:pt idx="261">
                  <c:v>-2.2546851539410113</c:v>
                </c:pt>
                <c:pt idx="262">
                  <c:v>6.6801711497890039</c:v>
                </c:pt>
                <c:pt idx="263">
                  <c:v>4.7660088187990084</c:v>
                </c:pt>
                <c:pt idx="264">
                  <c:v>-9.6908112432909661</c:v>
                </c:pt>
                <c:pt idx="265">
                  <c:v>7.7158126790050119</c:v>
                </c:pt>
                <c:pt idx="266">
                  <c:v>4.393325638034014</c:v>
                </c:pt>
                <c:pt idx="267">
                  <c:v>-10.672537686552971</c:v>
                </c:pt>
                <c:pt idx="268">
                  <c:v>3.2844458383470396</c:v>
                </c:pt>
                <c:pt idx="269">
                  <c:v>7.0537494046120059</c:v>
                </c:pt>
                <c:pt idx="270">
                  <c:v>-8.6080593736670039</c:v>
                </c:pt>
                <c:pt idx="271">
                  <c:v>12.87418707356403</c:v>
                </c:pt>
                <c:pt idx="272">
                  <c:v>-17.482556102511978</c:v>
                </c:pt>
                <c:pt idx="273">
                  <c:v>1.1174242943990293</c:v>
                </c:pt>
                <c:pt idx="274">
                  <c:v>-1.1174577505760226</c:v>
                </c:pt>
                <c:pt idx="275">
                  <c:v>-8.2049035311219995</c:v>
                </c:pt>
                <c:pt idx="276">
                  <c:v>-20.498105086167982</c:v>
                </c:pt>
                <c:pt idx="277">
                  <c:v>-10.875982774904969</c:v>
                </c:pt>
                <c:pt idx="278">
                  <c:v>6.1878727443030357</c:v>
                </c:pt>
                <c:pt idx="279">
                  <c:v>1.316980799712951</c:v>
                </c:pt>
                <c:pt idx="280">
                  <c:v>-0.60826047649300108</c:v>
                </c:pt>
                <c:pt idx="281">
                  <c:v>-28.612844433478983</c:v>
                </c:pt>
                <c:pt idx="282">
                  <c:v>-7.6867464625779576</c:v>
                </c:pt>
                <c:pt idx="283">
                  <c:v>-7.1043740239960016</c:v>
                </c:pt>
                <c:pt idx="284">
                  <c:v>-4.4771457529899976</c:v>
                </c:pt>
                <c:pt idx="285">
                  <c:v>-5.8633147649590001</c:v>
                </c:pt>
                <c:pt idx="286">
                  <c:v>-13.373821061151943</c:v>
                </c:pt>
                <c:pt idx="287">
                  <c:v>4.6701737048500149</c:v>
                </c:pt>
                <c:pt idx="288">
                  <c:v>-13.534680629616958</c:v>
                </c:pt>
                <c:pt idx="289">
                  <c:v>-6.326579283914981</c:v>
                </c:pt>
                <c:pt idx="290">
                  <c:v>-0.61591983198400158</c:v>
                </c:pt>
                <c:pt idx="291">
                  <c:v>5.8629173999530053</c:v>
                </c:pt>
                <c:pt idx="292">
                  <c:v>-8.3575385297639855</c:v>
                </c:pt>
                <c:pt idx="293">
                  <c:v>-2.4400892315670148</c:v>
                </c:pt>
                <c:pt idx="294">
                  <c:v>-5.1305243450210014</c:v>
                </c:pt>
                <c:pt idx="295">
                  <c:v>0.90095172269701607</c:v>
                </c:pt>
                <c:pt idx="296">
                  <c:v>2.4738633165810029</c:v>
                </c:pt>
                <c:pt idx="297">
                  <c:v>4.051876732388962</c:v>
                </c:pt>
                <c:pt idx="298">
                  <c:v>-4.0289939227710079</c:v>
                </c:pt>
                <c:pt idx="299">
                  <c:v>-11.260795532777991</c:v>
                </c:pt>
                <c:pt idx="300">
                  <c:v>6.6358727476709873</c:v>
                </c:pt>
                <c:pt idx="301">
                  <c:v>8.7635790935460136</c:v>
                </c:pt>
                <c:pt idx="302">
                  <c:v>3.5227990693209961</c:v>
                </c:pt>
                <c:pt idx="303">
                  <c:v>3.8594489222629704</c:v>
                </c:pt>
                <c:pt idx="304">
                  <c:v>2.1496096490980108</c:v>
                </c:pt>
                <c:pt idx="305">
                  <c:v>8.989878956939009</c:v>
                </c:pt>
                <c:pt idx="306">
                  <c:v>1.8298413457919764</c:v>
                </c:pt>
                <c:pt idx="307">
                  <c:v>3.6503558027280292</c:v>
                </c:pt>
                <c:pt idx="308">
                  <c:v>25.676645889501003</c:v>
                </c:pt>
                <c:pt idx="309">
                  <c:v>-16.215356750387002</c:v>
                </c:pt>
                <c:pt idx="310">
                  <c:v>2.3535081269660054</c:v>
                </c:pt>
                <c:pt idx="311">
                  <c:v>-2.4246614613500128</c:v>
                </c:pt>
                <c:pt idx="312">
                  <c:v>20.040431991374021</c:v>
                </c:pt>
                <c:pt idx="313">
                  <c:v>13.325920365314005</c:v>
                </c:pt>
                <c:pt idx="314">
                  <c:v>-8.7220971018940077</c:v>
                </c:pt>
                <c:pt idx="315">
                  <c:v>-1.6054952236810038</c:v>
                </c:pt>
                <c:pt idx="316">
                  <c:v>-7.0277888447039913</c:v>
                </c:pt>
                <c:pt idx="317">
                  <c:v>7.1642864227660539</c:v>
                </c:pt>
                <c:pt idx="318">
                  <c:v>-7.4369248634849896</c:v>
                </c:pt>
                <c:pt idx="319">
                  <c:v>7.877960552327977</c:v>
                </c:pt>
                <c:pt idx="320">
                  <c:v>2.5078399970740008</c:v>
                </c:pt>
                <c:pt idx="321">
                  <c:v>0.71483604224201258</c:v>
                </c:pt>
                <c:pt idx="322">
                  <c:v>2.9175356794409879</c:v>
                </c:pt>
                <c:pt idx="323">
                  <c:v>-5.1597459325680006</c:v>
                </c:pt>
                <c:pt idx="324">
                  <c:v>15.349254500983989</c:v>
                </c:pt>
                <c:pt idx="325">
                  <c:v>-33.463049093332074</c:v>
                </c:pt>
                <c:pt idx="326">
                  <c:v>12.489853301387996</c:v>
                </c:pt>
                <c:pt idx="327">
                  <c:v>14.934942741588998</c:v>
                </c:pt>
                <c:pt idx="328">
                  <c:v>-139.71317465267805</c:v>
                </c:pt>
                <c:pt idx="329">
                  <c:v>-17.129786890910054</c:v>
                </c:pt>
                <c:pt idx="330">
                  <c:v>1.0789553439560109</c:v>
                </c:pt>
                <c:pt idx="331">
                  <c:v>-12.845041089346012</c:v>
                </c:pt>
                <c:pt idx="332">
                  <c:v>2.3450124124609886</c:v>
                </c:pt>
                <c:pt idx="333">
                  <c:v>4.3914637961740084</c:v>
                </c:pt>
                <c:pt idx="334">
                  <c:v>11.695221816130982</c:v>
                </c:pt>
                <c:pt idx="335">
                  <c:v>7.6421335413530045</c:v>
                </c:pt>
                <c:pt idx="336">
                  <c:v>3.8977933186520204</c:v>
                </c:pt>
                <c:pt idx="337">
                  <c:v>-9.3186545669993848E-2</c:v>
                </c:pt>
                <c:pt idx="338">
                  <c:v>6.6969673108669667</c:v>
                </c:pt>
                <c:pt idx="339">
                  <c:v>-10.770201922411957</c:v>
                </c:pt>
                <c:pt idx="340">
                  <c:v>4.7869780048629877</c:v>
                </c:pt>
                <c:pt idx="341">
                  <c:v>3.1125290973879771</c:v>
                </c:pt>
                <c:pt idx="342">
                  <c:v>12.638793722666037</c:v>
                </c:pt>
                <c:pt idx="343">
                  <c:v>-9.5019801002024451E-2</c:v>
                </c:pt>
                <c:pt idx="344">
                  <c:v>-0.15946105317999582</c:v>
                </c:pt>
                <c:pt idx="345">
                  <c:v>-7.2325194285689918</c:v>
                </c:pt>
                <c:pt idx="346">
                  <c:v>3.0528438649059808</c:v>
                </c:pt>
                <c:pt idx="347">
                  <c:v>5.0369787674327</c:v>
                </c:pt>
                <c:pt idx="348">
                  <c:v>-27.575269487143942</c:v>
                </c:pt>
                <c:pt idx="349">
                  <c:v>-8.5252791581219753</c:v>
                </c:pt>
                <c:pt idx="350">
                  <c:v>15.717880452966028</c:v>
                </c:pt>
                <c:pt idx="351">
                  <c:v>-17.860447858279997</c:v>
                </c:pt>
                <c:pt idx="352">
                  <c:v>-26.040215324277938</c:v>
                </c:pt>
                <c:pt idx="353">
                  <c:v>1.5944779997440151</c:v>
                </c:pt>
                <c:pt idx="354">
                  <c:v>-8.6326426061799566</c:v>
                </c:pt>
                <c:pt idx="355">
                  <c:v>129.83217883056</c:v>
                </c:pt>
                <c:pt idx="356">
                  <c:v>7.4419146571849524</c:v>
                </c:pt>
                <c:pt idx="357">
                  <c:v>14.226526801144985</c:v>
                </c:pt>
                <c:pt idx="358">
                  <c:v>-1.0436224084169794</c:v>
                </c:pt>
                <c:pt idx="359">
                  <c:v>1.4778051188219479</c:v>
                </c:pt>
                <c:pt idx="360">
                  <c:v>6.0707363103545973</c:v>
                </c:pt>
                <c:pt idx="361">
                  <c:v>-1.9973325418849868</c:v>
                </c:pt>
                <c:pt idx="362">
                  <c:v>-3.3179749975329855</c:v>
                </c:pt>
                <c:pt idx="363">
                  <c:v>13.943882568614015</c:v>
                </c:pt>
                <c:pt idx="364">
                  <c:v>5.1284847426239821</c:v>
                </c:pt>
                <c:pt idx="365">
                  <c:v>838.06351591019904</c:v>
                </c:pt>
                <c:pt idx="366">
                  <c:v>-73.633954352020965</c:v>
                </c:pt>
                <c:pt idx="367">
                  <c:v>-0.79682110204097967</c:v>
                </c:pt>
                <c:pt idx="368">
                  <c:v>-0.37655977469597701</c:v>
                </c:pt>
                <c:pt idx="369">
                  <c:v>-15.685655923825038</c:v>
                </c:pt>
                <c:pt idx="370">
                  <c:v>-35.473803700486002</c:v>
                </c:pt>
                <c:pt idx="371">
                  <c:v>-17.518445403162048</c:v>
                </c:pt>
                <c:pt idx="372">
                  <c:v>-14.301679607642996</c:v>
                </c:pt>
                <c:pt idx="373">
                  <c:v>-6.4594035863689783</c:v>
                </c:pt>
                <c:pt idx="374">
                  <c:v>9.287359681956957</c:v>
                </c:pt>
                <c:pt idx="375">
                  <c:v>-1.9400222694651035</c:v>
                </c:pt>
                <c:pt idx="376">
                  <c:v>2.1333045118900031</c:v>
                </c:pt>
                <c:pt idx="377">
                  <c:v>-20.326622447644795</c:v>
                </c:pt>
                <c:pt idx="378">
                  <c:v>-18.438432216833007</c:v>
                </c:pt>
                <c:pt idx="379">
                  <c:v>-7.4498420565180368</c:v>
                </c:pt>
                <c:pt idx="380">
                  <c:v>-12.100602070039031</c:v>
                </c:pt>
                <c:pt idx="381">
                  <c:v>-16.779021487156001</c:v>
                </c:pt>
                <c:pt idx="382">
                  <c:v>-14.831993513871993</c:v>
                </c:pt>
                <c:pt idx="383">
                  <c:v>-3.6545866666159839</c:v>
                </c:pt>
                <c:pt idx="384">
                  <c:v>-17.215306922033601</c:v>
                </c:pt>
                <c:pt idx="385">
                  <c:v>7.7379312577199926</c:v>
                </c:pt>
                <c:pt idx="386">
                  <c:v>-0.22015061792299662</c:v>
                </c:pt>
                <c:pt idx="387">
                  <c:v>0.20356898489780662</c:v>
                </c:pt>
                <c:pt idx="388">
                  <c:v>24.086671574057302</c:v>
                </c:pt>
                <c:pt idx="389">
                  <c:v>-19.492761808831006</c:v>
                </c:pt>
                <c:pt idx="390">
                  <c:v>0.76196238155999652</c:v>
                </c:pt>
                <c:pt idx="391">
                  <c:v>-6.5506059510969976</c:v>
                </c:pt>
                <c:pt idx="392">
                  <c:v>8.2774069512060038</c:v>
                </c:pt>
                <c:pt idx="393">
                  <c:v>14.099312993163949</c:v>
                </c:pt>
                <c:pt idx="394">
                  <c:v>-7.772296985054993</c:v>
                </c:pt>
                <c:pt idx="395">
                  <c:v>-12.166963072866963</c:v>
                </c:pt>
                <c:pt idx="396">
                  <c:v>-6.1890670955760925</c:v>
                </c:pt>
                <c:pt idx="397">
                  <c:v>-10.359792765321004</c:v>
                </c:pt>
                <c:pt idx="398">
                  <c:v>-5.751310058319973</c:v>
                </c:pt>
                <c:pt idx="399">
                  <c:v>2.6342473238030948</c:v>
                </c:pt>
                <c:pt idx="400">
                  <c:v>2.5914163048790044</c:v>
                </c:pt>
                <c:pt idx="401">
                  <c:v>-1.4059447539769963</c:v>
                </c:pt>
                <c:pt idx="402">
                  <c:v>4.9697106552359855</c:v>
                </c:pt>
                <c:pt idx="403">
                  <c:v>5.2606672218399808</c:v>
                </c:pt>
                <c:pt idx="404">
                  <c:v>10.491094397061033</c:v>
                </c:pt>
                <c:pt idx="405">
                  <c:v>10.185611007232978</c:v>
                </c:pt>
                <c:pt idx="406">
                  <c:v>-2.7899128979190095</c:v>
                </c:pt>
                <c:pt idx="407">
                  <c:v>8.0328877695289975</c:v>
                </c:pt>
                <c:pt idx="408">
                  <c:v>-3.7700931857819455</c:v>
                </c:pt>
                <c:pt idx="409">
                  <c:v>19.496724959726009</c:v>
                </c:pt>
                <c:pt idx="410">
                  <c:v>7.0976580514100078</c:v>
                </c:pt>
                <c:pt idx="411">
                  <c:v>4.9776652066290126</c:v>
                </c:pt>
                <c:pt idx="412">
                  <c:v>5.1452716762680097</c:v>
                </c:pt>
                <c:pt idx="413">
                  <c:v>-1.28623402110901</c:v>
                </c:pt>
                <c:pt idx="414">
                  <c:v>-6.8484457338299762</c:v>
                </c:pt>
                <c:pt idx="415">
                  <c:v>-7.9676000408080085</c:v>
                </c:pt>
                <c:pt idx="416">
                  <c:v>2.7760143059240079</c:v>
                </c:pt>
                <c:pt idx="417">
                  <c:v>3.3745202729010089</c:v>
                </c:pt>
                <c:pt idx="418">
                  <c:v>7.4269793121004568E-2</c:v>
                </c:pt>
                <c:pt idx="419">
                  <c:v>13.20591450398797</c:v>
                </c:pt>
                <c:pt idx="420">
                  <c:v>4.4531233650239983</c:v>
                </c:pt>
                <c:pt idx="421">
                  <c:v>2.329799139305976</c:v>
                </c:pt>
                <c:pt idx="422">
                  <c:v>2.6589087980009936</c:v>
                </c:pt>
                <c:pt idx="423">
                  <c:v>1.0422669089962255E-2</c:v>
                </c:pt>
                <c:pt idx="424">
                  <c:v>-2.5453405230470025</c:v>
                </c:pt>
                <c:pt idx="425">
                  <c:v>-2.938773245441979</c:v>
                </c:pt>
                <c:pt idx="426">
                  <c:v>1.392587272843997</c:v>
                </c:pt>
                <c:pt idx="427">
                  <c:v>-14.325145467323011</c:v>
                </c:pt>
                <c:pt idx="428">
                  <c:v>-3.4577866729329685</c:v>
                </c:pt>
                <c:pt idx="429">
                  <c:v>-10.77893361957598</c:v>
                </c:pt>
                <c:pt idx="430">
                  <c:v>-7.4488921160229893</c:v>
                </c:pt>
                <c:pt idx="431">
                  <c:v>-1.2956108023650472</c:v>
                </c:pt>
                <c:pt idx="432">
                  <c:v>12.033724738132037</c:v>
                </c:pt>
                <c:pt idx="433">
                  <c:v>-13.688984741669003</c:v>
                </c:pt>
                <c:pt idx="434">
                  <c:v>9.8629052958129932</c:v>
                </c:pt>
                <c:pt idx="435">
                  <c:v>-66.015562384334999</c:v>
                </c:pt>
                <c:pt idx="436">
                  <c:v>2.6105559554679871</c:v>
                </c:pt>
                <c:pt idx="437">
                  <c:v>1.50864586125698</c:v>
                </c:pt>
                <c:pt idx="438">
                  <c:v>0.20644247470599453</c:v>
                </c:pt>
                <c:pt idx="439">
                  <c:v>8.3834271710009602</c:v>
                </c:pt>
                <c:pt idx="440">
                  <c:v>6.7289533416459903</c:v>
                </c:pt>
                <c:pt idx="441">
                  <c:v>-7.9434695352809968</c:v>
                </c:pt>
                <c:pt idx="442">
                  <c:v>-3.0128086039079847</c:v>
                </c:pt>
                <c:pt idx="443">
                  <c:v>-4.9781000104189843</c:v>
                </c:pt>
                <c:pt idx="444">
                  <c:v>0.40128425738899409</c:v>
                </c:pt>
                <c:pt idx="445">
                  <c:v>0.9208099057769914</c:v>
                </c:pt>
                <c:pt idx="446">
                  <c:v>-0.33213699334098123</c:v>
                </c:pt>
                <c:pt idx="447">
                  <c:v>-12.820245427088992</c:v>
                </c:pt>
                <c:pt idx="448">
                  <c:v>-18.30200344140701</c:v>
                </c:pt>
                <c:pt idx="449">
                  <c:v>-10.865632666392003</c:v>
                </c:pt>
                <c:pt idx="450">
                  <c:v>-18.147317849144031</c:v>
                </c:pt>
                <c:pt idx="451">
                  <c:v>1.5725909096719874</c:v>
                </c:pt>
                <c:pt idx="452">
                  <c:v>6.3223891963330061</c:v>
                </c:pt>
                <c:pt idx="453">
                  <c:v>6.8839379455420158</c:v>
                </c:pt>
                <c:pt idx="454">
                  <c:v>4.8796100847750097</c:v>
                </c:pt>
                <c:pt idx="455">
                  <c:v>4.5677932220929733</c:v>
                </c:pt>
                <c:pt idx="456">
                  <c:v>-16.947782284121956</c:v>
                </c:pt>
                <c:pt idx="457">
                  <c:v>10.700760387839011</c:v>
                </c:pt>
                <c:pt idx="458">
                  <c:v>-4.7568582535199653</c:v>
                </c:pt>
                <c:pt idx="459">
                  <c:v>-2.9219927698990205</c:v>
                </c:pt>
                <c:pt idx="460">
                  <c:v>-7.5807038691569915</c:v>
                </c:pt>
                <c:pt idx="461">
                  <c:v>-12.199971283573007</c:v>
                </c:pt>
                <c:pt idx="462">
                  <c:v>-4.5965126423720335</c:v>
                </c:pt>
                <c:pt idx="463">
                  <c:v>-2.5574673649160218</c:v>
                </c:pt>
                <c:pt idx="464">
                  <c:v>2.0068526031025158E-2</c:v>
                </c:pt>
                <c:pt idx="465">
                  <c:v>0.75668704380609597</c:v>
                </c:pt>
                <c:pt idx="466">
                  <c:v>3.6231131902389961</c:v>
                </c:pt>
                <c:pt idx="467">
                  <c:v>5.7697167246179788</c:v>
                </c:pt>
                <c:pt idx="468">
                  <c:v>-0.92929154998597596</c:v>
                </c:pt>
                <c:pt idx="469">
                  <c:v>-0.73556095057398352</c:v>
                </c:pt>
                <c:pt idx="470">
                  <c:v>-12.478564230627001</c:v>
                </c:pt>
                <c:pt idx="471">
                  <c:v>-6.4959716649649977</c:v>
                </c:pt>
                <c:pt idx="472">
                  <c:v>-9.8083575115720123</c:v>
                </c:pt>
                <c:pt idx="473">
                  <c:v>-12.288668981844978</c:v>
                </c:pt>
                <c:pt idx="474">
                  <c:v>-11.306596967472956</c:v>
                </c:pt>
                <c:pt idx="475">
                  <c:v>-0.76334936477800852</c:v>
                </c:pt>
                <c:pt idx="476">
                  <c:v>-7.8387477847630294</c:v>
                </c:pt>
                <c:pt idx="477">
                  <c:v>-2.2717209868380337</c:v>
                </c:pt>
                <c:pt idx="478">
                  <c:v>-11.262379489980958</c:v>
                </c:pt>
                <c:pt idx="479">
                  <c:v>-7.2767951435880036</c:v>
                </c:pt>
                <c:pt idx="480">
                  <c:v>-9.983671062987014</c:v>
                </c:pt>
                <c:pt idx="481">
                  <c:v>-13.080926400606984</c:v>
                </c:pt>
                <c:pt idx="482">
                  <c:v>0.8542163715469826</c:v>
                </c:pt>
                <c:pt idx="483">
                  <c:v>-1.1369841499449649</c:v>
                </c:pt>
                <c:pt idx="484">
                  <c:v>1.609124599549034</c:v>
                </c:pt>
                <c:pt idx="485">
                  <c:v>-6.0472586134279993</c:v>
                </c:pt>
                <c:pt idx="486">
                  <c:v>-2.3611650864099829</c:v>
                </c:pt>
                <c:pt idx="487">
                  <c:v>-10.011181911896017</c:v>
                </c:pt>
                <c:pt idx="488">
                  <c:v>-24.623112468691033</c:v>
                </c:pt>
                <c:pt idx="489">
                  <c:v>3.0293519965420046</c:v>
                </c:pt>
                <c:pt idx="490">
                  <c:v>-26.458790814420013</c:v>
                </c:pt>
                <c:pt idx="491">
                  <c:v>-5.1941181210780201</c:v>
                </c:pt>
                <c:pt idx="492">
                  <c:v>-3.7310342129649996</c:v>
                </c:pt>
                <c:pt idx="493">
                  <c:v>-5.1190278472780051</c:v>
                </c:pt>
                <c:pt idx="494">
                  <c:v>-3.8132558278570059</c:v>
                </c:pt>
                <c:pt idx="495">
                  <c:v>2.6248917102309974</c:v>
                </c:pt>
                <c:pt idx="496">
                  <c:v>0.34150162230201886</c:v>
                </c:pt>
                <c:pt idx="497">
                  <c:v>4.7907751240850303</c:v>
                </c:pt>
                <c:pt idx="498">
                  <c:v>-2.0637194389560136</c:v>
                </c:pt>
                <c:pt idx="499">
                  <c:v>4.6629299753150235</c:v>
                </c:pt>
                <c:pt idx="500">
                  <c:v>-63.780089462808974</c:v>
                </c:pt>
                <c:pt idx="501">
                  <c:v>4.1097561049660385</c:v>
                </c:pt>
                <c:pt idx="502">
                  <c:v>7.8295611452929847</c:v>
                </c:pt>
                <c:pt idx="503">
                  <c:v>-4.1443676785269901</c:v>
                </c:pt>
                <c:pt idx="504">
                  <c:v>-11.837305708870986</c:v>
                </c:pt>
                <c:pt idx="505">
                  <c:v>-12.780565755015004</c:v>
                </c:pt>
                <c:pt idx="506">
                  <c:v>10.389850751398001</c:v>
                </c:pt>
                <c:pt idx="507">
                  <c:v>8.5538434850479916</c:v>
                </c:pt>
                <c:pt idx="508">
                  <c:v>15.375098467436004</c:v>
                </c:pt>
                <c:pt idx="509">
                  <c:v>-10.983329793646988</c:v>
                </c:pt>
                <c:pt idx="510">
                  <c:v>4.990973037347004</c:v>
                </c:pt>
                <c:pt idx="511">
                  <c:v>6.9879521105449953</c:v>
                </c:pt>
                <c:pt idx="512">
                  <c:v>-0.13574265863303481</c:v>
                </c:pt>
                <c:pt idx="513">
                  <c:v>-17.484534045922999</c:v>
                </c:pt>
                <c:pt idx="514">
                  <c:v>-2.7204529865409768</c:v>
                </c:pt>
                <c:pt idx="515">
                  <c:v>7.7649421631820132</c:v>
                </c:pt>
                <c:pt idx="516">
                  <c:v>-4.4506850171080146</c:v>
                </c:pt>
                <c:pt idx="517">
                  <c:v>11.29494506286801</c:v>
                </c:pt>
                <c:pt idx="518">
                  <c:v>-1.8669599089620021</c:v>
                </c:pt>
                <c:pt idx="519">
                  <c:v>7.7042421031920298</c:v>
                </c:pt>
                <c:pt idx="520">
                  <c:v>16.073559412643988</c:v>
                </c:pt>
                <c:pt idx="521">
                  <c:v>-0.64445941589400491</c:v>
                </c:pt>
                <c:pt idx="522">
                  <c:v>8.7429523175279655</c:v>
                </c:pt>
                <c:pt idx="523">
                  <c:v>13.59676320810496</c:v>
                </c:pt>
                <c:pt idx="524">
                  <c:v>-11.132742659038001</c:v>
                </c:pt>
                <c:pt idx="525">
                  <c:v>-14.491176478111981</c:v>
                </c:pt>
                <c:pt idx="526">
                  <c:v>10.577392492576962</c:v>
                </c:pt>
                <c:pt idx="527">
                  <c:v>-4.187680767613017</c:v>
                </c:pt>
                <c:pt idx="528">
                  <c:v>3.3132628305940557</c:v>
                </c:pt>
                <c:pt idx="529">
                  <c:v>9.7138987233190051</c:v>
                </c:pt>
                <c:pt idx="530">
                  <c:v>-4.3432906977710104</c:v>
                </c:pt>
                <c:pt idx="531">
                  <c:v>-2.279955613241043</c:v>
                </c:pt>
                <c:pt idx="532">
                  <c:v>1.1782329038767969</c:v>
                </c:pt>
                <c:pt idx="533">
                  <c:v>-5.0463489710509748</c:v>
                </c:pt>
                <c:pt idx="534">
                  <c:v>3.704361752446971</c:v>
                </c:pt>
                <c:pt idx="535">
                  <c:v>-23.780812137020007</c:v>
                </c:pt>
                <c:pt idx="536">
                  <c:v>9.6604653582540436</c:v>
                </c:pt>
                <c:pt idx="537">
                  <c:v>-26.119924549222901</c:v>
                </c:pt>
                <c:pt idx="538">
                  <c:v>-6.1201522706259652</c:v>
                </c:pt>
                <c:pt idx="539">
                  <c:v>-11.897951891420973</c:v>
                </c:pt>
                <c:pt idx="540">
                  <c:v>-3.4200279400680529</c:v>
                </c:pt>
                <c:pt idx="541">
                  <c:v>-8.21853183051104</c:v>
                </c:pt>
                <c:pt idx="542">
                  <c:v>-9.8886863665109672</c:v>
                </c:pt>
                <c:pt idx="543">
                  <c:v>8.4114380313000083</c:v>
                </c:pt>
                <c:pt idx="544">
                  <c:v>-7.2524216291759558</c:v>
                </c:pt>
                <c:pt idx="545">
                  <c:v>-2.3520195655789848</c:v>
                </c:pt>
                <c:pt idx="546">
                  <c:v>-5.561197710974966</c:v>
                </c:pt>
                <c:pt idx="547">
                  <c:v>16.488495188278989</c:v>
                </c:pt>
                <c:pt idx="548">
                  <c:v>-0.49753572391904299</c:v>
                </c:pt>
                <c:pt idx="549">
                  <c:v>8.3915364098450027</c:v>
                </c:pt>
                <c:pt idx="550">
                  <c:v>-6.5082332117240185</c:v>
                </c:pt>
                <c:pt idx="551">
                  <c:v>8.6027496656000153</c:v>
                </c:pt>
                <c:pt idx="552">
                  <c:v>5.5164325460149826</c:v>
                </c:pt>
                <c:pt idx="553">
                  <c:v>-7.7932639076169608</c:v>
                </c:pt>
                <c:pt idx="554">
                  <c:v>-27.165386786849012</c:v>
                </c:pt>
                <c:pt idx="555">
                  <c:v>-2.0612219641279808</c:v>
                </c:pt>
                <c:pt idx="556">
                  <c:v>3.6126985431509979</c:v>
                </c:pt>
                <c:pt idx="557">
                  <c:v>2.1541843366779858</c:v>
                </c:pt>
                <c:pt idx="558">
                  <c:v>-12.749198429367993</c:v>
                </c:pt>
                <c:pt idx="559">
                  <c:v>17.845495864406075</c:v>
                </c:pt>
                <c:pt idx="560">
                  <c:v>-7.9284268105399747</c:v>
                </c:pt>
                <c:pt idx="561">
                  <c:v>4.8287477370249974</c:v>
                </c:pt>
                <c:pt idx="562">
                  <c:v>-16.563231133013971</c:v>
                </c:pt>
                <c:pt idx="563">
                  <c:v>7.6599461699179869</c:v>
                </c:pt>
                <c:pt idx="564">
                  <c:v>-0.71620090481400212</c:v>
                </c:pt>
                <c:pt idx="565">
                  <c:v>-3.6977689505179967</c:v>
                </c:pt>
                <c:pt idx="566">
                  <c:v>-3.1112546216570536</c:v>
                </c:pt>
                <c:pt idx="567">
                  <c:v>-76.323017577870019</c:v>
                </c:pt>
                <c:pt idx="568">
                  <c:v>-2.6390024525470039</c:v>
                </c:pt>
                <c:pt idx="569">
                  <c:v>22.036509590578987</c:v>
                </c:pt>
                <c:pt idx="570">
                  <c:v>10.989566016704998</c:v>
                </c:pt>
                <c:pt idx="571">
                  <c:v>27.527143573068031</c:v>
                </c:pt>
                <c:pt idx="572">
                  <c:v>2.1541343809010414</c:v>
                </c:pt>
                <c:pt idx="573">
                  <c:v>4.8738761124379835</c:v>
                </c:pt>
                <c:pt idx="574">
                  <c:v>22.006980832039005</c:v>
                </c:pt>
                <c:pt idx="575">
                  <c:v>7.8717128084490469</c:v>
                </c:pt>
                <c:pt idx="576">
                  <c:v>-3.5457298105660584</c:v>
                </c:pt>
                <c:pt idx="577">
                  <c:v>-36.05234631944802</c:v>
                </c:pt>
                <c:pt idx="578">
                  <c:v>-10.928361120909983</c:v>
                </c:pt>
                <c:pt idx="579">
                  <c:v>-17.349637636093007</c:v>
                </c:pt>
                <c:pt idx="580">
                  <c:v>-48.435902049717015</c:v>
                </c:pt>
                <c:pt idx="581">
                  <c:v>-9.2784906513600163</c:v>
                </c:pt>
                <c:pt idx="582">
                  <c:v>-38.320645814482987</c:v>
                </c:pt>
                <c:pt idx="583">
                  <c:v>2.7665780622789953</c:v>
                </c:pt>
                <c:pt idx="584">
                  <c:v>3.5073367285789914</c:v>
                </c:pt>
                <c:pt idx="585">
                  <c:v>1.7464689578839909</c:v>
                </c:pt>
                <c:pt idx="586">
                  <c:v>5.7107536254169986</c:v>
                </c:pt>
                <c:pt idx="587">
                  <c:v>-1.4368299853999815</c:v>
                </c:pt>
                <c:pt idx="588">
                  <c:v>-30.437368184521006</c:v>
                </c:pt>
                <c:pt idx="589">
                  <c:v>1.6701680700049337</c:v>
                </c:pt>
                <c:pt idx="590">
                  <c:v>-17.897490008732007</c:v>
                </c:pt>
                <c:pt idx="591">
                  <c:v>-15.312326281243031</c:v>
                </c:pt>
                <c:pt idx="592">
                  <c:v>-16.92319543113797</c:v>
                </c:pt>
                <c:pt idx="593">
                  <c:v>23.291852866349018</c:v>
                </c:pt>
                <c:pt idx="594">
                  <c:v>3.7435802333519632</c:v>
                </c:pt>
                <c:pt idx="595">
                  <c:v>1.2314821223980061</c:v>
                </c:pt>
                <c:pt idx="596">
                  <c:v>4.4524115883973536E-2</c:v>
                </c:pt>
                <c:pt idx="597">
                  <c:v>-34.061530782674936</c:v>
                </c:pt>
                <c:pt idx="598">
                  <c:v>1.75743640353096</c:v>
                </c:pt>
                <c:pt idx="599">
                  <c:v>-1.6801939988990853</c:v>
                </c:pt>
                <c:pt idx="600">
                  <c:v>9.6859619142480256</c:v>
                </c:pt>
                <c:pt idx="601">
                  <c:v>-27.232250794574952</c:v>
                </c:pt>
                <c:pt idx="602">
                  <c:v>-95.520799782383051</c:v>
                </c:pt>
                <c:pt idx="603">
                  <c:v>-28.35979235567504</c:v>
                </c:pt>
                <c:pt idx="604">
                  <c:v>-19.318999366414005</c:v>
                </c:pt>
                <c:pt idx="605">
                  <c:v>-39.95368936110799</c:v>
                </c:pt>
                <c:pt idx="606">
                  <c:v>-15.776657383840018</c:v>
                </c:pt>
                <c:pt idx="607">
                  <c:v>-105.29528728730804</c:v>
                </c:pt>
                <c:pt idx="608">
                  <c:v>-35.965674874040019</c:v>
                </c:pt>
                <c:pt idx="609">
                  <c:v>10.569484395763027</c:v>
                </c:pt>
                <c:pt idx="610">
                  <c:v>-45.907956021873929</c:v>
                </c:pt>
                <c:pt idx="611">
                  <c:v>-56.148091065266954</c:v>
                </c:pt>
                <c:pt idx="612">
                  <c:v>6.168416463401627E-2</c:v>
                </c:pt>
                <c:pt idx="613">
                  <c:v>1.5551564542969913</c:v>
                </c:pt>
                <c:pt idx="614">
                  <c:v>-5.9743272359569914</c:v>
                </c:pt>
                <c:pt idx="615">
                  <c:v>3.7865565352140038</c:v>
                </c:pt>
                <c:pt idx="616">
                  <c:v>-6.5426466041740241</c:v>
                </c:pt>
                <c:pt idx="617">
                  <c:v>-47.040989957321926</c:v>
                </c:pt>
                <c:pt idx="618">
                  <c:v>-27.632463223557011</c:v>
                </c:pt>
                <c:pt idx="619">
                  <c:v>-1.911963083247997</c:v>
                </c:pt>
                <c:pt idx="620">
                  <c:v>-3.379522462658997</c:v>
                </c:pt>
                <c:pt idx="621">
                  <c:v>1.7098139735869609</c:v>
                </c:pt>
                <c:pt idx="622">
                  <c:v>2.170897316781975</c:v>
                </c:pt>
                <c:pt idx="623">
                  <c:v>30.858035799250047</c:v>
                </c:pt>
                <c:pt idx="624">
                  <c:v>5.0183562350490547</c:v>
                </c:pt>
                <c:pt idx="625">
                  <c:v>17.059174811832918</c:v>
                </c:pt>
                <c:pt idx="626">
                  <c:v>-5.5588295013729976</c:v>
                </c:pt>
                <c:pt idx="627">
                  <c:v>-5.7208758836760012</c:v>
                </c:pt>
                <c:pt idx="628">
                  <c:v>-5.3582088851250091</c:v>
                </c:pt>
                <c:pt idx="629">
                  <c:v>5.7883225642909792</c:v>
                </c:pt>
                <c:pt idx="630">
                  <c:v>4.6543036999480023</c:v>
                </c:pt>
                <c:pt idx="631">
                  <c:v>21.117207539757032</c:v>
                </c:pt>
                <c:pt idx="632">
                  <c:v>3.9834418678379961</c:v>
                </c:pt>
                <c:pt idx="633">
                  <c:v>-6.0213788607219954</c:v>
                </c:pt>
                <c:pt idx="634">
                  <c:v>-3.5990693606499917</c:v>
                </c:pt>
                <c:pt idx="635">
                  <c:v>8.9613388748719558</c:v>
                </c:pt>
                <c:pt idx="636">
                  <c:v>-3.8327548008530243</c:v>
                </c:pt>
                <c:pt idx="637">
                  <c:v>-2.3231394370989733</c:v>
                </c:pt>
                <c:pt idx="638">
                  <c:v>-9.0610891267480156</c:v>
                </c:pt>
                <c:pt idx="639">
                  <c:v>-2.3453311861300108</c:v>
                </c:pt>
                <c:pt idx="640">
                  <c:v>-4.1362064999930226E-3</c:v>
                </c:pt>
                <c:pt idx="641">
                  <c:v>18.996218620383047</c:v>
                </c:pt>
                <c:pt idx="642">
                  <c:v>81.181982979780059</c:v>
                </c:pt>
                <c:pt idx="643">
                  <c:v>4.4478663647209942</c:v>
                </c:pt>
                <c:pt idx="644">
                  <c:v>-9.2524802821980074</c:v>
                </c:pt>
                <c:pt idx="645">
                  <c:v>6.8277360868909227</c:v>
                </c:pt>
                <c:pt idx="646">
                  <c:v>-2.9858528647760068</c:v>
                </c:pt>
                <c:pt idx="647">
                  <c:v>0.23025283247801553</c:v>
                </c:pt>
                <c:pt idx="648">
                  <c:v>22.969183199918973</c:v>
                </c:pt>
                <c:pt idx="649">
                  <c:v>8.8597160613500137</c:v>
                </c:pt>
                <c:pt idx="650">
                  <c:v>-0.2866351588049838</c:v>
                </c:pt>
                <c:pt idx="651">
                  <c:v>-1.1644876713119743</c:v>
                </c:pt>
                <c:pt idx="652">
                  <c:v>-9.5947936620780183</c:v>
                </c:pt>
                <c:pt idx="653">
                  <c:v>9.3299410026770602</c:v>
                </c:pt>
                <c:pt idx="654">
                  <c:v>-11.433797286857953</c:v>
                </c:pt>
                <c:pt idx="655">
                  <c:v>4.2260808496499749</c:v>
                </c:pt>
                <c:pt idx="656">
                  <c:v>-19.543089345793021</c:v>
                </c:pt>
                <c:pt idx="657">
                  <c:v>-53.354897534372981</c:v>
                </c:pt>
                <c:pt idx="658">
                  <c:v>-7.8903264512019859</c:v>
                </c:pt>
                <c:pt idx="659">
                  <c:v>-18.653106508028998</c:v>
                </c:pt>
                <c:pt idx="660">
                  <c:v>-2.6792771094679892</c:v>
                </c:pt>
                <c:pt idx="661">
                  <c:v>-6.781226742373974</c:v>
                </c:pt>
                <c:pt idx="662">
                  <c:v>-1.3282842380640432</c:v>
                </c:pt>
                <c:pt idx="663">
                  <c:v>18.058252689089045</c:v>
                </c:pt>
                <c:pt idx="664">
                  <c:v>16.069650462909976</c:v>
                </c:pt>
                <c:pt idx="665">
                  <c:v>4.8727726761309782</c:v>
                </c:pt>
                <c:pt idx="666">
                  <c:v>-3.9441821240820332</c:v>
                </c:pt>
                <c:pt idx="667">
                  <c:v>1.722273564131001</c:v>
                </c:pt>
                <c:pt idx="668">
                  <c:v>12.445711891237977</c:v>
                </c:pt>
                <c:pt idx="669">
                  <c:v>-11.916684594524952</c:v>
                </c:pt>
                <c:pt idx="670">
                  <c:v>-13.909385011127029</c:v>
                </c:pt>
                <c:pt idx="671">
                  <c:v>-107.16441992097498</c:v>
                </c:pt>
                <c:pt idx="672">
                  <c:v>-8.8354530876440549</c:v>
                </c:pt>
                <c:pt idx="673">
                  <c:v>-35.364424353014897</c:v>
                </c:pt>
                <c:pt idx="674">
                  <c:v>-15.869227720578976</c:v>
                </c:pt>
                <c:pt idx="675">
                  <c:v>-6.2924047981299509</c:v>
                </c:pt>
                <c:pt idx="676">
                  <c:v>-69.366651288616026</c:v>
                </c:pt>
                <c:pt idx="677">
                  <c:v>-196.41760890981993</c:v>
                </c:pt>
                <c:pt idx="678">
                  <c:v>-13.505949623170068</c:v>
                </c:pt>
                <c:pt idx="679">
                  <c:v>-19.095747900925062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1-49E1-8928-7483B3A37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757199"/>
        <c:axId val="959755279"/>
      </c:barChart>
      <c:catAx>
        <c:axId val="95975719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55279"/>
        <c:crosses val="autoZero"/>
        <c:auto val="1"/>
        <c:lblAlgn val="ctr"/>
        <c:lblOffset val="100"/>
        <c:tickLblSkip val="100"/>
        <c:noMultiLvlLbl val="0"/>
      </c:catAx>
      <c:valAx>
        <c:axId val="959755279"/>
        <c:scaling>
          <c:orientation val="minMax"/>
          <c:max val="400"/>
          <c:min val="-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Autistic VSOA Changes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Autistic VSOA Changes</a:t>
          </a:r>
        </a:p>
      </cx:txPr>
    </cx:title>
    <cx:plotArea>
      <cx:plotAreaRegion>
        <cx:series layoutId="clusteredColumn" uniqueId="{18751D36-0ABC-4412-91D4-BE8EF31572E9}">
          <cx:dataId val="0"/>
          <cx:layoutPr>
            <cx:binning intervalClosed="r" underflow="-150" overflow="150">
              <cx:binSize val="25"/>
            </cx:binning>
          </cx:layoutPr>
        </cx:series>
      </cx:plotAreaRegion>
      <cx:axis id="0">
        <cx:catScaling gapWidth="0"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Not Autistic VSOA Changes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Not Autistic VSOA Changes</a:t>
          </a:r>
        </a:p>
      </cx:txPr>
    </cx:title>
    <cx:plotArea>
      <cx:plotAreaRegion>
        <cx:series layoutId="clusteredColumn" uniqueId="{1114EB00-D939-42C6-AE94-5C7976103D0D}">
          <cx:dataId val="0"/>
          <cx:layoutPr>
            <cx:binning intervalClosed="r" underflow="-150" overflow="150">
              <cx:binSize val="25"/>
            </cx:binning>
          </cx:layoutPr>
        </cx:series>
      </cx:plotAreaRegion>
      <cx:axis id="0">
        <cx:catScaling gapWidth="0"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Autistic VSOA Changes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Autistic VSOA Changes</a:t>
          </a:r>
        </a:p>
      </cx:txPr>
    </cx:title>
    <cx:plotArea>
      <cx:plotAreaRegion>
        <cx:series layoutId="clusteredColumn" uniqueId="{18751D36-0ABC-4412-91D4-BE8EF31572E9}">
          <cx:dataId val="0"/>
          <cx:layoutPr>
            <cx:binning intervalClosed="r" underflow="-150" overflow="150">
              <cx:binSize val="25"/>
            </cx:binning>
          </cx:layoutPr>
        </cx:series>
      </cx:plotAreaRegion>
      <cx:axis id="0">
        <cx:catScaling gapWidth="0"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Not Autistic VSOA Changes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Not Autistic VSOA Changes</a:t>
          </a:r>
        </a:p>
      </cx:txPr>
    </cx:title>
    <cx:plotArea>
      <cx:plotAreaRegion>
        <cx:series layoutId="clusteredColumn" uniqueId="{1114EB00-D939-42C6-AE94-5C7976103D0D}">
          <cx:dataId val="0"/>
          <cx:layoutPr>
            <cx:binning intervalClosed="r" underflow="-150" overflow="150">
              <cx:binSize val="25"/>
            </cx:binning>
          </cx:layoutPr>
        </cx:series>
      </cx:plotAreaRegion>
      <cx:axis id="0">
        <cx:catScaling gapWidth="0"/>
        <cx:tickLabels/>
        <cx:numFmt formatCode="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8280</xdr:rowOff>
    </xdr:from>
    <xdr:to>
      <xdr:col>33</xdr:col>
      <xdr:colOff>281608</xdr:colOff>
      <xdr:row>16</xdr:row>
      <xdr:rowOff>84480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DC855B-6CED-45E0-B728-CB1D668D91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611257</xdr:colOff>
      <xdr:row>16</xdr:row>
      <xdr:rowOff>78682</xdr:rowOff>
    </xdr:from>
    <xdr:to>
      <xdr:col>33</xdr:col>
      <xdr:colOff>279952</xdr:colOff>
      <xdr:row>30</xdr:row>
      <xdr:rowOff>154882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B14402A-57C3-4981-98E7-2533F27AA5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2</xdr:row>
      <xdr:rowOff>8280</xdr:rowOff>
    </xdr:from>
    <xdr:to>
      <xdr:col>39</xdr:col>
      <xdr:colOff>281608</xdr:colOff>
      <xdr:row>16</xdr:row>
      <xdr:rowOff>84480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22905C7-F387-405D-9F90-7C8082167C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611257</xdr:colOff>
      <xdr:row>16</xdr:row>
      <xdr:rowOff>78682</xdr:rowOff>
    </xdr:from>
    <xdr:to>
      <xdr:col>39</xdr:col>
      <xdr:colOff>279952</xdr:colOff>
      <xdr:row>30</xdr:row>
      <xdr:rowOff>154882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E35ED55-53C0-46CA-9E99-217035A7AA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46</xdr:col>
      <xdr:colOff>16566</xdr:colOff>
      <xdr:row>3</xdr:row>
      <xdr:rowOff>8281</xdr:rowOff>
    </xdr:from>
    <xdr:to>
      <xdr:col>53</xdr:col>
      <xdr:colOff>596350</xdr:colOff>
      <xdr:row>26</xdr:row>
      <xdr:rowOff>41407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C50007-528C-4903-8464-4DF2FC51A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31</xdr:row>
      <xdr:rowOff>40584</xdr:rowOff>
    </xdr:from>
    <xdr:to>
      <xdr:col>39</xdr:col>
      <xdr:colOff>281608</xdr:colOff>
      <xdr:row>48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DF796A-A38A-C7B3-7BCF-D7D30C292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8F9-BEF7-4D14-BFB6-78FAA41786A7}">
  <dimension ref="A1:F4"/>
  <sheetViews>
    <sheetView workbookViewId="0">
      <selection activeCell="B1" sqref="B1:F4"/>
    </sheetView>
  </sheetViews>
  <sheetFormatPr defaultRowHeight="15"/>
  <cols>
    <col min="3" max="6" width="10" customWidth="1"/>
  </cols>
  <sheetData>
    <row r="1" spans="1:6" ht="21">
      <c r="A1" s="2"/>
      <c r="B1" s="2"/>
      <c r="C1" s="12" t="s">
        <v>0</v>
      </c>
      <c r="D1" s="12"/>
      <c r="E1" s="13" t="s">
        <v>1</v>
      </c>
      <c r="F1" s="13"/>
    </row>
    <row r="2" spans="1:6">
      <c r="A2" s="4" t="s">
        <v>2</v>
      </c>
      <c r="B2" s="4" t="s">
        <v>3</v>
      </c>
      <c r="C2" s="4" t="s">
        <v>4</v>
      </c>
      <c r="D2" s="4" t="s">
        <v>5</v>
      </c>
      <c r="E2" s="4" t="s">
        <v>4</v>
      </c>
      <c r="F2" s="4" t="s">
        <v>5</v>
      </c>
    </row>
    <row r="3" spans="1:6">
      <c r="A3">
        <v>356</v>
      </c>
      <c r="B3" t="s">
        <v>6</v>
      </c>
      <c r="C3" s="3">
        <v>283.86295727245698</v>
      </c>
      <c r="D3" s="3">
        <v>1</v>
      </c>
      <c r="E3" s="3">
        <v>416.562570839866</v>
      </c>
      <c r="F3" s="3">
        <v>1</v>
      </c>
    </row>
    <row r="4" spans="1:6">
      <c r="A4">
        <v>366</v>
      </c>
      <c r="B4" t="s">
        <v>7</v>
      </c>
      <c r="C4" s="3">
        <v>234.52998506443799</v>
      </c>
      <c r="D4" s="3">
        <v>1</v>
      </c>
      <c r="E4" s="3">
        <v>286.95693425885401</v>
      </c>
      <c r="F4" s="3">
        <v>1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E9FD-32C7-4477-A9A6-9CB3D7E739F7}">
  <dimension ref="A1:Y684"/>
  <sheetViews>
    <sheetView topLeftCell="H1" zoomScale="115" zoomScaleNormal="115" workbookViewId="0">
      <pane ySplit="2" topLeftCell="A4" activePane="bottomLeft" state="frozen"/>
      <selection pane="bottomLeft" activeCell="W4" sqref="W4"/>
    </sheetView>
  </sheetViews>
  <sheetFormatPr defaultRowHeight="15"/>
  <cols>
    <col min="1" max="1" width="12.28515625" bestFit="1" customWidth="1"/>
    <col min="2" max="2" width="19.28515625" bestFit="1" customWidth="1"/>
    <col min="3" max="3" width="9.28515625" customWidth="1"/>
    <col min="4" max="4" width="10.28515625" customWidth="1"/>
    <col min="5" max="5" width="9.5703125" customWidth="1"/>
    <col min="6" max="6" width="23.7109375" customWidth="1"/>
    <col min="7" max="7" width="24" customWidth="1"/>
    <col min="8" max="8" width="9.28515625" bestFit="1" customWidth="1"/>
    <col min="9" max="9" width="10.28515625" bestFit="1" customWidth="1"/>
    <col min="10" max="10" width="9.5703125" bestFit="1" customWidth="1"/>
    <col min="11" max="11" width="23.7109375" bestFit="1" customWidth="1"/>
    <col min="12" max="12" width="24" bestFit="1" customWidth="1"/>
    <col min="13" max="14" width="9.28515625" customWidth="1"/>
    <col min="15" max="15" width="9.5703125" customWidth="1"/>
    <col min="16" max="16" width="10.28515625" customWidth="1"/>
    <col min="17" max="17" width="10.5703125" customWidth="1"/>
    <col min="18" max="19" width="9.28515625" bestFit="1" customWidth="1"/>
    <col min="20" max="20" width="9.5703125" bestFit="1" customWidth="1"/>
    <col min="21" max="21" width="10.28515625" bestFit="1" customWidth="1"/>
    <col min="22" max="22" width="10.5703125" bestFit="1" customWidth="1"/>
  </cols>
  <sheetData>
    <row r="1" spans="1:25" s="2" customFormat="1" ht="21">
      <c r="C1" s="14" t="s">
        <v>8</v>
      </c>
      <c r="D1" s="14"/>
      <c r="E1" s="14"/>
      <c r="F1" s="14"/>
      <c r="G1" s="14"/>
      <c r="H1" s="12" t="s">
        <v>0</v>
      </c>
      <c r="I1" s="12"/>
      <c r="J1" s="12"/>
      <c r="K1" s="12"/>
      <c r="L1" s="12"/>
      <c r="M1" s="14" t="s">
        <v>9</v>
      </c>
      <c r="N1" s="14"/>
      <c r="O1" s="14"/>
      <c r="P1" s="14"/>
      <c r="Q1" s="14"/>
      <c r="R1" s="13" t="s">
        <v>1</v>
      </c>
      <c r="S1" s="13"/>
      <c r="T1" s="13"/>
      <c r="U1" s="13"/>
      <c r="V1" s="13"/>
      <c r="X1" s="2" t="s">
        <v>10</v>
      </c>
    </row>
    <row r="2" spans="1:25">
      <c r="A2" s="4" t="s">
        <v>2</v>
      </c>
      <c r="B2" s="4" t="s">
        <v>3</v>
      </c>
      <c r="C2" s="4" t="s">
        <v>4</v>
      </c>
      <c r="D2" s="4" t="s">
        <v>5</v>
      </c>
      <c r="E2" s="4" t="s">
        <v>11</v>
      </c>
      <c r="F2" s="4" t="s">
        <v>12</v>
      </c>
      <c r="G2" s="4" t="s">
        <v>13</v>
      </c>
      <c r="H2" s="4" t="s">
        <v>4</v>
      </c>
      <c r="I2" s="4" t="s">
        <v>5</v>
      </c>
      <c r="J2" s="4" t="s">
        <v>11</v>
      </c>
      <c r="K2" s="4" t="s">
        <v>12</v>
      </c>
      <c r="L2" s="4" t="s">
        <v>13</v>
      </c>
      <c r="M2" s="4" t="s">
        <v>4</v>
      </c>
      <c r="N2" s="4" t="s">
        <v>5</v>
      </c>
      <c r="O2" s="4" t="s">
        <v>11</v>
      </c>
      <c r="P2" s="4" t="s">
        <v>12</v>
      </c>
      <c r="Q2" s="4" t="s">
        <v>13</v>
      </c>
      <c r="R2" s="4" t="s">
        <v>4</v>
      </c>
      <c r="S2" s="4" t="s">
        <v>5</v>
      </c>
      <c r="T2" s="4" t="s">
        <v>11</v>
      </c>
      <c r="U2" s="4" t="s">
        <v>12</v>
      </c>
      <c r="V2" s="4" t="s">
        <v>13</v>
      </c>
      <c r="W2" s="4"/>
      <c r="X2" s="4" t="s">
        <v>4</v>
      </c>
      <c r="Y2" s="4" t="s">
        <v>5</v>
      </c>
    </row>
    <row r="3" spans="1:25">
      <c r="A3">
        <v>1</v>
      </c>
      <c r="B3" t="s">
        <v>14</v>
      </c>
      <c r="C3" s="3">
        <f>VLOOKUP($A3,old_vsoa,9,FALSE)</f>
        <v>63.563453738075999</v>
      </c>
      <c r="D3" s="3">
        <f>VLOOKUP($A3,old_vsoa,8,FALSE)</f>
        <v>47.040261405947298</v>
      </c>
      <c r="E3" s="3">
        <f>C3-D3</f>
        <v>16.523192332128701</v>
      </c>
      <c r="F3" s="3">
        <f>VLOOKUP($A3,old_vsoa,5,FALSE)</f>
        <v>-277.29423352898402</v>
      </c>
      <c r="G3" s="3">
        <f>VLOOKUP($A3,old_vsoa,6,FALSE)</f>
        <v>136.759359709975</v>
      </c>
      <c r="H3" s="3">
        <f>IF(C3&lt;1,1,IF(C3&gt;680,#N/A,C3))</f>
        <v>63.563453738075999</v>
      </c>
      <c r="I3" s="3">
        <f>IF(D3&lt;1,1,IF(D3&gt;680,#N/A,D3))</f>
        <v>47.040261405947298</v>
      </c>
      <c r="J3" s="3">
        <f>IF(E3&lt;1,1,IF(E3&gt;680,#N/A,E3))</f>
        <v>16.523192332128701</v>
      </c>
      <c r="K3" s="3">
        <f>IF(F3&lt;1,1,IF(F3&gt;680,#N/A,F3))</f>
        <v>1</v>
      </c>
      <c r="L3" s="3">
        <f>IF(G3&lt;1,1,IF(G3&gt;680,#N/A,G3))</f>
        <v>136.759359709975</v>
      </c>
      <c r="M3" s="3">
        <f>VLOOKUP($A3,new_vsoa,6,FALSE)</f>
        <v>107.26044699035801</v>
      </c>
      <c r="N3" s="3">
        <f>VLOOKUP($A3,new_vsoa,5,FALSE)</f>
        <v>38.5792120975213</v>
      </c>
      <c r="O3" s="3">
        <f t="shared" ref="O3:O19" si="0">M3-N3</f>
        <v>68.681234892836699</v>
      </c>
      <c r="P3" s="3">
        <f>VLOOKUP($A3,new_vsoa,7,FALSE)</f>
        <v>10.7579885081573</v>
      </c>
      <c r="Q3" s="3">
        <f>VLOOKUP($A3,new_vsoa,8,FALSE)</f>
        <v>130.870663943446</v>
      </c>
      <c r="R3" s="3">
        <f>IF(M3&lt;1,1,IF(M3&gt;680,#N/A,M3))</f>
        <v>107.26044699035801</v>
      </c>
      <c r="S3" s="3">
        <f>IF(N3&lt;1,1,IF(N3&gt;680,#N/A,N3))</f>
        <v>38.5792120975213</v>
      </c>
      <c r="T3" s="3">
        <f>IF(O3&lt;1,1,IF(O3&gt;680,#N/A,O3))</f>
        <v>68.681234892836699</v>
      </c>
      <c r="U3" s="3">
        <f>IF(P3&lt;1,1,IF(P3&gt;680,#N/A,P3))</f>
        <v>10.7579885081573</v>
      </c>
      <c r="V3" s="3">
        <f>IF(Q3&lt;1,1,IF(Q3&gt;680,#N/A,Q3))</f>
        <v>130.870663943446</v>
      </c>
      <c r="W3" t="s">
        <v>15</v>
      </c>
      <c r="X3" s="3">
        <f t="shared" ref="X3:X66" si="1">R3-H3</f>
        <v>43.696993252282006</v>
      </c>
      <c r="Y3" s="3">
        <f t="shared" ref="Y3:Y66" si="2">S3-I3</f>
        <v>-8.4610493084259986</v>
      </c>
    </row>
    <row r="4" spans="1:25">
      <c r="A4">
        <v>2</v>
      </c>
      <c r="B4" t="s">
        <v>16</v>
      </c>
      <c r="C4" s="3">
        <v>64.046783457945807</v>
      </c>
      <c r="D4" s="3">
        <v>125.60593853891</v>
      </c>
      <c r="E4" s="3">
        <v>-61.559155080964203</v>
      </c>
      <c r="F4" s="3">
        <v>-239.38106778736099</v>
      </c>
      <c r="G4" s="3">
        <v>18.409997971394901</v>
      </c>
      <c r="H4" s="3">
        <f t="shared" ref="H4:L67" si="3">IF(C4&lt;1,1,IF(C4&gt;680,#N/A,C4))</f>
        <v>64.046783457945807</v>
      </c>
      <c r="I4" s="3">
        <f t="shared" si="3"/>
        <v>125.60593853891</v>
      </c>
      <c r="J4" s="3">
        <f t="shared" si="3"/>
        <v>1</v>
      </c>
      <c r="K4" s="3">
        <f t="shared" ref="K4:L67" si="4">IF(F4&lt;1,1,IF(F4&gt;680,#N/A,F4))</f>
        <v>1</v>
      </c>
      <c r="L4" s="3">
        <f t="shared" si="3"/>
        <v>18.409997971394901</v>
      </c>
      <c r="M4" s="3">
        <f>VLOOKUP($A4,new_vsoa,6,FALSE)</f>
        <v>107.13416324042799</v>
      </c>
      <c r="N4" s="3">
        <f>VLOOKUP($A4,new_vsoa,5,FALSE)</f>
        <v>112.79531037607801</v>
      </c>
      <c r="O4" s="3">
        <f t="shared" ref="O4:O67" si="5">M4-N4</f>
        <v>-5.6611471356500118</v>
      </c>
      <c r="P4" s="3">
        <f>VLOOKUP($A4,new_vsoa,7,FALSE)</f>
        <v>-41.853263773525498</v>
      </c>
      <c r="Q4" s="3">
        <f>VLOOKUP($A4,new_vsoa,8,FALSE)</f>
        <v>38.702862098208101</v>
      </c>
      <c r="R4" s="3">
        <f t="shared" ref="R4:U67" si="6">IF(M4&lt;1,1,IF(M4&gt;680,#N/A,M4))</f>
        <v>107.13416324042799</v>
      </c>
      <c r="S4" s="3">
        <f t="shared" si="6"/>
        <v>112.79531037607801</v>
      </c>
      <c r="T4" s="3">
        <f t="shared" si="6"/>
        <v>1</v>
      </c>
      <c r="U4" s="3">
        <f t="shared" si="6"/>
        <v>1</v>
      </c>
      <c r="V4" s="3">
        <f t="shared" ref="V4:V67" si="7">IF(Q4&lt;1,1,IF(Q4&gt;680,#N/A,Q4))</f>
        <v>38.702862098208101</v>
      </c>
      <c r="W4" s="3" t="e">
        <f>CORREL(H3:H682,I3:I682)</f>
        <v>#N/A</v>
      </c>
      <c r="X4" s="3">
        <f t="shared" si="1"/>
        <v>43.087379782482188</v>
      </c>
      <c r="Y4" s="3">
        <f t="shared" si="2"/>
        <v>-12.810628162831989</v>
      </c>
    </row>
    <row r="5" spans="1:25">
      <c r="A5">
        <v>3</v>
      </c>
      <c r="B5" t="s">
        <v>17</v>
      </c>
      <c r="C5" s="3">
        <v>244.469700645047</v>
      </c>
      <c r="D5" s="3">
        <v>333.24329405565101</v>
      </c>
      <c r="E5" s="3">
        <v>-88.773593410603397</v>
      </c>
      <c r="F5" s="3">
        <v>-183.57733766195801</v>
      </c>
      <c r="G5" s="3">
        <v>28.325668729053501</v>
      </c>
      <c r="H5" s="3">
        <f t="shared" si="3"/>
        <v>244.469700645047</v>
      </c>
      <c r="I5" s="3">
        <f t="shared" si="3"/>
        <v>333.24329405565101</v>
      </c>
      <c r="J5" s="3">
        <f t="shared" si="3"/>
        <v>1</v>
      </c>
      <c r="K5" s="3">
        <f t="shared" si="4"/>
        <v>1</v>
      </c>
      <c r="L5" s="3">
        <f t="shared" si="3"/>
        <v>28.325668729053501</v>
      </c>
      <c r="M5" s="3">
        <f>VLOOKUP($A5,new_vsoa,6,FALSE)</f>
        <v>251.494565679874</v>
      </c>
      <c r="N5" s="3">
        <f>VLOOKUP($A5,new_vsoa,5,FALSE)</f>
        <v>320.34515712957801</v>
      </c>
      <c r="O5" s="3">
        <f t="shared" si="5"/>
        <v>-68.850591449704012</v>
      </c>
      <c r="P5" s="3">
        <f>VLOOKUP($A5,new_vsoa,7,FALSE)</f>
        <v>-131.55286518374999</v>
      </c>
      <c r="Q5" s="3">
        <f>VLOOKUP($A5,new_vsoa,8,FALSE)</f>
        <v>4.3921733598908297</v>
      </c>
      <c r="R5" s="3">
        <f t="shared" si="6"/>
        <v>251.494565679874</v>
      </c>
      <c r="S5" s="3">
        <f t="shared" si="6"/>
        <v>320.34515712957801</v>
      </c>
      <c r="T5" s="3">
        <f t="shared" si="6"/>
        <v>1</v>
      </c>
      <c r="U5" s="3">
        <f t="shared" si="6"/>
        <v>1</v>
      </c>
      <c r="V5" s="3">
        <f t="shared" si="7"/>
        <v>4.3921733598908297</v>
      </c>
      <c r="W5" t="s">
        <v>18</v>
      </c>
      <c r="X5" s="3">
        <f t="shared" si="1"/>
        <v>7.0248650348270019</v>
      </c>
      <c r="Y5" s="3">
        <f t="shared" si="2"/>
        <v>-12.898136926072993</v>
      </c>
    </row>
    <row r="6" spans="1:25">
      <c r="A6">
        <v>4</v>
      </c>
      <c r="B6" t="s">
        <v>19</v>
      </c>
      <c r="C6" s="3">
        <v>106.553849060395</v>
      </c>
      <c r="D6" s="3">
        <v>-106.650041852253</v>
      </c>
      <c r="E6" s="3">
        <v>213.203890912649</v>
      </c>
      <c r="F6" s="3">
        <v>14.142979830176801</v>
      </c>
      <c r="G6" s="3">
        <v>607.70298669513102</v>
      </c>
      <c r="H6" s="3">
        <f t="shared" si="3"/>
        <v>106.553849060395</v>
      </c>
      <c r="I6" s="3">
        <f t="shared" si="3"/>
        <v>1</v>
      </c>
      <c r="J6" s="3">
        <f t="shared" si="3"/>
        <v>213.203890912649</v>
      </c>
      <c r="K6" s="3">
        <f t="shared" si="4"/>
        <v>14.142979830176801</v>
      </c>
      <c r="L6" s="3">
        <f t="shared" si="3"/>
        <v>607.70298669513102</v>
      </c>
      <c r="M6" s="3">
        <f>VLOOKUP($A6,new_vsoa,6,FALSE)</f>
        <v>162.46322682266299</v>
      </c>
      <c r="N6" s="3">
        <f>VLOOKUP($A6,new_vsoa,5,FALSE)</f>
        <v>-45.043009047726798</v>
      </c>
      <c r="O6" s="3">
        <f t="shared" si="5"/>
        <v>207.50623587038979</v>
      </c>
      <c r="P6" s="3">
        <f>VLOOKUP($A6,new_vsoa,7,FALSE)</f>
        <v>126.68787306758701</v>
      </c>
      <c r="Q6" s="3">
        <f>VLOOKUP($A6,new_vsoa,8,FALSE)</f>
        <v>339.62225835395498</v>
      </c>
      <c r="R6" s="3">
        <f t="shared" si="6"/>
        <v>162.46322682266299</v>
      </c>
      <c r="S6" s="3">
        <f t="shared" si="6"/>
        <v>1</v>
      </c>
      <c r="T6" s="3">
        <f t="shared" si="6"/>
        <v>207.50623587038979</v>
      </c>
      <c r="U6" s="3">
        <f t="shared" si="6"/>
        <v>126.68787306758701</v>
      </c>
      <c r="V6" s="3">
        <f t="shared" si="7"/>
        <v>339.62225835395498</v>
      </c>
      <c r="X6" s="3">
        <f t="shared" si="1"/>
        <v>55.909377762267994</v>
      </c>
      <c r="Y6" s="3">
        <f t="shared" si="2"/>
        <v>0</v>
      </c>
    </row>
    <row r="7" spans="1:25">
      <c r="A7">
        <v>5</v>
      </c>
      <c r="B7" t="s">
        <v>20</v>
      </c>
      <c r="C7" s="3">
        <v>64.194179242632103</v>
      </c>
      <c r="D7" s="3">
        <v>49.556065186259701</v>
      </c>
      <c r="E7" s="3">
        <v>14.6381140563724</v>
      </c>
      <c r="F7" s="3">
        <v>-111.819065783022</v>
      </c>
      <c r="G7" s="3">
        <v>77.188649791890796</v>
      </c>
      <c r="H7" s="3">
        <f t="shared" si="3"/>
        <v>64.194179242632103</v>
      </c>
      <c r="I7" s="3">
        <f t="shared" si="3"/>
        <v>49.556065186259701</v>
      </c>
      <c r="J7" s="3">
        <f t="shared" si="3"/>
        <v>14.6381140563724</v>
      </c>
      <c r="K7" s="3">
        <f t="shared" si="4"/>
        <v>1</v>
      </c>
      <c r="L7" s="3">
        <f t="shared" si="3"/>
        <v>77.188649791890796</v>
      </c>
      <c r="M7" s="3">
        <f>VLOOKUP($A7,new_vsoa,6,FALSE)</f>
        <v>97.6610669067597</v>
      </c>
      <c r="N7" s="3">
        <f>VLOOKUP($A7,new_vsoa,5,FALSE)</f>
        <v>41.404522500874997</v>
      </c>
      <c r="O7" s="3">
        <f t="shared" si="5"/>
        <v>56.256544405884704</v>
      </c>
      <c r="P7" s="3">
        <f>VLOOKUP($A7,new_vsoa,7,FALSE)</f>
        <v>19.613344350434598</v>
      </c>
      <c r="Q7" s="3">
        <f>VLOOKUP($A7,new_vsoa,8,FALSE)</f>
        <v>93.889158655929506</v>
      </c>
      <c r="R7" s="3">
        <f t="shared" si="6"/>
        <v>97.6610669067597</v>
      </c>
      <c r="S7" s="3">
        <f t="shared" si="6"/>
        <v>41.404522500874997</v>
      </c>
      <c r="T7" s="3">
        <f t="shared" si="6"/>
        <v>56.256544405884704</v>
      </c>
      <c r="U7" s="3">
        <f t="shared" si="6"/>
        <v>19.613344350434598</v>
      </c>
      <c r="V7" s="3">
        <f t="shared" si="7"/>
        <v>93.889158655929506</v>
      </c>
      <c r="X7" s="3">
        <f t="shared" si="1"/>
        <v>33.466887664127597</v>
      </c>
      <c r="Y7" s="3">
        <f t="shared" si="2"/>
        <v>-8.1515426853847046</v>
      </c>
    </row>
    <row r="8" spans="1:25">
      <c r="A8">
        <v>6</v>
      </c>
      <c r="B8" t="s">
        <v>21</v>
      </c>
      <c r="C8" s="3">
        <v>49.638471163297297</v>
      </c>
      <c r="D8" s="3">
        <v>1.37663489222917</v>
      </c>
      <c r="E8" s="3">
        <v>48.261836271068098</v>
      </c>
      <c r="F8" s="3">
        <v>-134.45604656345401</v>
      </c>
      <c r="G8" s="3">
        <v>142.313298131582</v>
      </c>
      <c r="H8" s="3">
        <f t="shared" si="3"/>
        <v>49.638471163297297</v>
      </c>
      <c r="I8" s="3">
        <f t="shared" si="3"/>
        <v>1.37663489222917</v>
      </c>
      <c r="J8" s="3">
        <f t="shared" si="3"/>
        <v>48.261836271068098</v>
      </c>
      <c r="K8" s="3">
        <f t="shared" si="4"/>
        <v>1</v>
      </c>
      <c r="L8" s="3">
        <f t="shared" si="3"/>
        <v>142.313298131582</v>
      </c>
      <c r="M8" s="3">
        <f>VLOOKUP($A8,new_vsoa,6,FALSE)</f>
        <v>85.110302151748598</v>
      </c>
      <c r="N8" s="3">
        <f>VLOOKUP($A8,new_vsoa,5,FALSE)</f>
        <v>15.262876819552201</v>
      </c>
      <c r="O8" s="3">
        <f t="shared" si="5"/>
        <v>69.847425332196394</v>
      </c>
      <c r="P8" s="3">
        <f>VLOOKUP($A8,new_vsoa,7,FALSE)</f>
        <v>33.4267244110587</v>
      </c>
      <c r="Q8" s="3">
        <f>VLOOKUP($A8,new_vsoa,8,FALSE)</f>
        <v>117.526813183888</v>
      </c>
      <c r="R8" s="3">
        <f t="shared" si="6"/>
        <v>85.110302151748598</v>
      </c>
      <c r="S8" s="3">
        <f t="shared" si="6"/>
        <v>15.262876819552201</v>
      </c>
      <c r="T8" s="3">
        <f t="shared" si="6"/>
        <v>69.847425332196394</v>
      </c>
      <c r="U8" s="3">
        <f t="shared" si="6"/>
        <v>33.4267244110587</v>
      </c>
      <c r="V8" s="3">
        <f t="shared" si="7"/>
        <v>117.526813183888</v>
      </c>
      <c r="X8" s="3">
        <f t="shared" si="1"/>
        <v>35.471830988451302</v>
      </c>
      <c r="Y8" s="3">
        <f t="shared" si="2"/>
        <v>13.886241927323031</v>
      </c>
    </row>
    <row r="9" spans="1:25">
      <c r="A9">
        <v>7</v>
      </c>
      <c r="B9" t="s">
        <v>22</v>
      </c>
      <c r="C9" s="3">
        <v>136.915003959525</v>
      </c>
      <c r="D9" s="3">
        <v>59.266448707775403</v>
      </c>
      <c r="E9" s="3">
        <v>77.648555251750395</v>
      </c>
      <c r="F9" s="3">
        <v>-40.944419572835301</v>
      </c>
      <c r="G9" s="3">
        <v>175.137524784205</v>
      </c>
      <c r="H9" s="3">
        <f t="shared" si="3"/>
        <v>136.915003959525</v>
      </c>
      <c r="I9" s="3">
        <f t="shared" si="3"/>
        <v>59.266448707775403</v>
      </c>
      <c r="J9" s="3">
        <f t="shared" si="3"/>
        <v>77.648555251750395</v>
      </c>
      <c r="K9" s="3">
        <f t="shared" si="4"/>
        <v>1</v>
      </c>
      <c r="L9" s="3">
        <f t="shared" si="3"/>
        <v>175.137524784205</v>
      </c>
      <c r="M9" s="3">
        <f>VLOOKUP($A9,new_vsoa,6,FALSE)</f>
        <v>156.82930365019999</v>
      </c>
      <c r="N9" s="3">
        <f>VLOOKUP($A9,new_vsoa,5,FALSE)</f>
        <v>66.329191468457495</v>
      </c>
      <c r="O9" s="3">
        <f t="shared" si="5"/>
        <v>90.500112181742494</v>
      </c>
      <c r="P9" s="3">
        <f>VLOOKUP($A9,new_vsoa,7,FALSE)</f>
        <v>45.927144416214603</v>
      </c>
      <c r="Q9" s="3">
        <f>VLOOKUP($A9,new_vsoa,8,FALSE)</f>
        <v>144.43206410043001</v>
      </c>
      <c r="R9" s="3">
        <f t="shared" si="6"/>
        <v>156.82930365019999</v>
      </c>
      <c r="S9" s="3">
        <f t="shared" si="6"/>
        <v>66.329191468457495</v>
      </c>
      <c r="T9" s="3">
        <f t="shared" si="6"/>
        <v>90.500112181742494</v>
      </c>
      <c r="U9" s="3">
        <f t="shared" si="6"/>
        <v>45.927144416214603</v>
      </c>
      <c r="V9" s="3">
        <f t="shared" si="7"/>
        <v>144.43206410043001</v>
      </c>
      <c r="X9" s="3">
        <f t="shared" si="1"/>
        <v>19.914299690674994</v>
      </c>
      <c r="Y9" s="3">
        <f t="shared" si="2"/>
        <v>7.0627427606820916</v>
      </c>
    </row>
    <row r="10" spans="1:25">
      <c r="A10">
        <v>8</v>
      </c>
      <c r="B10" t="s">
        <v>23</v>
      </c>
      <c r="C10" s="3">
        <v>67.211526365365302</v>
      </c>
      <c r="D10" s="3">
        <v>30.665706560007798</v>
      </c>
      <c r="E10" s="3">
        <v>36.545819805357397</v>
      </c>
      <c r="F10" s="3">
        <v>-185.61060808127399</v>
      </c>
      <c r="G10" s="3">
        <v>124.691335547958</v>
      </c>
      <c r="H10" s="3">
        <f t="shared" si="3"/>
        <v>67.211526365365302</v>
      </c>
      <c r="I10" s="3">
        <f t="shared" si="3"/>
        <v>30.665706560007798</v>
      </c>
      <c r="J10" s="3">
        <f t="shared" si="3"/>
        <v>36.545819805357397</v>
      </c>
      <c r="K10" s="3">
        <f t="shared" si="4"/>
        <v>1</v>
      </c>
      <c r="L10" s="3">
        <f t="shared" si="3"/>
        <v>124.691335547958</v>
      </c>
      <c r="M10" s="3">
        <f>VLOOKUP($A10,new_vsoa,6,FALSE)</f>
        <v>100.249181869796</v>
      </c>
      <c r="N10" s="3">
        <f>VLOOKUP($A10,new_vsoa,5,FALSE)</f>
        <v>56.143563581156002</v>
      </c>
      <c r="O10" s="3">
        <f t="shared" si="5"/>
        <v>44.105618288640002</v>
      </c>
      <c r="P10" s="3">
        <f>VLOOKUP($A10,new_vsoa,7,FALSE)</f>
        <v>5.1011600239575898</v>
      </c>
      <c r="Q10" s="3">
        <f>VLOOKUP($A10,new_vsoa,8,FALSE)</f>
        <v>87.448423757075204</v>
      </c>
      <c r="R10" s="3">
        <f t="shared" si="6"/>
        <v>100.249181869796</v>
      </c>
      <c r="S10" s="3">
        <f t="shared" si="6"/>
        <v>56.143563581156002</v>
      </c>
      <c r="T10" s="3">
        <f t="shared" si="6"/>
        <v>44.105618288640002</v>
      </c>
      <c r="U10" s="3">
        <f t="shared" si="6"/>
        <v>5.1011600239575898</v>
      </c>
      <c r="V10" s="3">
        <f t="shared" si="7"/>
        <v>87.448423757075204</v>
      </c>
      <c r="X10" s="3">
        <f t="shared" si="1"/>
        <v>33.037655504430703</v>
      </c>
      <c r="Y10" s="3">
        <f t="shared" si="2"/>
        <v>25.477857021148203</v>
      </c>
    </row>
    <row r="11" spans="1:25">
      <c r="A11">
        <v>9</v>
      </c>
      <c r="B11" t="s">
        <v>24</v>
      </c>
      <c r="C11" s="3">
        <v>-76.8299314495126</v>
      </c>
      <c r="D11" s="3">
        <v>-264.80549896160801</v>
      </c>
      <c r="E11" s="3">
        <v>187.97556751209501</v>
      </c>
      <c r="F11" s="3">
        <v>-1879.5010654396599</v>
      </c>
      <c r="G11" s="3">
        <v>4191.1963190684501</v>
      </c>
      <c r="H11" s="3">
        <f t="shared" si="3"/>
        <v>1</v>
      </c>
      <c r="I11" s="3">
        <f t="shared" si="3"/>
        <v>1</v>
      </c>
      <c r="J11" s="3">
        <f t="shared" si="3"/>
        <v>187.97556751209501</v>
      </c>
      <c r="K11" s="3">
        <f t="shared" si="4"/>
        <v>1</v>
      </c>
      <c r="L11" s="3" t="e">
        <f t="shared" si="3"/>
        <v>#N/A</v>
      </c>
      <c r="M11" s="3">
        <f>VLOOKUP($A11,new_vsoa,6,FALSE)</f>
        <v>87.484572771013703</v>
      </c>
      <c r="N11" s="3">
        <f>VLOOKUP($A11,new_vsoa,5,FALSE)</f>
        <v>-258.71426528429299</v>
      </c>
      <c r="O11" s="3">
        <f t="shared" si="5"/>
        <v>346.19883805530668</v>
      </c>
      <c r="P11" s="3">
        <f>VLOOKUP($A11,new_vsoa,7,FALSE)</f>
        <v>194.22348139307101</v>
      </c>
      <c r="Q11" s="3">
        <f>VLOOKUP($A11,new_vsoa,8,FALSE)</f>
        <v>761.586618840087</v>
      </c>
      <c r="R11" s="3">
        <f t="shared" si="6"/>
        <v>87.484572771013703</v>
      </c>
      <c r="S11" s="3">
        <f t="shared" si="6"/>
        <v>1</v>
      </c>
      <c r="T11" s="3">
        <f t="shared" si="6"/>
        <v>346.19883805530668</v>
      </c>
      <c r="U11" s="3">
        <f t="shared" si="6"/>
        <v>194.22348139307101</v>
      </c>
      <c r="V11" s="3" t="e">
        <f t="shared" si="7"/>
        <v>#N/A</v>
      </c>
      <c r="X11" s="3">
        <f t="shared" si="1"/>
        <v>86.484572771013703</v>
      </c>
      <c r="Y11" s="3">
        <f t="shared" si="2"/>
        <v>0</v>
      </c>
    </row>
    <row r="12" spans="1:25">
      <c r="A12">
        <v>10</v>
      </c>
      <c r="B12" t="s">
        <v>25</v>
      </c>
      <c r="C12" s="3">
        <v>174.79072444148099</v>
      </c>
      <c r="D12" s="3">
        <v>-62.150479345666703</v>
      </c>
      <c r="E12" s="3">
        <v>236.941203787148</v>
      </c>
      <c r="F12" s="3">
        <v>94.311221391882299</v>
      </c>
      <c r="G12" s="3">
        <v>547.57753347659298</v>
      </c>
      <c r="H12" s="3">
        <f t="shared" si="3"/>
        <v>174.79072444148099</v>
      </c>
      <c r="I12" s="3">
        <f t="shared" si="3"/>
        <v>1</v>
      </c>
      <c r="J12" s="3">
        <f t="shared" si="3"/>
        <v>236.941203787148</v>
      </c>
      <c r="K12" s="3">
        <f t="shared" si="4"/>
        <v>94.311221391882299</v>
      </c>
      <c r="L12" s="3">
        <f t="shared" si="3"/>
        <v>547.57753347659298</v>
      </c>
      <c r="M12" s="3">
        <f>VLOOKUP($A12,new_vsoa,6,FALSE)</f>
        <v>206.476361087502</v>
      </c>
      <c r="N12" s="3">
        <f>VLOOKUP($A12,new_vsoa,5,FALSE)</f>
        <v>-31.734909464670999</v>
      </c>
      <c r="O12" s="3">
        <f t="shared" si="5"/>
        <v>238.211270552173</v>
      </c>
      <c r="P12" s="3">
        <f>VLOOKUP($A12,new_vsoa,7,FALSE)</f>
        <v>156.65640196163301</v>
      </c>
      <c r="Q12" s="3">
        <f>VLOOKUP($A12,new_vsoa,8,FALSE)</f>
        <v>349.76832984940199</v>
      </c>
      <c r="R12" s="3">
        <f t="shared" si="6"/>
        <v>206.476361087502</v>
      </c>
      <c r="S12" s="3">
        <f t="shared" si="6"/>
        <v>1</v>
      </c>
      <c r="T12" s="3">
        <f t="shared" si="6"/>
        <v>238.211270552173</v>
      </c>
      <c r="U12" s="3">
        <f t="shared" si="6"/>
        <v>156.65640196163301</v>
      </c>
      <c r="V12" s="3">
        <f t="shared" si="7"/>
        <v>349.76832984940199</v>
      </c>
      <c r="X12" s="3">
        <f t="shared" si="1"/>
        <v>31.68563664602101</v>
      </c>
      <c r="Y12" s="3">
        <f t="shared" si="2"/>
        <v>0</v>
      </c>
    </row>
    <row r="13" spans="1:25">
      <c r="A13">
        <v>11</v>
      </c>
      <c r="B13" t="s">
        <v>26</v>
      </c>
      <c r="C13" s="3">
        <v>95.374714034009301</v>
      </c>
      <c r="D13" s="3">
        <v>-28.190652865219999</v>
      </c>
      <c r="E13" s="3">
        <v>123.56536689922901</v>
      </c>
      <c r="F13" s="3">
        <v>-4.1951250138713201</v>
      </c>
      <c r="G13" s="3">
        <v>255.29526199673501</v>
      </c>
      <c r="H13" s="3">
        <f t="shared" si="3"/>
        <v>95.374714034009301</v>
      </c>
      <c r="I13" s="3">
        <f t="shared" si="3"/>
        <v>1</v>
      </c>
      <c r="J13" s="3">
        <f t="shared" si="3"/>
        <v>123.56536689922901</v>
      </c>
      <c r="K13" s="3">
        <f t="shared" si="4"/>
        <v>1</v>
      </c>
      <c r="L13" s="3">
        <f t="shared" si="3"/>
        <v>255.29526199673501</v>
      </c>
      <c r="M13" s="3">
        <f>VLOOKUP($A13,new_vsoa,6,FALSE)</f>
        <v>124.10234787066599</v>
      </c>
      <c r="N13" s="3">
        <f>VLOOKUP($A13,new_vsoa,5,FALSE)</f>
        <v>-43.218371113382297</v>
      </c>
      <c r="O13" s="3">
        <f t="shared" si="5"/>
        <v>167.32071898404828</v>
      </c>
      <c r="P13" s="3">
        <f>VLOOKUP($A13,new_vsoa,7,FALSE)</f>
        <v>108.779306054489</v>
      </c>
      <c r="Q13" s="3">
        <f>VLOOKUP($A13,new_vsoa,8,FALSE)</f>
        <v>262.37991234191401</v>
      </c>
      <c r="R13" s="3">
        <f t="shared" si="6"/>
        <v>124.10234787066599</v>
      </c>
      <c r="S13" s="3">
        <f t="shared" si="6"/>
        <v>1</v>
      </c>
      <c r="T13" s="3">
        <f t="shared" si="6"/>
        <v>167.32071898404828</v>
      </c>
      <c r="U13" s="3">
        <f t="shared" si="6"/>
        <v>108.779306054489</v>
      </c>
      <c r="V13" s="3">
        <f t="shared" si="7"/>
        <v>262.37991234191401</v>
      </c>
      <c r="X13" s="3">
        <f t="shared" si="1"/>
        <v>28.727633836656693</v>
      </c>
      <c r="Y13" s="3">
        <f t="shared" si="2"/>
        <v>0</v>
      </c>
    </row>
    <row r="14" spans="1:25">
      <c r="A14">
        <v>12</v>
      </c>
      <c r="B14" t="s">
        <v>27</v>
      </c>
      <c r="C14" s="3">
        <v>142.59192510665599</v>
      </c>
      <c r="D14" s="3">
        <v>-32.8085038298264</v>
      </c>
      <c r="E14" s="3">
        <v>175.400428936483</v>
      </c>
      <c r="F14" s="3">
        <v>21.583612255540899</v>
      </c>
      <c r="G14" s="3">
        <v>417.11110170693303</v>
      </c>
      <c r="H14" s="3">
        <f t="shared" si="3"/>
        <v>142.59192510665599</v>
      </c>
      <c r="I14" s="3">
        <f t="shared" si="3"/>
        <v>1</v>
      </c>
      <c r="J14" s="3">
        <f t="shared" si="3"/>
        <v>175.400428936483</v>
      </c>
      <c r="K14" s="3">
        <f t="shared" si="4"/>
        <v>21.583612255540899</v>
      </c>
      <c r="L14" s="3">
        <f t="shared" si="3"/>
        <v>417.11110170693303</v>
      </c>
      <c r="M14" s="3">
        <f>VLOOKUP($A14,new_vsoa,6,FALSE)</f>
        <v>177.005697212792</v>
      </c>
      <c r="N14" s="3">
        <f>VLOOKUP($A14,new_vsoa,5,FALSE)</f>
        <v>-58.599293563329702</v>
      </c>
      <c r="O14" s="3">
        <f t="shared" si="5"/>
        <v>235.6049907761217</v>
      </c>
      <c r="P14" s="3">
        <f>VLOOKUP($A14,new_vsoa,7,FALSE)</f>
        <v>148.821567355306</v>
      </c>
      <c r="Q14" s="3">
        <f>VLOOKUP($A14,new_vsoa,8,FALSE)</f>
        <v>372.98662524694601</v>
      </c>
      <c r="R14" s="3">
        <f t="shared" si="6"/>
        <v>177.005697212792</v>
      </c>
      <c r="S14" s="3">
        <f t="shared" si="6"/>
        <v>1</v>
      </c>
      <c r="T14" s="3">
        <f t="shared" si="6"/>
        <v>235.6049907761217</v>
      </c>
      <c r="U14" s="3">
        <f t="shared" si="6"/>
        <v>148.821567355306</v>
      </c>
      <c r="V14" s="3">
        <f t="shared" si="7"/>
        <v>372.98662524694601</v>
      </c>
      <c r="X14" s="3">
        <f t="shared" si="1"/>
        <v>34.413772106136008</v>
      </c>
      <c r="Y14" s="3">
        <f t="shared" si="2"/>
        <v>0</v>
      </c>
    </row>
    <row r="15" spans="1:25">
      <c r="A15">
        <v>13</v>
      </c>
      <c r="B15" t="s">
        <v>28</v>
      </c>
      <c r="C15" s="3">
        <v>341.69953807421598</v>
      </c>
      <c r="D15" s="3">
        <v>351.28338250043402</v>
      </c>
      <c r="E15" s="3">
        <v>-9.5838444262181994</v>
      </c>
      <c r="F15" s="3">
        <v>-92.022185056131093</v>
      </c>
      <c r="G15" s="3">
        <v>80.369312314355895</v>
      </c>
      <c r="H15" s="3">
        <f t="shared" si="3"/>
        <v>341.69953807421598</v>
      </c>
      <c r="I15" s="3">
        <f t="shared" si="3"/>
        <v>351.28338250043402</v>
      </c>
      <c r="J15" s="3">
        <f t="shared" si="3"/>
        <v>1</v>
      </c>
      <c r="K15" s="3">
        <f t="shared" si="4"/>
        <v>1</v>
      </c>
      <c r="L15" s="3">
        <f t="shared" si="3"/>
        <v>80.369312314355895</v>
      </c>
      <c r="M15" s="3">
        <f>VLOOKUP($A15,new_vsoa,6,FALSE)</f>
        <v>248.59417610666301</v>
      </c>
      <c r="N15" s="3">
        <f>VLOOKUP($A15,new_vsoa,5,FALSE)</f>
        <v>343.936251607033</v>
      </c>
      <c r="O15" s="3">
        <f t="shared" si="5"/>
        <v>-95.342075500369987</v>
      </c>
      <c r="P15" s="3">
        <f>VLOOKUP($A15,new_vsoa,7,FALSE)</f>
        <v>-148.97494799621401</v>
      </c>
      <c r="Q15" s="3">
        <f>VLOOKUP($A15,new_vsoa,8,FALSE)</f>
        <v>-41.212009874801701</v>
      </c>
      <c r="R15" s="3">
        <f t="shared" si="6"/>
        <v>248.59417610666301</v>
      </c>
      <c r="S15" s="3">
        <f t="shared" si="6"/>
        <v>343.936251607033</v>
      </c>
      <c r="T15" s="3">
        <f t="shared" si="6"/>
        <v>1</v>
      </c>
      <c r="U15" s="3">
        <f t="shared" si="6"/>
        <v>1</v>
      </c>
      <c r="V15" s="3">
        <f t="shared" si="7"/>
        <v>1</v>
      </c>
      <c r="X15" s="3">
        <f t="shared" si="1"/>
        <v>-93.105361967552966</v>
      </c>
      <c r="Y15" s="3">
        <f t="shared" si="2"/>
        <v>-7.3471308934010153</v>
      </c>
    </row>
    <row r="16" spans="1:25">
      <c r="A16">
        <v>14</v>
      </c>
      <c r="B16" t="s">
        <v>29</v>
      </c>
      <c r="C16" s="3">
        <v>245.63595055979599</v>
      </c>
      <c r="D16" s="3">
        <v>297.26729223745099</v>
      </c>
      <c r="E16" s="3">
        <v>-51.631341677654099</v>
      </c>
      <c r="F16" s="3">
        <v>-125.832292110073</v>
      </c>
      <c r="G16" s="3">
        <v>29.000425480251199</v>
      </c>
      <c r="H16" s="3">
        <f t="shared" si="3"/>
        <v>245.63595055979599</v>
      </c>
      <c r="I16" s="3">
        <f t="shared" si="3"/>
        <v>297.26729223745099</v>
      </c>
      <c r="J16" s="3">
        <f t="shared" si="3"/>
        <v>1</v>
      </c>
      <c r="K16" s="3">
        <f t="shared" si="4"/>
        <v>1</v>
      </c>
      <c r="L16" s="3">
        <f t="shared" si="3"/>
        <v>29.000425480251199</v>
      </c>
      <c r="M16" s="3">
        <f>VLOOKUP($A16,new_vsoa,6,FALSE)</f>
        <v>231.219379045621</v>
      </c>
      <c r="N16" s="3">
        <f>VLOOKUP($A16,new_vsoa,5,FALSE)</f>
        <v>307.24464942817298</v>
      </c>
      <c r="O16" s="3">
        <f t="shared" si="5"/>
        <v>-76.02527038255198</v>
      </c>
      <c r="P16" s="3">
        <f>VLOOKUP($A16,new_vsoa,7,FALSE)</f>
        <v>-120.059877380535</v>
      </c>
      <c r="Q16" s="3">
        <f>VLOOKUP($A16,new_vsoa,8,FALSE)</f>
        <v>-31.547893685816799</v>
      </c>
      <c r="R16" s="3">
        <f t="shared" si="6"/>
        <v>231.219379045621</v>
      </c>
      <c r="S16" s="3">
        <f t="shared" si="6"/>
        <v>307.24464942817298</v>
      </c>
      <c r="T16" s="3">
        <f t="shared" si="6"/>
        <v>1</v>
      </c>
      <c r="U16" s="3">
        <f t="shared" si="6"/>
        <v>1</v>
      </c>
      <c r="V16" s="3">
        <f t="shared" si="7"/>
        <v>1</v>
      </c>
      <c r="X16" s="3">
        <f t="shared" si="1"/>
        <v>-14.41657151417499</v>
      </c>
      <c r="Y16" s="3">
        <f t="shared" si="2"/>
        <v>9.9773571907219889</v>
      </c>
    </row>
    <row r="17" spans="1:25">
      <c r="A17">
        <v>15</v>
      </c>
      <c r="B17" t="s">
        <v>30</v>
      </c>
      <c r="C17" s="3">
        <v>383.83230686553901</v>
      </c>
      <c r="D17" s="3">
        <v>304.96102590825399</v>
      </c>
      <c r="E17" s="3">
        <v>78.871280957285407</v>
      </c>
      <c r="F17" s="3">
        <v>-18.421950426016402</v>
      </c>
      <c r="G17" s="3">
        <v>215.01222393805301</v>
      </c>
      <c r="H17" s="3">
        <f t="shared" si="3"/>
        <v>383.83230686553901</v>
      </c>
      <c r="I17" s="3">
        <f t="shared" si="3"/>
        <v>304.96102590825399</v>
      </c>
      <c r="J17" s="3">
        <f t="shared" si="3"/>
        <v>78.871280957285407</v>
      </c>
      <c r="K17" s="3">
        <f t="shared" si="4"/>
        <v>1</v>
      </c>
      <c r="L17" s="3">
        <f t="shared" si="3"/>
        <v>215.01222393805301</v>
      </c>
      <c r="M17" s="3">
        <f>VLOOKUP($A17,new_vsoa,6,FALSE)</f>
        <v>338.55181456543198</v>
      </c>
      <c r="N17" s="3">
        <f>VLOOKUP($A17,new_vsoa,5,FALSE)</f>
        <v>315.56437794960402</v>
      </c>
      <c r="O17" s="3">
        <f t="shared" si="5"/>
        <v>22.98743661582796</v>
      </c>
      <c r="P17" s="3">
        <f>VLOOKUP($A17,new_vsoa,7,FALSE)</f>
        <v>-41.924062824934197</v>
      </c>
      <c r="Q17" s="3">
        <f>VLOOKUP($A17,new_vsoa,8,FALSE)</f>
        <v>94.332343501538602</v>
      </c>
      <c r="R17" s="3">
        <f t="shared" si="6"/>
        <v>338.55181456543198</v>
      </c>
      <c r="S17" s="3">
        <f t="shared" si="6"/>
        <v>315.56437794960402</v>
      </c>
      <c r="T17" s="3">
        <f t="shared" si="6"/>
        <v>22.98743661582796</v>
      </c>
      <c r="U17" s="3">
        <f t="shared" si="6"/>
        <v>1</v>
      </c>
      <c r="V17" s="3">
        <f t="shared" si="7"/>
        <v>94.332343501538602</v>
      </c>
      <c r="X17" s="3">
        <f t="shared" si="1"/>
        <v>-45.280492300107028</v>
      </c>
      <c r="Y17" s="3">
        <f t="shared" si="2"/>
        <v>10.603352041350036</v>
      </c>
    </row>
    <row r="18" spans="1:25">
      <c r="A18">
        <v>16</v>
      </c>
      <c r="B18" t="s">
        <v>31</v>
      </c>
      <c r="C18" s="3">
        <v>133.067782241012</v>
      </c>
      <c r="D18" s="3">
        <v>94.286064355823498</v>
      </c>
      <c r="E18" s="3">
        <v>38.781717885188499</v>
      </c>
      <c r="F18" s="3">
        <v>-15.7668196238013</v>
      </c>
      <c r="G18" s="3">
        <v>99.124879268266398</v>
      </c>
      <c r="H18" s="3">
        <f t="shared" si="3"/>
        <v>133.067782241012</v>
      </c>
      <c r="I18" s="3">
        <f t="shared" si="3"/>
        <v>94.286064355823498</v>
      </c>
      <c r="J18" s="3">
        <f t="shared" si="3"/>
        <v>38.781717885188499</v>
      </c>
      <c r="K18" s="3">
        <f t="shared" si="4"/>
        <v>1</v>
      </c>
      <c r="L18" s="3">
        <f t="shared" si="3"/>
        <v>99.124879268266398</v>
      </c>
      <c r="M18" s="3">
        <f>VLOOKUP($A18,new_vsoa,6,FALSE)</f>
        <v>127.312425245157</v>
      </c>
      <c r="N18" s="3">
        <f>VLOOKUP($A18,new_vsoa,5,FALSE)</f>
        <v>102.03590416421</v>
      </c>
      <c r="O18" s="3">
        <f t="shared" si="5"/>
        <v>25.276521080947006</v>
      </c>
      <c r="P18" s="3">
        <f>VLOOKUP($A18,new_vsoa,7,FALSE)</f>
        <v>-5.9833917326352797</v>
      </c>
      <c r="Q18" s="3">
        <f>VLOOKUP($A18,new_vsoa,8,FALSE)</f>
        <v>57.351089629424898</v>
      </c>
      <c r="R18" s="3">
        <f t="shared" si="6"/>
        <v>127.312425245157</v>
      </c>
      <c r="S18" s="3">
        <f t="shared" si="6"/>
        <v>102.03590416421</v>
      </c>
      <c r="T18" s="3">
        <f t="shared" si="6"/>
        <v>25.276521080947006</v>
      </c>
      <c r="U18" s="3">
        <f t="shared" si="6"/>
        <v>1</v>
      </c>
      <c r="V18" s="3">
        <f t="shared" si="7"/>
        <v>57.351089629424898</v>
      </c>
      <c r="X18" s="3">
        <f t="shared" si="1"/>
        <v>-5.7553569958549957</v>
      </c>
      <c r="Y18" s="3">
        <f t="shared" si="2"/>
        <v>7.749839808386497</v>
      </c>
    </row>
    <row r="19" spans="1:25">
      <c r="A19">
        <v>17</v>
      </c>
      <c r="B19" t="s">
        <v>32</v>
      </c>
      <c r="C19" s="3">
        <v>133.27314479031699</v>
      </c>
      <c r="D19" s="3">
        <v>179.095474445077</v>
      </c>
      <c r="E19" s="3">
        <v>-45.822329654759102</v>
      </c>
      <c r="F19" s="3">
        <v>-115.424824412021</v>
      </c>
      <c r="G19" s="3">
        <v>21.7401401223512</v>
      </c>
      <c r="H19" s="3">
        <f t="shared" si="3"/>
        <v>133.27314479031699</v>
      </c>
      <c r="I19" s="3">
        <f t="shared" si="3"/>
        <v>179.095474445077</v>
      </c>
      <c r="J19" s="3">
        <f t="shared" si="3"/>
        <v>1</v>
      </c>
      <c r="K19" s="3">
        <f t="shared" si="4"/>
        <v>1</v>
      </c>
      <c r="L19" s="3">
        <f t="shared" si="3"/>
        <v>21.7401401223512</v>
      </c>
      <c r="M19" s="3">
        <f>VLOOKUP($A19,new_vsoa,6,FALSE)</f>
        <v>147.30777065277201</v>
      </c>
      <c r="N19" s="3">
        <f>VLOOKUP($A19,new_vsoa,5,FALSE)</f>
        <v>190.385077234791</v>
      </c>
      <c r="O19" s="3">
        <f t="shared" si="5"/>
        <v>-43.077306582018991</v>
      </c>
      <c r="P19" s="3">
        <f>VLOOKUP($A19,new_vsoa,7,FALSE)</f>
        <v>-79.616901440760401</v>
      </c>
      <c r="Q19" s="3">
        <f>VLOOKUP($A19,new_vsoa,8,FALSE)</f>
        <v>-6.6061056964999798</v>
      </c>
      <c r="R19" s="3">
        <f t="shared" si="6"/>
        <v>147.30777065277201</v>
      </c>
      <c r="S19" s="3">
        <f t="shared" si="6"/>
        <v>190.385077234791</v>
      </c>
      <c r="T19" s="3">
        <f t="shared" si="6"/>
        <v>1</v>
      </c>
      <c r="U19" s="3">
        <f t="shared" si="6"/>
        <v>1</v>
      </c>
      <c r="V19" s="3">
        <f t="shared" si="7"/>
        <v>1</v>
      </c>
      <c r="X19" s="3">
        <f t="shared" si="1"/>
        <v>14.034625862455016</v>
      </c>
      <c r="Y19" s="3">
        <f t="shared" si="2"/>
        <v>11.289602789713996</v>
      </c>
    </row>
    <row r="20" spans="1:25">
      <c r="A20">
        <v>18</v>
      </c>
      <c r="B20" t="s">
        <v>33</v>
      </c>
      <c r="C20" s="3">
        <v>91.338115352133499</v>
      </c>
      <c r="D20" s="3">
        <v>30.619472110049699</v>
      </c>
      <c r="E20" s="3">
        <v>60.718643242083701</v>
      </c>
      <c r="F20" s="3">
        <v>14.7658849936329</v>
      </c>
      <c r="G20" s="3">
        <v>117.512539657998</v>
      </c>
      <c r="H20" s="3">
        <f t="shared" si="3"/>
        <v>91.338115352133499</v>
      </c>
      <c r="I20" s="3">
        <f t="shared" si="3"/>
        <v>30.619472110049699</v>
      </c>
      <c r="J20" s="3">
        <f t="shared" si="3"/>
        <v>60.718643242083701</v>
      </c>
      <c r="K20" s="3">
        <f t="shared" si="4"/>
        <v>14.7658849936329</v>
      </c>
      <c r="L20" s="3">
        <f t="shared" si="3"/>
        <v>117.512539657998</v>
      </c>
      <c r="M20" s="3">
        <f>VLOOKUP($A20,new_vsoa,6,FALSE)</f>
        <v>100.11348298898</v>
      </c>
      <c r="N20" s="3">
        <f>VLOOKUP($A20,new_vsoa,5,FALSE)</f>
        <v>42.482256185214801</v>
      </c>
      <c r="O20" s="3">
        <f t="shared" si="5"/>
        <v>57.631226803765195</v>
      </c>
      <c r="P20" s="3">
        <f>VLOOKUP($A20,new_vsoa,7,FALSE)</f>
        <v>32.485765997099101</v>
      </c>
      <c r="Q20" s="3">
        <f>VLOOKUP($A20,new_vsoa,8,FALSE)</f>
        <v>86.720672556243201</v>
      </c>
      <c r="R20" s="3">
        <f t="shared" si="6"/>
        <v>100.11348298898</v>
      </c>
      <c r="S20" s="3">
        <f t="shared" si="6"/>
        <v>42.482256185214801</v>
      </c>
      <c r="T20" s="3">
        <f t="shared" si="6"/>
        <v>57.631226803765195</v>
      </c>
      <c r="U20" s="3">
        <f t="shared" si="6"/>
        <v>32.485765997099101</v>
      </c>
      <c r="V20" s="3">
        <f t="shared" si="7"/>
        <v>86.720672556243201</v>
      </c>
      <c r="X20" s="3">
        <f t="shared" si="1"/>
        <v>8.7753676368464966</v>
      </c>
      <c r="Y20" s="3">
        <f t="shared" si="2"/>
        <v>11.862784075165102</v>
      </c>
    </row>
    <row r="21" spans="1:25">
      <c r="A21">
        <v>19</v>
      </c>
      <c r="B21" t="s">
        <v>34</v>
      </c>
      <c r="C21" s="3">
        <v>186.723160302683</v>
      </c>
      <c r="D21" s="3">
        <v>178.89739346087899</v>
      </c>
      <c r="E21" s="3">
        <v>7.8257668418047501</v>
      </c>
      <c r="F21" s="3">
        <v>-53.949953695556303</v>
      </c>
      <c r="G21" s="3">
        <v>64.714091465205001</v>
      </c>
      <c r="H21" s="3">
        <f t="shared" si="3"/>
        <v>186.723160302683</v>
      </c>
      <c r="I21" s="3">
        <f t="shared" si="3"/>
        <v>178.89739346087899</v>
      </c>
      <c r="J21" s="3">
        <f t="shared" si="3"/>
        <v>7.8257668418047501</v>
      </c>
      <c r="K21" s="3">
        <f t="shared" si="4"/>
        <v>1</v>
      </c>
      <c r="L21" s="3">
        <f t="shared" si="3"/>
        <v>64.714091465205001</v>
      </c>
      <c r="M21" s="3">
        <f>VLOOKUP($A21,new_vsoa,6,FALSE)</f>
        <v>206.26514711930699</v>
      </c>
      <c r="N21" s="3">
        <f>VLOOKUP($A21,new_vsoa,5,FALSE)</f>
        <v>180.542058575966</v>
      </c>
      <c r="O21" s="3">
        <f t="shared" si="5"/>
        <v>25.723088543340992</v>
      </c>
      <c r="P21" s="3">
        <f>VLOOKUP($A21,new_vsoa,7,FALSE)</f>
        <v>-14.2607723626879</v>
      </c>
      <c r="Q21" s="3">
        <f>VLOOKUP($A21,new_vsoa,8,FALSE)</f>
        <v>64.748471832565698</v>
      </c>
      <c r="R21" s="3">
        <f t="shared" si="6"/>
        <v>206.26514711930699</v>
      </c>
      <c r="S21" s="3">
        <f t="shared" si="6"/>
        <v>180.542058575966</v>
      </c>
      <c r="T21" s="3">
        <f t="shared" si="6"/>
        <v>25.723088543340992</v>
      </c>
      <c r="U21" s="3">
        <f t="shared" si="6"/>
        <v>1</v>
      </c>
      <c r="V21" s="3">
        <f t="shared" si="7"/>
        <v>64.748471832565698</v>
      </c>
      <c r="X21" s="3">
        <f t="shared" si="1"/>
        <v>19.541986816623989</v>
      </c>
      <c r="Y21" s="3">
        <f t="shared" si="2"/>
        <v>1.6446651150870082</v>
      </c>
    </row>
    <row r="22" spans="1:25">
      <c r="A22">
        <v>20</v>
      </c>
      <c r="B22" t="s">
        <v>35</v>
      </c>
      <c r="C22" s="3">
        <v>172.46264614603899</v>
      </c>
      <c r="D22" s="3">
        <v>140.695126262109</v>
      </c>
      <c r="E22" s="3">
        <v>31.767519883929999</v>
      </c>
      <c r="F22" s="3">
        <v>-34.683935228124497</v>
      </c>
      <c r="G22" s="3">
        <v>104.40780490499</v>
      </c>
      <c r="H22" s="3">
        <f t="shared" si="3"/>
        <v>172.46264614603899</v>
      </c>
      <c r="I22" s="3">
        <f t="shared" si="3"/>
        <v>140.695126262109</v>
      </c>
      <c r="J22" s="3">
        <f t="shared" si="3"/>
        <v>31.767519883929999</v>
      </c>
      <c r="K22" s="3">
        <f t="shared" si="4"/>
        <v>1</v>
      </c>
      <c r="L22" s="3">
        <f t="shared" si="3"/>
        <v>104.40780490499</v>
      </c>
      <c r="M22" s="3">
        <f>VLOOKUP($A22,new_vsoa,6,FALSE)</f>
        <v>168.44529930994901</v>
      </c>
      <c r="N22" s="3">
        <f>VLOOKUP($A22,new_vsoa,5,FALSE)</f>
        <v>143.212000830828</v>
      </c>
      <c r="O22" s="3">
        <f t="shared" si="5"/>
        <v>25.233298479121004</v>
      </c>
      <c r="P22" s="3">
        <f>VLOOKUP($A22,new_vsoa,7,FALSE)</f>
        <v>-12.4616664408013</v>
      </c>
      <c r="Q22" s="3">
        <f>VLOOKUP($A22,new_vsoa,8,FALSE)</f>
        <v>64.179593796446298</v>
      </c>
      <c r="R22" s="3">
        <f t="shared" si="6"/>
        <v>168.44529930994901</v>
      </c>
      <c r="S22" s="3">
        <f t="shared" si="6"/>
        <v>143.212000830828</v>
      </c>
      <c r="T22" s="3">
        <f t="shared" si="6"/>
        <v>25.233298479121004</v>
      </c>
      <c r="U22" s="3">
        <f t="shared" si="6"/>
        <v>1</v>
      </c>
      <c r="V22" s="3">
        <f t="shared" si="7"/>
        <v>64.179593796446298</v>
      </c>
      <c r="X22" s="3">
        <f t="shared" si="1"/>
        <v>-4.0173468360899847</v>
      </c>
      <c r="Y22" s="3">
        <f t="shared" si="2"/>
        <v>2.5168745687190039</v>
      </c>
    </row>
    <row r="23" spans="1:25">
      <c r="A23">
        <v>21</v>
      </c>
      <c r="B23" t="s">
        <v>36</v>
      </c>
      <c r="C23" s="3">
        <v>166.03616635887801</v>
      </c>
      <c r="D23" s="3">
        <v>254.019740529351</v>
      </c>
      <c r="E23" s="3">
        <v>-87.983574170472707</v>
      </c>
      <c r="F23" s="3">
        <v>-144.17054654196801</v>
      </c>
      <c r="G23" s="3">
        <v>-26.639603302288702</v>
      </c>
      <c r="H23" s="3">
        <f t="shared" si="3"/>
        <v>166.03616635887801</v>
      </c>
      <c r="I23" s="3">
        <f t="shared" si="3"/>
        <v>254.019740529351</v>
      </c>
      <c r="J23" s="3">
        <f t="shared" si="3"/>
        <v>1</v>
      </c>
      <c r="K23" s="3">
        <f t="shared" si="4"/>
        <v>1</v>
      </c>
      <c r="L23" s="3">
        <f t="shared" si="3"/>
        <v>1</v>
      </c>
      <c r="M23" s="3">
        <f>VLOOKUP($A23,new_vsoa,6,FALSE)</f>
        <v>160.48739303985101</v>
      </c>
      <c r="N23" s="3">
        <f>VLOOKUP($A23,new_vsoa,5,FALSE)</f>
        <v>256.47153819221398</v>
      </c>
      <c r="O23" s="3">
        <f t="shared" si="5"/>
        <v>-95.98414515236297</v>
      </c>
      <c r="P23" s="3">
        <f>VLOOKUP($A23,new_vsoa,7,FALSE)</f>
        <v>-132.68597516538301</v>
      </c>
      <c r="Q23" s="3">
        <f>VLOOKUP($A23,new_vsoa,8,FALSE)</f>
        <v>-58.3810925676786</v>
      </c>
      <c r="R23" s="3">
        <f t="shared" si="6"/>
        <v>160.48739303985101</v>
      </c>
      <c r="S23" s="3">
        <f t="shared" si="6"/>
        <v>256.47153819221398</v>
      </c>
      <c r="T23" s="3">
        <f t="shared" si="6"/>
        <v>1</v>
      </c>
      <c r="U23" s="3">
        <f t="shared" si="6"/>
        <v>1</v>
      </c>
      <c r="V23" s="3">
        <f t="shared" si="7"/>
        <v>1</v>
      </c>
      <c r="X23" s="3">
        <f t="shared" si="1"/>
        <v>-5.5487733190269921</v>
      </c>
      <c r="Y23" s="3">
        <f t="shared" si="2"/>
        <v>2.4517976628629867</v>
      </c>
    </row>
    <row r="24" spans="1:25">
      <c r="A24">
        <v>22</v>
      </c>
      <c r="B24" t="s">
        <v>37</v>
      </c>
      <c r="C24" s="3">
        <v>83.267350846662396</v>
      </c>
      <c r="D24" s="3">
        <v>86.128801102288193</v>
      </c>
      <c r="E24" s="3">
        <v>-2.8614502556257602</v>
      </c>
      <c r="F24" s="3">
        <v>-47.099525183685799</v>
      </c>
      <c r="G24" s="3">
        <v>43.3897196591968</v>
      </c>
      <c r="H24" s="3">
        <f t="shared" si="3"/>
        <v>83.267350846662396</v>
      </c>
      <c r="I24" s="3">
        <f t="shared" si="3"/>
        <v>86.128801102288193</v>
      </c>
      <c r="J24" s="3">
        <f t="shared" si="3"/>
        <v>1</v>
      </c>
      <c r="K24" s="3">
        <f t="shared" si="4"/>
        <v>1</v>
      </c>
      <c r="L24" s="3">
        <f t="shared" si="3"/>
        <v>43.3897196591968</v>
      </c>
      <c r="M24" s="3">
        <f>VLOOKUP($A24,new_vsoa,6,FALSE)</f>
        <v>81.164053352337007</v>
      </c>
      <c r="N24" s="3">
        <f>VLOOKUP($A24,new_vsoa,5,FALSE)</f>
        <v>66.730800676488002</v>
      </c>
      <c r="O24" s="3">
        <f t="shared" si="5"/>
        <v>14.433252675849005</v>
      </c>
      <c r="P24" s="3">
        <f>VLOOKUP($A24,new_vsoa,7,FALSE)</f>
        <v>-11.0530104425122</v>
      </c>
      <c r="Q24" s="3">
        <f>VLOOKUP($A24,new_vsoa,8,FALSE)</f>
        <v>45.617167465052098</v>
      </c>
      <c r="R24" s="3">
        <f t="shared" si="6"/>
        <v>81.164053352337007</v>
      </c>
      <c r="S24" s="3">
        <f t="shared" si="6"/>
        <v>66.730800676488002</v>
      </c>
      <c r="T24" s="3">
        <f t="shared" si="6"/>
        <v>14.433252675849005</v>
      </c>
      <c r="U24" s="3">
        <f t="shared" si="6"/>
        <v>1</v>
      </c>
      <c r="V24" s="3">
        <f t="shared" si="7"/>
        <v>45.617167465052098</v>
      </c>
      <c r="X24" s="3">
        <f t="shared" si="1"/>
        <v>-2.103297494325389</v>
      </c>
      <c r="Y24" s="3">
        <f t="shared" si="2"/>
        <v>-19.398000425800191</v>
      </c>
    </row>
    <row r="25" spans="1:25">
      <c r="A25">
        <v>23</v>
      </c>
      <c r="B25" t="s">
        <v>38</v>
      </c>
      <c r="C25" s="3">
        <v>142.69780323673601</v>
      </c>
      <c r="D25" s="3">
        <v>242.41996604369101</v>
      </c>
      <c r="E25" s="3">
        <v>-99.722162806955296</v>
      </c>
      <c r="F25" s="3">
        <v>-153.499188061935</v>
      </c>
      <c r="G25" s="3">
        <v>-41.208864574161602</v>
      </c>
      <c r="H25" s="3">
        <f t="shared" si="3"/>
        <v>142.69780323673601</v>
      </c>
      <c r="I25" s="3">
        <f t="shared" si="3"/>
        <v>242.41996604369101</v>
      </c>
      <c r="J25" s="3">
        <f t="shared" si="3"/>
        <v>1</v>
      </c>
      <c r="K25" s="3">
        <f t="shared" si="4"/>
        <v>1</v>
      </c>
      <c r="L25" s="3">
        <f t="shared" si="3"/>
        <v>1</v>
      </c>
      <c r="M25" s="3">
        <f>VLOOKUP($A25,new_vsoa,6,FALSE)</f>
        <v>158.38323846330599</v>
      </c>
      <c r="N25" s="3">
        <f>VLOOKUP($A25,new_vsoa,5,FALSE)</f>
        <v>236.969183940888</v>
      </c>
      <c r="O25" s="3">
        <f t="shared" si="5"/>
        <v>-78.585945477582015</v>
      </c>
      <c r="P25" s="3">
        <f>VLOOKUP($A25,new_vsoa,7,FALSE)</f>
        <v>-114.95211541025</v>
      </c>
      <c r="Q25" s="3">
        <f>VLOOKUP($A25,new_vsoa,8,FALSE)</f>
        <v>-37.742676861811901</v>
      </c>
      <c r="R25" s="3">
        <f t="shared" si="6"/>
        <v>158.38323846330599</v>
      </c>
      <c r="S25" s="3">
        <f t="shared" si="6"/>
        <v>236.969183940888</v>
      </c>
      <c r="T25" s="3">
        <f t="shared" si="6"/>
        <v>1</v>
      </c>
      <c r="U25" s="3">
        <f t="shared" si="6"/>
        <v>1</v>
      </c>
      <c r="V25" s="3">
        <f t="shared" si="7"/>
        <v>1</v>
      </c>
      <c r="X25" s="3">
        <f t="shared" si="1"/>
        <v>15.685435226569979</v>
      </c>
      <c r="Y25" s="3">
        <f t="shared" si="2"/>
        <v>-5.4507821028030037</v>
      </c>
    </row>
    <row r="26" spans="1:25">
      <c r="A26">
        <v>24</v>
      </c>
      <c r="B26" t="s">
        <v>39</v>
      </c>
      <c r="C26" s="3">
        <v>92.038280137440296</v>
      </c>
      <c r="D26" s="3">
        <v>128.11289720187099</v>
      </c>
      <c r="E26" s="3">
        <v>-36.074617064430697</v>
      </c>
      <c r="F26" s="3">
        <v>-85.139895168849606</v>
      </c>
      <c r="G26" s="3">
        <v>16.570651571096299</v>
      </c>
      <c r="H26" s="3">
        <f t="shared" si="3"/>
        <v>92.038280137440296</v>
      </c>
      <c r="I26" s="3">
        <f t="shared" si="3"/>
        <v>128.11289720187099</v>
      </c>
      <c r="J26" s="3">
        <f t="shared" si="3"/>
        <v>1</v>
      </c>
      <c r="K26" s="3">
        <f t="shared" si="4"/>
        <v>1</v>
      </c>
      <c r="L26" s="3">
        <f t="shared" si="3"/>
        <v>16.570651571096299</v>
      </c>
      <c r="M26" s="3">
        <f>VLOOKUP($A26,new_vsoa,6,FALSE)</f>
        <v>95.1475487628216</v>
      </c>
      <c r="N26" s="3">
        <f>VLOOKUP($A26,new_vsoa,5,FALSE)</f>
        <v>128.472416493081</v>
      </c>
      <c r="O26" s="3">
        <f t="shared" si="5"/>
        <v>-33.324867730259399</v>
      </c>
      <c r="P26" s="3">
        <f>VLOOKUP($A26,new_vsoa,7,FALSE)</f>
        <v>-60.172428729286104</v>
      </c>
      <c r="Q26" s="3">
        <f>VLOOKUP($A26,new_vsoa,8,FALSE)</f>
        <v>-5.7880675968357798</v>
      </c>
      <c r="R26" s="3">
        <f t="shared" si="6"/>
        <v>95.1475487628216</v>
      </c>
      <c r="S26" s="3">
        <f t="shared" si="6"/>
        <v>128.472416493081</v>
      </c>
      <c r="T26" s="3">
        <f t="shared" si="6"/>
        <v>1</v>
      </c>
      <c r="U26" s="3">
        <f t="shared" si="6"/>
        <v>1</v>
      </c>
      <c r="V26" s="3">
        <f t="shared" si="7"/>
        <v>1</v>
      </c>
      <c r="X26" s="3">
        <f t="shared" si="1"/>
        <v>3.1092686253813042</v>
      </c>
      <c r="Y26" s="3">
        <f t="shared" si="2"/>
        <v>0.35951929121000603</v>
      </c>
    </row>
    <row r="27" spans="1:25">
      <c r="A27">
        <v>25</v>
      </c>
      <c r="B27" t="s">
        <v>40</v>
      </c>
      <c r="C27" s="3">
        <v>307.73954113512599</v>
      </c>
      <c r="D27" s="3">
        <v>397.79348380157199</v>
      </c>
      <c r="E27" s="3">
        <v>-90.053942666446403</v>
      </c>
      <c r="F27" s="3">
        <v>-186.470730243188</v>
      </c>
      <c r="G27" s="3">
        <v>24.286620711439099</v>
      </c>
      <c r="H27" s="3">
        <f t="shared" si="3"/>
        <v>307.73954113512599</v>
      </c>
      <c r="I27" s="3">
        <f t="shared" si="3"/>
        <v>397.79348380157199</v>
      </c>
      <c r="J27" s="3">
        <f t="shared" si="3"/>
        <v>1</v>
      </c>
      <c r="K27" s="3">
        <f t="shared" si="4"/>
        <v>1</v>
      </c>
      <c r="L27" s="3">
        <f t="shared" si="3"/>
        <v>24.286620711439099</v>
      </c>
      <c r="M27" s="3">
        <f>VLOOKUP($A27,new_vsoa,6,FALSE)</f>
        <v>372.12064174572703</v>
      </c>
      <c r="N27" s="3">
        <f>VLOOKUP($A27,new_vsoa,5,FALSE)</f>
        <v>406.68087240991298</v>
      </c>
      <c r="O27" s="3">
        <f t="shared" si="5"/>
        <v>-34.560230664185951</v>
      </c>
      <c r="P27" s="3">
        <f>VLOOKUP($A27,new_vsoa,7,FALSE)</f>
        <v>-104.30384239734499</v>
      </c>
      <c r="Q27" s="3">
        <f>VLOOKUP($A27,new_vsoa,8,FALSE)</f>
        <v>39.754596826720999</v>
      </c>
      <c r="R27" s="3">
        <f t="shared" si="6"/>
        <v>372.12064174572703</v>
      </c>
      <c r="S27" s="3">
        <f t="shared" si="6"/>
        <v>406.68087240991298</v>
      </c>
      <c r="T27" s="3">
        <f t="shared" si="6"/>
        <v>1</v>
      </c>
      <c r="U27" s="3">
        <f t="shared" si="6"/>
        <v>1</v>
      </c>
      <c r="V27" s="3">
        <f t="shared" si="7"/>
        <v>39.754596826720999</v>
      </c>
      <c r="X27" s="3">
        <f t="shared" si="1"/>
        <v>64.381100610601038</v>
      </c>
      <c r="Y27" s="3">
        <f t="shared" si="2"/>
        <v>8.8873886083409843</v>
      </c>
    </row>
    <row r="28" spans="1:25">
      <c r="A28">
        <v>26</v>
      </c>
      <c r="B28" t="s">
        <v>41</v>
      </c>
      <c r="C28" s="3">
        <v>32.526691399140098</v>
      </c>
      <c r="D28" s="3">
        <v>-66.759723451653599</v>
      </c>
      <c r="E28" s="3">
        <v>99.286414850793705</v>
      </c>
      <c r="F28" s="3">
        <v>-42.1260473505478</v>
      </c>
      <c r="G28" s="3">
        <v>318.57356944071398</v>
      </c>
      <c r="H28" s="3">
        <f t="shared" si="3"/>
        <v>32.526691399140098</v>
      </c>
      <c r="I28" s="3">
        <f t="shared" si="3"/>
        <v>1</v>
      </c>
      <c r="J28" s="3">
        <f t="shared" si="3"/>
        <v>99.286414850793705</v>
      </c>
      <c r="K28" s="3">
        <f t="shared" si="4"/>
        <v>1</v>
      </c>
      <c r="L28" s="3">
        <f t="shared" si="3"/>
        <v>318.57356944071398</v>
      </c>
      <c r="M28" s="3">
        <f>VLOOKUP($A28,new_vsoa,6,FALSE)</f>
        <v>61.738551222454703</v>
      </c>
      <c r="N28" s="3">
        <f>VLOOKUP($A28,new_vsoa,5,FALSE)</f>
        <v>-42.672693602450998</v>
      </c>
      <c r="O28" s="3">
        <f t="shared" si="5"/>
        <v>104.41124482490571</v>
      </c>
      <c r="P28" s="3">
        <f>VLOOKUP($A28,new_vsoa,7,FALSE)</f>
        <v>60.410878900297803</v>
      </c>
      <c r="Q28" s="3">
        <f>VLOOKUP($A28,new_vsoa,8,FALSE)</f>
        <v>202.98946766966901</v>
      </c>
      <c r="R28" s="3">
        <f t="shared" si="6"/>
        <v>61.738551222454703</v>
      </c>
      <c r="S28" s="3">
        <f t="shared" si="6"/>
        <v>1</v>
      </c>
      <c r="T28" s="3">
        <f t="shared" si="6"/>
        <v>104.41124482490571</v>
      </c>
      <c r="U28" s="3">
        <f t="shared" si="6"/>
        <v>60.410878900297803</v>
      </c>
      <c r="V28" s="3">
        <f t="shared" si="7"/>
        <v>202.98946766966901</v>
      </c>
      <c r="X28" s="3">
        <f t="shared" si="1"/>
        <v>29.211859823314605</v>
      </c>
      <c r="Y28" s="3">
        <f t="shared" si="2"/>
        <v>0</v>
      </c>
    </row>
    <row r="29" spans="1:25">
      <c r="A29">
        <v>27</v>
      </c>
      <c r="B29" t="s">
        <v>42</v>
      </c>
      <c r="C29" s="3">
        <v>345.14606388923301</v>
      </c>
      <c r="D29" s="3">
        <v>454.557984508841</v>
      </c>
      <c r="E29" s="3">
        <v>-109.411920619607</v>
      </c>
      <c r="F29" s="3">
        <v>-231.97980727906801</v>
      </c>
      <c r="G29" s="3">
        <v>39.9418702116009</v>
      </c>
      <c r="H29" s="3">
        <f t="shared" si="3"/>
        <v>345.14606388923301</v>
      </c>
      <c r="I29" s="3">
        <f t="shared" si="3"/>
        <v>454.557984508841</v>
      </c>
      <c r="J29" s="3">
        <f t="shared" si="3"/>
        <v>1</v>
      </c>
      <c r="K29" s="3">
        <f t="shared" si="4"/>
        <v>1</v>
      </c>
      <c r="L29" s="3">
        <f t="shared" si="3"/>
        <v>39.9418702116009</v>
      </c>
      <c r="M29" s="3">
        <f>VLOOKUP($A29,new_vsoa,6,FALSE)</f>
        <v>415.84561608637603</v>
      </c>
      <c r="N29" s="3">
        <f>VLOOKUP($A29,new_vsoa,5,FALSE)</f>
        <v>466.44166194977601</v>
      </c>
      <c r="O29" s="3">
        <f t="shared" si="5"/>
        <v>-50.596045863399979</v>
      </c>
      <c r="P29" s="3">
        <f>VLOOKUP($A29,new_vsoa,7,FALSE)</f>
        <v>-131.38911323671201</v>
      </c>
      <c r="Q29" s="3">
        <f>VLOOKUP($A29,new_vsoa,8,FALSE)</f>
        <v>39.685947045841601</v>
      </c>
      <c r="R29" s="3">
        <f t="shared" si="6"/>
        <v>415.84561608637603</v>
      </c>
      <c r="S29" s="3">
        <f t="shared" si="6"/>
        <v>466.44166194977601</v>
      </c>
      <c r="T29" s="3">
        <f t="shared" si="6"/>
        <v>1</v>
      </c>
      <c r="U29" s="3">
        <f t="shared" si="6"/>
        <v>1</v>
      </c>
      <c r="V29" s="3">
        <f t="shared" si="7"/>
        <v>39.685947045841601</v>
      </c>
      <c r="X29" s="3">
        <f t="shared" si="1"/>
        <v>70.699552197143021</v>
      </c>
      <c r="Y29" s="3">
        <f t="shared" si="2"/>
        <v>11.883677440935003</v>
      </c>
    </row>
    <row r="30" spans="1:25">
      <c r="A30">
        <v>28</v>
      </c>
      <c r="B30" t="s">
        <v>43</v>
      </c>
      <c r="C30" s="3">
        <v>82.928318334265299</v>
      </c>
      <c r="D30" s="3">
        <v>48.482249625630203</v>
      </c>
      <c r="E30" s="3">
        <v>34.446068708635003</v>
      </c>
      <c r="F30" s="3">
        <v>-18.173598589121699</v>
      </c>
      <c r="G30" s="3">
        <v>87.064617538976094</v>
      </c>
      <c r="H30" s="3">
        <f t="shared" si="3"/>
        <v>82.928318334265299</v>
      </c>
      <c r="I30" s="3">
        <f t="shared" si="3"/>
        <v>48.482249625630203</v>
      </c>
      <c r="J30" s="3">
        <f t="shared" si="3"/>
        <v>34.446068708635003</v>
      </c>
      <c r="K30" s="3">
        <f t="shared" si="4"/>
        <v>1</v>
      </c>
      <c r="L30" s="3">
        <f t="shared" si="3"/>
        <v>87.064617538976094</v>
      </c>
      <c r="M30" s="3">
        <f>VLOOKUP($A30,new_vsoa,6,FALSE)</f>
        <v>96.994318381523101</v>
      </c>
      <c r="N30" s="3">
        <f>VLOOKUP($A30,new_vsoa,5,FALSE)</f>
        <v>45.674505304567901</v>
      </c>
      <c r="O30" s="3">
        <f t="shared" si="5"/>
        <v>51.319813076955199</v>
      </c>
      <c r="P30" s="3">
        <f>VLOOKUP($A30,new_vsoa,7,FALSE)</f>
        <v>23.124263164313799</v>
      </c>
      <c r="Q30" s="3">
        <f>VLOOKUP($A30,new_vsoa,8,FALSE)</f>
        <v>82.3777421451652</v>
      </c>
      <c r="R30" s="3">
        <f t="shared" si="6"/>
        <v>96.994318381523101</v>
      </c>
      <c r="S30" s="3">
        <f t="shared" si="6"/>
        <v>45.674505304567901</v>
      </c>
      <c r="T30" s="3">
        <f t="shared" si="6"/>
        <v>51.319813076955199</v>
      </c>
      <c r="U30" s="3">
        <f t="shared" si="6"/>
        <v>23.124263164313799</v>
      </c>
      <c r="V30" s="3">
        <f t="shared" si="7"/>
        <v>82.3777421451652</v>
      </c>
      <c r="X30" s="3">
        <f t="shared" si="1"/>
        <v>14.066000047257802</v>
      </c>
      <c r="Y30" s="3">
        <f t="shared" si="2"/>
        <v>-2.8077443210623017</v>
      </c>
    </row>
    <row r="31" spans="1:25">
      <c r="A31">
        <v>29</v>
      </c>
      <c r="B31" t="s">
        <v>44</v>
      </c>
      <c r="C31" s="3">
        <v>146.105466445752</v>
      </c>
      <c r="D31" s="3">
        <v>231.711586104053</v>
      </c>
      <c r="E31" s="3">
        <v>-85.606119658300599</v>
      </c>
      <c r="F31" s="3">
        <v>-135.28444608563399</v>
      </c>
      <c r="G31" s="3">
        <v>-30.219992277073899</v>
      </c>
      <c r="H31" s="3">
        <f t="shared" si="3"/>
        <v>146.105466445752</v>
      </c>
      <c r="I31" s="3">
        <f t="shared" si="3"/>
        <v>231.711586104053</v>
      </c>
      <c r="J31" s="3">
        <f t="shared" si="3"/>
        <v>1</v>
      </c>
      <c r="K31" s="3">
        <f t="shared" si="4"/>
        <v>1</v>
      </c>
      <c r="L31" s="3">
        <f t="shared" si="3"/>
        <v>1</v>
      </c>
      <c r="M31" s="3">
        <f>VLOOKUP($A31,new_vsoa,6,FALSE)</f>
        <v>135.26263180484301</v>
      </c>
      <c r="N31" s="3">
        <f>VLOOKUP($A31,new_vsoa,5,FALSE)</f>
        <v>230.284019555366</v>
      </c>
      <c r="O31" s="3">
        <f t="shared" si="5"/>
        <v>-95.02138775052299</v>
      </c>
      <c r="P31" s="3">
        <f>VLOOKUP($A31,new_vsoa,7,FALSE)</f>
        <v>-127.070998547638</v>
      </c>
      <c r="Q31" s="3">
        <f>VLOOKUP($A31,new_vsoa,8,FALSE)</f>
        <v>-59.159624774940603</v>
      </c>
      <c r="R31" s="3">
        <f t="shared" si="6"/>
        <v>135.26263180484301</v>
      </c>
      <c r="S31" s="3">
        <f t="shared" si="6"/>
        <v>230.284019555366</v>
      </c>
      <c r="T31" s="3">
        <f t="shared" si="6"/>
        <v>1</v>
      </c>
      <c r="U31" s="3">
        <f t="shared" si="6"/>
        <v>1</v>
      </c>
      <c r="V31" s="3">
        <f t="shared" si="7"/>
        <v>1</v>
      </c>
      <c r="X31" s="3">
        <f t="shared" si="1"/>
        <v>-10.84283464090899</v>
      </c>
      <c r="Y31" s="3">
        <f t="shared" si="2"/>
        <v>-1.4275665486869968</v>
      </c>
    </row>
    <row r="32" spans="1:25">
      <c r="A32">
        <v>30</v>
      </c>
      <c r="B32" t="s">
        <v>45</v>
      </c>
      <c r="C32" s="3">
        <v>85.919535696699199</v>
      </c>
      <c r="D32" s="3">
        <v>93.519179142042702</v>
      </c>
      <c r="E32" s="3">
        <v>-7.5996434453435304</v>
      </c>
      <c r="F32" s="3">
        <v>-43.190669407202499</v>
      </c>
      <c r="G32" s="3">
        <v>34.232348283851898</v>
      </c>
      <c r="H32" s="3">
        <f t="shared" si="3"/>
        <v>85.919535696699199</v>
      </c>
      <c r="I32" s="3">
        <f t="shared" si="3"/>
        <v>93.519179142042702</v>
      </c>
      <c r="J32" s="3">
        <f t="shared" si="3"/>
        <v>1</v>
      </c>
      <c r="K32" s="3">
        <f t="shared" si="4"/>
        <v>1</v>
      </c>
      <c r="L32" s="3">
        <f t="shared" si="3"/>
        <v>34.232348283851898</v>
      </c>
      <c r="M32" s="3">
        <f>VLOOKUP($A32,new_vsoa,6,FALSE)</f>
        <v>77.790742351534703</v>
      </c>
      <c r="N32" s="3">
        <f>VLOOKUP($A32,new_vsoa,5,FALSE)</f>
        <v>97.627181535647395</v>
      </c>
      <c r="O32" s="3">
        <f t="shared" si="5"/>
        <v>-19.836439184112692</v>
      </c>
      <c r="P32" s="3">
        <f>VLOOKUP($A32,new_vsoa,7,FALSE)</f>
        <v>-43.435666927045403</v>
      </c>
      <c r="Q32" s="3">
        <f>VLOOKUP($A32,new_vsoa,8,FALSE)</f>
        <v>4.0366078465105097</v>
      </c>
      <c r="R32" s="3">
        <f t="shared" si="6"/>
        <v>77.790742351534703</v>
      </c>
      <c r="S32" s="3">
        <f t="shared" si="6"/>
        <v>97.627181535647395</v>
      </c>
      <c r="T32" s="3">
        <f t="shared" si="6"/>
        <v>1</v>
      </c>
      <c r="U32" s="3">
        <f t="shared" si="6"/>
        <v>1</v>
      </c>
      <c r="V32" s="3">
        <f t="shared" si="7"/>
        <v>4.0366078465105097</v>
      </c>
      <c r="X32" s="3">
        <f t="shared" si="1"/>
        <v>-8.128793345164496</v>
      </c>
      <c r="Y32" s="3">
        <f t="shared" si="2"/>
        <v>4.1080023936046928</v>
      </c>
    </row>
    <row r="33" spans="1:25">
      <c r="A33">
        <v>31</v>
      </c>
      <c r="B33" t="s">
        <v>46</v>
      </c>
      <c r="C33" s="3">
        <v>127.17888163472099</v>
      </c>
      <c r="D33" s="3">
        <v>198.66064806341799</v>
      </c>
      <c r="E33" s="3">
        <v>-71.481766428696702</v>
      </c>
      <c r="F33" s="3">
        <v>-124.72453688596499</v>
      </c>
      <c r="G33" s="3">
        <v>-19.3881517640453</v>
      </c>
      <c r="H33" s="3">
        <f t="shared" si="3"/>
        <v>127.17888163472099</v>
      </c>
      <c r="I33" s="3">
        <f t="shared" si="3"/>
        <v>198.66064806341799</v>
      </c>
      <c r="J33" s="3">
        <f t="shared" si="3"/>
        <v>1</v>
      </c>
      <c r="K33" s="3">
        <f t="shared" si="4"/>
        <v>1</v>
      </c>
      <c r="L33" s="3">
        <f t="shared" si="3"/>
        <v>1</v>
      </c>
      <c r="M33" s="3">
        <f>VLOOKUP($A33,new_vsoa,6,FALSE)</f>
        <v>139.24354470963399</v>
      </c>
      <c r="N33" s="3">
        <f>VLOOKUP($A33,new_vsoa,5,FALSE)</f>
        <v>202.61051950329301</v>
      </c>
      <c r="O33" s="3">
        <f t="shared" si="5"/>
        <v>-63.366974793659011</v>
      </c>
      <c r="P33" s="3">
        <f>VLOOKUP($A33,new_vsoa,7,FALSE)</f>
        <v>-97.392553615399805</v>
      </c>
      <c r="Q33" s="3">
        <f>VLOOKUP($A33,new_vsoa,8,FALSE)</f>
        <v>-28.054793097023399</v>
      </c>
      <c r="R33" s="3">
        <f t="shared" si="6"/>
        <v>139.24354470963399</v>
      </c>
      <c r="S33" s="3">
        <f t="shared" si="6"/>
        <v>202.61051950329301</v>
      </c>
      <c r="T33" s="3">
        <f t="shared" si="6"/>
        <v>1</v>
      </c>
      <c r="U33" s="3">
        <f t="shared" si="6"/>
        <v>1</v>
      </c>
      <c r="V33" s="3">
        <f t="shared" si="7"/>
        <v>1</v>
      </c>
      <c r="X33" s="3">
        <f t="shared" si="1"/>
        <v>12.064663074913</v>
      </c>
      <c r="Y33" s="3">
        <f t="shared" si="2"/>
        <v>3.949871439875011</v>
      </c>
    </row>
    <row r="34" spans="1:25">
      <c r="A34">
        <v>32</v>
      </c>
      <c r="B34" t="s">
        <v>47</v>
      </c>
      <c r="C34" s="3">
        <v>184.76662698723399</v>
      </c>
      <c r="D34" s="3">
        <v>307.69773393206401</v>
      </c>
      <c r="E34" s="3">
        <v>-122.931106944829</v>
      </c>
      <c r="F34" s="3">
        <v>-184.456159021584</v>
      </c>
      <c r="G34" s="3">
        <v>-53.449204465685497</v>
      </c>
      <c r="H34" s="3">
        <f t="shared" si="3"/>
        <v>184.76662698723399</v>
      </c>
      <c r="I34" s="3">
        <f t="shared" si="3"/>
        <v>307.69773393206401</v>
      </c>
      <c r="J34" s="3">
        <f t="shared" si="3"/>
        <v>1</v>
      </c>
      <c r="K34" s="3">
        <f t="shared" si="4"/>
        <v>1</v>
      </c>
      <c r="L34" s="3">
        <f t="shared" si="3"/>
        <v>1</v>
      </c>
      <c r="M34" s="3">
        <f>VLOOKUP($A34,new_vsoa,6,FALSE)</f>
        <v>178.89969423521899</v>
      </c>
      <c r="N34" s="3">
        <f>VLOOKUP($A34,new_vsoa,5,FALSE)</f>
        <v>302.141850048957</v>
      </c>
      <c r="O34" s="3">
        <f t="shared" si="5"/>
        <v>-123.24215581373801</v>
      </c>
      <c r="P34" s="3">
        <f>VLOOKUP($A34,new_vsoa,7,FALSE)</f>
        <v>-162.06948066999601</v>
      </c>
      <c r="Q34" s="3">
        <f>VLOOKUP($A34,new_vsoa,8,FALSE)</f>
        <v>-82.189363949476999</v>
      </c>
      <c r="R34" s="3">
        <f t="shared" si="6"/>
        <v>178.89969423521899</v>
      </c>
      <c r="S34" s="3">
        <f t="shared" si="6"/>
        <v>302.141850048957</v>
      </c>
      <c r="T34" s="3">
        <f t="shared" si="6"/>
        <v>1</v>
      </c>
      <c r="U34" s="3">
        <f t="shared" si="6"/>
        <v>1</v>
      </c>
      <c r="V34" s="3">
        <f t="shared" si="7"/>
        <v>1</v>
      </c>
      <c r="X34" s="3">
        <f t="shared" si="1"/>
        <v>-5.8669327520150034</v>
      </c>
      <c r="Y34" s="3">
        <f t="shared" si="2"/>
        <v>-5.5558838831070148</v>
      </c>
    </row>
    <row r="35" spans="1:25">
      <c r="A35">
        <v>33</v>
      </c>
      <c r="B35" t="s">
        <v>48</v>
      </c>
      <c r="C35" s="3">
        <v>379.768687355677</v>
      </c>
      <c r="D35" s="3">
        <v>402.33761169741803</v>
      </c>
      <c r="E35" s="3">
        <v>-22.568924341741202</v>
      </c>
      <c r="F35" s="3">
        <v>-141.65959947780399</v>
      </c>
      <c r="G35" s="3">
        <v>151.809421566764</v>
      </c>
      <c r="H35" s="3">
        <f t="shared" si="3"/>
        <v>379.768687355677</v>
      </c>
      <c r="I35" s="3">
        <f t="shared" si="3"/>
        <v>402.33761169741803</v>
      </c>
      <c r="J35" s="3">
        <f t="shared" si="3"/>
        <v>1</v>
      </c>
      <c r="K35" s="3">
        <f t="shared" si="4"/>
        <v>1</v>
      </c>
      <c r="L35" s="3">
        <f t="shared" si="3"/>
        <v>151.809421566764</v>
      </c>
      <c r="M35" s="3">
        <f>VLOOKUP($A35,new_vsoa,6,FALSE)</f>
        <v>419.82580425546701</v>
      </c>
      <c r="N35" s="3">
        <f>VLOOKUP($A35,new_vsoa,5,FALSE)</f>
        <v>420.64690485655001</v>
      </c>
      <c r="O35" s="3">
        <f t="shared" si="5"/>
        <v>-0.82110060108300331</v>
      </c>
      <c r="P35" s="3">
        <f>VLOOKUP($A35,new_vsoa,7,FALSE)</f>
        <v>-76.295678397273306</v>
      </c>
      <c r="Q35" s="3">
        <f>VLOOKUP($A35,new_vsoa,8,FALSE)</f>
        <v>81.493759291777195</v>
      </c>
      <c r="R35" s="3">
        <f t="shared" si="6"/>
        <v>419.82580425546701</v>
      </c>
      <c r="S35" s="3">
        <f t="shared" si="6"/>
        <v>420.64690485655001</v>
      </c>
      <c r="T35" s="3">
        <f t="shared" si="6"/>
        <v>1</v>
      </c>
      <c r="U35" s="3">
        <f t="shared" si="6"/>
        <v>1</v>
      </c>
      <c r="V35" s="3">
        <f t="shared" si="7"/>
        <v>81.493759291777195</v>
      </c>
      <c r="X35" s="3">
        <f t="shared" si="1"/>
        <v>40.057116899790003</v>
      </c>
      <c r="Y35" s="3">
        <f t="shared" si="2"/>
        <v>18.309293159131983</v>
      </c>
    </row>
    <row r="36" spans="1:25">
      <c r="A36">
        <v>34</v>
      </c>
      <c r="B36" t="s">
        <v>49</v>
      </c>
      <c r="C36" s="3">
        <v>505.81363551568103</v>
      </c>
      <c r="D36" s="3">
        <v>545.91384816200298</v>
      </c>
      <c r="E36" s="3">
        <v>-40.100212646321303</v>
      </c>
      <c r="F36" s="3">
        <v>-186.106586856825</v>
      </c>
      <c r="G36" s="3">
        <v>359.855650988175</v>
      </c>
      <c r="H36" s="3">
        <f t="shared" si="3"/>
        <v>505.81363551568103</v>
      </c>
      <c r="I36" s="3">
        <f t="shared" si="3"/>
        <v>545.91384816200298</v>
      </c>
      <c r="J36" s="3">
        <f t="shared" si="3"/>
        <v>1</v>
      </c>
      <c r="K36" s="3">
        <f t="shared" si="4"/>
        <v>1</v>
      </c>
      <c r="L36" s="3">
        <f t="shared" si="3"/>
        <v>359.855650988175</v>
      </c>
      <c r="M36" s="3">
        <f>VLOOKUP($A36,new_vsoa,6,FALSE)</f>
        <v>526.66889647501796</v>
      </c>
      <c r="N36" s="3">
        <f>VLOOKUP($A36,new_vsoa,5,FALSE)</f>
        <v>542.40592487334698</v>
      </c>
      <c r="O36" s="3">
        <f t="shared" si="5"/>
        <v>-15.737028398329016</v>
      </c>
      <c r="P36" s="3">
        <f>VLOOKUP($A36,new_vsoa,7,FALSE)</f>
        <v>-109.06557693828</v>
      </c>
      <c r="Q36" s="3">
        <f>VLOOKUP($A36,new_vsoa,8,FALSE)</f>
        <v>94.245837663665299</v>
      </c>
      <c r="R36" s="3">
        <f t="shared" si="6"/>
        <v>526.66889647501796</v>
      </c>
      <c r="S36" s="3">
        <f t="shared" si="6"/>
        <v>542.40592487334698</v>
      </c>
      <c r="T36" s="3">
        <f t="shared" si="6"/>
        <v>1</v>
      </c>
      <c r="U36" s="3">
        <f t="shared" si="6"/>
        <v>1</v>
      </c>
      <c r="V36" s="3">
        <f t="shared" si="7"/>
        <v>94.245837663665299</v>
      </c>
      <c r="X36" s="3">
        <f t="shared" si="1"/>
        <v>20.855260959336931</v>
      </c>
      <c r="Y36" s="3">
        <f t="shared" si="2"/>
        <v>-3.5079232886560021</v>
      </c>
    </row>
    <row r="37" spans="1:25">
      <c r="A37">
        <v>35</v>
      </c>
      <c r="B37" t="s">
        <v>50</v>
      </c>
      <c r="C37" s="3">
        <v>111.354178922952</v>
      </c>
      <c r="D37" s="3">
        <v>131.824299531192</v>
      </c>
      <c r="E37" s="3">
        <v>-20.4701206082397</v>
      </c>
      <c r="F37" s="3">
        <v>-62.9665914130575</v>
      </c>
      <c r="G37" s="3">
        <v>22.647717413309</v>
      </c>
      <c r="H37" s="3">
        <f t="shared" si="3"/>
        <v>111.354178922952</v>
      </c>
      <c r="I37" s="3">
        <f t="shared" si="3"/>
        <v>131.824299531192</v>
      </c>
      <c r="J37" s="3">
        <f t="shared" si="3"/>
        <v>1</v>
      </c>
      <c r="K37" s="3">
        <f t="shared" si="4"/>
        <v>1</v>
      </c>
      <c r="L37" s="3">
        <f t="shared" si="3"/>
        <v>22.647717413309</v>
      </c>
      <c r="M37" s="3">
        <f>VLOOKUP($A37,new_vsoa,6,FALSE)</f>
        <v>112.257100580898</v>
      </c>
      <c r="N37" s="3">
        <f>VLOOKUP($A37,new_vsoa,5,FALSE)</f>
        <v>143.732989567169</v>
      </c>
      <c r="O37" s="3">
        <f t="shared" si="5"/>
        <v>-31.475888986271002</v>
      </c>
      <c r="P37" s="3">
        <f>VLOOKUP($A37,new_vsoa,7,FALSE)</f>
        <v>-58.015489961101601</v>
      </c>
      <c r="Q37" s="3">
        <f>VLOOKUP($A37,new_vsoa,8,FALSE)</f>
        <v>-3.0969002602167102</v>
      </c>
      <c r="R37" s="3">
        <f t="shared" si="6"/>
        <v>112.257100580898</v>
      </c>
      <c r="S37" s="3">
        <f t="shared" si="6"/>
        <v>143.732989567169</v>
      </c>
      <c r="T37" s="3">
        <f t="shared" si="6"/>
        <v>1</v>
      </c>
      <c r="U37" s="3">
        <f t="shared" si="6"/>
        <v>1</v>
      </c>
      <c r="V37" s="3">
        <f t="shared" si="7"/>
        <v>1</v>
      </c>
      <c r="X37" s="3">
        <f t="shared" si="1"/>
        <v>0.90292165794599555</v>
      </c>
      <c r="Y37" s="3">
        <f t="shared" si="2"/>
        <v>11.908690035977003</v>
      </c>
    </row>
    <row r="38" spans="1:25">
      <c r="A38">
        <v>36</v>
      </c>
      <c r="B38" t="s">
        <v>51</v>
      </c>
      <c r="C38" s="3">
        <v>181.49915922923699</v>
      </c>
      <c r="D38" s="3">
        <v>56.762151973408102</v>
      </c>
      <c r="E38" s="3">
        <v>124.737007255829</v>
      </c>
      <c r="F38" s="3">
        <v>32.4766262404613</v>
      </c>
      <c r="G38" s="3">
        <v>220.925500897581</v>
      </c>
      <c r="H38" s="3">
        <f t="shared" si="3"/>
        <v>181.49915922923699</v>
      </c>
      <c r="I38" s="3">
        <f t="shared" si="3"/>
        <v>56.762151973408102</v>
      </c>
      <c r="J38" s="3">
        <f t="shared" si="3"/>
        <v>124.737007255829</v>
      </c>
      <c r="K38" s="3">
        <f t="shared" si="4"/>
        <v>32.4766262404613</v>
      </c>
      <c r="L38" s="3">
        <f t="shared" si="3"/>
        <v>220.925500897581</v>
      </c>
      <c r="M38" s="3">
        <f>VLOOKUP($A38,new_vsoa,6,FALSE)</f>
        <v>203.990710618587</v>
      </c>
      <c r="N38" s="3">
        <f>VLOOKUP($A38,new_vsoa,5,FALSE)</f>
        <v>52.959305597567699</v>
      </c>
      <c r="O38" s="3">
        <f t="shared" si="5"/>
        <v>151.03140502101931</v>
      </c>
      <c r="P38" s="3">
        <f>VLOOKUP($A38,new_vsoa,7,FALSE)</f>
        <v>104.727623004249</v>
      </c>
      <c r="Q38" s="3">
        <f>VLOOKUP($A38,new_vsoa,8,FALSE)</f>
        <v>201.36785290828001</v>
      </c>
      <c r="R38" s="3">
        <f t="shared" si="6"/>
        <v>203.990710618587</v>
      </c>
      <c r="S38" s="3">
        <f t="shared" si="6"/>
        <v>52.959305597567699</v>
      </c>
      <c r="T38" s="3">
        <f t="shared" si="6"/>
        <v>151.03140502101931</v>
      </c>
      <c r="U38" s="3">
        <f t="shared" si="6"/>
        <v>104.727623004249</v>
      </c>
      <c r="V38" s="3">
        <f t="shared" si="7"/>
        <v>201.36785290828001</v>
      </c>
      <c r="X38" s="3">
        <f t="shared" si="1"/>
        <v>22.491551389350008</v>
      </c>
      <c r="Y38" s="3">
        <f t="shared" si="2"/>
        <v>-3.802846375840403</v>
      </c>
    </row>
    <row r="39" spans="1:25">
      <c r="A39">
        <v>37</v>
      </c>
      <c r="B39" t="s">
        <v>52</v>
      </c>
      <c r="C39" s="3">
        <v>369.41029415745697</v>
      </c>
      <c r="D39" s="3">
        <v>404.89873078510198</v>
      </c>
      <c r="E39" s="3">
        <v>-35.488436627645399</v>
      </c>
      <c r="F39" s="3">
        <v>-148.85661919447301</v>
      </c>
      <c r="G39" s="3">
        <v>148.555684590098</v>
      </c>
      <c r="H39" s="3">
        <f t="shared" si="3"/>
        <v>369.41029415745697</v>
      </c>
      <c r="I39" s="3">
        <f t="shared" si="3"/>
        <v>404.89873078510198</v>
      </c>
      <c r="J39" s="3">
        <f t="shared" si="3"/>
        <v>1</v>
      </c>
      <c r="K39" s="3">
        <f t="shared" si="4"/>
        <v>1</v>
      </c>
      <c r="L39" s="3">
        <f t="shared" si="3"/>
        <v>148.555684590098</v>
      </c>
      <c r="M39" s="3">
        <f>VLOOKUP($A39,new_vsoa,6,FALSE)</f>
        <v>390.90656167793202</v>
      </c>
      <c r="N39" s="3">
        <f>VLOOKUP($A39,new_vsoa,5,FALSE)</f>
        <v>417.98817896235499</v>
      </c>
      <c r="O39" s="3">
        <f t="shared" si="5"/>
        <v>-27.081617284422975</v>
      </c>
      <c r="P39" s="3">
        <f>VLOOKUP($A39,new_vsoa,7,FALSE)</f>
        <v>-96.063366587071698</v>
      </c>
      <c r="Q39" s="3">
        <f>VLOOKUP($A39,new_vsoa,8,FALSE)</f>
        <v>44.128657923200997</v>
      </c>
      <c r="R39" s="3">
        <f t="shared" si="6"/>
        <v>390.90656167793202</v>
      </c>
      <c r="S39" s="3">
        <f t="shared" si="6"/>
        <v>417.98817896235499</v>
      </c>
      <c r="T39" s="3">
        <f t="shared" si="6"/>
        <v>1</v>
      </c>
      <c r="U39" s="3">
        <f t="shared" si="6"/>
        <v>1</v>
      </c>
      <c r="V39" s="3">
        <f t="shared" si="7"/>
        <v>44.128657923200997</v>
      </c>
      <c r="X39" s="3">
        <f t="shared" si="1"/>
        <v>21.496267520475044</v>
      </c>
      <c r="Y39" s="3">
        <f t="shared" si="2"/>
        <v>13.089448177253018</v>
      </c>
    </row>
    <row r="40" spans="1:25">
      <c r="A40">
        <v>38</v>
      </c>
      <c r="B40" t="s">
        <v>53</v>
      </c>
      <c r="C40" s="3">
        <v>147.07623164327299</v>
      </c>
      <c r="D40" s="3">
        <v>223.05341713575399</v>
      </c>
      <c r="E40" s="3">
        <v>-75.977185492481198</v>
      </c>
      <c r="F40" s="3">
        <v>-132.92432976473299</v>
      </c>
      <c r="G40" s="3">
        <v>-18.706784888885199</v>
      </c>
      <c r="H40" s="3">
        <f t="shared" si="3"/>
        <v>147.07623164327299</v>
      </c>
      <c r="I40" s="3">
        <f t="shared" si="3"/>
        <v>223.05341713575399</v>
      </c>
      <c r="J40" s="3">
        <f t="shared" si="3"/>
        <v>1</v>
      </c>
      <c r="K40" s="3">
        <f t="shared" si="4"/>
        <v>1</v>
      </c>
      <c r="L40" s="3">
        <f t="shared" si="3"/>
        <v>1</v>
      </c>
      <c r="M40" s="3">
        <f>VLOOKUP($A40,new_vsoa,6,FALSE)</f>
        <v>155.692136749056</v>
      </c>
      <c r="N40" s="3">
        <f>VLOOKUP($A40,new_vsoa,5,FALSE)</f>
        <v>230.39103678234599</v>
      </c>
      <c r="O40" s="3">
        <f t="shared" si="5"/>
        <v>-74.698900033289988</v>
      </c>
      <c r="P40" s="3">
        <f>VLOOKUP($A40,new_vsoa,7,FALSE)</f>
        <v>-110.18860891537599</v>
      </c>
      <c r="Q40" s="3">
        <f>VLOOKUP($A40,new_vsoa,8,FALSE)</f>
        <v>-40.023033797408203</v>
      </c>
      <c r="R40" s="3">
        <f t="shared" si="6"/>
        <v>155.692136749056</v>
      </c>
      <c r="S40" s="3">
        <f t="shared" si="6"/>
        <v>230.39103678234599</v>
      </c>
      <c r="T40" s="3">
        <f t="shared" si="6"/>
        <v>1</v>
      </c>
      <c r="U40" s="3">
        <f t="shared" si="6"/>
        <v>1</v>
      </c>
      <c r="V40" s="3">
        <f t="shared" si="7"/>
        <v>1</v>
      </c>
      <c r="X40" s="3">
        <f t="shared" si="1"/>
        <v>8.6159051057830141</v>
      </c>
      <c r="Y40" s="3">
        <f t="shared" si="2"/>
        <v>7.3376196465920032</v>
      </c>
    </row>
    <row r="41" spans="1:25">
      <c r="A41">
        <v>39</v>
      </c>
      <c r="B41" t="s">
        <v>54</v>
      </c>
      <c r="C41" s="3">
        <v>116.95185938380401</v>
      </c>
      <c r="D41" s="3">
        <v>178.10191971604499</v>
      </c>
      <c r="E41" s="3">
        <v>-61.1500603322405</v>
      </c>
      <c r="F41" s="3">
        <v>-136.330023821818</v>
      </c>
      <c r="G41" s="3">
        <v>4.5221313816761599</v>
      </c>
      <c r="H41" s="3">
        <f t="shared" si="3"/>
        <v>116.95185938380401</v>
      </c>
      <c r="I41" s="3">
        <f t="shared" si="3"/>
        <v>178.10191971604499</v>
      </c>
      <c r="J41" s="3">
        <f t="shared" si="3"/>
        <v>1</v>
      </c>
      <c r="K41" s="3">
        <f t="shared" si="4"/>
        <v>1</v>
      </c>
      <c r="L41" s="3">
        <f t="shared" si="3"/>
        <v>4.5221313816761599</v>
      </c>
      <c r="M41" s="3">
        <f>VLOOKUP($A41,new_vsoa,6,FALSE)</f>
        <v>143.61451717496999</v>
      </c>
      <c r="N41" s="3">
        <f>VLOOKUP($A41,new_vsoa,5,FALSE)</f>
        <v>185.821441979702</v>
      </c>
      <c r="O41" s="3">
        <f t="shared" si="5"/>
        <v>-42.206924804732012</v>
      </c>
      <c r="P41" s="3">
        <f>VLOOKUP($A41,new_vsoa,7,FALSE)</f>
        <v>-77.656499728303402</v>
      </c>
      <c r="Q41" s="3">
        <f>VLOOKUP($A41,new_vsoa,8,FALSE)</f>
        <v>-2.1245233241460402</v>
      </c>
      <c r="R41" s="3">
        <f t="shared" si="6"/>
        <v>143.61451717496999</v>
      </c>
      <c r="S41" s="3">
        <f t="shared" si="6"/>
        <v>185.821441979702</v>
      </c>
      <c r="T41" s="3">
        <f t="shared" si="6"/>
        <v>1</v>
      </c>
      <c r="U41" s="3">
        <f t="shared" si="6"/>
        <v>1</v>
      </c>
      <c r="V41" s="3">
        <f t="shared" si="7"/>
        <v>1</v>
      </c>
      <c r="X41" s="3">
        <f t="shared" si="1"/>
        <v>26.662657791165984</v>
      </c>
      <c r="Y41" s="3">
        <f t="shared" si="2"/>
        <v>7.7195222636570122</v>
      </c>
    </row>
    <row r="42" spans="1:25">
      <c r="A42">
        <v>40</v>
      </c>
      <c r="B42" t="s">
        <v>55</v>
      </c>
      <c r="C42" s="3">
        <v>468.69688750696997</v>
      </c>
      <c r="D42" s="3">
        <v>505.01935090053598</v>
      </c>
      <c r="E42" s="3">
        <v>-36.322463393565897</v>
      </c>
      <c r="F42" s="3">
        <v>-183.645819238315</v>
      </c>
      <c r="G42" s="3">
        <v>253.922218923542</v>
      </c>
      <c r="H42" s="3">
        <f t="shared" si="3"/>
        <v>468.69688750696997</v>
      </c>
      <c r="I42" s="3">
        <f t="shared" si="3"/>
        <v>505.01935090053598</v>
      </c>
      <c r="J42" s="3">
        <f t="shared" si="3"/>
        <v>1</v>
      </c>
      <c r="K42" s="3">
        <f t="shared" si="4"/>
        <v>1</v>
      </c>
      <c r="L42" s="3">
        <f t="shared" si="3"/>
        <v>253.922218923542</v>
      </c>
      <c r="M42" s="3">
        <f>VLOOKUP($A42,new_vsoa,6,FALSE)</f>
        <v>441.63546714381499</v>
      </c>
      <c r="N42" s="3">
        <f>VLOOKUP($A42,new_vsoa,5,FALSE)</f>
        <v>506.475601326331</v>
      </c>
      <c r="O42" s="3">
        <f t="shared" si="5"/>
        <v>-64.84013418251601</v>
      </c>
      <c r="P42" s="3">
        <f>VLOOKUP($A42,new_vsoa,7,FALSE)</f>
        <v>-151.107520981953</v>
      </c>
      <c r="Q42" s="3">
        <f>VLOOKUP($A42,new_vsoa,8,FALSE)</f>
        <v>23.7915572310533</v>
      </c>
      <c r="R42" s="3">
        <f t="shared" si="6"/>
        <v>441.63546714381499</v>
      </c>
      <c r="S42" s="3">
        <f t="shared" si="6"/>
        <v>506.475601326331</v>
      </c>
      <c r="T42" s="3">
        <f t="shared" si="6"/>
        <v>1</v>
      </c>
      <c r="U42" s="3">
        <f t="shared" si="6"/>
        <v>1</v>
      </c>
      <c r="V42" s="3">
        <f t="shared" si="7"/>
        <v>23.7915572310533</v>
      </c>
      <c r="X42" s="3">
        <f t="shared" si="1"/>
        <v>-27.06142036315498</v>
      </c>
      <c r="Y42" s="3">
        <f t="shared" si="2"/>
        <v>1.4562504257950195</v>
      </c>
    </row>
    <row r="43" spans="1:25">
      <c r="A43">
        <v>41</v>
      </c>
      <c r="B43" t="s">
        <v>56</v>
      </c>
      <c r="C43" s="3">
        <v>180.83129086549999</v>
      </c>
      <c r="D43" s="3">
        <v>239.480527099916</v>
      </c>
      <c r="E43" s="3">
        <v>-58.649236234415397</v>
      </c>
      <c r="F43" s="3">
        <v>-110.89205874215899</v>
      </c>
      <c r="G43" s="3">
        <v>6.95509753415147</v>
      </c>
      <c r="H43" s="3">
        <f t="shared" si="3"/>
        <v>180.83129086549999</v>
      </c>
      <c r="I43" s="3">
        <f t="shared" si="3"/>
        <v>239.480527099916</v>
      </c>
      <c r="J43" s="3">
        <f t="shared" si="3"/>
        <v>1</v>
      </c>
      <c r="K43" s="3">
        <f t="shared" si="4"/>
        <v>1</v>
      </c>
      <c r="L43" s="3">
        <f t="shared" si="3"/>
        <v>6.95509753415147</v>
      </c>
      <c r="M43" s="3">
        <f>VLOOKUP($A43,new_vsoa,6,FALSE)</f>
        <v>191.908823128096</v>
      </c>
      <c r="N43" s="3">
        <f>VLOOKUP($A43,new_vsoa,5,FALSE)</f>
        <v>243.59934434356799</v>
      </c>
      <c r="O43" s="3">
        <f t="shared" si="5"/>
        <v>-51.690521215471989</v>
      </c>
      <c r="P43" s="3">
        <f>VLOOKUP($A43,new_vsoa,7,FALSE)</f>
        <v>-90.448808257799698</v>
      </c>
      <c r="Q43" s="3">
        <f>VLOOKUP($A43,new_vsoa,8,FALSE)</f>
        <v>-10.2548035149087</v>
      </c>
      <c r="R43" s="3">
        <f t="shared" si="6"/>
        <v>191.908823128096</v>
      </c>
      <c r="S43" s="3">
        <f t="shared" si="6"/>
        <v>243.59934434356799</v>
      </c>
      <c r="T43" s="3">
        <f t="shared" si="6"/>
        <v>1</v>
      </c>
      <c r="U43" s="3">
        <f t="shared" si="6"/>
        <v>1</v>
      </c>
      <c r="V43" s="3">
        <f t="shared" si="7"/>
        <v>1</v>
      </c>
      <c r="X43" s="3">
        <f t="shared" si="1"/>
        <v>11.077532262596009</v>
      </c>
      <c r="Y43" s="3">
        <f t="shared" si="2"/>
        <v>4.1188172436519892</v>
      </c>
    </row>
    <row r="44" spans="1:25">
      <c r="A44">
        <v>42</v>
      </c>
      <c r="B44" t="s">
        <v>57</v>
      </c>
      <c r="C44" s="3">
        <v>259.01067202586501</v>
      </c>
      <c r="D44" s="3">
        <v>260.80178955397997</v>
      </c>
      <c r="E44" s="3">
        <v>-1.79111752811508</v>
      </c>
      <c r="F44" s="3">
        <v>-72.576050506042705</v>
      </c>
      <c r="G44" s="3">
        <v>85.810154262055505</v>
      </c>
      <c r="H44" s="3">
        <f t="shared" si="3"/>
        <v>259.01067202586501</v>
      </c>
      <c r="I44" s="3">
        <f t="shared" si="3"/>
        <v>260.80178955397997</v>
      </c>
      <c r="J44" s="3">
        <f t="shared" si="3"/>
        <v>1</v>
      </c>
      <c r="K44" s="3">
        <f t="shared" si="4"/>
        <v>1</v>
      </c>
      <c r="L44" s="3">
        <f t="shared" si="3"/>
        <v>85.810154262055505</v>
      </c>
      <c r="M44" s="3">
        <f>VLOOKUP($A44,new_vsoa,6,FALSE)</f>
        <v>240.899520688557</v>
      </c>
      <c r="N44" s="3">
        <f>VLOOKUP($A44,new_vsoa,5,FALSE)</f>
        <v>276.55610904348202</v>
      </c>
      <c r="O44" s="3">
        <f t="shared" si="5"/>
        <v>-35.65658835492502</v>
      </c>
      <c r="P44" s="3">
        <f>VLOOKUP($A44,new_vsoa,7,FALSE)</f>
        <v>-82.588614644554497</v>
      </c>
      <c r="Q44" s="3">
        <f>VLOOKUP($A44,new_vsoa,8,FALSE)</f>
        <v>16.371330773892801</v>
      </c>
      <c r="R44" s="3">
        <f t="shared" si="6"/>
        <v>240.899520688557</v>
      </c>
      <c r="S44" s="3">
        <f t="shared" si="6"/>
        <v>276.55610904348202</v>
      </c>
      <c r="T44" s="3">
        <f t="shared" si="6"/>
        <v>1</v>
      </c>
      <c r="U44" s="3">
        <f t="shared" si="6"/>
        <v>1</v>
      </c>
      <c r="V44" s="3">
        <f t="shared" si="7"/>
        <v>16.371330773892801</v>
      </c>
      <c r="X44" s="3">
        <f t="shared" si="1"/>
        <v>-18.111151337308002</v>
      </c>
      <c r="Y44" s="3">
        <f t="shared" si="2"/>
        <v>15.754319489502052</v>
      </c>
    </row>
    <row r="45" spans="1:25">
      <c r="A45">
        <v>43</v>
      </c>
      <c r="B45" t="s">
        <v>58</v>
      </c>
      <c r="C45" s="3">
        <v>234.07916289085199</v>
      </c>
      <c r="D45" s="3">
        <v>432.98138043292403</v>
      </c>
      <c r="E45" s="3">
        <v>-198.90221754207101</v>
      </c>
      <c r="F45" s="3">
        <v>-282.31806585769903</v>
      </c>
      <c r="G45" s="3">
        <v>-107.70373769209399</v>
      </c>
      <c r="H45" s="3">
        <f t="shared" si="3"/>
        <v>234.07916289085199</v>
      </c>
      <c r="I45" s="3">
        <f t="shared" si="3"/>
        <v>432.98138043292403</v>
      </c>
      <c r="J45" s="3">
        <f t="shared" si="3"/>
        <v>1</v>
      </c>
      <c r="K45" s="3">
        <f t="shared" si="4"/>
        <v>1</v>
      </c>
      <c r="L45" s="3">
        <f t="shared" si="3"/>
        <v>1</v>
      </c>
      <c r="M45" s="3">
        <f>VLOOKUP($A45,new_vsoa,6,FALSE)</f>
        <v>239.11176855802699</v>
      </c>
      <c r="N45" s="3">
        <f>VLOOKUP($A45,new_vsoa,5,FALSE)</f>
        <v>443.02601684033402</v>
      </c>
      <c r="O45" s="3">
        <f t="shared" si="5"/>
        <v>-203.91424828230703</v>
      </c>
      <c r="P45" s="3">
        <f>VLOOKUP($A45,new_vsoa,7,FALSE)</f>
        <v>-260.91169668476402</v>
      </c>
      <c r="Q45" s="3">
        <f>VLOOKUP($A45,new_vsoa,8,FALSE)</f>
        <v>-146.70519477116801</v>
      </c>
      <c r="R45" s="3">
        <f t="shared" si="6"/>
        <v>239.11176855802699</v>
      </c>
      <c r="S45" s="3">
        <f t="shared" si="6"/>
        <v>443.02601684033402</v>
      </c>
      <c r="T45" s="3">
        <f t="shared" si="6"/>
        <v>1</v>
      </c>
      <c r="U45" s="3">
        <f t="shared" si="6"/>
        <v>1</v>
      </c>
      <c r="V45" s="3">
        <f t="shared" si="7"/>
        <v>1</v>
      </c>
      <c r="X45" s="3">
        <f t="shared" si="1"/>
        <v>5.0326056671750052</v>
      </c>
      <c r="Y45" s="3">
        <f t="shared" si="2"/>
        <v>10.044636407409996</v>
      </c>
    </row>
    <row r="46" spans="1:25">
      <c r="A46">
        <v>44</v>
      </c>
      <c r="B46" t="s">
        <v>59</v>
      </c>
      <c r="C46" s="3">
        <v>152.63455352620699</v>
      </c>
      <c r="D46" s="3">
        <v>151.28864490502099</v>
      </c>
      <c r="E46" s="3">
        <v>1.3459086211865301</v>
      </c>
      <c r="F46" s="3">
        <v>-70.450465060639203</v>
      </c>
      <c r="G46" s="3">
        <v>81.3306257632361</v>
      </c>
      <c r="H46" s="3">
        <f t="shared" si="3"/>
        <v>152.63455352620699</v>
      </c>
      <c r="I46" s="3">
        <f t="shared" si="3"/>
        <v>151.28864490502099</v>
      </c>
      <c r="J46" s="3">
        <f t="shared" si="3"/>
        <v>1.3459086211865301</v>
      </c>
      <c r="K46" s="3">
        <f t="shared" si="4"/>
        <v>1</v>
      </c>
      <c r="L46" s="3">
        <f t="shared" si="3"/>
        <v>81.3306257632361</v>
      </c>
      <c r="M46" s="3">
        <f>VLOOKUP($A46,new_vsoa,6,FALSE)</f>
        <v>127.256179773014</v>
      </c>
      <c r="N46" s="3">
        <f>VLOOKUP($A46,new_vsoa,5,FALSE)</f>
        <v>157.40386146498801</v>
      </c>
      <c r="O46" s="3">
        <f t="shared" si="5"/>
        <v>-30.147681691974014</v>
      </c>
      <c r="P46" s="3">
        <f>VLOOKUP($A46,new_vsoa,7,FALSE)</f>
        <v>-62.281328708784898</v>
      </c>
      <c r="Q46" s="3">
        <f>VLOOKUP($A46,new_vsoa,8,FALSE)</f>
        <v>5.6309869320155004</v>
      </c>
      <c r="R46" s="3">
        <f t="shared" si="6"/>
        <v>127.256179773014</v>
      </c>
      <c r="S46" s="3">
        <f t="shared" si="6"/>
        <v>157.40386146498801</v>
      </c>
      <c r="T46" s="3">
        <f t="shared" si="6"/>
        <v>1</v>
      </c>
      <c r="U46" s="3">
        <f t="shared" si="6"/>
        <v>1</v>
      </c>
      <c r="V46" s="3">
        <f t="shared" si="7"/>
        <v>5.6309869320155004</v>
      </c>
      <c r="X46" s="3">
        <f t="shared" si="1"/>
        <v>-25.378373753192989</v>
      </c>
      <c r="Y46" s="3">
        <f t="shared" si="2"/>
        <v>6.1152165599670241</v>
      </c>
    </row>
    <row r="47" spans="1:25">
      <c r="A47">
        <v>45</v>
      </c>
      <c r="B47" t="s">
        <v>60</v>
      </c>
      <c r="C47" s="3">
        <v>358.64083490418398</v>
      </c>
      <c r="D47" s="3">
        <v>452.55007008893</v>
      </c>
      <c r="E47" s="3">
        <v>-93.909235184745597</v>
      </c>
      <c r="F47" s="3">
        <v>-210.522589746221</v>
      </c>
      <c r="G47" s="3">
        <v>40.122223515332202</v>
      </c>
      <c r="H47" s="3">
        <f t="shared" si="3"/>
        <v>358.64083490418398</v>
      </c>
      <c r="I47" s="3">
        <f t="shared" si="3"/>
        <v>452.55007008893</v>
      </c>
      <c r="J47" s="3">
        <f t="shared" si="3"/>
        <v>1</v>
      </c>
      <c r="K47" s="3">
        <f t="shared" si="4"/>
        <v>1</v>
      </c>
      <c r="L47" s="3">
        <f t="shared" si="3"/>
        <v>40.122223515332202</v>
      </c>
      <c r="M47" s="3">
        <f>VLOOKUP($A47,new_vsoa,6,FALSE)</f>
        <v>411.43971181051899</v>
      </c>
      <c r="N47" s="3">
        <f>VLOOKUP($A47,new_vsoa,5,FALSE)</f>
        <v>471.67280064445703</v>
      </c>
      <c r="O47" s="3">
        <f t="shared" si="5"/>
        <v>-60.233088833938041</v>
      </c>
      <c r="P47" s="3">
        <f>VLOOKUP($A47,new_vsoa,7,FALSE)</f>
        <v>-134.90817735116201</v>
      </c>
      <c r="Q47" s="3">
        <f>VLOOKUP($A47,new_vsoa,8,FALSE)</f>
        <v>24.3260312462589</v>
      </c>
      <c r="R47" s="3">
        <f t="shared" si="6"/>
        <v>411.43971181051899</v>
      </c>
      <c r="S47" s="3">
        <f t="shared" si="6"/>
        <v>471.67280064445703</v>
      </c>
      <c r="T47" s="3">
        <f t="shared" si="6"/>
        <v>1</v>
      </c>
      <c r="U47" s="3">
        <f t="shared" si="6"/>
        <v>1</v>
      </c>
      <c r="V47" s="3">
        <f t="shared" si="7"/>
        <v>24.3260312462589</v>
      </c>
      <c r="X47" s="3">
        <f t="shared" si="1"/>
        <v>52.798876906335011</v>
      </c>
      <c r="Y47" s="3">
        <f t="shared" si="2"/>
        <v>19.122730555527028</v>
      </c>
    </row>
    <row r="48" spans="1:25">
      <c r="A48">
        <v>46</v>
      </c>
      <c r="B48" t="s">
        <v>61</v>
      </c>
      <c r="C48" s="3">
        <v>157.75240595599999</v>
      </c>
      <c r="D48" s="3">
        <v>158.78729906364299</v>
      </c>
      <c r="E48" s="3">
        <v>-1.03489310764291</v>
      </c>
      <c r="F48" s="3">
        <v>-66.301691336924506</v>
      </c>
      <c r="G48" s="3">
        <v>68.420019177820606</v>
      </c>
      <c r="H48" s="3">
        <f t="shared" si="3"/>
        <v>157.75240595599999</v>
      </c>
      <c r="I48" s="3">
        <f t="shared" si="3"/>
        <v>158.78729906364299</v>
      </c>
      <c r="J48" s="3">
        <f t="shared" si="3"/>
        <v>1</v>
      </c>
      <c r="K48" s="3">
        <f t="shared" si="4"/>
        <v>1</v>
      </c>
      <c r="L48" s="3">
        <f t="shared" si="3"/>
        <v>68.420019177820606</v>
      </c>
      <c r="M48" s="3">
        <f>VLOOKUP($A48,new_vsoa,6,FALSE)</f>
        <v>197.693810736009</v>
      </c>
      <c r="N48" s="3">
        <f>VLOOKUP($A48,new_vsoa,5,FALSE)</f>
        <v>161.11015182016499</v>
      </c>
      <c r="O48" s="3">
        <f t="shared" si="5"/>
        <v>36.583658915844012</v>
      </c>
      <c r="P48" s="3">
        <f>VLOOKUP($A48,new_vsoa,7,FALSE)</f>
        <v>-5.1542273937882799</v>
      </c>
      <c r="Q48" s="3">
        <f>VLOOKUP($A48,new_vsoa,8,FALSE)</f>
        <v>84.5013211177438</v>
      </c>
      <c r="R48" s="3">
        <f t="shared" si="6"/>
        <v>197.693810736009</v>
      </c>
      <c r="S48" s="3">
        <f t="shared" si="6"/>
        <v>161.11015182016499</v>
      </c>
      <c r="T48" s="3">
        <f t="shared" si="6"/>
        <v>36.583658915844012</v>
      </c>
      <c r="U48" s="3">
        <f t="shared" si="6"/>
        <v>1</v>
      </c>
      <c r="V48" s="3">
        <f t="shared" si="7"/>
        <v>84.5013211177438</v>
      </c>
      <c r="X48" s="3">
        <f t="shared" si="1"/>
        <v>39.941404780009009</v>
      </c>
      <c r="Y48" s="3">
        <f t="shared" si="2"/>
        <v>2.3228527565219963</v>
      </c>
    </row>
    <row r="49" spans="1:25">
      <c r="A49">
        <v>47</v>
      </c>
      <c r="B49" t="s">
        <v>62</v>
      </c>
      <c r="C49" s="3">
        <v>411.98824317895799</v>
      </c>
      <c r="D49" s="3">
        <v>444.51689186598799</v>
      </c>
      <c r="E49" s="3">
        <v>-32.528648687030497</v>
      </c>
      <c r="F49" s="3">
        <v>-141.597646752515</v>
      </c>
      <c r="G49" s="3">
        <v>95.175685084366805</v>
      </c>
      <c r="H49" s="3">
        <f t="shared" si="3"/>
        <v>411.98824317895799</v>
      </c>
      <c r="I49" s="3">
        <f t="shared" si="3"/>
        <v>444.51689186598799</v>
      </c>
      <c r="J49" s="3">
        <f t="shared" si="3"/>
        <v>1</v>
      </c>
      <c r="K49" s="3">
        <f t="shared" si="4"/>
        <v>1</v>
      </c>
      <c r="L49" s="3">
        <f t="shared" si="3"/>
        <v>95.175685084366805</v>
      </c>
      <c r="M49" s="3">
        <f>VLOOKUP($A49,new_vsoa,6,FALSE)</f>
        <v>379.31445082001301</v>
      </c>
      <c r="N49" s="3">
        <f>VLOOKUP($A49,new_vsoa,5,FALSE)</f>
        <v>443.78049592086199</v>
      </c>
      <c r="O49" s="3">
        <f t="shared" si="5"/>
        <v>-64.466045100848987</v>
      </c>
      <c r="P49" s="3">
        <f>VLOOKUP($A49,new_vsoa,7,FALSE)</f>
        <v>-135.58913381420999</v>
      </c>
      <c r="Q49" s="3">
        <f>VLOOKUP($A49,new_vsoa,8,FALSE)</f>
        <v>11.0553958280054</v>
      </c>
      <c r="R49" s="3">
        <f t="shared" si="6"/>
        <v>379.31445082001301</v>
      </c>
      <c r="S49" s="3">
        <f t="shared" si="6"/>
        <v>443.78049592086199</v>
      </c>
      <c r="T49" s="3">
        <f t="shared" si="6"/>
        <v>1</v>
      </c>
      <c r="U49" s="3">
        <f t="shared" si="6"/>
        <v>1</v>
      </c>
      <c r="V49" s="3">
        <f t="shared" si="7"/>
        <v>11.0553958280054</v>
      </c>
      <c r="X49" s="3">
        <f t="shared" si="1"/>
        <v>-32.673792358944979</v>
      </c>
      <c r="Y49" s="3">
        <f t="shared" si="2"/>
        <v>-0.7363959451259916</v>
      </c>
    </row>
    <row r="50" spans="1:25">
      <c r="A50">
        <v>48</v>
      </c>
      <c r="B50" t="s">
        <v>63</v>
      </c>
      <c r="C50" s="3">
        <v>169.18734584157201</v>
      </c>
      <c r="D50" s="3">
        <v>261.95060171179301</v>
      </c>
      <c r="E50" s="3">
        <v>-92.763255870221002</v>
      </c>
      <c r="F50" s="3">
        <v>-155.08255638252999</v>
      </c>
      <c r="G50" s="3">
        <v>-13.9366818008736</v>
      </c>
      <c r="H50" s="3">
        <f t="shared" si="3"/>
        <v>169.18734584157201</v>
      </c>
      <c r="I50" s="3">
        <f t="shared" si="3"/>
        <v>261.95060171179301</v>
      </c>
      <c r="J50" s="3">
        <f t="shared" si="3"/>
        <v>1</v>
      </c>
      <c r="K50" s="3">
        <f t="shared" si="4"/>
        <v>1</v>
      </c>
      <c r="L50" s="3">
        <f t="shared" si="3"/>
        <v>1</v>
      </c>
      <c r="M50" s="3">
        <f>VLOOKUP($A50,new_vsoa,6,FALSE)</f>
        <v>160.00015775235801</v>
      </c>
      <c r="N50" s="3">
        <f>VLOOKUP($A50,new_vsoa,5,FALSE)</f>
        <v>274.52080196321901</v>
      </c>
      <c r="O50" s="3">
        <f t="shared" si="5"/>
        <v>-114.52064421086101</v>
      </c>
      <c r="P50" s="3">
        <f>VLOOKUP($A50,new_vsoa,7,FALSE)</f>
        <v>-156.84232224921499</v>
      </c>
      <c r="Q50" s="3">
        <f>VLOOKUP($A50,new_vsoa,8,FALSE)</f>
        <v>-73.057786619594296</v>
      </c>
      <c r="R50" s="3">
        <f t="shared" si="6"/>
        <v>160.00015775235801</v>
      </c>
      <c r="S50" s="3">
        <f t="shared" si="6"/>
        <v>274.52080196321901</v>
      </c>
      <c r="T50" s="3">
        <f t="shared" si="6"/>
        <v>1</v>
      </c>
      <c r="U50" s="3">
        <f t="shared" si="6"/>
        <v>1</v>
      </c>
      <c r="V50" s="3">
        <f t="shared" si="7"/>
        <v>1</v>
      </c>
      <c r="X50" s="3">
        <f t="shared" si="1"/>
        <v>-9.1871880892140041</v>
      </c>
      <c r="Y50" s="3">
        <f t="shared" si="2"/>
        <v>12.570200251426002</v>
      </c>
    </row>
    <row r="51" spans="1:25">
      <c r="A51">
        <v>49</v>
      </c>
      <c r="B51" t="s">
        <v>64</v>
      </c>
      <c r="C51" s="3">
        <v>255.53607769039701</v>
      </c>
      <c r="D51" s="3">
        <v>324.39412360584703</v>
      </c>
      <c r="E51" s="3">
        <v>-68.858045915449793</v>
      </c>
      <c r="F51" s="3">
        <v>-141.96269767930599</v>
      </c>
      <c r="G51" s="3">
        <v>5.43920526157601</v>
      </c>
      <c r="H51" s="3">
        <f t="shared" si="3"/>
        <v>255.53607769039701</v>
      </c>
      <c r="I51" s="3">
        <f t="shared" si="3"/>
        <v>324.39412360584703</v>
      </c>
      <c r="J51" s="3">
        <f t="shared" si="3"/>
        <v>1</v>
      </c>
      <c r="K51" s="3">
        <f t="shared" si="4"/>
        <v>1</v>
      </c>
      <c r="L51" s="3">
        <f t="shared" si="3"/>
        <v>5.43920526157601</v>
      </c>
      <c r="M51" s="3">
        <f>VLOOKUP($A51,new_vsoa,6,FALSE)</f>
        <v>272.298898331619</v>
      </c>
      <c r="N51" s="3">
        <f>VLOOKUP($A51,new_vsoa,5,FALSE)</f>
        <v>342.96164207903001</v>
      </c>
      <c r="O51" s="3">
        <f t="shared" si="5"/>
        <v>-70.662743747411014</v>
      </c>
      <c r="P51" s="3">
        <f>VLOOKUP($A51,new_vsoa,7,FALSE)</f>
        <v>-120.40106269021101</v>
      </c>
      <c r="Q51" s="3">
        <f>VLOOKUP($A51,new_vsoa,8,FALSE)</f>
        <v>-20.878344577784201</v>
      </c>
      <c r="R51" s="3">
        <f t="shared" si="6"/>
        <v>272.298898331619</v>
      </c>
      <c r="S51" s="3">
        <f t="shared" si="6"/>
        <v>342.96164207903001</v>
      </c>
      <c r="T51" s="3">
        <f t="shared" si="6"/>
        <v>1</v>
      </c>
      <c r="U51" s="3">
        <f t="shared" si="6"/>
        <v>1</v>
      </c>
      <c r="V51" s="3">
        <f t="shared" si="7"/>
        <v>1</v>
      </c>
      <c r="X51" s="3">
        <f t="shared" si="1"/>
        <v>16.762820641221992</v>
      </c>
      <c r="Y51" s="3">
        <f t="shared" si="2"/>
        <v>18.567518473182986</v>
      </c>
    </row>
    <row r="52" spans="1:25">
      <c r="A52">
        <v>50</v>
      </c>
      <c r="B52" t="s">
        <v>65</v>
      </c>
      <c r="C52" s="3">
        <v>230.576451804963</v>
      </c>
      <c r="D52" s="3">
        <v>229.87412764582999</v>
      </c>
      <c r="E52" s="3">
        <v>0.70232415913264301</v>
      </c>
      <c r="F52" s="3">
        <v>-74.655557815369903</v>
      </c>
      <c r="G52" s="3">
        <v>105.77240694810099</v>
      </c>
      <c r="H52" s="3">
        <f t="shared" si="3"/>
        <v>230.576451804963</v>
      </c>
      <c r="I52" s="3">
        <f t="shared" si="3"/>
        <v>229.87412764582999</v>
      </c>
      <c r="J52" s="3">
        <f t="shared" si="3"/>
        <v>1</v>
      </c>
      <c r="K52" s="3">
        <f t="shared" si="4"/>
        <v>1</v>
      </c>
      <c r="L52" s="3">
        <f t="shared" si="3"/>
        <v>105.77240694810099</v>
      </c>
      <c r="M52" s="3">
        <f>VLOOKUP($A52,new_vsoa,6,FALSE)</f>
        <v>246.203796093834</v>
      </c>
      <c r="N52" s="3">
        <f>VLOOKUP($A52,new_vsoa,5,FALSE)</f>
        <v>232.63064788347299</v>
      </c>
      <c r="O52" s="3">
        <f t="shared" si="5"/>
        <v>13.573148210361012</v>
      </c>
      <c r="P52" s="3">
        <f>VLOOKUP($A52,new_vsoa,7,FALSE)</f>
        <v>-35.579882875955597</v>
      </c>
      <c r="Q52" s="3">
        <f>VLOOKUP($A52,new_vsoa,8,FALSE)</f>
        <v>69.942532401835095</v>
      </c>
      <c r="R52" s="3">
        <f t="shared" si="6"/>
        <v>246.203796093834</v>
      </c>
      <c r="S52" s="3">
        <f t="shared" si="6"/>
        <v>232.63064788347299</v>
      </c>
      <c r="T52" s="3">
        <f t="shared" si="6"/>
        <v>13.573148210361012</v>
      </c>
      <c r="U52" s="3">
        <f t="shared" si="6"/>
        <v>1</v>
      </c>
      <c r="V52" s="3">
        <f t="shared" si="7"/>
        <v>69.942532401835095</v>
      </c>
      <c r="X52" s="3">
        <f t="shared" si="1"/>
        <v>15.627344288871001</v>
      </c>
      <c r="Y52" s="3">
        <f t="shared" si="2"/>
        <v>2.7565202376430022</v>
      </c>
    </row>
    <row r="53" spans="1:25">
      <c r="A53">
        <v>51</v>
      </c>
      <c r="B53" t="s">
        <v>66</v>
      </c>
      <c r="C53" s="3">
        <v>167.00155284480101</v>
      </c>
      <c r="D53" s="3">
        <v>265.46583652678299</v>
      </c>
      <c r="E53" s="3">
        <v>-98.464283681982096</v>
      </c>
      <c r="F53" s="3">
        <v>-154.59093034913101</v>
      </c>
      <c r="G53" s="3">
        <v>-37.466179528384799</v>
      </c>
      <c r="H53" s="3">
        <f t="shared" si="3"/>
        <v>167.00155284480101</v>
      </c>
      <c r="I53" s="3">
        <f t="shared" si="3"/>
        <v>265.46583652678299</v>
      </c>
      <c r="J53" s="3">
        <f t="shared" si="3"/>
        <v>1</v>
      </c>
      <c r="K53" s="3">
        <f t="shared" si="4"/>
        <v>1</v>
      </c>
      <c r="L53" s="3">
        <f t="shared" si="3"/>
        <v>1</v>
      </c>
      <c r="M53" s="3">
        <f>VLOOKUP($A53,new_vsoa,6,FALSE)</f>
        <v>180.321599754782</v>
      </c>
      <c r="N53" s="3">
        <f>VLOOKUP($A53,new_vsoa,5,FALSE)</f>
        <v>266.00263584875597</v>
      </c>
      <c r="O53" s="3">
        <f t="shared" si="5"/>
        <v>-85.681036093973972</v>
      </c>
      <c r="P53" s="3">
        <f>VLOOKUP($A53,new_vsoa,7,FALSE)</f>
        <v>-125.640394263632</v>
      </c>
      <c r="Q53" s="3">
        <f>VLOOKUP($A53,new_vsoa,8,FALSE)</f>
        <v>-47.081446467681502</v>
      </c>
      <c r="R53" s="3">
        <f t="shared" si="6"/>
        <v>180.321599754782</v>
      </c>
      <c r="S53" s="3">
        <f t="shared" si="6"/>
        <v>266.00263584875597</v>
      </c>
      <c r="T53" s="3">
        <f t="shared" si="6"/>
        <v>1</v>
      </c>
      <c r="U53" s="3">
        <f t="shared" si="6"/>
        <v>1</v>
      </c>
      <c r="V53" s="3">
        <f t="shared" si="7"/>
        <v>1</v>
      </c>
      <c r="X53" s="3">
        <f t="shared" si="1"/>
        <v>13.320046909980988</v>
      </c>
      <c r="Y53" s="3">
        <f t="shared" si="2"/>
        <v>0.5367993219729783</v>
      </c>
    </row>
    <row r="54" spans="1:25">
      <c r="A54">
        <v>52</v>
      </c>
      <c r="B54" t="s">
        <v>67</v>
      </c>
      <c r="C54" s="3">
        <v>289.41366459761502</v>
      </c>
      <c r="D54" s="3">
        <v>378.26727396845399</v>
      </c>
      <c r="E54" s="3">
        <v>-88.853609370839095</v>
      </c>
      <c r="F54" s="3">
        <v>-173.00522285056201</v>
      </c>
      <c r="G54" s="3">
        <v>6.07730165551399</v>
      </c>
      <c r="H54" s="3">
        <f t="shared" si="3"/>
        <v>289.41366459761502</v>
      </c>
      <c r="I54" s="3">
        <f t="shared" si="3"/>
        <v>378.26727396845399</v>
      </c>
      <c r="J54" s="3">
        <f t="shared" si="3"/>
        <v>1</v>
      </c>
      <c r="K54" s="3">
        <f t="shared" si="4"/>
        <v>1</v>
      </c>
      <c r="L54" s="3">
        <f t="shared" si="3"/>
        <v>6.07730165551399</v>
      </c>
      <c r="M54" s="3">
        <f>VLOOKUP($A54,new_vsoa,6,FALSE)</f>
        <v>322.78729971700102</v>
      </c>
      <c r="N54" s="3">
        <f>VLOOKUP($A54,new_vsoa,5,FALSE)</f>
        <v>400.544759064517</v>
      </c>
      <c r="O54" s="3">
        <f t="shared" si="5"/>
        <v>-77.757459347515976</v>
      </c>
      <c r="P54" s="3">
        <f>VLOOKUP($A54,new_vsoa,7,FALSE)</f>
        <v>-140.367519985413</v>
      </c>
      <c r="Q54" s="3">
        <f>VLOOKUP($A54,new_vsoa,8,FALSE)</f>
        <v>-14.6862176815656</v>
      </c>
      <c r="R54" s="3">
        <f t="shared" si="6"/>
        <v>322.78729971700102</v>
      </c>
      <c r="S54" s="3">
        <f t="shared" si="6"/>
        <v>400.544759064517</v>
      </c>
      <c r="T54" s="3">
        <f t="shared" si="6"/>
        <v>1</v>
      </c>
      <c r="U54" s="3">
        <f t="shared" si="6"/>
        <v>1</v>
      </c>
      <c r="V54" s="3">
        <f t="shared" si="7"/>
        <v>1</v>
      </c>
      <c r="X54" s="3">
        <f t="shared" si="1"/>
        <v>33.373635119385995</v>
      </c>
      <c r="Y54" s="3">
        <f t="shared" si="2"/>
        <v>22.277485096063003</v>
      </c>
    </row>
    <row r="55" spans="1:25">
      <c r="A55">
        <v>53</v>
      </c>
      <c r="B55" t="s">
        <v>68</v>
      </c>
      <c r="C55" s="3">
        <v>164.99141001404701</v>
      </c>
      <c r="D55" s="3">
        <v>230.871507327438</v>
      </c>
      <c r="E55" s="3">
        <v>-65.880097313391303</v>
      </c>
      <c r="F55" s="3">
        <v>-121.46375912287</v>
      </c>
      <c r="G55" s="3">
        <v>-4.3744125283353998</v>
      </c>
      <c r="H55" s="3">
        <f t="shared" si="3"/>
        <v>164.99141001404701</v>
      </c>
      <c r="I55" s="3">
        <f t="shared" si="3"/>
        <v>230.871507327438</v>
      </c>
      <c r="J55" s="3">
        <f t="shared" si="3"/>
        <v>1</v>
      </c>
      <c r="K55" s="3">
        <f t="shared" si="4"/>
        <v>1</v>
      </c>
      <c r="L55" s="3">
        <f t="shared" si="3"/>
        <v>1</v>
      </c>
      <c r="M55" s="3">
        <f>VLOOKUP($A55,new_vsoa,6,FALSE)</f>
        <v>173.446187602186</v>
      </c>
      <c r="N55" s="3">
        <f>VLOOKUP($A55,new_vsoa,5,FALSE)</f>
        <v>235.43146615074099</v>
      </c>
      <c r="O55" s="3">
        <f t="shared" si="5"/>
        <v>-61.985278548554987</v>
      </c>
      <c r="P55" s="3">
        <f>VLOOKUP($A55,new_vsoa,7,FALSE)</f>
        <v>-98.030430679652596</v>
      </c>
      <c r="Q55" s="3">
        <f>VLOOKUP($A55,new_vsoa,8,FALSE)</f>
        <v>-23.270603194399602</v>
      </c>
      <c r="R55" s="3">
        <f t="shared" si="6"/>
        <v>173.446187602186</v>
      </c>
      <c r="S55" s="3">
        <f t="shared" si="6"/>
        <v>235.43146615074099</v>
      </c>
      <c r="T55" s="3">
        <f t="shared" si="6"/>
        <v>1</v>
      </c>
      <c r="U55" s="3">
        <f t="shared" si="6"/>
        <v>1</v>
      </c>
      <c r="V55" s="3">
        <f t="shared" si="7"/>
        <v>1</v>
      </c>
      <c r="X55" s="3">
        <f t="shared" si="1"/>
        <v>8.4547775881389953</v>
      </c>
      <c r="Y55" s="3">
        <f t="shared" si="2"/>
        <v>4.559958823302992</v>
      </c>
    </row>
    <row r="56" spans="1:25">
      <c r="A56">
        <v>54</v>
      </c>
      <c r="B56" t="s">
        <v>69</v>
      </c>
      <c r="C56" s="3">
        <v>397.08477992542203</v>
      </c>
      <c r="D56" s="3">
        <v>471.45407335451802</v>
      </c>
      <c r="E56" s="3">
        <v>-74.3692934290968</v>
      </c>
      <c r="F56" s="3">
        <v>-180.21553199786399</v>
      </c>
      <c r="G56" s="3">
        <v>35.444178375661501</v>
      </c>
      <c r="H56" s="3">
        <f t="shared" si="3"/>
        <v>397.08477992542203</v>
      </c>
      <c r="I56" s="3">
        <f t="shared" si="3"/>
        <v>471.45407335451802</v>
      </c>
      <c r="J56" s="3">
        <f t="shared" si="3"/>
        <v>1</v>
      </c>
      <c r="K56" s="3">
        <f t="shared" si="4"/>
        <v>1</v>
      </c>
      <c r="L56" s="3">
        <f t="shared" si="3"/>
        <v>35.444178375661501</v>
      </c>
      <c r="M56" s="3">
        <f>VLOOKUP($A56,new_vsoa,6,FALSE)</f>
        <v>385.859712642234</v>
      </c>
      <c r="N56" s="3">
        <f>VLOOKUP($A56,new_vsoa,5,FALSE)</f>
        <v>488.840490852698</v>
      </c>
      <c r="O56" s="3">
        <f t="shared" si="5"/>
        <v>-102.980778210464</v>
      </c>
      <c r="P56" s="3">
        <f>VLOOKUP($A56,new_vsoa,7,FALSE)</f>
        <v>-179.90049596770899</v>
      </c>
      <c r="Q56" s="3">
        <f>VLOOKUP($A56,new_vsoa,8,FALSE)</f>
        <v>-35.158178681254</v>
      </c>
      <c r="R56" s="3">
        <f t="shared" si="6"/>
        <v>385.859712642234</v>
      </c>
      <c r="S56" s="3">
        <f t="shared" si="6"/>
        <v>488.840490852698</v>
      </c>
      <c r="T56" s="3">
        <f t="shared" si="6"/>
        <v>1</v>
      </c>
      <c r="U56" s="3">
        <f t="shared" si="6"/>
        <v>1</v>
      </c>
      <c r="V56" s="3">
        <f t="shared" si="7"/>
        <v>1</v>
      </c>
      <c r="X56" s="3">
        <f t="shared" si="1"/>
        <v>-11.225067283188025</v>
      </c>
      <c r="Y56" s="3">
        <f t="shared" si="2"/>
        <v>17.386417498179981</v>
      </c>
    </row>
    <row r="57" spans="1:25">
      <c r="A57">
        <v>55</v>
      </c>
      <c r="B57" t="s">
        <v>70</v>
      </c>
      <c r="C57" s="3">
        <v>313.59360220118299</v>
      </c>
      <c r="D57" s="3">
        <v>344.469419728091</v>
      </c>
      <c r="E57" s="3">
        <v>-30.875817526907898</v>
      </c>
      <c r="F57" s="3">
        <v>-113.26836629202499</v>
      </c>
      <c r="G57" s="3">
        <v>61.975675131000003</v>
      </c>
      <c r="H57" s="3">
        <f t="shared" si="3"/>
        <v>313.59360220118299</v>
      </c>
      <c r="I57" s="3">
        <f t="shared" si="3"/>
        <v>344.469419728091</v>
      </c>
      <c r="J57" s="3">
        <f t="shared" si="3"/>
        <v>1</v>
      </c>
      <c r="K57" s="3">
        <f t="shared" si="4"/>
        <v>1</v>
      </c>
      <c r="L57" s="3">
        <f t="shared" si="3"/>
        <v>61.975675131000003</v>
      </c>
      <c r="M57" s="3">
        <f>VLOOKUP($A57,new_vsoa,6,FALSE)</f>
        <v>204.616956373352</v>
      </c>
      <c r="N57" s="3">
        <f>VLOOKUP($A57,new_vsoa,5,FALSE)</f>
        <v>341.52918381975599</v>
      </c>
      <c r="O57" s="3">
        <f t="shared" si="5"/>
        <v>-136.91222744640399</v>
      </c>
      <c r="P57" s="3">
        <f>VLOOKUP($A57,new_vsoa,7,FALSE)</f>
        <v>-187.135711041527</v>
      </c>
      <c r="Q57" s="3">
        <f>VLOOKUP($A57,new_vsoa,8,FALSE)</f>
        <v>-83.762389884277596</v>
      </c>
      <c r="R57" s="3">
        <f t="shared" si="6"/>
        <v>204.616956373352</v>
      </c>
      <c r="S57" s="3">
        <f t="shared" si="6"/>
        <v>341.52918381975599</v>
      </c>
      <c r="T57" s="3">
        <f t="shared" si="6"/>
        <v>1</v>
      </c>
      <c r="U57" s="3">
        <f t="shared" si="6"/>
        <v>1</v>
      </c>
      <c r="V57" s="3">
        <f t="shared" si="7"/>
        <v>1</v>
      </c>
      <c r="X57" s="3">
        <f t="shared" si="1"/>
        <v>-108.97664582783099</v>
      </c>
      <c r="Y57" s="3">
        <f t="shared" si="2"/>
        <v>-2.940235908335012</v>
      </c>
    </row>
    <row r="58" spans="1:25">
      <c r="A58">
        <v>56</v>
      </c>
      <c r="B58" t="s">
        <v>71</v>
      </c>
      <c r="C58" s="3">
        <v>105.868842517552</v>
      </c>
      <c r="D58" s="3">
        <v>106.71172653088701</v>
      </c>
      <c r="E58" s="3">
        <v>-0.84288401333486695</v>
      </c>
      <c r="F58" s="3">
        <v>-49.226235825902201</v>
      </c>
      <c r="G58" s="3">
        <v>53.300139963828002</v>
      </c>
      <c r="H58" s="3">
        <f t="shared" si="3"/>
        <v>105.868842517552</v>
      </c>
      <c r="I58" s="3">
        <f t="shared" si="3"/>
        <v>106.71172653088701</v>
      </c>
      <c r="J58" s="3">
        <f t="shared" si="3"/>
        <v>1</v>
      </c>
      <c r="K58" s="3">
        <f t="shared" si="4"/>
        <v>1</v>
      </c>
      <c r="L58" s="3">
        <f t="shared" si="3"/>
        <v>53.300139963828002</v>
      </c>
      <c r="M58" s="3">
        <f>VLOOKUP($A58,new_vsoa,6,FALSE)</f>
        <v>111.84390818249599</v>
      </c>
      <c r="N58" s="3">
        <f>VLOOKUP($A58,new_vsoa,5,FALSE)</f>
        <v>110.835026201994</v>
      </c>
      <c r="O58" s="3">
        <f t="shared" si="5"/>
        <v>1.0088819805019966</v>
      </c>
      <c r="P58" s="3">
        <f>VLOOKUP($A58,new_vsoa,7,FALSE)</f>
        <v>-24.961635716949498</v>
      </c>
      <c r="Q58" s="3">
        <f>VLOOKUP($A58,new_vsoa,8,FALSE)</f>
        <v>28.111294640961599</v>
      </c>
      <c r="R58" s="3">
        <f t="shared" si="6"/>
        <v>111.84390818249599</v>
      </c>
      <c r="S58" s="3">
        <f t="shared" si="6"/>
        <v>110.835026201994</v>
      </c>
      <c r="T58" s="3">
        <f t="shared" si="6"/>
        <v>1.0088819805019966</v>
      </c>
      <c r="U58" s="3">
        <f t="shared" si="6"/>
        <v>1</v>
      </c>
      <c r="V58" s="3">
        <f t="shared" si="7"/>
        <v>28.111294640961599</v>
      </c>
      <c r="X58" s="3">
        <f t="shared" si="1"/>
        <v>5.9750656649439975</v>
      </c>
      <c r="Y58" s="3">
        <f t="shared" si="2"/>
        <v>4.1232996711069916</v>
      </c>
    </row>
    <row r="59" spans="1:25">
      <c r="A59">
        <v>57</v>
      </c>
      <c r="B59" t="s">
        <v>72</v>
      </c>
      <c r="C59" s="3">
        <v>172.27617024971801</v>
      </c>
      <c r="D59" s="3">
        <v>180.164116470913</v>
      </c>
      <c r="E59" s="3">
        <v>-7.8879462211948796</v>
      </c>
      <c r="F59" s="3">
        <v>-61.294376024132802</v>
      </c>
      <c r="G59" s="3">
        <v>50.304688885181697</v>
      </c>
      <c r="H59" s="3">
        <f t="shared" si="3"/>
        <v>172.27617024971801</v>
      </c>
      <c r="I59" s="3">
        <f t="shared" si="3"/>
        <v>180.164116470913</v>
      </c>
      <c r="J59" s="3">
        <f t="shared" si="3"/>
        <v>1</v>
      </c>
      <c r="K59" s="3">
        <f t="shared" si="4"/>
        <v>1</v>
      </c>
      <c r="L59" s="3">
        <f t="shared" si="3"/>
        <v>50.304688885181697</v>
      </c>
      <c r="M59" s="3">
        <f>VLOOKUP($A59,new_vsoa,6,FALSE)</f>
        <v>175.20472639959101</v>
      </c>
      <c r="N59" s="3">
        <f>VLOOKUP($A59,new_vsoa,5,FALSE)</f>
        <v>178.24474643968301</v>
      </c>
      <c r="O59" s="3">
        <f t="shared" si="5"/>
        <v>-3.0400200400920028</v>
      </c>
      <c r="P59" s="3">
        <f>VLOOKUP($A59,new_vsoa,7,FALSE)</f>
        <v>-41.114873998504997</v>
      </c>
      <c r="Q59" s="3">
        <f>VLOOKUP($A59,new_vsoa,8,FALSE)</f>
        <v>34.774999927165702</v>
      </c>
      <c r="R59" s="3">
        <f t="shared" si="6"/>
        <v>175.20472639959101</v>
      </c>
      <c r="S59" s="3">
        <f t="shared" si="6"/>
        <v>178.24474643968301</v>
      </c>
      <c r="T59" s="3">
        <f t="shared" si="6"/>
        <v>1</v>
      </c>
      <c r="U59" s="3">
        <f t="shared" si="6"/>
        <v>1</v>
      </c>
      <c r="V59" s="3">
        <f t="shared" si="7"/>
        <v>34.774999927165702</v>
      </c>
      <c r="X59" s="3">
        <f t="shared" si="1"/>
        <v>2.9285561498730033</v>
      </c>
      <c r="Y59" s="3">
        <f t="shared" si="2"/>
        <v>-1.9193700312299882</v>
      </c>
    </row>
    <row r="60" spans="1:25">
      <c r="A60">
        <v>58</v>
      </c>
      <c r="B60" t="s">
        <v>73</v>
      </c>
      <c r="C60" s="3">
        <v>277.31329897862901</v>
      </c>
      <c r="D60" s="3">
        <v>157.878400333862</v>
      </c>
      <c r="E60" s="3">
        <v>119.43489864476599</v>
      </c>
      <c r="F60" s="3">
        <v>37.562125545960299</v>
      </c>
      <c r="G60" s="3">
        <v>206.54472456664999</v>
      </c>
      <c r="H60" s="3">
        <f t="shared" si="3"/>
        <v>277.31329897862901</v>
      </c>
      <c r="I60" s="3">
        <f t="shared" si="3"/>
        <v>157.878400333862</v>
      </c>
      <c r="J60" s="3">
        <f t="shared" si="3"/>
        <v>119.43489864476599</v>
      </c>
      <c r="K60" s="3">
        <f t="shared" si="4"/>
        <v>37.562125545960299</v>
      </c>
      <c r="L60" s="3">
        <f t="shared" si="3"/>
        <v>206.54472456664999</v>
      </c>
      <c r="M60" s="3">
        <f>VLOOKUP($A60,new_vsoa,6,FALSE)</f>
        <v>134.397068141039</v>
      </c>
      <c r="N60" s="3">
        <f>VLOOKUP($A60,new_vsoa,5,FALSE)</f>
        <v>137.644721628979</v>
      </c>
      <c r="O60" s="3">
        <f t="shared" si="5"/>
        <v>-3.2476534879399992</v>
      </c>
      <c r="P60" s="3">
        <f>VLOOKUP($A60,new_vsoa,7,FALSE)</f>
        <v>-43.329321736022898</v>
      </c>
      <c r="Q60" s="3">
        <f>VLOOKUP($A60,new_vsoa,8,FALSE)</f>
        <v>37.770659577031601</v>
      </c>
      <c r="R60" s="3">
        <f t="shared" si="6"/>
        <v>134.397068141039</v>
      </c>
      <c r="S60" s="3">
        <f t="shared" si="6"/>
        <v>137.644721628979</v>
      </c>
      <c r="T60" s="3">
        <f t="shared" si="6"/>
        <v>1</v>
      </c>
      <c r="U60" s="3">
        <f t="shared" si="6"/>
        <v>1</v>
      </c>
      <c r="V60" s="3">
        <f t="shared" si="7"/>
        <v>37.770659577031601</v>
      </c>
      <c r="X60" s="3">
        <f t="shared" si="1"/>
        <v>-142.91623083759001</v>
      </c>
      <c r="Y60" s="3">
        <f t="shared" si="2"/>
        <v>-20.233678704883005</v>
      </c>
    </row>
    <row r="61" spans="1:25">
      <c r="A61">
        <v>59</v>
      </c>
      <c r="B61" t="s">
        <v>74</v>
      </c>
      <c r="C61" s="3">
        <v>103.135675566157</v>
      </c>
      <c r="D61" s="3">
        <v>167.67268193219499</v>
      </c>
      <c r="E61" s="3">
        <v>-64.537006366038099</v>
      </c>
      <c r="F61" s="3">
        <v>-111.00545731040501</v>
      </c>
      <c r="G61" s="3">
        <v>-18.6717615671642</v>
      </c>
      <c r="H61" s="3">
        <f t="shared" si="3"/>
        <v>103.135675566157</v>
      </c>
      <c r="I61" s="3">
        <f t="shared" si="3"/>
        <v>167.67268193219499</v>
      </c>
      <c r="J61" s="3">
        <f t="shared" si="3"/>
        <v>1</v>
      </c>
      <c r="K61" s="3">
        <f t="shared" si="4"/>
        <v>1</v>
      </c>
      <c r="L61" s="3">
        <f t="shared" si="3"/>
        <v>1</v>
      </c>
      <c r="M61" s="3">
        <f>VLOOKUP($A61,new_vsoa,6,FALSE)</f>
        <v>107.993091125757</v>
      </c>
      <c r="N61" s="3">
        <f>VLOOKUP($A61,new_vsoa,5,FALSE)</f>
        <v>167.48544554428901</v>
      </c>
      <c r="O61" s="3">
        <f t="shared" si="5"/>
        <v>-59.492354418532003</v>
      </c>
      <c r="P61" s="3">
        <f>VLOOKUP($A61,new_vsoa,7,FALSE)</f>
        <v>-89.3813842814791</v>
      </c>
      <c r="Q61" s="3">
        <f>VLOOKUP($A61,new_vsoa,8,FALSE)</f>
        <v>-29.421610161097899</v>
      </c>
      <c r="R61" s="3">
        <f t="shared" si="6"/>
        <v>107.993091125757</v>
      </c>
      <c r="S61" s="3">
        <f t="shared" si="6"/>
        <v>167.48544554428901</v>
      </c>
      <c r="T61" s="3">
        <f t="shared" si="6"/>
        <v>1</v>
      </c>
      <c r="U61" s="3">
        <f t="shared" si="6"/>
        <v>1</v>
      </c>
      <c r="V61" s="3">
        <f t="shared" si="7"/>
        <v>1</v>
      </c>
      <c r="X61" s="3">
        <f t="shared" si="1"/>
        <v>4.8574155595999997</v>
      </c>
      <c r="Y61" s="3">
        <f t="shared" si="2"/>
        <v>-0.18723638790598329</v>
      </c>
    </row>
    <row r="62" spans="1:25">
      <c r="A62">
        <v>60</v>
      </c>
      <c r="B62" t="s">
        <v>75</v>
      </c>
      <c r="C62" s="3">
        <v>36.246886568596302</v>
      </c>
      <c r="D62" s="3">
        <v>49.704195591923202</v>
      </c>
      <c r="E62" s="3">
        <v>-13.4573090233268</v>
      </c>
      <c r="F62" s="3">
        <v>-69.7003705912052</v>
      </c>
      <c r="G62" s="3">
        <v>25.325063573051501</v>
      </c>
      <c r="H62" s="3">
        <f t="shared" si="3"/>
        <v>36.246886568596302</v>
      </c>
      <c r="I62" s="3">
        <f t="shared" si="3"/>
        <v>49.704195591923202</v>
      </c>
      <c r="J62" s="3">
        <f t="shared" si="3"/>
        <v>1</v>
      </c>
      <c r="K62" s="3">
        <f t="shared" si="4"/>
        <v>1</v>
      </c>
      <c r="L62" s="3">
        <f t="shared" si="3"/>
        <v>25.325063573051501</v>
      </c>
      <c r="M62" s="3">
        <f>VLOOKUP($A62,new_vsoa,6,FALSE)</f>
        <v>52.484548081401698</v>
      </c>
      <c r="N62" s="3">
        <f>VLOOKUP($A62,new_vsoa,5,FALSE)</f>
        <v>58.8540618770555</v>
      </c>
      <c r="O62" s="3">
        <f t="shared" si="5"/>
        <v>-6.3695137956538019</v>
      </c>
      <c r="P62" s="3">
        <f>VLOOKUP($A62,new_vsoa,7,FALSE)</f>
        <v>-24.776580324743101</v>
      </c>
      <c r="Q62" s="3">
        <f>VLOOKUP($A62,new_vsoa,8,FALSE)</f>
        <v>14.7931413778637</v>
      </c>
      <c r="R62" s="3">
        <f t="shared" si="6"/>
        <v>52.484548081401698</v>
      </c>
      <c r="S62" s="3">
        <f t="shared" si="6"/>
        <v>58.8540618770555</v>
      </c>
      <c r="T62" s="3">
        <f t="shared" si="6"/>
        <v>1</v>
      </c>
      <c r="U62" s="3">
        <f t="shared" si="6"/>
        <v>1</v>
      </c>
      <c r="V62" s="3">
        <f t="shared" si="7"/>
        <v>14.7931413778637</v>
      </c>
      <c r="X62" s="3">
        <f t="shared" si="1"/>
        <v>16.237661512805396</v>
      </c>
      <c r="Y62" s="3">
        <f t="shared" si="2"/>
        <v>9.1498662851322976</v>
      </c>
    </row>
    <row r="63" spans="1:25">
      <c r="A63">
        <v>61</v>
      </c>
      <c r="B63" t="s">
        <v>76</v>
      </c>
      <c r="C63" s="3">
        <v>172.30522239032399</v>
      </c>
      <c r="D63" s="3">
        <v>270.533844943509</v>
      </c>
      <c r="E63" s="3">
        <v>-98.228622553185104</v>
      </c>
      <c r="F63" s="3">
        <v>-160.17574992472399</v>
      </c>
      <c r="G63" s="3">
        <v>-34.366335513574398</v>
      </c>
      <c r="H63" s="3">
        <f t="shared" si="3"/>
        <v>172.30522239032399</v>
      </c>
      <c r="I63" s="3">
        <f t="shared" si="3"/>
        <v>270.533844943509</v>
      </c>
      <c r="J63" s="3">
        <f t="shared" si="3"/>
        <v>1</v>
      </c>
      <c r="K63" s="3">
        <f t="shared" si="4"/>
        <v>1</v>
      </c>
      <c r="L63" s="3">
        <f t="shared" si="3"/>
        <v>1</v>
      </c>
      <c r="M63" s="3">
        <f>VLOOKUP($A63,new_vsoa,6,FALSE)</f>
        <v>174.50958357225599</v>
      </c>
      <c r="N63" s="3">
        <f>VLOOKUP($A63,new_vsoa,5,FALSE)</f>
        <v>276.52286136358299</v>
      </c>
      <c r="O63" s="3">
        <f t="shared" si="5"/>
        <v>-102.013277791327</v>
      </c>
      <c r="P63" s="3">
        <f>VLOOKUP($A63,new_vsoa,7,FALSE)</f>
        <v>-140.401719122949</v>
      </c>
      <c r="Q63" s="3">
        <f>VLOOKUP($A63,new_vsoa,8,FALSE)</f>
        <v>-62.763665407371199</v>
      </c>
      <c r="R63" s="3">
        <f t="shared" si="6"/>
        <v>174.50958357225599</v>
      </c>
      <c r="S63" s="3">
        <f t="shared" si="6"/>
        <v>276.52286136358299</v>
      </c>
      <c r="T63" s="3">
        <f t="shared" si="6"/>
        <v>1</v>
      </c>
      <c r="U63" s="3">
        <f t="shared" si="6"/>
        <v>1</v>
      </c>
      <c r="V63" s="3">
        <f t="shared" si="7"/>
        <v>1</v>
      </c>
      <c r="X63" s="3">
        <f t="shared" si="1"/>
        <v>2.2043611819320006</v>
      </c>
      <c r="Y63" s="3">
        <f t="shared" si="2"/>
        <v>5.9890164200739946</v>
      </c>
    </row>
    <row r="64" spans="1:25">
      <c r="A64">
        <v>62</v>
      </c>
      <c r="B64" t="s">
        <v>77</v>
      </c>
      <c r="C64" s="3">
        <v>320.11980380120798</v>
      </c>
      <c r="D64" s="3">
        <v>298.137952769234</v>
      </c>
      <c r="E64" s="3">
        <v>21.9818510319739</v>
      </c>
      <c r="F64" s="3">
        <v>-62.965044948122703</v>
      </c>
      <c r="G64" s="3">
        <v>115.212543314691</v>
      </c>
      <c r="H64" s="3">
        <f t="shared" si="3"/>
        <v>320.11980380120798</v>
      </c>
      <c r="I64" s="3">
        <f t="shared" si="3"/>
        <v>298.137952769234</v>
      </c>
      <c r="J64" s="3">
        <f t="shared" si="3"/>
        <v>21.9818510319739</v>
      </c>
      <c r="K64" s="3">
        <f t="shared" si="4"/>
        <v>1</v>
      </c>
      <c r="L64" s="3">
        <f t="shared" si="3"/>
        <v>115.212543314691</v>
      </c>
      <c r="M64" s="3">
        <f>VLOOKUP($A64,new_vsoa,6,FALSE)</f>
        <v>211.27529720462101</v>
      </c>
      <c r="N64" s="3">
        <f>VLOOKUP($A64,new_vsoa,5,FALSE)</f>
        <v>306.07286865547098</v>
      </c>
      <c r="O64" s="3">
        <f t="shared" si="5"/>
        <v>-94.797571450849972</v>
      </c>
      <c r="P64" s="3">
        <f>VLOOKUP($A64,new_vsoa,7,FALSE)</f>
        <v>-145.79045120378399</v>
      </c>
      <c r="Q64" s="3">
        <f>VLOOKUP($A64,new_vsoa,8,FALSE)</f>
        <v>-42.605002703292499</v>
      </c>
      <c r="R64" s="3">
        <f t="shared" si="6"/>
        <v>211.27529720462101</v>
      </c>
      <c r="S64" s="3">
        <f t="shared" si="6"/>
        <v>306.07286865547098</v>
      </c>
      <c r="T64" s="3">
        <f t="shared" si="6"/>
        <v>1</v>
      </c>
      <c r="U64" s="3">
        <f t="shared" si="6"/>
        <v>1</v>
      </c>
      <c r="V64" s="3">
        <f t="shared" si="7"/>
        <v>1</v>
      </c>
      <c r="X64" s="3">
        <f t="shared" si="1"/>
        <v>-108.84450659658697</v>
      </c>
      <c r="Y64" s="3">
        <f t="shared" si="2"/>
        <v>7.9349158862369791</v>
      </c>
    </row>
    <row r="65" spans="1:25">
      <c r="A65">
        <v>63</v>
      </c>
      <c r="B65" t="s">
        <v>78</v>
      </c>
      <c r="C65" s="3">
        <v>242.36931654573399</v>
      </c>
      <c r="D65" s="3">
        <v>304.114393643021</v>
      </c>
      <c r="E65" s="3">
        <v>-61.745077097286902</v>
      </c>
      <c r="F65" s="3">
        <v>-130.84820920980101</v>
      </c>
      <c r="G65" s="3">
        <v>9.3834820613414802</v>
      </c>
      <c r="H65" s="3">
        <f t="shared" si="3"/>
        <v>242.36931654573399</v>
      </c>
      <c r="I65" s="3">
        <f t="shared" si="3"/>
        <v>304.114393643021</v>
      </c>
      <c r="J65" s="3">
        <f t="shared" si="3"/>
        <v>1</v>
      </c>
      <c r="K65" s="3">
        <f t="shared" si="4"/>
        <v>1</v>
      </c>
      <c r="L65" s="3">
        <f t="shared" si="3"/>
        <v>9.3834820613414802</v>
      </c>
      <c r="M65" s="3">
        <f>VLOOKUP($A65,new_vsoa,6,FALSE)</f>
        <v>271.57049581026098</v>
      </c>
      <c r="N65" s="3">
        <f>VLOOKUP($A65,new_vsoa,5,FALSE)</f>
        <v>318.90952166005002</v>
      </c>
      <c r="O65" s="3">
        <f t="shared" si="5"/>
        <v>-47.339025849789039</v>
      </c>
      <c r="P65" s="3">
        <f>VLOOKUP($A65,new_vsoa,7,FALSE)</f>
        <v>-94.645218819497302</v>
      </c>
      <c r="Q65" s="3">
        <f>VLOOKUP($A65,new_vsoa,8,FALSE)</f>
        <v>-2.36248157585017</v>
      </c>
      <c r="R65" s="3">
        <f t="shared" si="6"/>
        <v>271.57049581026098</v>
      </c>
      <c r="S65" s="3">
        <f t="shared" si="6"/>
        <v>318.90952166005002</v>
      </c>
      <c r="T65" s="3">
        <f t="shared" si="6"/>
        <v>1</v>
      </c>
      <c r="U65" s="3">
        <f t="shared" si="6"/>
        <v>1</v>
      </c>
      <c r="V65" s="3">
        <f t="shared" si="7"/>
        <v>1</v>
      </c>
      <c r="X65" s="3">
        <f t="shared" si="1"/>
        <v>29.201179264526985</v>
      </c>
      <c r="Y65" s="3">
        <f t="shared" si="2"/>
        <v>14.795128017029015</v>
      </c>
    </row>
    <row r="66" spans="1:25">
      <c r="A66">
        <v>64</v>
      </c>
      <c r="B66" t="s">
        <v>79</v>
      </c>
      <c r="C66" s="3">
        <v>500.03521390122</v>
      </c>
      <c r="D66" s="3">
        <v>571.54829811504101</v>
      </c>
      <c r="E66" s="3">
        <v>-71.5130842138216</v>
      </c>
      <c r="F66" s="3">
        <v>-217.95564502983501</v>
      </c>
      <c r="G66" s="3">
        <v>179.62003930186</v>
      </c>
      <c r="H66" s="3">
        <f t="shared" si="3"/>
        <v>500.03521390122</v>
      </c>
      <c r="I66" s="3">
        <f t="shared" si="3"/>
        <v>571.54829811504101</v>
      </c>
      <c r="J66" s="3">
        <f t="shared" si="3"/>
        <v>1</v>
      </c>
      <c r="K66" s="3">
        <f t="shared" si="4"/>
        <v>1</v>
      </c>
      <c r="L66" s="3">
        <f t="shared" si="3"/>
        <v>179.62003930186</v>
      </c>
      <c r="M66" s="3">
        <f>VLOOKUP($A66,new_vsoa,6,FALSE)</f>
        <v>492.94319995486802</v>
      </c>
      <c r="N66" s="3">
        <f>VLOOKUP($A66,new_vsoa,5,FALSE)</f>
        <v>594.24871251045397</v>
      </c>
      <c r="O66" s="3">
        <f t="shared" si="5"/>
        <v>-101.30551255558595</v>
      </c>
      <c r="P66" s="3">
        <f>VLOOKUP($A66,new_vsoa,7,FALSE)</f>
        <v>-182.76423581719999</v>
      </c>
      <c r="Q66" s="3">
        <f>VLOOKUP($A66,new_vsoa,8,FALSE)</f>
        <v>-22.099901437102499</v>
      </c>
      <c r="R66" s="3">
        <f t="shared" si="6"/>
        <v>492.94319995486802</v>
      </c>
      <c r="S66" s="3">
        <f t="shared" si="6"/>
        <v>594.24871251045397</v>
      </c>
      <c r="T66" s="3">
        <f t="shared" si="6"/>
        <v>1</v>
      </c>
      <c r="U66" s="3">
        <f t="shared" si="6"/>
        <v>1</v>
      </c>
      <c r="V66" s="3">
        <f t="shared" si="7"/>
        <v>1</v>
      </c>
      <c r="X66" s="3">
        <f t="shared" si="1"/>
        <v>-7.0920139463519831</v>
      </c>
      <c r="Y66" s="3">
        <f t="shared" si="2"/>
        <v>22.700414395412963</v>
      </c>
    </row>
    <row r="67" spans="1:25">
      <c r="A67">
        <v>65</v>
      </c>
      <c r="B67" t="s">
        <v>80</v>
      </c>
      <c r="C67" s="3">
        <v>263.77251863533002</v>
      </c>
      <c r="D67" s="3">
        <v>280.96195243623902</v>
      </c>
      <c r="E67" s="3">
        <v>-17.189433800908802</v>
      </c>
      <c r="F67" s="3">
        <v>-89.948172565008704</v>
      </c>
      <c r="G67" s="3">
        <v>75.300192049162106</v>
      </c>
      <c r="H67" s="3">
        <f t="shared" si="3"/>
        <v>263.77251863533002</v>
      </c>
      <c r="I67" s="3">
        <f t="shared" si="3"/>
        <v>280.96195243623902</v>
      </c>
      <c r="J67" s="3">
        <f t="shared" si="3"/>
        <v>1</v>
      </c>
      <c r="K67" s="3">
        <f t="shared" si="4"/>
        <v>1</v>
      </c>
      <c r="L67" s="3">
        <f t="shared" si="4"/>
        <v>75.300192049162106</v>
      </c>
      <c r="M67" s="3">
        <f>VLOOKUP($A67,new_vsoa,6,FALSE)</f>
        <v>298.68185082393398</v>
      </c>
      <c r="N67" s="3">
        <f>VLOOKUP($A67,new_vsoa,5,FALSE)</f>
        <v>274.12440378827802</v>
      </c>
      <c r="O67" s="3">
        <f t="shared" si="5"/>
        <v>24.557447035655969</v>
      </c>
      <c r="P67" s="3">
        <f>VLOOKUP($A67,new_vsoa,7,FALSE)</f>
        <v>-22.410062679011901</v>
      </c>
      <c r="Q67" s="3">
        <f>VLOOKUP($A67,new_vsoa,8,FALSE)</f>
        <v>76.563657274930094</v>
      </c>
      <c r="R67" s="3">
        <f t="shared" si="6"/>
        <v>298.68185082393398</v>
      </c>
      <c r="S67" s="3">
        <f t="shared" si="6"/>
        <v>274.12440378827802</v>
      </c>
      <c r="T67" s="3">
        <f t="shared" si="6"/>
        <v>24.557447035655969</v>
      </c>
      <c r="U67" s="3">
        <f t="shared" ref="U67" si="8">IF(P67&lt;1,1,IF(P67&gt;680,#N/A,P67))</f>
        <v>1</v>
      </c>
      <c r="V67" s="3">
        <f t="shared" si="7"/>
        <v>76.563657274930094</v>
      </c>
      <c r="X67" s="3">
        <f t="shared" ref="X67:X130" si="9">R67-H67</f>
        <v>34.909332188603969</v>
      </c>
      <c r="Y67" s="3">
        <f t="shared" ref="Y67:Y130" si="10">S67-I67</f>
        <v>-6.8375486479610004</v>
      </c>
    </row>
    <row r="68" spans="1:25">
      <c r="A68">
        <v>66</v>
      </c>
      <c r="B68" t="s">
        <v>81</v>
      </c>
      <c r="C68" s="3">
        <v>353.47794244672599</v>
      </c>
      <c r="D68" s="3">
        <v>329.13285530884502</v>
      </c>
      <c r="E68" s="3">
        <v>24.345087137881301</v>
      </c>
      <c r="F68" s="3">
        <v>-73.971583178526402</v>
      </c>
      <c r="G68" s="3">
        <v>136.10237806461001</v>
      </c>
      <c r="H68" s="3">
        <f t="shared" ref="H68:L131" si="11">IF(C68&lt;1,1,IF(C68&gt;680,#N/A,C68))</f>
        <v>353.47794244672599</v>
      </c>
      <c r="I68" s="3">
        <f t="shared" si="11"/>
        <v>329.13285530884502</v>
      </c>
      <c r="J68" s="3">
        <f t="shared" si="11"/>
        <v>24.345087137881301</v>
      </c>
      <c r="K68" s="3">
        <f t="shared" ref="K68:L131" si="12">IF(F68&lt;1,1,IF(F68&gt;680,#N/A,F68))</f>
        <v>1</v>
      </c>
      <c r="L68" s="3">
        <f t="shared" si="11"/>
        <v>136.10237806461001</v>
      </c>
      <c r="M68" s="3">
        <f>VLOOKUP($A68,new_vsoa,6,FALSE)</f>
        <v>266.59087661611301</v>
      </c>
      <c r="N68" s="3">
        <f>VLOOKUP($A68,new_vsoa,5,FALSE)</f>
        <v>337.81472656467798</v>
      </c>
      <c r="O68" s="3">
        <f t="shared" ref="O68:O131" si="13">M68-N68</f>
        <v>-71.223849948564975</v>
      </c>
      <c r="P68" s="3">
        <f>VLOOKUP($A68,new_vsoa,7,FALSE)</f>
        <v>-129.49441939184101</v>
      </c>
      <c r="Q68" s="3">
        <f>VLOOKUP($A68,new_vsoa,8,FALSE)</f>
        <v>-8.08543004369937</v>
      </c>
      <c r="R68" s="3">
        <f t="shared" ref="R68:U131" si="14">IF(M68&lt;1,1,IF(M68&gt;680,#N/A,M68))</f>
        <v>266.59087661611301</v>
      </c>
      <c r="S68" s="3">
        <f t="shared" si="14"/>
        <v>337.81472656467798</v>
      </c>
      <c r="T68" s="3">
        <f t="shared" si="14"/>
        <v>1</v>
      </c>
      <c r="U68" s="3">
        <f t="shared" si="14"/>
        <v>1</v>
      </c>
      <c r="V68" s="3">
        <f t="shared" ref="V68:V131" si="15">IF(Q68&lt;1,1,IF(Q68&gt;680,#N/A,Q68))</f>
        <v>1</v>
      </c>
      <c r="X68" s="3">
        <f t="shared" si="9"/>
        <v>-86.887065830612983</v>
      </c>
      <c r="Y68" s="3">
        <f t="shared" si="10"/>
        <v>8.6818712558329594</v>
      </c>
    </row>
    <row r="69" spans="1:25">
      <c r="A69">
        <v>67</v>
      </c>
      <c r="B69" t="s">
        <v>82</v>
      </c>
      <c r="C69" s="3">
        <v>91.815965445941899</v>
      </c>
      <c r="D69" s="3">
        <v>160.82096412287601</v>
      </c>
      <c r="E69" s="3">
        <v>-69.004998676934605</v>
      </c>
      <c r="F69" s="3">
        <v>-110.458610673512</v>
      </c>
      <c r="G69" s="3">
        <v>-26.7958015823436</v>
      </c>
      <c r="H69" s="3">
        <f t="shared" si="11"/>
        <v>91.815965445941899</v>
      </c>
      <c r="I69" s="3">
        <f t="shared" si="11"/>
        <v>160.82096412287601</v>
      </c>
      <c r="J69" s="3">
        <f t="shared" si="11"/>
        <v>1</v>
      </c>
      <c r="K69" s="3">
        <f t="shared" si="12"/>
        <v>1</v>
      </c>
      <c r="L69" s="3">
        <f t="shared" si="11"/>
        <v>1</v>
      </c>
      <c r="M69" s="3">
        <f>VLOOKUP($A69,new_vsoa,6,FALSE)</f>
        <v>101.55125492321299</v>
      </c>
      <c r="N69" s="3">
        <f>VLOOKUP($A69,new_vsoa,5,FALSE)</f>
        <v>155.50537382693099</v>
      </c>
      <c r="O69" s="3">
        <f t="shared" si="13"/>
        <v>-53.954118903717998</v>
      </c>
      <c r="P69" s="3">
        <f>VLOOKUP($A69,new_vsoa,7,FALSE)</f>
        <v>-81.970771987659305</v>
      </c>
      <c r="Q69" s="3">
        <f>VLOOKUP($A69,new_vsoa,8,FALSE)</f>
        <v>-23.0478392114961</v>
      </c>
      <c r="R69" s="3">
        <f t="shared" si="14"/>
        <v>101.55125492321299</v>
      </c>
      <c r="S69" s="3">
        <f t="shared" si="14"/>
        <v>155.50537382693099</v>
      </c>
      <c r="T69" s="3">
        <f t="shared" si="14"/>
        <v>1</v>
      </c>
      <c r="U69" s="3">
        <f t="shared" si="14"/>
        <v>1</v>
      </c>
      <c r="V69" s="3">
        <f t="shared" si="15"/>
        <v>1</v>
      </c>
      <c r="X69" s="3">
        <f t="shared" si="9"/>
        <v>9.7352894772710954</v>
      </c>
      <c r="Y69" s="3">
        <f t="shared" si="10"/>
        <v>-5.3155902959450145</v>
      </c>
    </row>
    <row r="70" spans="1:25">
      <c r="A70">
        <v>68</v>
      </c>
      <c r="B70" t="s">
        <v>83</v>
      </c>
      <c r="C70" s="3">
        <v>489.14198620802301</v>
      </c>
      <c r="D70" s="3">
        <v>477.85337404882898</v>
      </c>
      <c r="E70" s="3">
        <v>11.2886121591935</v>
      </c>
      <c r="F70" s="3">
        <v>-103.121062270126</v>
      </c>
      <c r="G70" s="3">
        <v>213.62971740119599</v>
      </c>
      <c r="H70" s="3">
        <f t="shared" si="11"/>
        <v>489.14198620802301</v>
      </c>
      <c r="I70" s="3">
        <f t="shared" si="11"/>
        <v>477.85337404882898</v>
      </c>
      <c r="J70" s="3">
        <f t="shared" si="11"/>
        <v>11.2886121591935</v>
      </c>
      <c r="K70" s="3">
        <f t="shared" si="12"/>
        <v>1</v>
      </c>
      <c r="L70" s="3">
        <f t="shared" si="11"/>
        <v>213.62971740119599</v>
      </c>
      <c r="M70" s="3">
        <f>VLOOKUP($A70,new_vsoa,6,FALSE)</f>
        <v>457.04940778626099</v>
      </c>
      <c r="N70" s="3">
        <f>VLOOKUP($A70,new_vsoa,5,FALSE)</f>
        <v>493.90812913912799</v>
      </c>
      <c r="O70" s="3">
        <f t="shared" si="13"/>
        <v>-36.858721352867008</v>
      </c>
      <c r="P70" s="3">
        <f>VLOOKUP($A70,new_vsoa,7,FALSE)</f>
        <v>-115.047435332718</v>
      </c>
      <c r="Q70" s="3">
        <f>VLOOKUP($A70,new_vsoa,8,FALSE)</f>
        <v>43.283627062016798</v>
      </c>
      <c r="R70" s="3">
        <f t="shared" si="14"/>
        <v>457.04940778626099</v>
      </c>
      <c r="S70" s="3">
        <f t="shared" si="14"/>
        <v>493.90812913912799</v>
      </c>
      <c r="T70" s="3">
        <f t="shared" si="14"/>
        <v>1</v>
      </c>
      <c r="U70" s="3">
        <f t="shared" si="14"/>
        <v>1</v>
      </c>
      <c r="V70" s="3">
        <f t="shared" si="15"/>
        <v>43.283627062016798</v>
      </c>
      <c r="X70" s="3">
        <f t="shared" si="9"/>
        <v>-32.092578421762028</v>
      </c>
      <c r="Y70" s="3">
        <f t="shared" si="10"/>
        <v>16.054755090299011</v>
      </c>
    </row>
    <row r="71" spans="1:25">
      <c r="A71">
        <v>69</v>
      </c>
      <c r="B71" t="s">
        <v>84</v>
      </c>
      <c r="C71" s="3">
        <v>87.561070139534706</v>
      </c>
      <c r="D71" s="3">
        <v>88.517728523901297</v>
      </c>
      <c r="E71" s="3">
        <v>-0.95665838436663297</v>
      </c>
      <c r="F71" s="3">
        <v>-50.966542996922797</v>
      </c>
      <c r="G71" s="3">
        <v>53.3848119461788</v>
      </c>
      <c r="H71" s="3">
        <f t="shared" si="11"/>
        <v>87.561070139534706</v>
      </c>
      <c r="I71" s="3">
        <f t="shared" si="11"/>
        <v>88.517728523901297</v>
      </c>
      <c r="J71" s="3">
        <f t="shared" si="11"/>
        <v>1</v>
      </c>
      <c r="K71" s="3">
        <f t="shared" si="12"/>
        <v>1</v>
      </c>
      <c r="L71" s="3">
        <f t="shared" si="11"/>
        <v>53.3848119461788</v>
      </c>
      <c r="M71" s="3">
        <f>VLOOKUP($A71,new_vsoa,6,FALSE)</f>
        <v>124.86792955043001</v>
      </c>
      <c r="N71" s="3">
        <f>VLOOKUP($A71,new_vsoa,5,FALSE)</f>
        <v>84.541776607885097</v>
      </c>
      <c r="O71" s="3">
        <f t="shared" si="13"/>
        <v>40.326152942544908</v>
      </c>
      <c r="P71" s="3">
        <f>VLOOKUP($A71,new_vsoa,7,FALSE)</f>
        <v>13.0126598895668</v>
      </c>
      <c r="Q71" s="3">
        <f>VLOOKUP($A71,new_vsoa,8,FALSE)</f>
        <v>73.389748918815798</v>
      </c>
      <c r="R71" s="3">
        <f t="shared" si="14"/>
        <v>124.86792955043001</v>
      </c>
      <c r="S71" s="3">
        <f t="shared" si="14"/>
        <v>84.541776607885097</v>
      </c>
      <c r="T71" s="3">
        <f t="shared" si="14"/>
        <v>40.326152942544908</v>
      </c>
      <c r="U71" s="3">
        <f t="shared" si="14"/>
        <v>13.0126598895668</v>
      </c>
      <c r="V71" s="3">
        <f t="shared" si="15"/>
        <v>73.389748918815798</v>
      </c>
      <c r="X71" s="3">
        <f t="shared" si="9"/>
        <v>37.306859410895299</v>
      </c>
      <c r="Y71" s="3">
        <f t="shared" si="10"/>
        <v>-3.9759519160162</v>
      </c>
    </row>
    <row r="72" spans="1:25">
      <c r="A72">
        <v>70</v>
      </c>
      <c r="B72" t="s">
        <v>85</v>
      </c>
      <c r="C72" s="3">
        <v>1.4538435440849999</v>
      </c>
      <c r="D72" s="3">
        <v>-258.39377997140599</v>
      </c>
      <c r="E72" s="3">
        <v>259.84762351549102</v>
      </c>
      <c r="F72" s="3">
        <v>-52.775747294780501</v>
      </c>
      <c r="G72" s="3">
        <v>5377.74178944084</v>
      </c>
      <c r="H72" s="3">
        <f t="shared" si="11"/>
        <v>1.4538435440849999</v>
      </c>
      <c r="I72" s="3">
        <f t="shared" si="11"/>
        <v>1</v>
      </c>
      <c r="J72" s="3">
        <f t="shared" si="11"/>
        <v>259.84762351549102</v>
      </c>
      <c r="K72" s="3">
        <f t="shared" si="12"/>
        <v>1</v>
      </c>
      <c r="L72" s="3" t="e">
        <f t="shared" si="11"/>
        <v>#N/A</v>
      </c>
      <c r="M72" s="3">
        <f>VLOOKUP($A72,new_vsoa,6,FALSE)</f>
        <v>21.3058370293884</v>
      </c>
      <c r="N72" s="3">
        <f>VLOOKUP($A72,new_vsoa,5,FALSE)</f>
        <v>-56.7119453493846</v>
      </c>
      <c r="O72" s="3">
        <f t="shared" si="13"/>
        <v>78.017782378773006</v>
      </c>
      <c r="P72" s="3">
        <f>VLOOKUP($A72,new_vsoa,7,FALSE)</f>
        <v>10.081798019644699</v>
      </c>
      <c r="Q72" s="3">
        <f>VLOOKUP($A72,new_vsoa,8,FALSE)</f>
        <v>276.33405909667698</v>
      </c>
      <c r="R72" s="3">
        <f t="shared" si="14"/>
        <v>21.3058370293884</v>
      </c>
      <c r="S72" s="3">
        <f t="shared" si="14"/>
        <v>1</v>
      </c>
      <c r="T72" s="3">
        <f t="shared" si="14"/>
        <v>78.017782378773006</v>
      </c>
      <c r="U72" s="3">
        <f t="shared" si="14"/>
        <v>10.081798019644699</v>
      </c>
      <c r="V72" s="3">
        <f t="shared" si="15"/>
        <v>276.33405909667698</v>
      </c>
      <c r="X72" s="3">
        <f t="shared" si="9"/>
        <v>19.851993485303399</v>
      </c>
      <c r="Y72" s="3">
        <f t="shared" si="10"/>
        <v>0</v>
      </c>
    </row>
    <row r="73" spans="1:25">
      <c r="A73">
        <v>71</v>
      </c>
      <c r="B73" t="s">
        <v>86</v>
      </c>
      <c r="C73" s="3">
        <v>80.534807112156301</v>
      </c>
      <c r="D73" s="3">
        <v>38.291584886921797</v>
      </c>
      <c r="E73" s="3">
        <v>42.243222225234398</v>
      </c>
      <c r="F73" s="3">
        <v>-13.8482261520117</v>
      </c>
      <c r="G73" s="3">
        <v>94.897698759832295</v>
      </c>
      <c r="H73" s="3">
        <f t="shared" si="11"/>
        <v>80.534807112156301</v>
      </c>
      <c r="I73" s="3">
        <f t="shared" si="11"/>
        <v>38.291584886921797</v>
      </c>
      <c r="J73" s="3">
        <f t="shared" si="11"/>
        <v>42.243222225234398</v>
      </c>
      <c r="K73" s="3">
        <f t="shared" si="12"/>
        <v>1</v>
      </c>
      <c r="L73" s="3">
        <f t="shared" si="11"/>
        <v>94.897698759832295</v>
      </c>
      <c r="M73" s="3">
        <f>VLOOKUP($A73,new_vsoa,6,FALSE)</f>
        <v>94.486989543193303</v>
      </c>
      <c r="N73" s="3">
        <f>VLOOKUP($A73,new_vsoa,5,FALSE)</f>
        <v>36.655406588417698</v>
      </c>
      <c r="O73" s="3">
        <f t="shared" si="13"/>
        <v>57.831582954775605</v>
      </c>
      <c r="P73" s="3">
        <f>VLOOKUP($A73,new_vsoa,7,FALSE)</f>
        <v>30.641436465659101</v>
      </c>
      <c r="Q73" s="3">
        <f>VLOOKUP($A73,new_vsoa,8,FALSE)</f>
        <v>90.925548279107403</v>
      </c>
      <c r="R73" s="3">
        <f t="shared" si="14"/>
        <v>94.486989543193303</v>
      </c>
      <c r="S73" s="3">
        <f t="shared" si="14"/>
        <v>36.655406588417698</v>
      </c>
      <c r="T73" s="3">
        <f t="shared" si="14"/>
        <v>57.831582954775605</v>
      </c>
      <c r="U73" s="3">
        <f t="shared" si="14"/>
        <v>30.641436465659101</v>
      </c>
      <c r="V73" s="3">
        <f t="shared" si="15"/>
        <v>90.925548279107403</v>
      </c>
      <c r="X73" s="3">
        <f t="shared" si="9"/>
        <v>13.952182431037002</v>
      </c>
      <c r="Y73" s="3">
        <f t="shared" si="10"/>
        <v>-1.6361782985040989</v>
      </c>
    </row>
    <row r="74" spans="1:25">
      <c r="A74">
        <v>72</v>
      </c>
      <c r="B74" t="s">
        <v>87</v>
      </c>
      <c r="C74" s="3">
        <v>374.24651688197798</v>
      </c>
      <c r="D74" s="3">
        <v>332.599760099994</v>
      </c>
      <c r="E74" s="3">
        <v>41.646756781984401</v>
      </c>
      <c r="F74" s="3">
        <v>-48.4285319987113</v>
      </c>
      <c r="G74" s="3">
        <v>153.54763885584899</v>
      </c>
      <c r="H74" s="3">
        <f t="shared" si="11"/>
        <v>374.24651688197798</v>
      </c>
      <c r="I74" s="3">
        <f t="shared" si="11"/>
        <v>332.599760099994</v>
      </c>
      <c r="J74" s="3">
        <f t="shared" si="11"/>
        <v>41.646756781984401</v>
      </c>
      <c r="K74" s="3">
        <f t="shared" si="12"/>
        <v>1</v>
      </c>
      <c r="L74" s="3">
        <f t="shared" si="11"/>
        <v>153.54763885584899</v>
      </c>
      <c r="M74" s="3">
        <f>VLOOKUP($A74,new_vsoa,6,FALSE)</f>
        <v>359.81840682727398</v>
      </c>
      <c r="N74" s="3">
        <f>VLOOKUP($A74,new_vsoa,5,FALSE)</f>
        <v>318.65905397638102</v>
      </c>
      <c r="O74" s="3">
        <f t="shared" si="13"/>
        <v>41.159352850892958</v>
      </c>
      <c r="P74" s="3">
        <f>VLOOKUP($A74,new_vsoa,7,FALSE)</f>
        <v>-27.3818358761166</v>
      </c>
      <c r="Q74" s="3">
        <f>VLOOKUP($A74,new_vsoa,8,FALSE)</f>
        <v>103.29140137551499</v>
      </c>
      <c r="R74" s="3">
        <f t="shared" si="14"/>
        <v>359.81840682727398</v>
      </c>
      <c r="S74" s="3">
        <f t="shared" si="14"/>
        <v>318.65905397638102</v>
      </c>
      <c r="T74" s="3">
        <f t="shared" si="14"/>
        <v>41.159352850892958</v>
      </c>
      <c r="U74" s="3">
        <f t="shared" si="14"/>
        <v>1</v>
      </c>
      <c r="V74" s="3">
        <f t="shared" si="15"/>
        <v>103.29140137551499</v>
      </c>
      <c r="X74" s="3">
        <f t="shared" si="9"/>
        <v>-14.428110054704007</v>
      </c>
      <c r="Y74" s="3">
        <f t="shared" si="10"/>
        <v>-13.940706123612983</v>
      </c>
    </row>
    <row r="75" spans="1:25">
      <c r="A75">
        <v>73</v>
      </c>
      <c r="B75" t="s">
        <v>88</v>
      </c>
      <c r="C75" s="3">
        <v>164.145688947526</v>
      </c>
      <c r="D75" s="3">
        <v>176.14875780812801</v>
      </c>
      <c r="E75" s="3">
        <v>-12.0030688606019</v>
      </c>
      <c r="F75" s="3">
        <v>-76.205163477194205</v>
      </c>
      <c r="G75" s="3">
        <v>67.069502188793095</v>
      </c>
      <c r="H75" s="3">
        <f t="shared" si="11"/>
        <v>164.145688947526</v>
      </c>
      <c r="I75" s="3">
        <f t="shared" si="11"/>
        <v>176.14875780812801</v>
      </c>
      <c r="J75" s="3">
        <f t="shared" si="11"/>
        <v>1</v>
      </c>
      <c r="K75" s="3">
        <f t="shared" si="12"/>
        <v>1</v>
      </c>
      <c r="L75" s="3">
        <f t="shared" si="11"/>
        <v>67.069502188793095</v>
      </c>
      <c r="M75" s="3">
        <f>VLOOKUP($A75,new_vsoa,6,FALSE)</f>
        <v>170.40699266262399</v>
      </c>
      <c r="N75" s="3">
        <f>VLOOKUP($A75,new_vsoa,5,FALSE)</f>
        <v>176.45772160059701</v>
      </c>
      <c r="O75" s="3">
        <f t="shared" si="13"/>
        <v>-6.0507289379730196</v>
      </c>
      <c r="P75" s="3">
        <f>VLOOKUP($A75,new_vsoa,7,FALSE)</f>
        <v>-44.614371026421701</v>
      </c>
      <c r="Q75" s="3">
        <f>VLOOKUP($A75,new_vsoa,8,FALSE)</f>
        <v>34.182152475875597</v>
      </c>
      <c r="R75" s="3">
        <f t="shared" si="14"/>
        <v>170.40699266262399</v>
      </c>
      <c r="S75" s="3">
        <f t="shared" si="14"/>
        <v>176.45772160059701</v>
      </c>
      <c r="T75" s="3">
        <f t="shared" si="14"/>
        <v>1</v>
      </c>
      <c r="U75" s="3">
        <f t="shared" si="14"/>
        <v>1</v>
      </c>
      <c r="V75" s="3">
        <f t="shared" si="15"/>
        <v>34.182152475875597</v>
      </c>
      <c r="X75" s="3">
        <f t="shared" si="9"/>
        <v>6.2613037150979949</v>
      </c>
      <c r="Y75" s="3">
        <f t="shared" si="10"/>
        <v>0.30896379246900096</v>
      </c>
    </row>
    <row r="76" spans="1:25">
      <c r="A76">
        <v>74</v>
      </c>
      <c r="B76" t="s">
        <v>89</v>
      </c>
      <c r="C76" s="3">
        <v>26.366366384142999</v>
      </c>
      <c r="D76" s="3">
        <v>19.481184798312299</v>
      </c>
      <c r="E76" s="3">
        <v>6.8851815858306598</v>
      </c>
      <c r="F76" s="3">
        <v>-412.128803103319</v>
      </c>
      <c r="G76" s="3">
        <v>89.315819031491301</v>
      </c>
      <c r="H76" s="3">
        <f t="shared" si="11"/>
        <v>26.366366384142999</v>
      </c>
      <c r="I76" s="3">
        <f t="shared" si="11"/>
        <v>19.481184798312299</v>
      </c>
      <c r="J76" s="3">
        <f t="shared" si="11"/>
        <v>6.8851815858306598</v>
      </c>
      <c r="K76" s="3">
        <f t="shared" si="12"/>
        <v>1</v>
      </c>
      <c r="L76" s="3">
        <f t="shared" si="11"/>
        <v>89.315819031491301</v>
      </c>
      <c r="M76" s="3">
        <f>VLOOKUP($A76,new_vsoa,6,FALSE)</f>
        <v>69.088005689456693</v>
      </c>
      <c r="N76" s="3">
        <f>VLOOKUP($A76,new_vsoa,5,FALSE)</f>
        <v>26.9944551856453</v>
      </c>
      <c r="O76" s="3">
        <f t="shared" si="13"/>
        <v>42.093550503811393</v>
      </c>
      <c r="P76" s="3">
        <f>VLOOKUP($A76,new_vsoa,7,FALSE)</f>
        <v>18.233849287821201</v>
      </c>
      <c r="Q76" s="3">
        <f>VLOOKUP($A76,new_vsoa,8,FALSE)</f>
        <v>74.582836497355004</v>
      </c>
      <c r="R76" s="3">
        <f t="shared" si="14"/>
        <v>69.088005689456693</v>
      </c>
      <c r="S76" s="3">
        <f t="shared" si="14"/>
        <v>26.9944551856453</v>
      </c>
      <c r="T76" s="3">
        <f t="shared" si="14"/>
        <v>42.093550503811393</v>
      </c>
      <c r="U76" s="3">
        <f t="shared" si="14"/>
        <v>18.233849287821201</v>
      </c>
      <c r="V76" s="3">
        <f t="shared" si="15"/>
        <v>74.582836497355004</v>
      </c>
      <c r="X76" s="3">
        <f t="shared" si="9"/>
        <v>42.721639305313694</v>
      </c>
      <c r="Y76" s="3">
        <f t="shared" si="10"/>
        <v>7.5132703873330016</v>
      </c>
    </row>
    <row r="77" spans="1:25">
      <c r="A77">
        <v>75</v>
      </c>
      <c r="B77" t="s">
        <v>90</v>
      </c>
      <c r="C77" s="3">
        <v>52.292343053182002</v>
      </c>
      <c r="D77" s="3">
        <v>79.633847728745096</v>
      </c>
      <c r="E77" s="3">
        <v>-27.341504675563101</v>
      </c>
      <c r="F77" s="3">
        <v>-150.97711170230201</v>
      </c>
      <c r="G77" s="3">
        <v>22.017082964800501</v>
      </c>
      <c r="H77" s="3">
        <f t="shared" si="11"/>
        <v>52.292343053182002</v>
      </c>
      <c r="I77" s="3">
        <f t="shared" si="11"/>
        <v>79.633847728745096</v>
      </c>
      <c r="J77" s="3">
        <f t="shared" si="11"/>
        <v>1</v>
      </c>
      <c r="K77" s="3">
        <f t="shared" si="12"/>
        <v>1</v>
      </c>
      <c r="L77" s="3">
        <f t="shared" si="11"/>
        <v>22.017082964800501</v>
      </c>
      <c r="M77" s="3">
        <f>VLOOKUP($A77,new_vsoa,6,FALSE)</f>
        <v>57.459529103874203</v>
      </c>
      <c r="N77" s="3">
        <f>VLOOKUP($A77,new_vsoa,5,FALSE)</f>
        <v>76.5454319749782</v>
      </c>
      <c r="O77" s="3">
        <f t="shared" si="13"/>
        <v>-19.085902871103997</v>
      </c>
      <c r="P77" s="3">
        <f>VLOOKUP($A77,new_vsoa,7,FALSE)</f>
        <v>-41.842837434832802</v>
      </c>
      <c r="Q77" s="3">
        <f>VLOOKUP($A77,new_vsoa,8,FALSE)</f>
        <v>9.1165563494855206</v>
      </c>
      <c r="R77" s="3">
        <f t="shared" si="14"/>
        <v>57.459529103874203</v>
      </c>
      <c r="S77" s="3">
        <f t="shared" si="14"/>
        <v>76.5454319749782</v>
      </c>
      <c r="T77" s="3">
        <f t="shared" si="14"/>
        <v>1</v>
      </c>
      <c r="U77" s="3">
        <f t="shared" si="14"/>
        <v>1</v>
      </c>
      <c r="V77" s="3">
        <f t="shared" si="15"/>
        <v>9.1165563494855206</v>
      </c>
      <c r="X77" s="3">
        <f t="shared" si="9"/>
        <v>5.1671860506922016</v>
      </c>
      <c r="Y77" s="3">
        <f t="shared" si="10"/>
        <v>-3.0884157537668955</v>
      </c>
    </row>
    <row r="78" spans="1:25">
      <c r="A78">
        <v>76</v>
      </c>
      <c r="B78" t="s">
        <v>91</v>
      </c>
      <c r="C78" s="3">
        <v>391.07202029848702</v>
      </c>
      <c r="D78" s="3">
        <v>437.38142325080798</v>
      </c>
      <c r="E78" s="3">
        <v>-46.309402952320902</v>
      </c>
      <c r="F78" s="3">
        <v>-138.06108798465499</v>
      </c>
      <c r="G78" s="3">
        <v>57.665542248529199</v>
      </c>
      <c r="H78" s="3">
        <f t="shared" si="11"/>
        <v>391.07202029848702</v>
      </c>
      <c r="I78" s="3">
        <f t="shared" si="11"/>
        <v>437.38142325080798</v>
      </c>
      <c r="J78" s="3">
        <f t="shared" si="11"/>
        <v>1</v>
      </c>
      <c r="K78" s="3">
        <f t="shared" si="12"/>
        <v>1</v>
      </c>
      <c r="L78" s="3">
        <f t="shared" si="11"/>
        <v>57.665542248529199</v>
      </c>
      <c r="M78" s="3">
        <f>VLOOKUP($A78,new_vsoa,6,FALSE)</f>
        <v>337.98893246137902</v>
      </c>
      <c r="N78" s="3">
        <f>VLOOKUP($A78,new_vsoa,5,FALSE)</f>
        <v>447.373452002509</v>
      </c>
      <c r="O78" s="3">
        <f t="shared" si="13"/>
        <v>-109.38451954112998</v>
      </c>
      <c r="P78" s="3">
        <f>VLOOKUP($A78,new_vsoa,7,FALSE)</f>
        <v>-172.814826634089</v>
      </c>
      <c r="Q78" s="3">
        <f>VLOOKUP($A78,new_vsoa,8,FALSE)</f>
        <v>-45.166887437974502</v>
      </c>
      <c r="R78" s="3">
        <f t="shared" si="14"/>
        <v>337.98893246137902</v>
      </c>
      <c r="S78" s="3">
        <f t="shared" si="14"/>
        <v>447.373452002509</v>
      </c>
      <c r="T78" s="3">
        <f t="shared" si="14"/>
        <v>1</v>
      </c>
      <c r="U78" s="3">
        <f t="shared" si="14"/>
        <v>1</v>
      </c>
      <c r="V78" s="3">
        <f t="shared" si="15"/>
        <v>1</v>
      </c>
      <c r="X78" s="3">
        <f t="shared" si="9"/>
        <v>-53.083087837107996</v>
      </c>
      <c r="Y78" s="3">
        <f t="shared" si="10"/>
        <v>9.9920287517010138</v>
      </c>
    </row>
    <row r="79" spans="1:25">
      <c r="A79">
        <v>77</v>
      </c>
      <c r="B79" t="s">
        <v>92</v>
      </c>
      <c r="C79" s="3">
        <v>317.96742917791403</v>
      </c>
      <c r="D79" s="3">
        <v>253.09403048742101</v>
      </c>
      <c r="E79" s="3">
        <v>64.873398690492905</v>
      </c>
      <c r="F79" s="3">
        <v>-10.7904913320163</v>
      </c>
      <c r="G79" s="3">
        <v>144.34366840375299</v>
      </c>
      <c r="H79" s="3">
        <f t="shared" si="11"/>
        <v>317.96742917791403</v>
      </c>
      <c r="I79" s="3">
        <f t="shared" si="11"/>
        <v>253.09403048742101</v>
      </c>
      <c r="J79" s="3">
        <f t="shared" si="11"/>
        <v>64.873398690492905</v>
      </c>
      <c r="K79" s="3">
        <f t="shared" si="12"/>
        <v>1</v>
      </c>
      <c r="L79" s="3">
        <f t="shared" si="11"/>
        <v>144.34366840375299</v>
      </c>
      <c r="M79" s="3">
        <f>VLOOKUP($A79,new_vsoa,6,FALSE)</f>
        <v>235.428602303242</v>
      </c>
      <c r="N79" s="3">
        <f>VLOOKUP($A79,new_vsoa,5,FALSE)</f>
        <v>245.500746480771</v>
      </c>
      <c r="O79" s="3">
        <f t="shared" si="13"/>
        <v>-10.072144177528997</v>
      </c>
      <c r="P79" s="3">
        <f>VLOOKUP($A79,new_vsoa,7,FALSE)</f>
        <v>-53.044636461062801</v>
      </c>
      <c r="Q79" s="3">
        <f>VLOOKUP($A79,new_vsoa,8,FALSE)</f>
        <v>39.289678905167101</v>
      </c>
      <c r="R79" s="3">
        <f t="shared" si="14"/>
        <v>235.428602303242</v>
      </c>
      <c r="S79" s="3">
        <f t="shared" si="14"/>
        <v>245.500746480771</v>
      </c>
      <c r="T79" s="3">
        <f t="shared" si="14"/>
        <v>1</v>
      </c>
      <c r="U79" s="3">
        <f t="shared" si="14"/>
        <v>1</v>
      </c>
      <c r="V79" s="3">
        <f t="shared" si="15"/>
        <v>39.289678905167101</v>
      </c>
      <c r="X79" s="3">
        <f t="shared" si="9"/>
        <v>-82.538826874672026</v>
      </c>
      <c r="Y79" s="3">
        <f t="shared" si="10"/>
        <v>-7.5932840066500091</v>
      </c>
    </row>
    <row r="80" spans="1:25">
      <c r="A80">
        <v>78</v>
      </c>
      <c r="B80" t="s">
        <v>93</v>
      </c>
      <c r="C80" s="3">
        <v>242.05532371154499</v>
      </c>
      <c r="D80" s="3">
        <v>238.832907094755</v>
      </c>
      <c r="E80" s="3">
        <v>3.2224166167906598</v>
      </c>
      <c r="F80" s="3">
        <v>-74.600949642762799</v>
      </c>
      <c r="G80" s="3">
        <v>88.362489889852995</v>
      </c>
      <c r="H80" s="3">
        <f t="shared" si="11"/>
        <v>242.05532371154499</v>
      </c>
      <c r="I80" s="3">
        <f t="shared" si="11"/>
        <v>238.832907094755</v>
      </c>
      <c r="J80" s="3">
        <f t="shared" si="11"/>
        <v>3.2224166167906598</v>
      </c>
      <c r="K80" s="3">
        <f t="shared" si="12"/>
        <v>1</v>
      </c>
      <c r="L80" s="3">
        <f t="shared" si="11"/>
        <v>88.362489889852995</v>
      </c>
      <c r="M80" s="3">
        <f>VLOOKUP($A80,new_vsoa,6,FALSE)</f>
        <v>246.91418629629001</v>
      </c>
      <c r="N80" s="3">
        <f>VLOOKUP($A80,new_vsoa,5,FALSE)</f>
        <v>236.45002438487799</v>
      </c>
      <c r="O80" s="3">
        <f t="shared" si="13"/>
        <v>10.46416191141202</v>
      </c>
      <c r="P80" s="3">
        <f>VLOOKUP($A80,new_vsoa,7,FALSE)</f>
        <v>-36.749316164527698</v>
      </c>
      <c r="Q80" s="3">
        <f>VLOOKUP($A80,new_vsoa,8,FALSE)</f>
        <v>57.416166200553498</v>
      </c>
      <c r="R80" s="3">
        <f t="shared" si="14"/>
        <v>246.91418629629001</v>
      </c>
      <c r="S80" s="3">
        <f t="shared" si="14"/>
        <v>236.45002438487799</v>
      </c>
      <c r="T80" s="3">
        <f t="shared" si="14"/>
        <v>10.46416191141202</v>
      </c>
      <c r="U80" s="3">
        <f t="shared" si="14"/>
        <v>1</v>
      </c>
      <c r="V80" s="3">
        <f t="shared" si="15"/>
        <v>57.416166200553498</v>
      </c>
      <c r="X80" s="3">
        <f t="shared" si="9"/>
        <v>4.858862584745026</v>
      </c>
      <c r="Y80" s="3">
        <f t="shared" si="10"/>
        <v>-2.3828827098770091</v>
      </c>
    </row>
    <row r="81" spans="1:25">
      <c r="A81">
        <v>79</v>
      </c>
      <c r="B81" t="s">
        <v>94</v>
      </c>
      <c r="C81" s="3">
        <v>389.50052641429102</v>
      </c>
      <c r="D81" s="3">
        <v>393.91780229550398</v>
      </c>
      <c r="E81" s="3">
        <v>-4.4172758812123298</v>
      </c>
      <c r="F81" s="3">
        <v>-81.620813743096605</v>
      </c>
      <c r="G81" s="3">
        <v>88.309747557729594</v>
      </c>
      <c r="H81" s="3">
        <f t="shared" si="11"/>
        <v>389.50052641429102</v>
      </c>
      <c r="I81" s="3">
        <f t="shared" si="11"/>
        <v>393.91780229550398</v>
      </c>
      <c r="J81" s="3">
        <f t="shared" si="11"/>
        <v>1</v>
      </c>
      <c r="K81" s="3">
        <f t="shared" si="12"/>
        <v>1</v>
      </c>
      <c r="L81" s="3">
        <f t="shared" si="11"/>
        <v>88.309747557729594</v>
      </c>
      <c r="M81" s="3">
        <f>VLOOKUP($A81,new_vsoa,6,FALSE)</f>
        <v>336.56822872296198</v>
      </c>
      <c r="N81" s="3">
        <f>VLOOKUP($A81,new_vsoa,5,FALSE)</f>
        <v>396.92909356883598</v>
      </c>
      <c r="O81" s="3">
        <f t="shared" si="13"/>
        <v>-60.360864845874005</v>
      </c>
      <c r="P81" s="3">
        <f>VLOOKUP($A81,new_vsoa,7,FALSE)</f>
        <v>-115.706276098803</v>
      </c>
      <c r="Q81" s="3">
        <f>VLOOKUP($A81,new_vsoa,8,FALSE)</f>
        <v>-5.6466679105770297</v>
      </c>
      <c r="R81" s="3">
        <f t="shared" si="14"/>
        <v>336.56822872296198</v>
      </c>
      <c r="S81" s="3">
        <f t="shared" si="14"/>
        <v>396.92909356883598</v>
      </c>
      <c r="T81" s="3">
        <f t="shared" si="14"/>
        <v>1</v>
      </c>
      <c r="U81" s="3">
        <f t="shared" si="14"/>
        <v>1</v>
      </c>
      <c r="V81" s="3">
        <f t="shared" si="15"/>
        <v>1</v>
      </c>
      <c r="X81" s="3">
        <f t="shared" si="9"/>
        <v>-52.93229769132904</v>
      </c>
      <c r="Y81" s="3">
        <f t="shared" si="10"/>
        <v>3.0112912733320059</v>
      </c>
    </row>
    <row r="82" spans="1:25">
      <c r="A82">
        <v>80</v>
      </c>
      <c r="B82" t="s">
        <v>95</v>
      </c>
      <c r="C82" s="3">
        <v>406.44515045215297</v>
      </c>
      <c r="D82" s="3">
        <v>518.03174741503699</v>
      </c>
      <c r="E82" s="3">
        <v>-111.58659696288299</v>
      </c>
      <c r="F82" s="3">
        <v>-216.76265676609799</v>
      </c>
      <c r="G82" s="3">
        <v>29.5267033899304</v>
      </c>
      <c r="H82" s="3">
        <f t="shared" si="11"/>
        <v>406.44515045215297</v>
      </c>
      <c r="I82" s="3">
        <f t="shared" si="11"/>
        <v>518.03174741503699</v>
      </c>
      <c r="J82" s="3">
        <f t="shared" si="11"/>
        <v>1</v>
      </c>
      <c r="K82" s="3">
        <f t="shared" si="12"/>
        <v>1</v>
      </c>
      <c r="L82" s="3">
        <f t="shared" si="11"/>
        <v>29.5267033899304</v>
      </c>
      <c r="M82" s="3">
        <f>VLOOKUP($A82,new_vsoa,6,FALSE)</f>
        <v>370.22821150208898</v>
      </c>
      <c r="N82" s="3">
        <f>VLOOKUP($A82,new_vsoa,5,FALSE)</f>
        <v>528.839406511324</v>
      </c>
      <c r="O82" s="3">
        <f t="shared" si="13"/>
        <v>-158.61119500923502</v>
      </c>
      <c r="P82" s="3">
        <f>VLOOKUP($A82,new_vsoa,7,FALSE)</f>
        <v>-225.483854862692</v>
      </c>
      <c r="Q82" s="3">
        <f>VLOOKUP($A82,new_vsoa,8,FALSE)</f>
        <v>-93.082548555726603</v>
      </c>
      <c r="R82" s="3">
        <f t="shared" si="14"/>
        <v>370.22821150208898</v>
      </c>
      <c r="S82" s="3">
        <f t="shared" si="14"/>
        <v>528.839406511324</v>
      </c>
      <c r="T82" s="3">
        <f t="shared" si="14"/>
        <v>1</v>
      </c>
      <c r="U82" s="3">
        <f t="shared" si="14"/>
        <v>1</v>
      </c>
      <c r="V82" s="3">
        <f t="shared" si="15"/>
        <v>1</v>
      </c>
      <c r="X82" s="3">
        <f t="shared" si="9"/>
        <v>-36.216938950063991</v>
      </c>
      <c r="Y82" s="3">
        <f t="shared" si="10"/>
        <v>10.807659096287011</v>
      </c>
    </row>
    <row r="83" spans="1:25">
      <c r="A83">
        <v>81</v>
      </c>
      <c r="B83" t="s">
        <v>96</v>
      </c>
      <c r="C83" s="3">
        <v>297.05186535631498</v>
      </c>
      <c r="D83" s="3">
        <v>260.29931018366102</v>
      </c>
      <c r="E83" s="3">
        <v>36.752555172654397</v>
      </c>
      <c r="F83" s="3">
        <v>-57.575625692116397</v>
      </c>
      <c r="G83" s="3">
        <v>181.37863102626801</v>
      </c>
      <c r="H83" s="3">
        <f t="shared" si="11"/>
        <v>297.05186535631498</v>
      </c>
      <c r="I83" s="3">
        <f t="shared" si="11"/>
        <v>260.29931018366102</v>
      </c>
      <c r="J83" s="3">
        <f t="shared" si="11"/>
        <v>36.752555172654397</v>
      </c>
      <c r="K83" s="3">
        <f t="shared" si="12"/>
        <v>1</v>
      </c>
      <c r="L83" s="3">
        <f t="shared" si="11"/>
        <v>181.37863102626801</v>
      </c>
      <c r="M83" s="3">
        <f>VLOOKUP($A83,new_vsoa,6,FALSE)</f>
        <v>302.77509804876701</v>
      </c>
      <c r="N83" s="3">
        <f>VLOOKUP($A83,new_vsoa,5,FALSE)</f>
        <v>260.46544697455499</v>
      </c>
      <c r="O83" s="3">
        <f t="shared" si="13"/>
        <v>42.309651074212013</v>
      </c>
      <c r="P83" s="3">
        <f>VLOOKUP($A83,new_vsoa,7,FALSE)</f>
        <v>-14.149286479079199</v>
      </c>
      <c r="Q83" s="3">
        <f>VLOOKUP($A83,new_vsoa,8,FALSE)</f>
        <v>106.550200596891</v>
      </c>
      <c r="R83" s="3">
        <f t="shared" si="14"/>
        <v>302.77509804876701</v>
      </c>
      <c r="S83" s="3">
        <f t="shared" si="14"/>
        <v>260.46544697455499</v>
      </c>
      <c r="T83" s="3">
        <f t="shared" si="14"/>
        <v>42.309651074212013</v>
      </c>
      <c r="U83" s="3">
        <f t="shared" si="14"/>
        <v>1</v>
      </c>
      <c r="V83" s="3">
        <f t="shared" si="15"/>
        <v>106.550200596891</v>
      </c>
      <c r="X83" s="3">
        <f t="shared" si="9"/>
        <v>5.7232326924520294</v>
      </c>
      <c r="Y83" s="3">
        <f t="shared" si="10"/>
        <v>0.16613679089397237</v>
      </c>
    </row>
    <row r="84" spans="1:25">
      <c r="A84">
        <v>82</v>
      </c>
      <c r="B84" t="s">
        <v>97</v>
      </c>
      <c r="C84" s="3">
        <v>367.08023313092798</v>
      </c>
      <c r="D84" s="3">
        <v>318.09470002438502</v>
      </c>
      <c r="E84" s="3">
        <v>48.9855331065434</v>
      </c>
      <c r="F84" s="3">
        <v>-33.536049893896198</v>
      </c>
      <c r="G84" s="3">
        <v>132.332538413517</v>
      </c>
      <c r="H84" s="3">
        <f t="shared" si="11"/>
        <v>367.08023313092798</v>
      </c>
      <c r="I84" s="3">
        <f t="shared" si="11"/>
        <v>318.09470002438502</v>
      </c>
      <c r="J84" s="3">
        <f t="shared" si="11"/>
        <v>48.9855331065434</v>
      </c>
      <c r="K84" s="3">
        <f t="shared" si="12"/>
        <v>1</v>
      </c>
      <c r="L84" s="3">
        <f t="shared" si="11"/>
        <v>132.332538413517</v>
      </c>
      <c r="M84" s="3">
        <f>VLOOKUP($A84,new_vsoa,6,FALSE)</f>
        <v>334.71444555801799</v>
      </c>
      <c r="N84" s="3">
        <f>VLOOKUP($A84,new_vsoa,5,FALSE)</f>
        <v>330.58112915990603</v>
      </c>
      <c r="O84" s="3">
        <f t="shared" si="13"/>
        <v>4.1333163981119583</v>
      </c>
      <c r="P84" s="3">
        <f>VLOOKUP($A84,new_vsoa,7,FALSE)</f>
        <v>-50.888843485601797</v>
      </c>
      <c r="Q84" s="3">
        <f>VLOOKUP($A84,new_vsoa,8,FALSE)</f>
        <v>63.214443395130097</v>
      </c>
      <c r="R84" s="3">
        <f t="shared" si="14"/>
        <v>334.71444555801799</v>
      </c>
      <c r="S84" s="3">
        <f t="shared" si="14"/>
        <v>330.58112915990603</v>
      </c>
      <c r="T84" s="3">
        <f t="shared" si="14"/>
        <v>4.1333163981119583</v>
      </c>
      <c r="U84" s="3">
        <f t="shared" si="14"/>
        <v>1</v>
      </c>
      <c r="V84" s="3">
        <f t="shared" si="15"/>
        <v>63.214443395130097</v>
      </c>
      <c r="X84" s="3">
        <f t="shared" si="9"/>
        <v>-32.365787572909994</v>
      </c>
      <c r="Y84" s="3">
        <f t="shared" si="10"/>
        <v>12.486429135521007</v>
      </c>
    </row>
    <row r="85" spans="1:25">
      <c r="A85">
        <v>83</v>
      </c>
      <c r="B85" t="s">
        <v>98</v>
      </c>
      <c r="C85" s="3">
        <v>343.83744791530802</v>
      </c>
      <c r="D85" s="3">
        <v>433.97286333012102</v>
      </c>
      <c r="E85" s="3">
        <v>-90.135415414813494</v>
      </c>
      <c r="F85" s="3">
        <v>-193.44502698219</v>
      </c>
      <c r="G85" s="3">
        <v>-0.89209064449168596</v>
      </c>
      <c r="H85" s="3">
        <f t="shared" si="11"/>
        <v>343.83744791530802</v>
      </c>
      <c r="I85" s="3">
        <f t="shared" si="11"/>
        <v>433.97286333012102</v>
      </c>
      <c r="J85" s="3">
        <f t="shared" si="11"/>
        <v>1</v>
      </c>
      <c r="K85" s="3">
        <f t="shared" si="12"/>
        <v>1</v>
      </c>
      <c r="L85" s="3">
        <f t="shared" si="11"/>
        <v>1</v>
      </c>
      <c r="M85" s="3">
        <f>VLOOKUP($A85,new_vsoa,6,FALSE)</f>
        <v>220.077839963104</v>
      </c>
      <c r="N85" s="3">
        <f>VLOOKUP($A85,new_vsoa,5,FALSE)</f>
        <v>441.78552852187698</v>
      </c>
      <c r="O85" s="3">
        <f t="shared" si="13"/>
        <v>-221.70768855877299</v>
      </c>
      <c r="P85" s="3">
        <f>VLOOKUP($A85,new_vsoa,7,FALSE)</f>
        <v>-281.68696059168502</v>
      </c>
      <c r="Q85" s="3">
        <f>VLOOKUP($A85,new_vsoa,8,FALSE)</f>
        <v>-163.77285461203201</v>
      </c>
      <c r="R85" s="3">
        <f t="shared" si="14"/>
        <v>220.077839963104</v>
      </c>
      <c r="S85" s="3">
        <f t="shared" si="14"/>
        <v>441.78552852187698</v>
      </c>
      <c r="T85" s="3">
        <f t="shared" si="14"/>
        <v>1</v>
      </c>
      <c r="U85" s="3">
        <f t="shared" si="14"/>
        <v>1</v>
      </c>
      <c r="V85" s="3">
        <f t="shared" si="15"/>
        <v>1</v>
      </c>
      <c r="X85" s="3">
        <f t="shared" si="9"/>
        <v>-123.75960795220402</v>
      </c>
      <c r="Y85" s="3">
        <f t="shared" si="10"/>
        <v>7.8126651917559684</v>
      </c>
    </row>
    <row r="86" spans="1:25">
      <c r="A86">
        <v>84</v>
      </c>
      <c r="B86" t="s">
        <v>99</v>
      </c>
      <c r="C86" s="3">
        <v>367.23706225687698</v>
      </c>
      <c r="D86" s="3">
        <v>332.615788945242</v>
      </c>
      <c r="E86" s="3">
        <v>34.621273311635299</v>
      </c>
      <c r="F86" s="3">
        <v>-34.788490575015103</v>
      </c>
      <c r="G86" s="3">
        <v>118.432346299237</v>
      </c>
      <c r="H86" s="3">
        <f t="shared" si="11"/>
        <v>367.23706225687698</v>
      </c>
      <c r="I86" s="3">
        <f t="shared" si="11"/>
        <v>332.615788945242</v>
      </c>
      <c r="J86" s="3">
        <f t="shared" si="11"/>
        <v>34.621273311635299</v>
      </c>
      <c r="K86" s="3">
        <f t="shared" si="12"/>
        <v>1</v>
      </c>
      <c r="L86" s="3">
        <f t="shared" si="11"/>
        <v>118.432346299237</v>
      </c>
      <c r="M86" s="3">
        <f>VLOOKUP($A86,new_vsoa,6,FALSE)</f>
        <v>325.10779668162598</v>
      </c>
      <c r="N86" s="3">
        <f>VLOOKUP($A86,new_vsoa,5,FALSE)</f>
        <v>343.22108129827097</v>
      </c>
      <c r="O86" s="3">
        <f t="shared" si="13"/>
        <v>-18.113284616644989</v>
      </c>
      <c r="P86" s="3">
        <f>VLOOKUP($A86,new_vsoa,7,FALSE)</f>
        <v>-68.960733970055202</v>
      </c>
      <c r="Q86" s="3">
        <f>VLOOKUP($A86,new_vsoa,8,FALSE)</f>
        <v>36.306320095748902</v>
      </c>
      <c r="R86" s="3">
        <f t="shared" si="14"/>
        <v>325.10779668162598</v>
      </c>
      <c r="S86" s="3">
        <f t="shared" si="14"/>
        <v>343.22108129827097</v>
      </c>
      <c r="T86" s="3">
        <f t="shared" si="14"/>
        <v>1</v>
      </c>
      <c r="U86" s="3">
        <f t="shared" si="14"/>
        <v>1</v>
      </c>
      <c r="V86" s="3">
        <f t="shared" si="15"/>
        <v>36.306320095748902</v>
      </c>
      <c r="X86" s="3">
        <f t="shared" si="9"/>
        <v>-42.129265575250997</v>
      </c>
      <c r="Y86" s="3">
        <f t="shared" si="10"/>
        <v>10.605292353028972</v>
      </c>
    </row>
    <row r="87" spans="1:25">
      <c r="A87">
        <v>85</v>
      </c>
      <c r="B87" t="s">
        <v>100</v>
      </c>
      <c r="C87" s="3">
        <v>307.88230998142097</v>
      </c>
      <c r="D87" s="3">
        <v>293.74203855512098</v>
      </c>
      <c r="E87" s="3">
        <v>14.140271426299201</v>
      </c>
      <c r="F87" s="3">
        <v>-60.749638072876003</v>
      </c>
      <c r="G87" s="3">
        <v>96.414835809965396</v>
      </c>
      <c r="H87" s="3">
        <f t="shared" si="11"/>
        <v>307.88230998142097</v>
      </c>
      <c r="I87" s="3">
        <f t="shared" si="11"/>
        <v>293.74203855512098</v>
      </c>
      <c r="J87" s="3">
        <f t="shared" si="11"/>
        <v>14.140271426299201</v>
      </c>
      <c r="K87" s="3">
        <f t="shared" si="12"/>
        <v>1</v>
      </c>
      <c r="L87" s="3">
        <f t="shared" si="11"/>
        <v>96.414835809965396</v>
      </c>
      <c r="M87" s="3">
        <f>VLOOKUP($A87,new_vsoa,6,FALSE)</f>
        <v>182.868168533877</v>
      </c>
      <c r="N87" s="3">
        <f>VLOOKUP($A87,new_vsoa,5,FALSE)</f>
        <v>304.808158678518</v>
      </c>
      <c r="O87" s="3">
        <f t="shared" si="13"/>
        <v>-121.939990144641</v>
      </c>
      <c r="P87" s="3">
        <f>VLOOKUP($A87,new_vsoa,7,FALSE)</f>
        <v>-166.19503199434601</v>
      </c>
      <c r="Q87" s="3">
        <f>VLOOKUP($A87,new_vsoa,8,FALSE)</f>
        <v>-74.270828861162599</v>
      </c>
      <c r="R87" s="3">
        <f t="shared" si="14"/>
        <v>182.868168533877</v>
      </c>
      <c r="S87" s="3">
        <f t="shared" si="14"/>
        <v>304.808158678518</v>
      </c>
      <c r="T87" s="3">
        <f t="shared" si="14"/>
        <v>1</v>
      </c>
      <c r="U87" s="3">
        <f t="shared" si="14"/>
        <v>1</v>
      </c>
      <c r="V87" s="3">
        <f t="shared" si="15"/>
        <v>1</v>
      </c>
      <c r="X87" s="3">
        <f t="shared" si="9"/>
        <v>-125.01414144754398</v>
      </c>
      <c r="Y87" s="3">
        <f t="shared" si="10"/>
        <v>11.066120123397013</v>
      </c>
    </row>
    <row r="88" spans="1:25">
      <c r="A88">
        <v>86</v>
      </c>
      <c r="B88" t="s">
        <v>101</v>
      </c>
      <c r="C88" s="3">
        <v>388.50384515750397</v>
      </c>
      <c r="D88" s="3">
        <v>317.21815174072498</v>
      </c>
      <c r="E88" s="3">
        <v>71.285693416779793</v>
      </c>
      <c r="F88" s="3">
        <v>-3.9989619531282501</v>
      </c>
      <c r="G88" s="3">
        <v>152.88575135391901</v>
      </c>
      <c r="H88" s="3">
        <f t="shared" si="11"/>
        <v>388.50384515750397</v>
      </c>
      <c r="I88" s="3">
        <f t="shared" si="11"/>
        <v>317.21815174072498</v>
      </c>
      <c r="J88" s="3">
        <f t="shared" si="11"/>
        <v>71.285693416779793</v>
      </c>
      <c r="K88" s="3">
        <f t="shared" si="12"/>
        <v>1</v>
      </c>
      <c r="L88" s="3">
        <f t="shared" si="11"/>
        <v>152.88575135391901</v>
      </c>
      <c r="M88" s="3">
        <f>VLOOKUP($A88,new_vsoa,6,FALSE)</f>
        <v>319.20448648323003</v>
      </c>
      <c r="N88" s="3">
        <f>VLOOKUP($A88,new_vsoa,5,FALSE)</f>
        <v>318.76452628167198</v>
      </c>
      <c r="O88" s="3">
        <f t="shared" si="13"/>
        <v>0.43996020155805127</v>
      </c>
      <c r="P88" s="3">
        <f>VLOOKUP($A88,new_vsoa,7,FALSE)</f>
        <v>-56.384374970512802</v>
      </c>
      <c r="Q88" s="3">
        <f>VLOOKUP($A88,new_vsoa,8,FALSE)</f>
        <v>53.844295041304797</v>
      </c>
      <c r="R88" s="3">
        <f t="shared" si="14"/>
        <v>319.20448648323003</v>
      </c>
      <c r="S88" s="3">
        <f t="shared" si="14"/>
        <v>318.76452628167198</v>
      </c>
      <c r="T88" s="3">
        <f t="shared" si="14"/>
        <v>1</v>
      </c>
      <c r="U88" s="3">
        <f t="shared" si="14"/>
        <v>1</v>
      </c>
      <c r="V88" s="3">
        <f t="shared" si="15"/>
        <v>53.844295041304797</v>
      </c>
      <c r="X88" s="3">
        <f t="shared" si="9"/>
        <v>-69.299358674273947</v>
      </c>
      <c r="Y88" s="3">
        <f t="shared" si="10"/>
        <v>1.5463745409469993</v>
      </c>
    </row>
    <row r="89" spans="1:25">
      <c r="A89">
        <v>87</v>
      </c>
      <c r="B89" t="s">
        <v>102</v>
      </c>
      <c r="C89" s="3">
        <v>166.908391180481</v>
      </c>
      <c r="D89" s="3">
        <v>169.46790049542199</v>
      </c>
      <c r="E89" s="3">
        <v>-2.5595093149412</v>
      </c>
      <c r="F89" s="3">
        <v>-59.800606136017898</v>
      </c>
      <c r="G89" s="3">
        <v>53.137500565870603</v>
      </c>
      <c r="H89" s="3">
        <f t="shared" si="11"/>
        <v>166.908391180481</v>
      </c>
      <c r="I89" s="3">
        <f t="shared" si="11"/>
        <v>169.46790049542199</v>
      </c>
      <c r="J89" s="3">
        <f t="shared" si="11"/>
        <v>1</v>
      </c>
      <c r="K89" s="3">
        <f t="shared" si="12"/>
        <v>1</v>
      </c>
      <c r="L89" s="3">
        <f t="shared" si="11"/>
        <v>53.137500565870603</v>
      </c>
      <c r="M89" s="3">
        <f>VLOOKUP($A89,new_vsoa,6,FALSE)</f>
        <v>162.53069735884</v>
      </c>
      <c r="N89" s="3">
        <f>VLOOKUP($A89,new_vsoa,5,FALSE)</f>
        <v>176.622454792224</v>
      </c>
      <c r="O89" s="3">
        <f t="shared" si="13"/>
        <v>-14.091757433384004</v>
      </c>
      <c r="P89" s="3">
        <f>VLOOKUP($A89,new_vsoa,7,FALSE)</f>
        <v>-48.074125684164201</v>
      </c>
      <c r="Q89" s="3">
        <f>VLOOKUP($A89,new_vsoa,8,FALSE)</f>
        <v>20.3377989299536</v>
      </c>
      <c r="R89" s="3">
        <f t="shared" si="14"/>
        <v>162.53069735884</v>
      </c>
      <c r="S89" s="3">
        <f t="shared" si="14"/>
        <v>176.622454792224</v>
      </c>
      <c r="T89" s="3">
        <f t="shared" si="14"/>
        <v>1</v>
      </c>
      <c r="U89" s="3">
        <f t="shared" si="14"/>
        <v>1</v>
      </c>
      <c r="V89" s="3">
        <f t="shared" si="15"/>
        <v>20.3377989299536</v>
      </c>
      <c r="X89" s="3">
        <f t="shared" si="9"/>
        <v>-4.3776938216410031</v>
      </c>
      <c r="Y89" s="3">
        <f t="shared" si="10"/>
        <v>7.1545542968020186</v>
      </c>
    </row>
    <row r="90" spans="1:25">
      <c r="A90">
        <v>88</v>
      </c>
      <c r="B90" t="s">
        <v>103</v>
      </c>
      <c r="C90" s="3">
        <v>45.171663342134401</v>
      </c>
      <c r="D90" s="3">
        <v>86.276563845549305</v>
      </c>
      <c r="E90" s="3">
        <v>-41.104900503414903</v>
      </c>
      <c r="F90" s="3">
        <v>-92.845457372953604</v>
      </c>
      <c r="G90" s="3">
        <v>-6.6465960966069897</v>
      </c>
      <c r="H90" s="3">
        <f t="shared" si="11"/>
        <v>45.171663342134401</v>
      </c>
      <c r="I90" s="3">
        <f t="shared" si="11"/>
        <v>86.276563845549305</v>
      </c>
      <c r="J90" s="3">
        <f t="shared" si="11"/>
        <v>1</v>
      </c>
      <c r="K90" s="3">
        <f t="shared" si="12"/>
        <v>1</v>
      </c>
      <c r="L90" s="3">
        <f t="shared" si="11"/>
        <v>1</v>
      </c>
      <c r="M90" s="3">
        <f>VLOOKUP($A90,new_vsoa,6,FALSE)</f>
        <v>58.875982788767999</v>
      </c>
      <c r="N90" s="3">
        <f>VLOOKUP($A90,new_vsoa,5,FALSE)</f>
        <v>86.073578936356796</v>
      </c>
      <c r="O90" s="3">
        <f t="shared" si="13"/>
        <v>-27.197596147588797</v>
      </c>
      <c r="P90" s="3">
        <f>VLOOKUP($A90,new_vsoa,7,FALSE)</f>
        <v>-48.620170990973101</v>
      </c>
      <c r="Q90" s="3">
        <f>VLOOKUP($A90,new_vsoa,8,FALSE)</f>
        <v>-4.1987105526021304</v>
      </c>
      <c r="R90" s="3">
        <f t="shared" si="14"/>
        <v>58.875982788767999</v>
      </c>
      <c r="S90" s="3">
        <f t="shared" si="14"/>
        <v>86.073578936356796</v>
      </c>
      <c r="T90" s="3">
        <f t="shared" si="14"/>
        <v>1</v>
      </c>
      <c r="U90" s="3">
        <f t="shared" si="14"/>
        <v>1</v>
      </c>
      <c r="V90" s="3">
        <f t="shared" si="15"/>
        <v>1</v>
      </c>
      <c r="X90" s="3">
        <f t="shared" si="9"/>
        <v>13.704319446633598</v>
      </c>
      <c r="Y90" s="3">
        <f t="shared" si="10"/>
        <v>-0.20298490919250867</v>
      </c>
    </row>
    <row r="91" spans="1:25">
      <c r="A91">
        <v>89</v>
      </c>
      <c r="B91" t="s">
        <v>104</v>
      </c>
      <c r="C91" s="3">
        <v>431.16730598813098</v>
      </c>
      <c r="D91" s="3">
        <v>359.54571456429102</v>
      </c>
      <c r="E91" s="3">
        <v>71.621591423839902</v>
      </c>
      <c r="F91" s="3">
        <v>-30.191979029719199</v>
      </c>
      <c r="G91" s="3">
        <v>252.67771461228</v>
      </c>
      <c r="H91" s="3">
        <f t="shared" si="11"/>
        <v>431.16730598813098</v>
      </c>
      <c r="I91" s="3">
        <f t="shared" si="11"/>
        <v>359.54571456429102</v>
      </c>
      <c r="J91" s="3">
        <f t="shared" si="11"/>
        <v>71.621591423839902</v>
      </c>
      <c r="K91" s="3">
        <f t="shared" si="12"/>
        <v>1</v>
      </c>
      <c r="L91" s="3">
        <f t="shared" si="11"/>
        <v>252.67771461228</v>
      </c>
      <c r="M91" s="3">
        <f>VLOOKUP($A91,new_vsoa,6,FALSE)</f>
        <v>339.41142793814998</v>
      </c>
      <c r="N91" s="3">
        <f>VLOOKUP($A91,new_vsoa,5,FALSE)</f>
        <v>353.01827413747799</v>
      </c>
      <c r="O91" s="3">
        <f t="shared" si="13"/>
        <v>-13.606846199328004</v>
      </c>
      <c r="P91" s="3">
        <f>VLOOKUP($A91,new_vsoa,7,FALSE)</f>
        <v>-87.842606478611103</v>
      </c>
      <c r="Q91" s="3">
        <f>VLOOKUP($A91,new_vsoa,8,FALSE)</f>
        <v>61.499727671010398</v>
      </c>
      <c r="R91" s="3">
        <f t="shared" si="14"/>
        <v>339.41142793814998</v>
      </c>
      <c r="S91" s="3">
        <f t="shared" si="14"/>
        <v>353.01827413747799</v>
      </c>
      <c r="T91" s="3">
        <f t="shared" si="14"/>
        <v>1</v>
      </c>
      <c r="U91" s="3">
        <f t="shared" si="14"/>
        <v>1</v>
      </c>
      <c r="V91" s="3">
        <f t="shared" si="15"/>
        <v>61.499727671010398</v>
      </c>
      <c r="X91" s="3">
        <f t="shared" si="9"/>
        <v>-91.755878049980993</v>
      </c>
      <c r="Y91" s="3">
        <f t="shared" si="10"/>
        <v>-6.5274404268130297</v>
      </c>
    </row>
    <row r="92" spans="1:25">
      <c r="A92">
        <v>90</v>
      </c>
      <c r="B92" t="s">
        <v>105</v>
      </c>
      <c r="C92" s="3">
        <v>34.800840483759799</v>
      </c>
      <c r="D92" s="3">
        <v>26.193390511425399</v>
      </c>
      <c r="E92" s="3">
        <v>8.6074499723343596</v>
      </c>
      <c r="F92" s="3">
        <v>-111.046242058524</v>
      </c>
      <c r="G92" s="3">
        <v>74.8982198421173</v>
      </c>
      <c r="H92" s="3">
        <f t="shared" si="11"/>
        <v>34.800840483759799</v>
      </c>
      <c r="I92" s="3">
        <f t="shared" si="11"/>
        <v>26.193390511425399</v>
      </c>
      <c r="J92" s="3">
        <f t="shared" si="11"/>
        <v>8.6074499723343596</v>
      </c>
      <c r="K92" s="3">
        <f t="shared" si="12"/>
        <v>1</v>
      </c>
      <c r="L92" s="3">
        <f t="shared" si="11"/>
        <v>74.8982198421173</v>
      </c>
      <c r="M92" s="3">
        <f>VLOOKUP($A92,new_vsoa,6,FALSE)</f>
        <v>61.877639884802001</v>
      </c>
      <c r="N92" s="3">
        <f>VLOOKUP($A92,new_vsoa,5,FALSE)</f>
        <v>32.5894251532929</v>
      </c>
      <c r="O92" s="3">
        <f t="shared" si="13"/>
        <v>29.2882147315091</v>
      </c>
      <c r="P92" s="3">
        <f>VLOOKUP($A92,new_vsoa,7,FALSE)</f>
        <v>3.8429332271229102</v>
      </c>
      <c r="Q92" s="3">
        <f>VLOOKUP($A92,new_vsoa,8,FALSE)</f>
        <v>60.463782180478198</v>
      </c>
      <c r="R92" s="3">
        <f t="shared" si="14"/>
        <v>61.877639884802001</v>
      </c>
      <c r="S92" s="3">
        <f t="shared" si="14"/>
        <v>32.5894251532929</v>
      </c>
      <c r="T92" s="3">
        <f t="shared" si="14"/>
        <v>29.2882147315091</v>
      </c>
      <c r="U92" s="3">
        <f t="shared" si="14"/>
        <v>3.8429332271229102</v>
      </c>
      <c r="V92" s="3">
        <f t="shared" si="15"/>
        <v>60.463782180478198</v>
      </c>
      <c r="X92" s="3">
        <f t="shared" si="9"/>
        <v>27.076799401042202</v>
      </c>
      <c r="Y92" s="3">
        <f t="shared" si="10"/>
        <v>6.3960346418675016</v>
      </c>
    </row>
    <row r="93" spans="1:25">
      <c r="A93">
        <v>91</v>
      </c>
      <c r="B93" t="s">
        <v>106</v>
      </c>
      <c r="C93" s="3">
        <v>440.95338473231999</v>
      </c>
      <c r="D93" s="3">
        <v>326.48778269221498</v>
      </c>
      <c r="E93" s="3">
        <v>114.465602040105</v>
      </c>
      <c r="F93" s="3">
        <v>8.3833354233859101</v>
      </c>
      <c r="G93" s="3">
        <v>299.07469900290403</v>
      </c>
      <c r="H93" s="3">
        <f t="shared" si="11"/>
        <v>440.95338473231999</v>
      </c>
      <c r="I93" s="3">
        <f t="shared" si="11"/>
        <v>326.48778269221498</v>
      </c>
      <c r="J93" s="3">
        <f t="shared" si="11"/>
        <v>114.465602040105</v>
      </c>
      <c r="K93" s="3">
        <f t="shared" si="12"/>
        <v>8.3833354233859101</v>
      </c>
      <c r="L93" s="3">
        <f t="shared" si="11"/>
        <v>299.07469900290403</v>
      </c>
      <c r="M93" s="3">
        <f>VLOOKUP($A93,new_vsoa,6,FALSE)</f>
        <v>379.04476534247902</v>
      </c>
      <c r="N93" s="3">
        <f>VLOOKUP($A93,new_vsoa,5,FALSE)</f>
        <v>306.01404777777799</v>
      </c>
      <c r="O93" s="3">
        <f t="shared" si="13"/>
        <v>73.030717564701035</v>
      </c>
      <c r="P93" s="3">
        <f>VLOOKUP($A93,new_vsoa,7,FALSE)</f>
        <v>12.7527851851997</v>
      </c>
      <c r="Q93" s="3">
        <f>VLOOKUP($A93,new_vsoa,8,FALSE)</f>
        <v>136.40849801355901</v>
      </c>
      <c r="R93" s="3">
        <f t="shared" si="14"/>
        <v>379.04476534247902</v>
      </c>
      <c r="S93" s="3">
        <f t="shared" si="14"/>
        <v>306.01404777777799</v>
      </c>
      <c r="T93" s="3">
        <f t="shared" si="14"/>
        <v>73.030717564701035</v>
      </c>
      <c r="U93" s="3">
        <f t="shared" si="14"/>
        <v>12.7527851851997</v>
      </c>
      <c r="V93" s="3">
        <f t="shared" si="15"/>
        <v>136.40849801355901</v>
      </c>
      <c r="X93" s="3">
        <f t="shared" si="9"/>
        <v>-61.908619389840965</v>
      </c>
      <c r="Y93" s="3">
        <f t="shared" si="10"/>
        <v>-20.473734914436989</v>
      </c>
    </row>
    <row r="94" spans="1:25">
      <c r="A94">
        <v>92</v>
      </c>
      <c r="B94" t="s">
        <v>107</v>
      </c>
      <c r="C94" s="3">
        <v>176.46165183549999</v>
      </c>
      <c r="D94" s="3">
        <v>179.092755822773</v>
      </c>
      <c r="E94" s="3">
        <v>-2.6311039872728901</v>
      </c>
      <c r="F94" s="3">
        <v>-69.321603959768694</v>
      </c>
      <c r="G94" s="3">
        <v>78.874642013653698</v>
      </c>
      <c r="H94" s="3">
        <f t="shared" si="11"/>
        <v>176.46165183549999</v>
      </c>
      <c r="I94" s="3">
        <f t="shared" si="11"/>
        <v>179.092755822773</v>
      </c>
      <c r="J94" s="3">
        <f t="shared" si="11"/>
        <v>1</v>
      </c>
      <c r="K94" s="3">
        <f t="shared" si="12"/>
        <v>1</v>
      </c>
      <c r="L94" s="3">
        <f t="shared" si="11"/>
        <v>78.874642013653698</v>
      </c>
      <c r="M94" s="3">
        <f>VLOOKUP($A94,new_vsoa,6,FALSE)</f>
        <v>188.78870909500799</v>
      </c>
      <c r="N94" s="3">
        <f>VLOOKUP($A94,new_vsoa,5,FALSE)</f>
        <v>178.15678918761299</v>
      </c>
      <c r="O94" s="3">
        <f t="shared" si="13"/>
        <v>10.631919907395002</v>
      </c>
      <c r="P94" s="3">
        <f>VLOOKUP($A94,new_vsoa,7,FALSE)</f>
        <v>-27.782313728261599</v>
      </c>
      <c r="Q94" s="3">
        <f>VLOOKUP($A94,new_vsoa,8,FALSE)</f>
        <v>50.1031550641789</v>
      </c>
      <c r="R94" s="3">
        <f t="shared" si="14"/>
        <v>188.78870909500799</v>
      </c>
      <c r="S94" s="3">
        <f t="shared" si="14"/>
        <v>178.15678918761299</v>
      </c>
      <c r="T94" s="3">
        <f t="shared" si="14"/>
        <v>10.631919907395002</v>
      </c>
      <c r="U94" s="3">
        <f t="shared" si="14"/>
        <v>1</v>
      </c>
      <c r="V94" s="3">
        <f t="shared" si="15"/>
        <v>50.1031550641789</v>
      </c>
      <c r="X94" s="3">
        <f t="shared" si="9"/>
        <v>12.327057259507995</v>
      </c>
      <c r="Y94" s="3">
        <f t="shared" si="10"/>
        <v>-0.93596663516001399</v>
      </c>
    </row>
    <row r="95" spans="1:25">
      <c r="A95">
        <v>93</v>
      </c>
      <c r="B95" t="s">
        <v>108</v>
      </c>
      <c r="C95" s="3">
        <v>395.53684160313799</v>
      </c>
      <c r="D95" s="3">
        <v>298.50193980535897</v>
      </c>
      <c r="E95" s="3">
        <v>97.0349017977789</v>
      </c>
      <c r="F95" s="3">
        <v>-19.393075082164899</v>
      </c>
      <c r="G95" s="3">
        <v>305.97999670502799</v>
      </c>
      <c r="H95" s="3">
        <f t="shared" si="11"/>
        <v>395.53684160313799</v>
      </c>
      <c r="I95" s="3">
        <f t="shared" si="11"/>
        <v>298.50193980535897</v>
      </c>
      <c r="J95" s="3">
        <f t="shared" si="11"/>
        <v>97.0349017977789</v>
      </c>
      <c r="K95" s="3">
        <f t="shared" si="12"/>
        <v>1</v>
      </c>
      <c r="L95" s="3">
        <f t="shared" si="11"/>
        <v>305.97999670502799</v>
      </c>
      <c r="M95" s="3">
        <f>VLOOKUP($A95,new_vsoa,6,FALSE)</f>
        <v>380.017696033341</v>
      </c>
      <c r="N95" s="3">
        <f>VLOOKUP($A95,new_vsoa,5,FALSE)</f>
        <v>297.923522668418</v>
      </c>
      <c r="O95" s="3">
        <f t="shared" si="13"/>
        <v>82.094173364922995</v>
      </c>
      <c r="P95" s="3">
        <f>VLOOKUP($A95,new_vsoa,7,FALSE)</f>
        <v>21.8069066002918</v>
      </c>
      <c r="Q95" s="3">
        <f>VLOOKUP($A95,new_vsoa,8,FALSE)</f>
        <v>145.24998275594399</v>
      </c>
      <c r="R95" s="3">
        <f t="shared" si="14"/>
        <v>380.017696033341</v>
      </c>
      <c r="S95" s="3">
        <f t="shared" si="14"/>
        <v>297.923522668418</v>
      </c>
      <c r="T95" s="3">
        <f t="shared" si="14"/>
        <v>82.094173364922995</v>
      </c>
      <c r="U95" s="3">
        <f t="shared" si="14"/>
        <v>21.8069066002918</v>
      </c>
      <c r="V95" s="3">
        <f t="shared" si="15"/>
        <v>145.24998275594399</v>
      </c>
      <c r="X95" s="3">
        <f t="shared" si="9"/>
        <v>-15.51914556979699</v>
      </c>
      <c r="Y95" s="3">
        <f t="shared" si="10"/>
        <v>-0.57841713694097052</v>
      </c>
    </row>
    <row r="96" spans="1:25">
      <c r="A96">
        <v>94</v>
      </c>
      <c r="B96" t="s">
        <v>109</v>
      </c>
      <c r="C96" s="3">
        <v>130.25338168115201</v>
      </c>
      <c r="D96" s="3">
        <v>209.78742982819301</v>
      </c>
      <c r="E96" s="3">
        <v>-79.534048147040494</v>
      </c>
      <c r="F96" s="3">
        <v>-133.59608499694701</v>
      </c>
      <c r="G96" s="3">
        <v>-23.103278878196299</v>
      </c>
      <c r="H96" s="3">
        <f t="shared" si="11"/>
        <v>130.25338168115201</v>
      </c>
      <c r="I96" s="3">
        <f t="shared" si="11"/>
        <v>209.78742982819301</v>
      </c>
      <c r="J96" s="3">
        <f t="shared" si="11"/>
        <v>1</v>
      </c>
      <c r="K96" s="3">
        <f t="shared" si="12"/>
        <v>1</v>
      </c>
      <c r="L96" s="3">
        <f t="shared" si="11"/>
        <v>1</v>
      </c>
      <c r="M96" s="3">
        <f>VLOOKUP($A96,new_vsoa,6,FALSE)</f>
        <v>146.69359790020701</v>
      </c>
      <c r="N96" s="3">
        <f>VLOOKUP($A96,new_vsoa,5,FALSE)</f>
        <v>210.383101402466</v>
      </c>
      <c r="O96" s="3">
        <f t="shared" si="13"/>
        <v>-63.689503502258987</v>
      </c>
      <c r="P96" s="3">
        <f>VLOOKUP($A96,new_vsoa,7,FALSE)</f>
        <v>-97.267174409366504</v>
      </c>
      <c r="Q96" s="3">
        <f>VLOOKUP($A96,new_vsoa,8,FALSE)</f>
        <v>-30.985978235569402</v>
      </c>
      <c r="R96" s="3">
        <f t="shared" si="14"/>
        <v>146.69359790020701</v>
      </c>
      <c r="S96" s="3">
        <f t="shared" si="14"/>
        <v>210.383101402466</v>
      </c>
      <c r="T96" s="3">
        <f t="shared" si="14"/>
        <v>1</v>
      </c>
      <c r="U96" s="3">
        <f t="shared" si="14"/>
        <v>1</v>
      </c>
      <c r="V96" s="3">
        <f t="shared" si="15"/>
        <v>1</v>
      </c>
      <c r="X96" s="3">
        <f t="shared" si="9"/>
        <v>16.440216219055003</v>
      </c>
      <c r="Y96" s="3">
        <f t="shared" si="10"/>
        <v>0.59567157427298412</v>
      </c>
    </row>
    <row r="97" spans="1:25">
      <c r="A97">
        <v>95</v>
      </c>
      <c r="B97" t="s">
        <v>110</v>
      </c>
      <c r="C97" s="3">
        <v>157.89214345062899</v>
      </c>
      <c r="D97" s="3">
        <v>226.01818899145701</v>
      </c>
      <c r="E97" s="3">
        <v>-68.126045540827505</v>
      </c>
      <c r="F97" s="3">
        <v>-134.90656529823801</v>
      </c>
      <c r="G97" s="3">
        <v>-4.3944356157867501</v>
      </c>
      <c r="H97" s="3">
        <f t="shared" si="11"/>
        <v>157.89214345062899</v>
      </c>
      <c r="I97" s="3">
        <f t="shared" si="11"/>
        <v>226.01818899145701</v>
      </c>
      <c r="J97" s="3">
        <f t="shared" si="11"/>
        <v>1</v>
      </c>
      <c r="K97" s="3">
        <f t="shared" si="12"/>
        <v>1</v>
      </c>
      <c r="L97" s="3">
        <f t="shared" si="11"/>
        <v>1</v>
      </c>
      <c r="M97" s="3">
        <f>VLOOKUP($A97,new_vsoa,6,FALSE)</f>
        <v>180.88472303799901</v>
      </c>
      <c r="N97" s="3">
        <f>VLOOKUP($A97,new_vsoa,5,FALSE)</f>
        <v>217.42763053386699</v>
      </c>
      <c r="O97" s="3">
        <f t="shared" si="13"/>
        <v>-36.542907495867979</v>
      </c>
      <c r="P97" s="3">
        <f>VLOOKUP($A97,new_vsoa,7,FALSE)</f>
        <v>-77.745473078440497</v>
      </c>
      <c r="Q97" s="3">
        <f>VLOOKUP($A97,new_vsoa,8,FALSE)</f>
        <v>12.3266020106597</v>
      </c>
      <c r="R97" s="3">
        <f t="shared" si="14"/>
        <v>180.88472303799901</v>
      </c>
      <c r="S97" s="3">
        <f t="shared" si="14"/>
        <v>217.42763053386699</v>
      </c>
      <c r="T97" s="3">
        <f t="shared" si="14"/>
        <v>1</v>
      </c>
      <c r="U97" s="3">
        <f t="shared" si="14"/>
        <v>1</v>
      </c>
      <c r="V97" s="3">
        <f t="shared" si="15"/>
        <v>12.3266020106597</v>
      </c>
      <c r="X97" s="3">
        <f t="shared" si="9"/>
        <v>22.992579587370017</v>
      </c>
      <c r="Y97" s="3">
        <f t="shared" si="10"/>
        <v>-8.5905584575900207</v>
      </c>
    </row>
    <row r="98" spans="1:25">
      <c r="A98">
        <v>96</v>
      </c>
      <c r="B98" t="s">
        <v>111</v>
      </c>
      <c r="C98" s="3">
        <v>221.447364487046</v>
      </c>
      <c r="D98" s="3">
        <v>268.452156015024</v>
      </c>
      <c r="E98" s="3">
        <v>-47.004791527977901</v>
      </c>
      <c r="F98" s="3">
        <v>-107.64352388397</v>
      </c>
      <c r="G98" s="3">
        <v>19.673336586421598</v>
      </c>
      <c r="H98" s="3">
        <f t="shared" si="11"/>
        <v>221.447364487046</v>
      </c>
      <c r="I98" s="3">
        <f t="shared" si="11"/>
        <v>268.452156015024</v>
      </c>
      <c r="J98" s="3">
        <f t="shared" si="11"/>
        <v>1</v>
      </c>
      <c r="K98" s="3">
        <f t="shared" si="12"/>
        <v>1</v>
      </c>
      <c r="L98" s="3">
        <f t="shared" si="11"/>
        <v>19.673336586421598</v>
      </c>
      <c r="M98" s="3">
        <f>VLOOKUP($A98,new_vsoa,6,FALSE)</f>
        <v>214.66625665767401</v>
      </c>
      <c r="N98" s="3">
        <f>VLOOKUP($A98,new_vsoa,5,FALSE)</f>
        <v>266.767265057418</v>
      </c>
      <c r="O98" s="3">
        <f t="shared" si="13"/>
        <v>-52.101008399743989</v>
      </c>
      <c r="P98" s="3">
        <f>VLOOKUP($A98,new_vsoa,7,FALSE)</f>
        <v>-90.077898359990996</v>
      </c>
      <c r="Q98" s="3">
        <f>VLOOKUP($A98,new_vsoa,8,FALSE)</f>
        <v>-12.3438570736605</v>
      </c>
      <c r="R98" s="3">
        <f t="shared" si="14"/>
        <v>214.66625665767401</v>
      </c>
      <c r="S98" s="3">
        <f t="shared" si="14"/>
        <v>266.767265057418</v>
      </c>
      <c r="T98" s="3">
        <f t="shared" si="14"/>
        <v>1</v>
      </c>
      <c r="U98" s="3">
        <f t="shared" si="14"/>
        <v>1</v>
      </c>
      <c r="V98" s="3">
        <f t="shared" si="15"/>
        <v>1</v>
      </c>
      <c r="X98" s="3">
        <f t="shared" si="9"/>
        <v>-6.7811078293719902</v>
      </c>
      <c r="Y98" s="3">
        <f t="shared" si="10"/>
        <v>-1.6848909576060009</v>
      </c>
    </row>
    <row r="99" spans="1:25">
      <c r="A99">
        <v>97</v>
      </c>
      <c r="B99" t="s">
        <v>112</v>
      </c>
      <c r="C99" s="3">
        <v>167.037576464956</v>
      </c>
      <c r="D99" s="3">
        <v>202.20064926817599</v>
      </c>
      <c r="E99" s="3">
        <v>-35.163072803219698</v>
      </c>
      <c r="F99" s="3">
        <v>-99.091223520088107</v>
      </c>
      <c r="G99" s="3">
        <v>43.474648541838199</v>
      </c>
      <c r="H99" s="3">
        <f t="shared" si="11"/>
        <v>167.037576464956</v>
      </c>
      <c r="I99" s="3">
        <f t="shared" si="11"/>
        <v>202.20064926817599</v>
      </c>
      <c r="J99" s="3">
        <f t="shared" si="11"/>
        <v>1</v>
      </c>
      <c r="K99" s="3">
        <f t="shared" si="12"/>
        <v>1</v>
      </c>
      <c r="L99" s="3">
        <f t="shared" si="11"/>
        <v>43.474648541838199</v>
      </c>
      <c r="M99" s="3">
        <f>VLOOKUP($A99,new_vsoa,6,FALSE)</f>
        <v>197.94066906451701</v>
      </c>
      <c r="N99" s="3">
        <f>VLOOKUP($A99,new_vsoa,5,FALSE)</f>
        <v>205.38724855692001</v>
      </c>
      <c r="O99" s="3">
        <f t="shared" si="13"/>
        <v>-7.4465794924030035</v>
      </c>
      <c r="P99" s="3">
        <f>VLOOKUP($A99,new_vsoa,7,FALSE)</f>
        <v>-50.091291443921001</v>
      </c>
      <c r="Q99" s="3">
        <f>VLOOKUP($A99,new_vsoa,8,FALSE)</f>
        <v>40.583403630604401</v>
      </c>
      <c r="R99" s="3">
        <f t="shared" si="14"/>
        <v>197.94066906451701</v>
      </c>
      <c r="S99" s="3">
        <f t="shared" si="14"/>
        <v>205.38724855692001</v>
      </c>
      <c r="T99" s="3">
        <f t="shared" si="14"/>
        <v>1</v>
      </c>
      <c r="U99" s="3">
        <f t="shared" si="14"/>
        <v>1</v>
      </c>
      <c r="V99" s="3">
        <f t="shared" si="15"/>
        <v>40.583403630604401</v>
      </c>
      <c r="X99" s="3">
        <f t="shared" si="9"/>
        <v>30.903092599561006</v>
      </c>
      <c r="Y99" s="3">
        <f t="shared" si="10"/>
        <v>3.18659928874402</v>
      </c>
    </row>
    <row r="100" spans="1:25">
      <c r="A100">
        <v>98</v>
      </c>
      <c r="B100" t="s">
        <v>113</v>
      </c>
      <c r="C100" s="3">
        <v>273.61047990460003</v>
      </c>
      <c r="D100" s="3">
        <v>243.63853405920901</v>
      </c>
      <c r="E100" s="3">
        <v>29.971945845390501</v>
      </c>
      <c r="F100" s="3">
        <v>-70.427352268171006</v>
      </c>
      <c r="G100" s="3">
        <v>177.198588145625</v>
      </c>
      <c r="H100" s="3">
        <f t="shared" si="11"/>
        <v>273.61047990460003</v>
      </c>
      <c r="I100" s="3">
        <f t="shared" si="11"/>
        <v>243.63853405920901</v>
      </c>
      <c r="J100" s="3">
        <f t="shared" si="11"/>
        <v>29.971945845390501</v>
      </c>
      <c r="K100" s="3">
        <f t="shared" si="12"/>
        <v>1</v>
      </c>
      <c r="L100" s="3">
        <f t="shared" si="11"/>
        <v>177.198588145625</v>
      </c>
      <c r="M100" s="3">
        <f>VLOOKUP($A100,new_vsoa,6,FALSE)</f>
        <v>306.85718722963998</v>
      </c>
      <c r="N100" s="3">
        <f>VLOOKUP($A100,new_vsoa,5,FALSE)</f>
        <v>257.34026599192703</v>
      </c>
      <c r="O100" s="3">
        <f t="shared" si="13"/>
        <v>49.51692123771295</v>
      </c>
      <c r="P100" s="3">
        <f>VLOOKUP($A100,new_vsoa,7,FALSE)</f>
        <v>-14.1155809591693</v>
      </c>
      <c r="Q100" s="3">
        <f>VLOOKUP($A100,new_vsoa,8,FALSE)</f>
        <v>122.527341898095</v>
      </c>
      <c r="R100" s="3">
        <f t="shared" si="14"/>
        <v>306.85718722963998</v>
      </c>
      <c r="S100" s="3">
        <f t="shared" si="14"/>
        <v>257.34026599192703</v>
      </c>
      <c r="T100" s="3">
        <f t="shared" si="14"/>
        <v>49.51692123771295</v>
      </c>
      <c r="U100" s="3">
        <f t="shared" si="14"/>
        <v>1</v>
      </c>
      <c r="V100" s="3">
        <f t="shared" si="15"/>
        <v>122.527341898095</v>
      </c>
      <c r="X100" s="3">
        <f t="shared" si="9"/>
        <v>33.246707325039949</v>
      </c>
      <c r="Y100" s="3">
        <f t="shared" si="10"/>
        <v>13.701731932718019</v>
      </c>
    </row>
    <row r="101" spans="1:25">
      <c r="A101">
        <v>99</v>
      </c>
      <c r="B101" t="s">
        <v>114</v>
      </c>
      <c r="C101" s="3">
        <v>111.635704161299</v>
      </c>
      <c r="D101" s="3">
        <v>80.725872691575304</v>
      </c>
      <c r="E101" s="3">
        <v>30.909831469724299</v>
      </c>
      <c r="F101" s="3">
        <v>-73.789815975823004</v>
      </c>
      <c r="G101" s="3">
        <v>107.82200814682</v>
      </c>
      <c r="H101" s="3">
        <f t="shared" si="11"/>
        <v>111.635704161299</v>
      </c>
      <c r="I101" s="3">
        <f t="shared" si="11"/>
        <v>80.725872691575304</v>
      </c>
      <c r="J101" s="3">
        <f t="shared" si="11"/>
        <v>30.909831469724299</v>
      </c>
      <c r="K101" s="3">
        <f t="shared" si="12"/>
        <v>1</v>
      </c>
      <c r="L101" s="3">
        <f t="shared" si="11"/>
        <v>107.82200814682</v>
      </c>
      <c r="M101" s="3">
        <f>VLOOKUP($A101,new_vsoa,6,FALSE)</f>
        <v>161.99638223613101</v>
      </c>
      <c r="N101" s="3">
        <f>VLOOKUP($A101,new_vsoa,5,FALSE)</f>
        <v>75.217622786609297</v>
      </c>
      <c r="O101" s="3">
        <f t="shared" si="13"/>
        <v>86.778759449521715</v>
      </c>
      <c r="P101" s="3">
        <f>VLOOKUP($A101,new_vsoa,7,FALSE)</f>
        <v>51.8562304203355</v>
      </c>
      <c r="Q101" s="3">
        <f>VLOOKUP($A101,new_vsoa,8,FALSE)</f>
        <v>128.370151862407</v>
      </c>
      <c r="R101" s="3">
        <f t="shared" si="14"/>
        <v>161.99638223613101</v>
      </c>
      <c r="S101" s="3">
        <f t="shared" si="14"/>
        <v>75.217622786609297</v>
      </c>
      <c r="T101" s="3">
        <f t="shared" si="14"/>
        <v>86.778759449521715</v>
      </c>
      <c r="U101" s="3">
        <f t="shared" si="14"/>
        <v>51.8562304203355</v>
      </c>
      <c r="V101" s="3">
        <f t="shared" si="15"/>
        <v>128.370151862407</v>
      </c>
      <c r="X101" s="3">
        <f t="shared" si="9"/>
        <v>50.360678074832009</v>
      </c>
      <c r="Y101" s="3">
        <f t="shared" si="10"/>
        <v>-5.5082499049660072</v>
      </c>
    </row>
    <row r="102" spans="1:25">
      <c r="A102">
        <v>100</v>
      </c>
      <c r="B102" t="s">
        <v>115</v>
      </c>
      <c r="C102" s="3">
        <v>163.43640604031199</v>
      </c>
      <c r="D102" s="3">
        <v>218.949449704383</v>
      </c>
      <c r="E102" s="3">
        <v>-55.513043664071397</v>
      </c>
      <c r="F102" s="3">
        <v>-110.108090322471</v>
      </c>
      <c r="G102" s="3">
        <v>5.2910993094113499</v>
      </c>
      <c r="H102" s="3">
        <f t="shared" si="11"/>
        <v>163.43640604031199</v>
      </c>
      <c r="I102" s="3">
        <f t="shared" si="11"/>
        <v>218.949449704383</v>
      </c>
      <c r="J102" s="3">
        <f t="shared" si="11"/>
        <v>1</v>
      </c>
      <c r="K102" s="3">
        <f t="shared" si="12"/>
        <v>1</v>
      </c>
      <c r="L102" s="3">
        <f t="shared" si="11"/>
        <v>5.2910993094113499</v>
      </c>
      <c r="M102" s="3">
        <f>VLOOKUP($A102,new_vsoa,6,FALSE)</f>
        <v>161.96412769545699</v>
      </c>
      <c r="N102" s="3">
        <f>VLOOKUP($A102,new_vsoa,5,FALSE)</f>
        <v>222.45227941642901</v>
      </c>
      <c r="O102" s="3">
        <f t="shared" si="13"/>
        <v>-60.488151720972013</v>
      </c>
      <c r="P102" s="3">
        <f>VLOOKUP($A102,new_vsoa,7,FALSE)</f>
        <v>-96.812603011887603</v>
      </c>
      <c r="Q102" s="3">
        <f>VLOOKUP($A102,new_vsoa,8,FALSE)</f>
        <v>-24.8409400022142</v>
      </c>
      <c r="R102" s="3">
        <f t="shared" si="14"/>
        <v>161.96412769545699</v>
      </c>
      <c r="S102" s="3">
        <f t="shared" si="14"/>
        <v>222.45227941642901</v>
      </c>
      <c r="T102" s="3">
        <f t="shared" si="14"/>
        <v>1</v>
      </c>
      <c r="U102" s="3">
        <f t="shared" si="14"/>
        <v>1</v>
      </c>
      <c r="V102" s="3">
        <f t="shared" si="15"/>
        <v>1</v>
      </c>
      <c r="X102" s="3">
        <f t="shared" si="9"/>
        <v>-1.472278344854999</v>
      </c>
      <c r="Y102" s="3">
        <f t="shared" si="10"/>
        <v>3.5028297120460081</v>
      </c>
    </row>
    <row r="103" spans="1:25">
      <c r="A103">
        <v>101</v>
      </c>
      <c r="B103" t="s">
        <v>116</v>
      </c>
      <c r="C103" s="3">
        <v>337.99670591708298</v>
      </c>
      <c r="D103" s="3">
        <v>353.24616621841898</v>
      </c>
      <c r="E103" s="3">
        <v>-15.2494603013367</v>
      </c>
      <c r="F103" s="3">
        <v>-111.409689756068</v>
      </c>
      <c r="G103" s="3">
        <v>91.138499099811597</v>
      </c>
      <c r="H103" s="3">
        <f t="shared" si="11"/>
        <v>337.99670591708298</v>
      </c>
      <c r="I103" s="3">
        <f t="shared" si="11"/>
        <v>353.24616621841898</v>
      </c>
      <c r="J103" s="3">
        <f t="shared" si="11"/>
        <v>1</v>
      </c>
      <c r="K103" s="3">
        <f t="shared" si="12"/>
        <v>1</v>
      </c>
      <c r="L103" s="3">
        <f t="shared" si="11"/>
        <v>91.138499099811597</v>
      </c>
      <c r="M103" s="3">
        <f>VLOOKUP($A103,new_vsoa,6,FALSE)</f>
        <v>236.06972656278899</v>
      </c>
      <c r="N103" s="3">
        <f>VLOOKUP($A103,new_vsoa,5,FALSE)</f>
        <v>351.013736051043</v>
      </c>
      <c r="O103" s="3">
        <f t="shared" si="13"/>
        <v>-114.94400948825401</v>
      </c>
      <c r="P103" s="3">
        <f>VLOOKUP($A103,new_vsoa,7,FALSE)</f>
        <v>-170.352415569295</v>
      </c>
      <c r="Q103" s="3">
        <f>VLOOKUP($A103,new_vsoa,8,FALSE)</f>
        <v>-59.614205011482298</v>
      </c>
      <c r="R103" s="3">
        <f t="shared" si="14"/>
        <v>236.06972656278899</v>
      </c>
      <c r="S103" s="3">
        <f t="shared" si="14"/>
        <v>351.013736051043</v>
      </c>
      <c r="T103" s="3">
        <f t="shared" si="14"/>
        <v>1</v>
      </c>
      <c r="U103" s="3">
        <f t="shared" si="14"/>
        <v>1</v>
      </c>
      <c r="V103" s="3">
        <f t="shared" si="15"/>
        <v>1</v>
      </c>
      <c r="X103" s="3">
        <f t="shared" si="9"/>
        <v>-101.92697935429399</v>
      </c>
      <c r="Y103" s="3">
        <f t="shared" si="10"/>
        <v>-2.2324301673759805</v>
      </c>
    </row>
    <row r="104" spans="1:25">
      <c r="A104">
        <v>102</v>
      </c>
      <c r="B104" t="s">
        <v>117</v>
      </c>
      <c r="C104" s="3">
        <v>410.64688719671602</v>
      </c>
      <c r="D104" s="3">
        <v>317.56546553044501</v>
      </c>
      <c r="E104" s="3">
        <v>93.081421666271694</v>
      </c>
      <c r="F104" s="3">
        <v>-26.713923528690501</v>
      </c>
      <c r="G104" s="3">
        <v>311.21412929208998</v>
      </c>
      <c r="H104" s="3">
        <f t="shared" si="11"/>
        <v>410.64688719671602</v>
      </c>
      <c r="I104" s="3">
        <f t="shared" si="11"/>
        <v>317.56546553044501</v>
      </c>
      <c r="J104" s="3">
        <f t="shared" si="11"/>
        <v>93.081421666271694</v>
      </c>
      <c r="K104" s="3">
        <f t="shared" si="12"/>
        <v>1</v>
      </c>
      <c r="L104" s="3">
        <f t="shared" si="11"/>
        <v>311.21412929208998</v>
      </c>
      <c r="M104" s="3">
        <f>VLOOKUP($A104,new_vsoa,6,FALSE)</f>
        <v>341.94617992247998</v>
      </c>
      <c r="N104" s="3">
        <f>VLOOKUP($A104,new_vsoa,5,FALSE)</f>
        <v>323.41880514216302</v>
      </c>
      <c r="O104" s="3">
        <f t="shared" si="13"/>
        <v>18.527374780316961</v>
      </c>
      <c r="P104" s="3">
        <f>VLOOKUP($A104,new_vsoa,7,FALSE)</f>
        <v>-43.406021252787397</v>
      </c>
      <c r="Q104" s="3">
        <f>VLOOKUP($A104,new_vsoa,8,FALSE)</f>
        <v>82.235522521285901</v>
      </c>
      <c r="R104" s="3">
        <f t="shared" si="14"/>
        <v>341.94617992247998</v>
      </c>
      <c r="S104" s="3">
        <f t="shared" si="14"/>
        <v>323.41880514216302</v>
      </c>
      <c r="T104" s="3">
        <f t="shared" si="14"/>
        <v>18.527374780316961</v>
      </c>
      <c r="U104" s="3">
        <f t="shared" si="14"/>
        <v>1</v>
      </c>
      <c r="V104" s="3">
        <f t="shared" si="15"/>
        <v>82.235522521285901</v>
      </c>
      <c r="X104" s="3">
        <f t="shared" si="9"/>
        <v>-68.700707274236038</v>
      </c>
      <c r="Y104" s="3">
        <f t="shared" si="10"/>
        <v>5.8533396117180132</v>
      </c>
    </row>
    <row r="105" spans="1:25">
      <c r="A105">
        <v>103</v>
      </c>
      <c r="B105" t="s">
        <v>118</v>
      </c>
      <c r="C105" s="3">
        <v>657.88898659555605</v>
      </c>
      <c r="D105" s="3">
        <v>420.52329213224402</v>
      </c>
      <c r="E105" s="3">
        <v>237.365694463311</v>
      </c>
      <c r="F105" s="3">
        <v>-29590.076452412901</v>
      </c>
      <c r="G105" s="3">
        <v>9736.0738316514908</v>
      </c>
      <c r="H105" s="3">
        <f t="shared" si="11"/>
        <v>657.88898659555605</v>
      </c>
      <c r="I105" s="3">
        <f t="shared" si="11"/>
        <v>420.52329213224402</v>
      </c>
      <c r="J105" s="3">
        <f t="shared" si="11"/>
        <v>237.365694463311</v>
      </c>
      <c r="K105" s="3">
        <f t="shared" si="12"/>
        <v>1</v>
      </c>
      <c r="L105" s="3" t="e">
        <f t="shared" si="11"/>
        <v>#N/A</v>
      </c>
      <c r="M105" s="3">
        <f>VLOOKUP($A105,new_vsoa,6,FALSE)</f>
        <v>547.12401035780897</v>
      </c>
      <c r="N105" s="3">
        <f>VLOOKUP($A105,new_vsoa,5,FALSE)</f>
        <v>448.29266519631898</v>
      </c>
      <c r="O105" s="3">
        <f t="shared" si="13"/>
        <v>98.831345161489992</v>
      </c>
      <c r="P105" s="3">
        <f>VLOOKUP($A105,new_vsoa,7,FALSE)</f>
        <v>-4.8804130022072201</v>
      </c>
      <c r="Q105" s="3">
        <f>VLOOKUP($A105,new_vsoa,8,FALSE)</f>
        <v>234.43433612227301</v>
      </c>
      <c r="R105" s="3">
        <f t="shared" si="14"/>
        <v>547.12401035780897</v>
      </c>
      <c r="S105" s="3">
        <f t="shared" si="14"/>
        <v>448.29266519631898</v>
      </c>
      <c r="T105" s="3">
        <f t="shared" si="14"/>
        <v>98.831345161489992</v>
      </c>
      <c r="U105" s="3">
        <f t="shared" si="14"/>
        <v>1</v>
      </c>
      <c r="V105" s="3">
        <f t="shared" si="15"/>
        <v>234.43433612227301</v>
      </c>
      <c r="X105" s="3">
        <f t="shared" si="9"/>
        <v>-110.76497623774708</v>
      </c>
      <c r="Y105" s="3">
        <f t="shared" si="10"/>
        <v>27.769373064074955</v>
      </c>
    </row>
    <row r="106" spans="1:25">
      <c r="A106">
        <v>104</v>
      </c>
      <c r="B106" t="s">
        <v>119</v>
      </c>
      <c r="C106" s="3">
        <v>47.444660367059001</v>
      </c>
      <c r="D106" s="3">
        <v>63.117305040028</v>
      </c>
      <c r="E106" s="3">
        <v>-15.6726446729689</v>
      </c>
      <c r="F106" s="3">
        <v>-69.892663653886999</v>
      </c>
      <c r="G106" s="3">
        <v>26.244779579108901</v>
      </c>
      <c r="H106" s="3">
        <f t="shared" si="11"/>
        <v>47.444660367059001</v>
      </c>
      <c r="I106" s="3">
        <f t="shared" si="11"/>
        <v>63.117305040028</v>
      </c>
      <c r="J106" s="3">
        <f t="shared" si="11"/>
        <v>1</v>
      </c>
      <c r="K106" s="3">
        <f t="shared" si="12"/>
        <v>1</v>
      </c>
      <c r="L106" s="3">
        <f t="shared" si="11"/>
        <v>26.244779579108901</v>
      </c>
      <c r="M106" s="3">
        <f>VLOOKUP($A106,new_vsoa,6,FALSE)</f>
        <v>68.186137332658006</v>
      </c>
      <c r="N106" s="3">
        <f>VLOOKUP($A106,new_vsoa,5,FALSE)</f>
        <v>61.2399792401092</v>
      </c>
      <c r="O106" s="3">
        <f t="shared" si="13"/>
        <v>6.9461580925488065</v>
      </c>
      <c r="P106" s="3">
        <f>VLOOKUP($A106,new_vsoa,7,FALSE)</f>
        <v>-14.9820638351294</v>
      </c>
      <c r="Q106" s="3">
        <f>VLOOKUP($A106,new_vsoa,8,FALSE)</f>
        <v>33.544086420561896</v>
      </c>
      <c r="R106" s="3">
        <f t="shared" si="14"/>
        <v>68.186137332658006</v>
      </c>
      <c r="S106" s="3">
        <f t="shared" si="14"/>
        <v>61.2399792401092</v>
      </c>
      <c r="T106" s="3">
        <f t="shared" si="14"/>
        <v>6.9461580925488065</v>
      </c>
      <c r="U106" s="3">
        <f t="shared" si="14"/>
        <v>1</v>
      </c>
      <c r="V106" s="3">
        <f t="shared" si="15"/>
        <v>33.544086420561896</v>
      </c>
      <c r="X106" s="3">
        <f t="shared" si="9"/>
        <v>20.741476965599006</v>
      </c>
      <c r="Y106" s="3">
        <f t="shared" si="10"/>
        <v>-1.8773257999188004</v>
      </c>
    </row>
    <row r="107" spans="1:25">
      <c r="A107">
        <v>105</v>
      </c>
      <c r="B107" t="s">
        <v>120</v>
      </c>
      <c r="C107" s="3">
        <v>361.787347731799</v>
      </c>
      <c r="D107" s="3">
        <v>281.697281159375</v>
      </c>
      <c r="E107" s="3">
        <v>80.090066572423694</v>
      </c>
      <c r="F107" s="3">
        <v>0.303096898858776</v>
      </c>
      <c r="G107" s="3">
        <v>169.62213043537599</v>
      </c>
      <c r="H107" s="3">
        <f t="shared" si="11"/>
        <v>361.787347731799</v>
      </c>
      <c r="I107" s="3">
        <f t="shared" si="11"/>
        <v>281.697281159375</v>
      </c>
      <c r="J107" s="3">
        <f t="shared" si="11"/>
        <v>80.090066572423694</v>
      </c>
      <c r="K107" s="3">
        <f t="shared" si="12"/>
        <v>1</v>
      </c>
      <c r="L107" s="3">
        <f t="shared" si="11"/>
        <v>169.62213043537599</v>
      </c>
      <c r="M107" s="3">
        <f>VLOOKUP($A107,new_vsoa,6,FALSE)</f>
        <v>278.53851439737002</v>
      </c>
      <c r="N107" s="3">
        <f>VLOOKUP($A107,new_vsoa,5,FALSE)</f>
        <v>274.10572986638903</v>
      </c>
      <c r="O107" s="3">
        <f t="shared" si="13"/>
        <v>4.4327845309809959</v>
      </c>
      <c r="P107" s="3">
        <f>VLOOKUP($A107,new_vsoa,7,FALSE)</f>
        <v>-47.857278175562001</v>
      </c>
      <c r="Q107" s="3">
        <f>VLOOKUP($A107,new_vsoa,8,FALSE)</f>
        <v>63.1388777006349</v>
      </c>
      <c r="R107" s="3">
        <f t="shared" si="14"/>
        <v>278.53851439737002</v>
      </c>
      <c r="S107" s="3">
        <f t="shared" si="14"/>
        <v>274.10572986638903</v>
      </c>
      <c r="T107" s="3">
        <f t="shared" si="14"/>
        <v>4.4327845309809959</v>
      </c>
      <c r="U107" s="3">
        <f t="shared" si="14"/>
        <v>1</v>
      </c>
      <c r="V107" s="3">
        <f t="shared" si="15"/>
        <v>63.1388777006349</v>
      </c>
      <c r="X107" s="3">
        <f t="shared" si="9"/>
        <v>-83.24883333442898</v>
      </c>
      <c r="Y107" s="3">
        <f t="shared" si="10"/>
        <v>-7.5915512929859688</v>
      </c>
    </row>
    <row r="108" spans="1:25">
      <c r="A108">
        <v>106</v>
      </c>
      <c r="B108" t="s">
        <v>121</v>
      </c>
      <c r="C108" s="3">
        <v>96.693196032570896</v>
      </c>
      <c r="D108" s="3">
        <v>88.217470316477801</v>
      </c>
      <c r="E108" s="3">
        <v>8.4757257160931605</v>
      </c>
      <c r="F108" s="3">
        <v>-110.994457102651</v>
      </c>
      <c r="G108" s="3">
        <v>79.443130416311107</v>
      </c>
      <c r="H108" s="3">
        <f t="shared" si="11"/>
        <v>96.693196032570896</v>
      </c>
      <c r="I108" s="3">
        <f t="shared" si="11"/>
        <v>88.217470316477801</v>
      </c>
      <c r="J108" s="3">
        <f t="shared" si="11"/>
        <v>8.4757257160931605</v>
      </c>
      <c r="K108" s="3">
        <f t="shared" si="12"/>
        <v>1</v>
      </c>
      <c r="L108" s="3">
        <f t="shared" si="11"/>
        <v>79.443130416311107</v>
      </c>
      <c r="M108" s="3">
        <f>VLOOKUP($A108,new_vsoa,6,FALSE)</f>
        <v>136.94040709659001</v>
      </c>
      <c r="N108" s="3">
        <f>VLOOKUP($A108,new_vsoa,5,FALSE)</f>
        <v>83.6945915924003</v>
      </c>
      <c r="O108" s="3">
        <f t="shared" si="13"/>
        <v>53.245815504189707</v>
      </c>
      <c r="P108" s="3">
        <f>VLOOKUP($A108,new_vsoa,7,FALSE)</f>
        <v>20.7537862411885</v>
      </c>
      <c r="Q108" s="3">
        <f>VLOOKUP($A108,new_vsoa,8,FALSE)</f>
        <v>92.472070294538099</v>
      </c>
      <c r="R108" s="3">
        <f t="shared" si="14"/>
        <v>136.94040709659001</v>
      </c>
      <c r="S108" s="3">
        <f t="shared" si="14"/>
        <v>83.6945915924003</v>
      </c>
      <c r="T108" s="3">
        <f t="shared" si="14"/>
        <v>53.245815504189707</v>
      </c>
      <c r="U108" s="3">
        <f t="shared" si="14"/>
        <v>20.7537862411885</v>
      </c>
      <c r="V108" s="3">
        <f t="shared" si="15"/>
        <v>92.472070294538099</v>
      </c>
      <c r="X108" s="3">
        <f t="shared" si="9"/>
        <v>40.247211064019112</v>
      </c>
      <c r="Y108" s="3">
        <f t="shared" si="10"/>
        <v>-4.5228787240775006</v>
      </c>
    </row>
    <row r="109" spans="1:25">
      <c r="A109">
        <v>107</v>
      </c>
      <c r="B109" t="s">
        <v>122</v>
      </c>
      <c r="C109" s="3">
        <v>367.27237586034698</v>
      </c>
      <c r="D109" s="3">
        <v>397.41668978012302</v>
      </c>
      <c r="E109" s="3">
        <v>-30.1443139197759</v>
      </c>
      <c r="F109" s="3">
        <v>-135.37041580342699</v>
      </c>
      <c r="G109" s="3">
        <v>104.026697927745</v>
      </c>
      <c r="H109" s="3">
        <f t="shared" si="11"/>
        <v>367.27237586034698</v>
      </c>
      <c r="I109" s="3">
        <f t="shared" si="11"/>
        <v>397.41668978012302</v>
      </c>
      <c r="J109" s="3">
        <f t="shared" si="11"/>
        <v>1</v>
      </c>
      <c r="K109" s="3">
        <f t="shared" si="12"/>
        <v>1</v>
      </c>
      <c r="L109" s="3">
        <f t="shared" si="11"/>
        <v>104.026697927745</v>
      </c>
      <c r="M109" s="3">
        <f>VLOOKUP($A109,new_vsoa,6,FALSE)</f>
        <v>295.67614235048001</v>
      </c>
      <c r="N109" s="3">
        <f>VLOOKUP($A109,new_vsoa,5,FALSE)</f>
        <v>397.18179363211198</v>
      </c>
      <c r="O109" s="3">
        <f t="shared" si="13"/>
        <v>-101.50565128163197</v>
      </c>
      <c r="P109" s="3">
        <f>VLOOKUP($A109,new_vsoa,7,FALSE)</f>
        <v>-165.11144785964001</v>
      </c>
      <c r="Q109" s="3">
        <f>VLOOKUP($A109,new_vsoa,8,FALSE)</f>
        <v>-34.587056997408503</v>
      </c>
      <c r="R109" s="3">
        <f t="shared" si="14"/>
        <v>295.67614235048001</v>
      </c>
      <c r="S109" s="3">
        <f t="shared" si="14"/>
        <v>397.18179363211198</v>
      </c>
      <c r="T109" s="3">
        <f t="shared" si="14"/>
        <v>1</v>
      </c>
      <c r="U109" s="3">
        <f t="shared" si="14"/>
        <v>1</v>
      </c>
      <c r="V109" s="3">
        <f t="shared" si="15"/>
        <v>1</v>
      </c>
      <c r="X109" s="3">
        <f t="shared" si="9"/>
        <v>-71.596233509866977</v>
      </c>
      <c r="Y109" s="3">
        <f t="shared" si="10"/>
        <v>-0.23489614801104608</v>
      </c>
    </row>
    <row r="110" spans="1:25">
      <c r="A110">
        <v>108</v>
      </c>
      <c r="B110" t="s">
        <v>123</v>
      </c>
      <c r="C110" s="3">
        <v>133.17032637130799</v>
      </c>
      <c r="D110" s="3">
        <v>171.107273732392</v>
      </c>
      <c r="E110" s="3">
        <v>-37.936947361084002</v>
      </c>
      <c r="F110" s="3">
        <v>-94.192970618291994</v>
      </c>
      <c r="G110" s="3">
        <v>22.609551921814401</v>
      </c>
      <c r="H110" s="3">
        <f t="shared" si="11"/>
        <v>133.17032637130799</v>
      </c>
      <c r="I110" s="3">
        <f t="shared" si="11"/>
        <v>171.107273732392</v>
      </c>
      <c r="J110" s="3">
        <f t="shared" si="11"/>
        <v>1</v>
      </c>
      <c r="K110" s="3">
        <f t="shared" si="12"/>
        <v>1</v>
      </c>
      <c r="L110" s="3">
        <f t="shared" si="11"/>
        <v>22.609551921814401</v>
      </c>
      <c r="M110" s="3">
        <f>VLOOKUP($A110,new_vsoa,6,FALSE)</f>
        <v>155.211639229252</v>
      </c>
      <c r="N110" s="3">
        <f>VLOOKUP($A110,new_vsoa,5,FALSE)</f>
        <v>174.541761331445</v>
      </c>
      <c r="O110" s="3">
        <f t="shared" si="13"/>
        <v>-19.330122102193002</v>
      </c>
      <c r="P110" s="3">
        <f>VLOOKUP($A110,new_vsoa,7,FALSE)</f>
        <v>-58.141632539905302</v>
      </c>
      <c r="Q110" s="3">
        <f>VLOOKUP($A110,new_vsoa,8,FALSE)</f>
        <v>18.161162984469001</v>
      </c>
      <c r="R110" s="3">
        <f t="shared" si="14"/>
        <v>155.211639229252</v>
      </c>
      <c r="S110" s="3">
        <f t="shared" si="14"/>
        <v>174.541761331445</v>
      </c>
      <c r="T110" s="3">
        <f t="shared" si="14"/>
        <v>1</v>
      </c>
      <c r="U110" s="3">
        <f t="shared" si="14"/>
        <v>1</v>
      </c>
      <c r="V110" s="3">
        <f t="shared" si="15"/>
        <v>18.161162984469001</v>
      </c>
      <c r="X110" s="3">
        <f t="shared" si="9"/>
        <v>22.041312857944007</v>
      </c>
      <c r="Y110" s="3">
        <f t="shared" si="10"/>
        <v>3.4344875990529999</v>
      </c>
    </row>
    <row r="111" spans="1:25">
      <c r="A111">
        <v>109</v>
      </c>
      <c r="B111" t="s">
        <v>124</v>
      </c>
      <c r="C111" s="3">
        <v>169.571599156367</v>
      </c>
      <c r="D111" s="3">
        <v>217.39976035682199</v>
      </c>
      <c r="E111" s="3">
        <v>-47.828161200454701</v>
      </c>
      <c r="F111" s="3">
        <v>-113.78735732600801</v>
      </c>
      <c r="G111" s="3">
        <v>28.4140197940504</v>
      </c>
      <c r="H111" s="3">
        <f t="shared" si="11"/>
        <v>169.571599156367</v>
      </c>
      <c r="I111" s="3">
        <f t="shared" si="11"/>
        <v>217.39976035682199</v>
      </c>
      <c r="J111" s="3">
        <f t="shared" si="11"/>
        <v>1</v>
      </c>
      <c r="K111" s="3">
        <f t="shared" si="12"/>
        <v>1</v>
      </c>
      <c r="L111" s="3">
        <f t="shared" si="11"/>
        <v>28.4140197940504</v>
      </c>
      <c r="M111" s="3">
        <f>VLOOKUP($A111,new_vsoa,6,FALSE)</f>
        <v>163.705062861389</v>
      </c>
      <c r="N111" s="3">
        <f>VLOOKUP($A111,new_vsoa,5,FALSE)</f>
        <v>218.87726580008299</v>
      </c>
      <c r="O111" s="3">
        <f t="shared" si="13"/>
        <v>-55.172202938693999</v>
      </c>
      <c r="P111" s="3">
        <f>VLOOKUP($A111,new_vsoa,7,FALSE)</f>
        <v>-92.894947730935996</v>
      </c>
      <c r="Q111" s="3">
        <f>VLOOKUP($A111,new_vsoa,8,FALSE)</f>
        <v>-16.516381743333501</v>
      </c>
      <c r="R111" s="3">
        <f t="shared" si="14"/>
        <v>163.705062861389</v>
      </c>
      <c r="S111" s="3">
        <f t="shared" si="14"/>
        <v>218.87726580008299</v>
      </c>
      <c r="T111" s="3">
        <f t="shared" si="14"/>
        <v>1</v>
      </c>
      <c r="U111" s="3">
        <f t="shared" si="14"/>
        <v>1</v>
      </c>
      <c r="V111" s="3">
        <f t="shared" si="15"/>
        <v>1</v>
      </c>
      <c r="X111" s="3">
        <f t="shared" si="9"/>
        <v>-5.8665362949780047</v>
      </c>
      <c r="Y111" s="3">
        <f t="shared" si="10"/>
        <v>1.4775054432610091</v>
      </c>
    </row>
    <row r="112" spans="1:25">
      <c r="A112">
        <v>110</v>
      </c>
      <c r="B112" t="s">
        <v>125</v>
      </c>
      <c r="C112" s="3">
        <v>197.82819972087401</v>
      </c>
      <c r="D112" s="3">
        <v>202.72573708472899</v>
      </c>
      <c r="E112" s="3">
        <v>-4.8975373638550899</v>
      </c>
      <c r="F112" s="3">
        <v>-76.128739770260395</v>
      </c>
      <c r="G112" s="3">
        <v>72.560945546132999</v>
      </c>
      <c r="H112" s="3">
        <f t="shared" si="11"/>
        <v>197.82819972087401</v>
      </c>
      <c r="I112" s="3">
        <f t="shared" si="11"/>
        <v>202.72573708472899</v>
      </c>
      <c r="J112" s="3">
        <f t="shared" si="11"/>
        <v>1</v>
      </c>
      <c r="K112" s="3">
        <f t="shared" si="12"/>
        <v>1</v>
      </c>
      <c r="L112" s="3">
        <f t="shared" si="11"/>
        <v>72.560945546132999</v>
      </c>
      <c r="M112" s="3">
        <f>VLOOKUP($A112,new_vsoa,6,FALSE)</f>
        <v>208.07679501489301</v>
      </c>
      <c r="N112" s="3">
        <f>VLOOKUP($A112,new_vsoa,5,FALSE)</f>
        <v>219.829205201657</v>
      </c>
      <c r="O112" s="3">
        <f t="shared" si="13"/>
        <v>-11.752410186763996</v>
      </c>
      <c r="P112" s="3">
        <f>VLOOKUP($A112,new_vsoa,7,FALSE)</f>
        <v>-56.475445772825204</v>
      </c>
      <c r="Q112" s="3">
        <f>VLOOKUP($A112,new_vsoa,8,FALSE)</f>
        <v>36.807183803373498</v>
      </c>
      <c r="R112" s="3">
        <f t="shared" si="14"/>
        <v>208.07679501489301</v>
      </c>
      <c r="S112" s="3">
        <f t="shared" si="14"/>
        <v>219.829205201657</v>
      </c>
      <c r="T112" s="3">
        <f t="shared" si="14"/>
        <v>1</v>
      </c>
      <c r="U112" s="3">
        <f t="shared" si="14"/>
        <v>1</v>
      </c>
      <c r="V112" s="3">
        <f t="shared" si="15"/>
        <v>36.807183803373498</v>
      </c>
      <c r="X112" s="3">
        <f t="shared" si="9"/>
        <v>10.248595294018997</v>
      </c>
      <c r="Y112" s="3">
        <f t="shared" si="10"/>
        <v>17.103468116928013</v>
      </c>
    </row>
    <row r="113" spans="1:25">
      <c r="A113">
        <v>111</v>
      </c>
      <c r="B113" t="s">
        <v>126</v>
      </c>
      <c r="C113" s="3">
        <v>219.754289868938</v>
      </c>
      <c r="D113" s="3">
        <v>268.09056301238502</v>
      </c>
      <c r="E113" s="3">
        <v>-48.336273143446803</v>
      </c>
      <c r="F113" s="3">
        <v>-131.48440728845199</v>
      </c>
      <c r="G113" s="3">
        <v>54.344965117803802</v>
      </c>
      <c r="H113" s="3">
        <f t="shared" si="11"/>
        <v>219.754289868938</v>
      </c>
      <c r="I113" s="3">
        <f t="shared" si="11"/>
        <v>268.09056301238502</v>
      </c>
      <c r="J113" s="3">
        <f t="shared" si="11"/>
        <v>1</v>
      </c>
      <c r="K113" s="3">
        <f t="shared" si="12"/>
        <v>1</v>
      </c>
      <c r="L113" s="3">
        <f t="shared" si="11"/>
        <v>54.344965117803802</v>
      </c>
      <c r="M113" s="3">
        <f>VLOOKUP($A113,new_vsoa,6,FALSE)</f>
        <v>233.019652083301</v>
      </c>
      <c r="N113" s="3">
        <f>VLOOKUP($A113,new_vsoa,5,FALSE)</f>
        <v>273.71965826786999</v>
      </c>
      <c r="O113" s="3">
        <f t="shared" si="13"/>
        <v>-40.700006184568991</v>
      </c>
      <c r="P113" s="3">
        <f>VLOOKUP($A113,new_vsoa,7,FALSE)</f>
        <v>-82.936831718038803</v>
      </c>
      <c r="Q113" s="3">
        <f>VLOOKUP($A113,new_vsoa,8,FALSE)</f>
        <v>5.8324247022492299</v>
      </c>
      <c r="R113" s="3">
        <f t="shared" si="14"/>
        <v>233.019652083301</v>
      </c>
      <c r="S113" s="3">
        <f t="shared" si="14"/>
        <v>273.71965826786999</v>
      </c>
      <c r="T113" s="3">
        <f t="shared" si="14"/>
        <v>1</v>
      </c>
      <c r="U113" s="3">
        <f t="shared" si="14"/>
        <v>1</v>
      </c>
      <c r="V113" s="3">
        <f t="shared" si="15"/>
        <v>5.8324247022492299</v>
      </c>
      <c r="X113" s="3">
        <f t="shared" si="9"/>
        <v>13.265362214362995</v>
      </c>
      <c r="Y113" s="3">
        <f t="shared" si="10"/>
        <v>5.6290952554849696</v>
      </c>
    </row>
    <row r="114" spans="1:25">
      <c r="A114">
        <v>112</v>
      </c>
      <c r="B114" t="s">
        <v>127</v>
      </c>
      <c r="C114" s="3">
        <v>296.88952137941499</v>
      </c>
      <c r="D114" s="3">
        <v>235.30014813033199</v>
      </c>
      <c r="E114" s="3">
        <v>61.589373249082897</v>
      </c>
      <c r="F114" s="3">
        <v>-26.659166321909801</v>
      </c>
      <c r="G114" s="3">
        <v>160.94457758992101</v>
      </c>
      <c r="H114" s="3">
        <f t="shared" si="11"/>
        <v>296.88952137941499</v>
      </c>
      <c r="I114" s="3">
        <f t="shared" si="11"/>
        <v>235.30014813033199</v>
      </c>
      <c r="J114" s="3">
        <f t="shared" si="11"/>
        <v>61.589373249082897</v>
      </c>
      <c r="K114" s="3">
        <f t="shared" si="12"/>
        <v>1</v>
      </c>
      <c r="L114" s="3">
        <f t="shared" si="11"/>
        <v>160.94457758992101</v>
      </c>
      <c r="M114" s="3">
        <f>VLOOKUP($A114,new_vsoa,6,FALSE)</f>
        <v>187.40132061155799</v>
      </c>
      <c r="N114" s="3">
        <f>VLOOKUP($A114,new_vsoa,5,FALSE)</f>
        <v>214.62194919065399</v>
      </c>
      <c r="O114" s="3">
        <f t="shared" si="13"/>
        <v>-27.220628579096001</v>
      </c>
      <c r="P114" s="3">
        <f>VLOOKUP($A114,new_vsoa,7,FALSE)</f>
        <v>-78.9510971365373</v>
      </c>
      <c r="Q114" s="3">
        <f>VLOOKUP($A114,new_vsoa,8,FALSE)</f>
        <v>29.806430938950498</v>
      </c>
      <c r="R114" s="3">
        <f t="shared" si="14"/>
        <v>187.40132061155799</v>
      </c>
      <c r="S114" s="3">
        <f t="shared" si="14"/>
        <v>214.62194919065399</v>
      </c>
      <c r="T114" s="3">
        <f t="shared" si="14"/>
        <v>1</v>
      </c>
      <c r="U114" s="3">
        <f t="shared" si="14"/>
        <v>1</v>
      </c>
      <c r="V114" s="3">
        <f t="shared" si="15"/>
        <v>29.806430938950498</v>
      </c>
      <c r="X114" s="3">
        <f t="shared" si="9"/>
        <v>-109.48820076785699</v>
      </c>
      <c r="Y114" s="3">
        <f t="shared" si="10"/>
        <v>-20.678198939677998</v>
      </c>
    </row>
    <row r="115" spans="1:25">
      <c r="A115">
        <v>113</v>
      </c>
      <c r="B115" t="s">
        <v>128</v>
      </c>
      <c r="C115" s="3">
        <v>304.90151165372203</v>
      </c>
      <c r="D115" s="3">
        <v>220.69080874131899</v>
      </c>
      <c r="E115" s="3">
        <v>84.210702912402795</v>
      </c>
      <c r="F115" s="3">
        <v>-4.11026743761078</v>
      </c>
      <c r="G115" s="3">
        <v>191.747307129484</v>
      </c>
      <c r="H115" s="3">
        <f t="shared" si="11"/>
        <v>304.90151165372203</v>
      </c>
      <c r="I115" s="3">
        <f t="shared" si="11"/>
        <v>220.69080874131899</v>
      </c>
      <c r="J115" s="3">
        <f t="shared" si="11"/>
        <v>84.210702912402795</v>
      </c>
      <c r="K115" s="3">
        <f t="shared" si="12"/>
        <v>1</v>
      </c>
      <c r="L115" s="3">
        <f t="shared" si="11"/>
        <v>191.747307129484</v>
      </c>
      <c r="M115" s="3">
        <f>VLOOKUP($A115,new_vsoa,6,FALSE)</f>
        <v>155.24472916278299</v>
      </c>
      <c r="N115" s="3">
        <f>VLOOKUP($A115,new_vsoa,5,FALSE)</f>
        <v>216.19355527707</v>
      </c>
      <c r="O115" s="3">
        <f t="shared" si="13"/>
        <v>-60.948826114287016</v>
      </c>
      <c r="P115" s="3">
        <f>VLOOKUP($A115,new_vsoa,7,FALSE)</f>
        <v>-103.380698676081</v>
      </c>
      <c r="Q115" s="3">
        <f>VLOOKUP($A115,new_vsoa,8,FALSE)</f>
        <v>-13.449871681915599</v>
      </c>
      <c r="R115" s="3">
        <f t="shared" si="14"/>
        <v>155.24472916278299</v>
      </c>
      <c r="S115" s="3">
        <f t="shared" si="14"/>
        <v>216.19355527707</v>
      </c>
      <c r="T115" s="3">
        <f t="shared" si="14"/>
        <v>1</v>
      </c>
      <c r="U115" s="3">
        <f t="shared" si="14"/>
        <v>1</v>
      </c>
      <c r="V115" s="3">
        <f t="shared" si="15"/>
        <v>1</v>
      </c>
      <c r="X115" s="3">
        <f t="shared" si="9"/>
        <v>-149.65678249093904</v>
      </c>
      <c r="Y115" s="3">
        <f t="shared" si="10"/>
        <v>-4.4972534642489848</v>
      </c>
    </row>
    <row r="116" spans="1:25">
      <c r="A116">
        <v>114</v>
      </c>
      <c r="B116" t="s">
        <v>129</v>
      </c>
      <c r="C116" s="3">
        <v>506.055623116032</v>
      </c>
      <c r="D116" s="3">
        <v>440.02086952928198</v>
      </c>
      <c r="E116" s="3">
        <v>66.034753586750895</v>
      </c>
      <c r="F116" s="3">
        <v>-56.885302945141802</v>
      </c>
      <c r="G116" s="3">
        <v>361.59481138743598</v>
      </c>
      <c r="H116" s="3">
        <f t="shared" si="11"/>
        <v>506.055623116032</v>
      </c>
      <c r="I116" s="3">
        <f t="shared" si="11"/>
        <v>440.02086952928198</v>
      </c>
      <c r="J116" s="3">
        <f t="shared" si="11"/>
        <v>66.034753586750895</v>
      </c>
      <c r="K116" s="3">
        <f t="shared" si="12"/>
        <v>1</v>
      </c>
      <c r="L116" s="3">
        <f t="shared" si="11"/>
        <v>361.59481138743598</v>
      </c>
      <c r="M116" s="3">
        <f>VLOOKUP($A116,new_vsoa,6,FALSE)</f>
        <v>444.191084261166</v>
      </c>
      <c r="N116" s="3">
        <f>VLOOKUP($A116,new_vsoa,5,FALSE)</f>
        <v>434.05753395517797</v>
      </c>
      <c r="O116" s="3">
        <f t="shared" si="13"/>
        <v>10.133550305988024</v>
      </c>
      <c r="P116" s="3">
        <f>VLOOKUP($A116,new_vsoa,7,FALSE)</f>
        <v>-64.067601301257199</v>
      </c>
      <c r="Q116" s="3">
        <f>VLOOKUP($A116,new_vsoa,8,FALSE)</f>
        <v>83.393981275568905</v>
      </c>
      <c r="R116" s="3">
        <f t="shared" si="14"/>
        <v>444.191084261166</v>
      </c>
      <c r="S116" s="3">
        <f t="shared" si="14"/>
        <v>434.05753395517797</v>
      </c>
      <c r="T116" s="3">
        <f t="shared" si="14"/>
        <v>10.133550305988024</v>
      </c>
      <c r="U116" s="3">
        <f t="shared" si="14"/>
        <v>1</v>
      </c>
      <c r="V116" s="3">
        <f t="shared" si="15"/>
        <v>83.393981275568905</v>
      </c>
      <c r="X116" s="3">
        <f t="shared" si="9"/>
        <v>-61.864538854865998</v>
      </c>
      <c r="Y116" s="3">
        <f t="shared" si="10"/>
        <v>-5.9633355741040077</v>
      </c>
    </row>
    <row r="117" spans="1:25">
      <c r="A117">
        <v>115</v>
      </c>
      <c r="B117" t="s">
        <v>130</v>
      </c>
      <c r="C117" s="3">
        <v>471.11831558928799</v>
      </c>
      <c r="D117" s="3">
        <v>412.67653641598997</v>
      </c>
      <c r="E117" s="3">
        <v>58.441779173298102</v>
      </c>
      <c r="F117" s="3">
        <v>-85.7104258665983</v>
      </c>
      <c r="G117" s="3">
        <v>331.737729720164</v>
      </c>
      <c r="H117" s="3">
        <f t="shared" si="11"/>
        <v>471.11831558928799</v>
      </c>
      <c r="I117" s="3">
        <f t="shared" si="11"/>
        <v>412.67653641598997</v>
      </c>
      <c r="J117" s="3">
        <f t="shared" si="11"/>
        <v>58.441779173298102</v>
      </c>
      <c r="K117" s="3">
        <f t="shared" si="12"/>
        <v>1</v>
      </c>
      <c r="L117" s="3">
        <f t="shared" si="11"/>
        <v>331.737729720164</v>
      </c>
      <c r="M117" s="3">
        <f>VLOOKUP($A117,new_vsoa,6,FALSE)</f>
        <v>475.83923768176402</v>
      </c>
      <c r="N117" s="3">
        <f>VLOOKUP($A117,new_vsoa,5,FALSE)</f>
        <v>399.19678121654403</v>
      </c>
      <c r="O117" s="3">
        <f t="shared" si="13"/>
        <v>76.642456465219993</v>
      </c>
      <c r="P117" s="3">
        <f>VLOOKUP($A117,new_vsoa,7,FALSE)</f>
        <v>-7.6032189913149999</v>
      </c>
      <c r="Q117" s="3">
        <f>VLOOKUP($A117,new_vsoa,8,FALSE)</f>
        <v>183.80001095640301</v>
      </c>
      <c r="R117" s="3">
        <f t="shared" si="14"/>
        <v>475.83923768176402</v>
      </c>
      <c r="S117" s="3">
        <f t="shared" si="14"/>
        <v>399.19678121654403</v>
      </c>
      <c r="T117" s="3">
        <f t="shared" si="14"/>
        <v>76.642456465219993</v>
      </c>
      <c r="U117" s="3">
        <f t="shared" si="14"/>
        <v>1</v>
      </c>
      <c r="V117" s="3">
        <f t="shared" si="15"/>
        <v>183.80001095640301</v>
      </c>
      <c r="X117" s="3">
        <f t="shared" si="9"/>
        <v>4.7209220924760302</v>
      </c>
      <c r="Y117" s="3">
        <f t="shared" si="10"/>
        <v>-13.479755199445947</v>
      </c>
    </row>
    <row r="118" spans="1:25">
      <c r="A118">
        <v>116</v>
      </c>
      <c r="B118" t="s">
        <v>131</v>
      </c>
      <c r="C118" s="3">
        <v>413.69164578413</v>
      </c>
      <c r="D118" s="3">
        <v>309.01446394227997</v>
      </c>
      <c r="E118" s="3">
        <v>104.67718184184901</v>
      </c>
      <c r="F118" s="3">
        <v>7.4904557614357703</v>
      </c>
      <c r="G118" s="3">
        <v>237.84145315909899</v>
      </c>
      <c r="H118" s="3">
        <f t="shared" si="11"/>
        <v>413.69164578413</v>
      </c>
      <c r="I118" s="3">
        <f t="shared" si="11"/>
        <v>309.01446394227997</v>
      </c>
      <c r="J118" s="3">
        <f t="shared" si="11"/>
        <v>104.67718184184901</v>
      </c>
      <c r="K118" s="3">
        <f t="shared" si="12"/>
        <v>7.4904557614357703</v>
      </c>
      <c r="L118" s="3">
        <f t="shared" si="11"/>
        <v>237.84145315909899</v>
      </c>
      <c r="M118" s="3">
        <f>VLOOKUP($A118,new_vsoa,6,FALSE)</f>
        <v>345.45041361354998</v>
      </c>
      <c r="N118" s="3">
        <f>VLOOKUP($A118,new_vsoa,5,FALSE)</f>
        <v>318.06266834477299</v>
      </c>
      <c r="O118" s="3">
        <f t="shared" si="13"/>
        <v>27.387745268776996</v>
      </c>
      <c r="P118" s="3">
        <f>VLOOKUP($A118,new_vsoa,7,FALSE)</f>
        <v>-38.119189342861198</v>
      </c>
      <c r="Q118" s="3">
        <f>VLOOKUP($A118,new_vsoa,8,FALSE)</f>
        <v>97.155586646516397</v>
      </c>
      <c r="R118" s="3">
        <f t="shared" si="14"/>
        <v>345.45041361354998</v>
      </c>
      <c r="S118" s="3">
        <f t="shared" si="14"/>
        <v>318.06266834477299</v>
      </c>
      <c r="T118" s="3">
        <f t="shared" si="14"/>
        <v>27.387745268776996</v>
      </c>
      <c r="U118" s="3">
        <f t="shared" si="14"/>
        <v>1</v>
      </c>
      <c r="V118" s="3">
        <f t="shared" si="15"/>
        <v>97.155586646516397</v>
      </c>
      <c r="X118" s="3">
        <f t="shared" si="9"/>
        <v>-68.24123217058002</v>
      </c>
      <c r="Y118" s="3">
        <f t="shared" si="10"/>
        <v>9.0482044024930133</v>
      </c>
    </row>
    <row r="119" spans="1:25">
      <c r="A119">
        <v>117</v>
      </c>
      <c r="B119" t="s">
        <v>132</v>
      </c>
      <c r="C119" s="3">
        <v>379.564463004267</v>
      </c>
      <c r="D119" s="3">
        <v>241.13577809643499</v>
      </c>
      <c r="E119" s="3">
        <v>138.42868490783101</v>
      </c>
      <c r="F119" s="3">
        <v>44.4192360913719</v>
      </c>
      <c r="G119" s="3">
        <v>299.92157709573098</v>
      </c>
      <c r="H119" s="3">
        <f t="shared" si="11"/>
        <v>379.564463004267</v>
      </c>
      <c r="I119" s="3">
        <f t="shared" si="11"/>
        <v>241.13577809643499</v>
      </c>
      <c r="J119" s="3">
        <f t="shared" si="11"/>
        <v>138.42868490783101</v>
      </c>
      <c r="K119" s="3">
        <f t="shared" si="12"/>
        <v>44.4192360913719</v>
      </c>
      <c r="L119" s="3">
        <f t="shared" si="11"/>
        <v>299.92157709573098</v>
      </c>
      <c r="M119" s="3">
        <f>VLOOKUP($A119,new_vsoa,6,FALSE)</f>
        <v>320.54168864252398</v>
      </c>
      <c r="N119" s="3">
        <f>VLOOKUP($A119,new_vsoa,5,FALSE)</f>
        <v>222.687800828272</v>
      </c>
      <c r="O119" s="3">
        <f t="shared" si="13"/>
        <v>97.853887814251976</v>
      </c>
      <c r="P119" s="3">
        <f>VLOOKUP($A119,new_vsoa,7,FALSE)</f>
        <v>37.824548230976397</v>
      </c>
      <c r="Q119" s="3">
        <f>VLOOKUP($A119,new_vsoa,8,FALSE)</f>
        <v>160.87237625626599</v>
      </c>
      <c r="R119" s="3">
        <f t="shared" si="14"/>
        <v>320.54168864252398</v>
      </c>
      <c r="S119" s="3">
        <f t="shared" si="14"/>
        <v>222.687800828272</v>
      </c>
      <c r="T119" s="3">
        <f t="shared" si="14"/>
        <v>97.853887814251976</v>
      </c>
      <c r="U119" s="3">
        <f t="shared" si="14"/>
        <v>37.824548230976397</v>
      </c>
      <c r="V119" s="3">
        <f t="shared" si="15"/>
        <v>160.87237625626599</v>
      </c>
      <c r="X119" s="3">
        <f t="shared" si="9"/>
        <v>-59.022774361743018</v>
      </c>
      <c r="Y119" s="3">
        <f t="shared" si="10"/>
        <v>-18.447977268162987</v>
      </c>
    </row>
    <row r="120" spans="1:25">
      <c r="A120">
        <v>118</v>
      </c>
      <c r="B120" t="s">
        <v>133</v>
      </c>
      <c r="C120" s="3">
        <v>127.28959882989</v>
      </c>
      <c r="D120" s="3">
        <v>198.445120765821</v>
      </c>
      <c r="E120" s="3">
        <v>-71.155521935931304</v>
      </c>
      <c r="F120" s="3">
        <v>-141.69437565532201</v>
      </c>
      <c r="G120" s="3">
        <v>-1.46844759949746</v>
      </c>
      <c r="H120" s="3">
        <f t="shared" si="11"/>
        <v>127.28959882989</v>
      </c>
      <c r="I120" s="3">
        <f t="shared" si="11"/>
        <v>198.445120765821</v>
      </c>
      <c r="J120" s="3">
        <f t="shared" si="11"/>
        <v>1</v>
      </c>
      <c r="K120" s="3">
        <f t="shared" si="12"/>
        <v>1</v>
      </c>
      <c r="L120" s="3">
        <f t="shared" si="11"/>
        <v>1</v>
      </c>
      <c r="M120" s="3">
        <f>VLOOKUP($A120,new_vsoa,6,FALSE)</f>
        <v>130.99605426289901</v>
      </c>
      <c r="N120" s="3">
        <f>VLOOKUP($A120,new_vsoa,5,FALSE)</f>
        <v>199.72801704252299</v>
      </c>
      <c r="O120" s="3">
        <f t="shared" si="13"/>
        <v>-68.731962779623984</v>
      </c>
      <c r="P120" s="3">
        <f>VLOOKUP($A120,new_vsoa,7,FALSE)</f>
        <v>-100.180685518841</v>
      </c>
      <c r="Q120" s="3">
        <f>VLOOKUP($A120,new_vsoa,8,FALSE)</f>
        <v>-34.096653859562799</v>
      </c>
      <c r="R120" s="3">
        <f t="shared" si="14"/>
        <v>130.99605426289901</v>
      </c>
      <c r="S120" s="3">
        <f t="shared" si="14"/>
        <v>199.72801704252299</v>
      </c>
      <c r="T120" s="3">
        <f t="shared" si="14"/>
        <v>1</v>
      </c>
      <c r="U120" s="3">
        <f t="shared" si="14"/>
        <v>1</v>
      </c>
      <c r="V120" s="3">
        <f t="shared" si="15"/>
        <v>1</v>
      </c>
      <c r="X120" s="3">
        <f t="shared" si="9"/>
        <v>3.7064554330090118</v>
      </c>
      <c r="Y120" s="3">
        <f t="shared" si="10"/>
        <v>1.2828962767019902</v>
      </c>
    </row>
    <row r="121" spans="1:25">
      <c r="A121">
        <v>119</v>
      </c>
      <c r="B121" t="s">
        <v>134</v>
      </c>
      <c r="C121" s="3">
        <v>551.30086880674298</v>
      </c>
      <c r="D121" s="3">
        <v>433.35768066135699</v>
      </c>
      <c r="E121" s="3">
        <v>117.943188145386</v>
      </c>
      <c r="F121" s="3">
        <v>-34.384788687980603</v>
      </c>
      <c r="G121" s="3">
        <v>839.57428418754898</v>
      </c>
      <c r="H121" s="3">
        <f t="shared" si="11"/>
        <v>551.30086880674298</v>
      </c>
      <c r="I121" s="3">
        <f t="shared" si="11"/>
        <v>433.35768066135699</v>
      </c>
      <c r="J121" s="3">
        <f t="shared" si="11"/>
        <v>117.943188145386</v>
      </c>
      <c r="K121" s="3">
        <f t="shared" si="12"/>
        <v>1</v>
      </c>
      <c r="L121" s="3" t="e">
        <f t="shared" si="11"/>
        <v>#N/A</v>
      </c>
      <c r="M121" s="3">
        <f>VLOOKUP($A121,new_vsoa,6,FALSE)</f>
        <v>501.223485752145</v>
      </c>
      <c r="N121" s="3">
        <f>VLOOKUP($A121,new_vsoa,5,FALSE)</f>
        <v>428.22475210337302</v>
      </c>
      <c r="O121" s="3">
        <f t="shared" si="13"/>
        <v>72.998733648771974</v>
      </c>
      <c r="P121" s="3">
        <f>VLOOKUP($A121,new_vsoa,7,FALSE)</f>
        <v>-11.8875369575814</v>
      </c>
      <c r="Q121" s="3">
        <f>VLOOKUP($A121,new_vsoa,8,FALSE)</f>
        <v>168.40881013966501</v>
      </c>
      <c r="R121" s="3">
        <f t="shared" si="14"/>
        <v>501.223485752145</v>
      </c>
      <c r="S121" s="3">
        <f t="shared" si="14"/>
        <v>428.22475210337302</v>
      </c>
      <c r="T121" s="3">
        <f t="shared" si="14"/>
        <v>72.998733648771974</v>
      </c>
      <c r="U121" s="3">
        <f t="shared" si="14"/>
        <v>1</v>
      </c>
      <c r="V121" s="3">
        <f t="shared" si="15"/>
        <v>168.40881013966501</v>
      </c>
      <c r="X121" s="3">
        <f t="shared" si="9"/>
        <v>-50.077383054597988</v>
      </c>
      <c r="Y121" s="3">
        <f t="shared" si="10"/>
        <v>-5.1329285579839734</v>
      </c>
    </row>
    <row r="122" spans="1:25">
      <c r="A122">
        <v>120</v>
      </c>
      <c r="B122" t="s">
        <v>135</v>
      </c>
      <c r="C122" s="3">
        <v>458.99783513559203</v>
      </c>
      <c r="D122" s="3">
        <v>395.241759784034</v>
      </c>
      <c r="E122" s="3">
        <v>63.756075351558003</v>
      </c>
      <c r="F122" s="3">
        <v>-42.476443881964101</v>
      </c>
      <c r="G122" s="3">
        <v>259.30241095124501</v>
      </c>
      <c r="H122" s="3">
        <f t="shared" si="11"/>
        <v>458.99783513559203</v>
      </c>
      <c r="I122" s="3">
        <f t="shared" si="11"/>
        <v>395.241759784034</v>
      </c>
      <c r="J122" s="3">
        <f t="shared" si="11"/>
        <v>63.756075351558003</v>
      </c>
      <c r="K122" s="3">
        <f t="shared" si="12"/>
        <v>1</v>
      </c>
      <c r="L122" s="3">
        <f t="shared" si="11"/>
        <v>259.30241095124501</v>
      </c>
      <c r="M122" s="3">
        <f>VLOOKUP($A122,new_vsoa,6,FALSE)</f>
        <v>427.90277000909299</v>
      </c>
      <c r="N122" s="3">
        <f>VLOOKUP($A122,new_vsoa,5,FALSE)</f>
        <v>396.32350738698602</v>
      </c>
      <c r="O122" s="3">
        <f t="shared" si="13"/>
        <v>31.579262622106967</v>
      </c>
      <c r="P122" s="3">
        <f>VLOOKUP($A122,new_vsoa,7,FALSE)</f>
        <v>-39.054416832689</v>
      </c>
      <c r="Q122" s="3">
        <f>VLOOKUP($A122,new_vsoa,8,FALSE)</f>
        <v>104.08070992738099</v>
      </c>
      <c r="R122" s="3">
        <f t="shared" si="14"/>
        <v>427.90277000909299</v>
      </c>
      <c r="S122" s="3">
        <f t="shared" si="14"/>
        <v>396.32350738698602</v>
      </c>
      <c r="T122" s="3">
        <f t="shared" si="14"/>
        <v>31.579262622106967</v>
      </c>
      <c r="U122" s="3">
        <f t="shared" si="14"/>
        <v>1</v>
      </c>
      <c r="V122" s="3">
        <f t="shared" si="15"/>
        <v>104.08070992738099</v>
      </c>
      <c r="X122" s="3">
        <f t="shared" si="9"/>
        <v>-31.095065126499037</v>
      </c>
      <c r="Y122" s="3">
        <f t="shared" si="10"/>
        <v>1.0817476029520208</v>
      </c>
    </row>
    <row r="123" spans="1:25">
      <c r="A123">
        <v>121</v>
      </c>
      <c r="B123" t="s">
        <v>136</v>
      </c>
      <c r="C123" s="3">
        <v>32.004923934636402</v>
      </c>
      <c r="D123" s="3">
        <v>45.567286065775299</v>
      </c>
      <c r="E123" s="3">
        <v>-13.562362131138901</v>
      </c>
      <c r="F123" s="3">
        <v>-391.25461029891301</v>
      </c>
      <c r="G123" s="3">
        <v>65.410452303820605</v>
      </c>
      <c r="H123" s="3">
        <f t="shared" si="11"/>
        <v>32.004923934636402</v>
      </c>
      <c r="I123" s="3">
        <f t="shared" si="11"/>
        <v>45.567286065775299</v>
      </c>
      <c r="J123" s="3">
        <f t="shared" si="11"/>
        <v>1</v>
      </c>
      <c r="K123" s="3">
        <f t="shared" si="12"/>
        <v>1</v>
      </c>
      <c r="L123" s="3">
        <f t="shared" si="11"/>
        <v>65.410452303820605</v>
      </c>
      <c r="M123" s="3">
        <f>VLOOKUP($A123,new_vsoa,6,FALSE)</f>
        <v>92.194503422843994</v>
      </c>
      <c r="N123" s="3">
        <f>VLOOKUP($A123,new_vsoa,5,FALSE)</f>
        <v>46.189636710139901</v>
      </c>
      <c r="O123" s="3">
        <f t="shared" si="13"/>
        <v>46.004866712704093</v>
      </c>
      <c r="P123" s="3">
        <f>VLOOKUP($A123,new_vsoa,7,FALSE)</f>
        <v>17.011070140906099</v>
      </c>
      <c r="Q123" s="3">
        <f>VLOOKUP($A123,new_vsoa,8,FALSE)</f>
        <v>78.641485645344304</v>
      </c>
      <c r="R123" s="3">
        <f t="shared" si="14"/>
        <v>92.194503422843994</v>
      </c>
      <c r="S123" s="3">
        <f t="shared" si="14"/>
        <v>46.189636710139901</v>
      </c>
      <c r="T123" s="3">
        <f t="shared" si="14"/>
        <v>46.004866712704093</v>
      </c>
      <c r="U123" s="3">
        <f t="shared" si="14"/>
        <v>17.011070140906099</v>
      </c>
      <c r="V123" s="3">
        <f t="shared" si="15"/>
        <v>78.641485645344304</v>
      </c>
      <c r="X123" s="3">
        <f t="shared" si="9"/>
        <v>60.189579488207592</v>
      </c>
      <c r="Y123" s="3">
        <f t="shared" si="10"/>
        <v>0.62235064436460164</v>
      </c>
    </row>
    <row r="124" spans="1:25">
      <c r="A124">
        <v>122</v>
      </c>
      <c r="B124" t="s">
        <v>137</v>
      </c>
      <c r="C124" s="3">
        <v>346.22868835894201</v>
      </c>
      <c r="D124" s="3">
        <v>431.02840567242299</v>
      </c>
      <c r="E124" s="3">
        <v>-84.7997173134805</v>
      </c>
      <c r="F124" s="3">
        <v>-188.548073019328</v>
      </c>
      <c r="G124" s="3">
        <v>30.5753534508416</v>
      </c>
      <c r="H124" s="3">
        <f t="shared" si="11"/>
        <v>346.22868835894201</v>
      </c>
      <c r="I124" s="3">
        <f t="shared" si="11"/>
        <v>431.02840567242299</v>
      </c>
      <c r="J124" s="3">
        <f t="shared" si="11"/>
        <v>1</v>
      </c>
      <c r="K124" s="3">
        <f t="shared" si="12"/>
        <v>1</v>
      </c>
      <c r="L124" s="3">
        <f t="shared" si="11"/>
        <v>30.5753534508416</v>
      </c>
      <c r="M124" s="3">
        <f>VLOOKUP($A124,new_vsoa,6,FALSE)</f>
        <v>294.41642289733602</v>
      </c>
      <c r="N124" s="3">
        <f>VLOOKUP($A124,new_vsoa,5,FALSE)</f>
        <v>430.68299366864801</v>
      </c>
      <c r="O124" s="3">
        <f t="shared" si="13"/>
        <v>-136.26657077131199</v>
      </c>
      <c r="P124" s="3">
        <f>VLOOKUP($A124,new_vsoa,7,FALSE)</f>
        <v>-207.45714200707801</v>
      </c>
      <c r="Q124" s="3">
        <f>VLOOKUP($A124,new_vsoa,8,FALSE)</f>
        <v>-64.561795926422704</v>
      </c>
      <c r="R124" s="3">
        <f t="shared" si="14"/>
        <v>294.41642289733602</v>
      </c>
      <c r="S124" s="3">
        <f t="shared" si="14"/>
        <v>430.68299366864801</v>
      </c>
      <c r="T124" s="3">
        <f t="shared" si="14"/>
        <v>1</v>
      </c>
      <c r="U124" s="3">
        <f t="shared" si="14"/>
        <v>1</v>
      </c>
      <c r="V124" s="3">
        <f t="shared" si="15"/>
        <v>1</v>
      </c>
      <c r="X124" s="3">
        <f t="shared" si="9"/>
        <v>-51.812265461605989</v>
      </c>
      <c r="Y124" s="3">
        <f t="shared" si="10"/>
        <v>-0.34541200377498171</v>
      </c>
    </row>
    <row r="125" spans="1:25">
      <c r="A125">
        <v>123</v>
      </c>
      <c r="B125" t="s">
        <v>138</v>
      </c>
      <c r="C125" s="3">
        <v>469.05170758327898</v>
      </c>
      <c r="D125" s="3">
        <v>347.87762414092902</v>
      </c>
      <c r="E125" s="3">
        <v>121.174083442349</v>
      </c>
      <c r="F125" s="3">
        <v>-23.9306405665337</v>
      </c>
      <c r="G125" s="3">
        <v>501.96545499579798</v>
      </c>
      <c r="H125" s="3">
        <f t="shared" si="11"/>
        <v>469.05170758327898</v>
      </c>
      <c r="I125" s="3">
        <f t="shared" si="11"/>
        <v>347.87762414092902</v>
      </c>
      <c r="J125" s="3">
        <f t="shared" si="11"/>
        <v>121.174083442349</v>
      </c>
      <c r="K125" s="3">
        <f t="shared" si="12"/>
        <v>1</v>
      </c>
      <c r="L125" s="3">
        <f t="shared" si="11"/>
        <v>501.96545499579798</v>
      </c>
      <c r="M125" s="3">
        <f>VLOOKUP($A125,new_vsoa,6,FALSE)</f>
        <v>411.89255901563001</v>
      </c>
      <c r="N125" s="3">
        <f>VLOOKUP($A125,new_vsoa,5,FALSE)</f>
        <v>351.868268518788</v>
      </c>
      <c r="O125" s="3">
        <f t="shared" si="13"/>
        <v>60.024290496842013</v>
      </c>
      <c r="P125" s="3">
        <f>VLOOKUP($A125,new_vsoa,7,FALSE)</f>
        <v>-5.7924971334390403</v>
      </c>
      <c r="Q125" s="3">
        <f>VLOOKUP($A125,new_vsoa,8,FALSE)</f>
        <v>132.084154711183</v>
      </c>
      <c r="R125" s="3">
        <f t="shared" si="14"/>
        <v>411.89255901563001</v>
      </c>
      <c r="S125" s="3">
        <f t="shared" si="14"/>
        <v>351.868268518788</v>
      </c>
      <c r="T125" s="3">
        <f t="shared" si="14"/>
        <v>60.024290496842013</v>
      </c>
      <c r="U125" s="3">
        <f t="shared" si="14"/>
        <v>1</v>
      </c>
      <c r="V125" s="3">
        <f t="shared" si="15"/>
        <v>132.084154711183</v>
      </c>
      <c r="X125" s="3">
        <f t="shared" si="9"/>
        <v>-57.15914856764897</v>
      </c>
      <c r="Y125" s="3">
        <f t="shared" si="10"/>
        <v>3.9906443778589846</v>
      </c>
    </row>
    <row r="126" spans="1:25">
      <c r="A126">
        <v>124</v>
      </c>
      <c r="B126" t="s">
        <v>139</v>
      </c>
      <c r="C126" s="3">
        <v>528.58528205186497</v>
      </c>
      <c r="D126" s="3">
        <v>443.26628993215598</v>
      </c>
      <c r="E126" s="3">
        <v>85.318992119708099</v>
      </c>
      <c r="F126" s="3">
        <v>-68.337259384628197</v>
      </c>
      <c r="G126" s="3">
        <v>611.64349092101997</v>
      </c>
      <c r="H126" s="3">
        <f t="shared" si="11"/>
        <v>528.58528205186497</v>
      </c>
      <c r="I126" s="3">
        <f t="shared" si="11"/>
        <v>443.26628993215598</v>
      </c>
      <c r="J126" s="3">
        <f t="shared" si="11"/>
        <v>85.318992119708099</v>
      </c>
      <c r="K126" s="3">
        <f t="shared" si="12"/>
        <v>1</v>
      </c>
      <c r="L126" s="3">
        <f t="shared" si="11"/>
        <v>611.64349092101997</v>
      </c>
      <c r="M126" s="3">
        <f>VLOOKUP($A126,new_vsoa,6,FALSE)</f>
        <v>460.95193712455603</v>
      </c>
      <c r="N126" s="3">
        <f>VLOOKUP($A126,new_vsoa,5,FALSE)</f>
        <v>451.43522881019197</v>
      </c>
      <c r="O126" s="3">
        <f t="shared" si="13"/>
        <v>9.5167083143640525</v>
      </c>
      <c r="P126" s="3">
        <f>VLOOKUP($A126,new_vsoa,7,FALSE)</f>
        <v>-71.953813161273004</v>
      </c>
      <c r="Q126" s="3">
        <f>VLOOKUP($A126,new_vsoa,8,FALSE)</f>
        <v>105.276515356183</v>
      </c>
      <c r="R126" s="3">
        <f t="shared" si="14"/>
        <v>460.95193712455603</v>
      </c>
      <c r="S126" s="3">
        <f t="shared" si="14"/>
        <v>451.43522881019197</v>
      </c>
      <c r="T126" s="3">
        <f t="shared" si="14"/>
        <v>9.5167083143640525</v>
      </c>
      <c r="U126" s="3">
        <f t="shared" si="14"/>
        <v>1</v>
      </c>
      <c r="V126" s="3">
        <f t="shared" si="15"/>
        <v>105.276515356183</v>
      </c>
      <c r="X126" s="3">
        <f t="shared" si="9"/>
        <v>-67.63334492730894</v>
      </c>
      <c r="Y126" s="3">
        <f t="shared" si="10"/>
        <v>8.1689388780359877</v>
      </c>
    </row>
    <row r="127" spans="1:25">
      <c r="A127">
        <v>125</v>
      </c>
      <c r="B127" t="s">
        <v>140</v>
      </c>
      <c r="C127" s="3">
        <v>86.295141247814698</v>
      </c>
      <c r="D127" s="3">
        <v>81.5424779797235</v>
      </c>
      <c r="E127" s="3">
        <v>4.7526632680912604</v>
      </c>
      <c r="F127" s="3">
        <v>-122.88115447059801</v>
      </c>
      <c r="G127" s="3">
        <v>68.911185508522493</v>
      </c>
      <c r="H127" s="3">
        <f t="shared" si="11"/>
        <v>86.295141247814698</v>
      </c>
      <c r="I127" s="3">
        <f t="shared" si="11"/>
        <v>81.5424779797235</v>
      </c>
      <c r="J127" s="3">
        <f t="shared" si="11"/>
        <v>4.7526632680912604</v>
      </c>
      <c r="K127" s="3">
        <f t="shared" si="12"/>
        <v>1</v>
      </c>
      <c r="L127" s="3">
        <f t="shared" si="11"/>
        <v>68.911185508522493</v>
      </c>
      <c r="M127" s="3">
        <f>VLOOKUP($A127,new_vsoa,6,FALSE)</f>
        <v>100.468011653838</v>
      </c>
      <c r="N127" s="3">
        <f>VLOOKUP($A127,new_vsoa,5,FALSE)</f>
        <v>85.219284343381005</v>
      </c>
      <c r="O127" s="3">
        <f t="shared" si="13"/>
        <v>15.248727310456999</v>
      </c>
      <c r="P127" s="3">
        <f>VLOOKUP($A127,new_vsoa,7,FALSE)</f>
        <v>-14.1879134291302</v>
      </c>
      <c r="Q127" s="3">
        <f>VLOOKUP($A127,new_vsoa,8,FALSE)</f>
        <v>46.130633415620402</v>
      </c>
      <c r="R127" s="3">
        <f t="shared" si="14"/>
        <v>100.468011653838</v>
      </c>
      <c r="S127" s="3">
        <f t="shared" si="14"/>
        <v>85.219284343381005</v>
      </c>
      <c r="T127" s="3">
        <f t="shared" si="14"/>
        <v>15.248727310456999</v>
      </c>
      <c r="U127" s="3">
        <f t="shared" si="14"/>
        <v>1</v>
      </c>
      <c r="V127" s="3">
        <f t="shared" si="15"/>
        <v>46.130633415620402</v>
      </c>
      <c r="X127" s="3">
        <f t="shared" si="9"/>
        <v>14.172870406023307</v>
      </c>
      <c r="Y127" s="3">
        <f t="shared" si="10"/>
        <v>3.676806363657505</v>
      </c>
    </row>
    <row r="128" spans="1:25">
      <c r="A128">
        <v>126</v>
      </c>
      <c r="B128" t="s">
        <v>141</v>
      </c>
      <c r="C128" s="3">
        <v>448.93425011206</v>
      </c>
      <c r="D128" s="3">
        <v>400.04836429985198</v>
      </c>
      <c r="E128" s="3">
        <v>48.885885812207299</v>
      </c>
      <c r="F128" s="3">
        <v>-63.792912615306797</v>
      </c>
      <c r="G128" s="3">
        <v>255.893093772751</v>
      </c>
      <c r="H128" s="3">
        <f t="shared" si="11"/>
        <v>448.93425011206</v>
      </c>
      <c r="I128" s="3">
        <f t="shared" si="11"/>
        <v>400.04836429985198</v>
      </c>
      <c r="J128" s="3">
        <f t="shared" si="11"/>
        <v>48.885885812207299</v>
      </c>
      <c r="K128" s="3">
        <f t="shared" si="12"/>
        <v>1</v>
      </c>
      <c r="L128" s="3">
        <f t="shared" si="11"/>
        <v>255.893093772751</v>
      </c>
      <c r="M128" s="3">
        <f>VLOOKUP($A128,new_vsoa,6,FALSE)</f>
        <v>369.586709221484</v>
      </c>
      <c r="N128" s="3">
        <f>VLOOKUP($A128,new_vsoa,5,FALSE)</f>
        <v>394.25384299944</v>
      </c>
      <c r="O128" s="3">
        <f t="shared" si="13"/>
        <v>-24.667133777955996</v>
      </c>
      <c r="P128" s="3">
        <f>VLOOKUP($A128,new_vsoa,7,FALSE)</f>
        <v>-91.289383583091094</v>
      </c>
      <c r="Q128" s="3">
        <f>VLOOKUP($A128,new_vsoa,8,FALSE)</f>
        <v>44.572398820041002</v>
      </c>
      <c r="R128" s="3">
        <f t="shared" si="14"/>
        <v>369.586709221484</v>
      </c>
      <c r="S128" s="3">
        <f t="shared" si="14"/>
        <v>394.25384299944</v>
      </c>
      <c r="T128" s="3">
        <f t="shared" si="14"/>
        <v>1</v>
      </c>
      <c r="U128" s="3">
        <f t="shared" si="14"/>
        <v>1</v>
      </c>
      <c r="V128" s="3">
        <f t="shared" si="15"/>
        <v>44.572398820041002</v>
      </c>
      <c r="X128" s="3">
        <f t="shared" si="9"/>
        <v>-79.347540890575999</v>
      </c>
      <c r="Y128" s="3">
        <f t="shared" si="10"/>
        <v>-5.7945213004119864</v>
      </c>
    </row>
    <row r="129" spans="1:25">
      <c r="A129">
        <v>127</v>
      </c>
      <c r="B129" t="s">
        <v>142</v>
      </c>
      <c r="C129" s="3">
        <v>345.54577419962999</v>
      </c>
      <c r="D129" s="3">
        <v>284.94380113343601</v>
      </c>
      <c r="E129" s="3">
        <v>60.601973066194198</v>
      </c>
      <c r="F129" s="3">
        <v>-43.486065782127</v>
      </c>
      <c r="G129" s="3">
        <v>220.393992608074</v>
      </c>
      <c r="H129" s="3">
        <f t="shared" si="11"/>
        <v>345.54577419962999</v>
      </c>
      <c r="I129" s="3">
        <f t="shared" si="11"/>
        <v>284.94380113343601</v>
      </c>
      <c r="J129" s="3">
        <f t="shared" si="11"/>
        <v>60.601973066194198</v>
      </c>
      <c r="K129" s="3">
        <f t="shared" si="12"/>
        <v>1</v>
      </c>
      <c r="L129" s="3">
        <f t="shared" si="11"/>
        <v>220.393992608074</v>
      </c>
      <c r="M129" s="3">
        <f>VLOOKUP($A129,new_vsoa,6,FALSE)</f>
        <v>308.70741142925402</v>
      </c>
      <c r="N129" s="3">
        <f>VLOOKUP($A129,new_vsoa,5,FALSE)</f>
        <v>285.73320439601298</v>
      </c>
      <c r="O129" s="3">
        <f t="shared" si="13"/>
        <v>22.974207033241044</v>
      </c>
      <c r="P129" s="3">
        <f>VLOOKUP($A129,new_vsoa,7,FALSE)</f>
        <v>-33.5299306615848</v>
      </c>
      <c r="Q129" s="3">
        <f>VLOOKUP($A129,new_vsoa,8,FALSE)</f>
        <v>85.727711537725298</v>
      </c>
      <c r="R129" s="3">
        <f t="shared" si="14"/>
        <v>308.70741142925402</v>
      </c>
      <c r="S129" s="3">
        <f t="shared" si="14"/>
        <v>285.73320439601298</v>
      </c>
      <c r="T129" s="3">
        <f t="shared" si="14"/>
        <v>22.974207033241044</v>
      </c>
      <c r="U129" s="3">
        <f t="shared" si="14"/>
        <v>1</v>
      </c>
      <c r="V129" s="3">
        <f t="shared" si="15"/>
        <v>85.727711537725298</v>
      </c>
      <c r="X129" s="3">
        <f t="shared" si="9"/>
        <v>-36.838362770375966</v>
      </c>
      <c r="Y129" s="3">
        <f t="shared" si="10"/>
        <v>0.78940326257696825</v>
      </c>
    </row>
    <row r="130" spans="1:25">
      <c r="A130">
        <v>128</v>
      </c>
      <c r="B130" t="s">
        <v>143</v>
      </c>
      <c r="C130" s="3">
        <v>460.06040692693398</v>
      </c>
      <c r="D130" s="3">
        <v>435.17891988138098</v>
      </c>
      <c r="E130" s="3">
        <v>24.881487045553101</v>
      </c>
      <c r="F130" s="3">
        <v>-85.417594268863695</v>
      </c>
      <c r="G130" s="3">
        <v>274.81047113113902</v>
      </c>
      <c r="H130" s="3">
        <f t="shared" si="11"/>
        <v>460.06040692693398</v>
      </c>
      <c r="I130" s="3">
        <f t="shared" si="11"/>
        <v>435.17891988138098</v>
      </c>
      <c r="J130" s="3">
        <f t="shared" si="11"/>
        <v>24.881487045553101</v>
      </c>
      <c r="K130" s="3">
        <f t="shared" si="12"/>
        <v>1</v>
      </c>
      <c r="L130" s="3">
        <f t="shared" si="11"/>
        <v>274.81047113113902</v>
      </c>
      <c r="M130" s="3">
        <f>VLOOKUP($A130,new_vsoa,6,FALSE)</f>
        <v>400.43669575653001</v>
      </c>
      <c r="N130" s="3">
        <f>VLOOKUP($A130,new_vsoa,5,FALSE)</f>
        <v>440.20186103793299</v>
      </c>
      <c r="O130" s="3">
        <f t="shared" si="13"/>
        <v>-39.765165281402972</v>
      </c>
      <c r="P130" s="3">
        <f>VLOOKUP($A130,new_vsoa,7,FALSE)</f>
        <v>-106.396627742904</v>
      </c>
      <c r="Q130" s="3">
        <f>VLOOKUP($A130,new_vsoa,8,FALSE)</f>
        <v>27.403880804663501</v>
      </c>
      <c r="R130" s="3">
        <f t="shared" si="14"/>
        <v>400.43669575653001</v>
      </c>
      <c r="S130" s="3">
        <f t="shared" si="14"/>
        <v>440.20186103793299</v>
      </c>
      <c r="T130" s="3">
        <f t="shared" si="14"/>
        <v>1</v>
      </c>
      <c r="U130" s="3">
        <f t="shared" si="14"/>
        <v>1</v>
      </c>
      <c r="V130" s="3">
        <f t="shared" si="15"/>
        <v>27.403880804663501</v>
      </c>
      <c r="X130" s="3">
        <f t="shared" si="9"/>
        <v>-59.623711170403965</v>
      </c>
      <c r="Y130" s="3">
        <f t="shared" si="10"/>
        <v>5.0229411565520081</v>
      </c>
    </row>
    <row r="131" spans="1:25">
      <c r="A131">
        <v>129</v>
      </c>
      <c r="B131" t="s">
        <v>144</v>
      </c>
      <c r="C131" s="3">
        <v>170.040232023252</v>
      </c>
      <c r="D131" s="3">
        <v>227.09069440806201</v>
      </c>
      <c r="E131" s="3">
        <v>-57.050462384810203</v>
      </c>
      <c r="F131" s="3">
        <v>-116.459663860771</v>
      </c>
      <c r="G131" s="3">
        <v>8.9959788200234101</v>
      </c>
      <c r="H131" s="3">
        <f t="shared" si="11"/>
        <v>170.040232023252</v>
      </c>
      <c r="I131" s="3">
        <f t="shared" si="11"/>
        <v>227.09069440806201</v>
      </c>
      <c r="J131" s="3">
        <f t="shared" si="11"/>
        <v>1</v>
      </c>
      <c r="K131" s="3">
        <f t="shared" si="12"/>
        <v>1</v>
      </c>
      <c r="L131" s="3">
        <f t="shared" si="12"/>
        <v>8.9959788200234101</v>
      </c>
      <c r="M131" s="3">
        <f>VLOOKUP($A131,new_vsoa,6,FALSE)</f>
        <v>159.062661664789</v>
      </c>
      <c r="N131" s="3">
        <f>VLOOKUP($A131,new_vsoa,5,FALSE)</f>
        <v>238.575482395113</v>
      </c>
      <c r="O131" s="3">
        <f t="shared" si="13"/>
        <v>-79.512820730323995</v>
      </c>
      <c r="P131" s="3">
        <f>VLOOKUP($A131,new_vsoa,7,FALSE)</f>
        <v>-115.834332552476</v>
      </c>
      <c r="Q131" s="3">
        <f>VLOOKUP($A131,new_vsoa,8,FALSE)</f>
        <v>-43.180891748891902</v>
      </c>
      <c r="R131" s="3">
        <f t="shared" si="14"/>
        <v>159.062661664789</v>
      </c>
      <c r="S131" s="3">
        <f t="shared" si="14"/>
        <v>238.575482395113</v>
      </c>
      <c r="T131" s="3">
        <f t="shared" si="14"/>
        <v>1</v>
      </c>
      <c r="U131" s="3">
        <f t="shared" ref="U131" si="16">IF(P131&lt;1,1,IF(P131&gt;680,#N/A,P131))</f>
        <v>1</v>
      </c>
      <c r="V131" s="3">
        <f t="shared" si="15"/>
        <v>1</v>
      </c>
      <c r="X131" s="3">
        <f t="shared" ref="X131:X194" si="17">R131-H131</f>
        <v>-10.977570358462998</v>
      </c>
      <c r="Y131" s="3">
        <f t="shared" ref="Y131:Y194" si="18">S131-I131</f>
        <v>11.484787987050993</v>
      </c>
    </row>
    <row r="132" spans="1:25">
      <c r="A132">
        <v>130</v>
      </c>
      <c r="B132" t="s">
        <v>145</v>
      </c>
      <c r="C132" s="3">
        <v>340.94675205342799</v>
      </c>
      <c r="D132" s="3">
        <v>299.49185836372698</v>
      </c>
      <c r="E132" s="3">
        <v>41.454893689701102</v>
      </c>
      <c r="F132" s="3">
        <v>-56.290067599959301</v>
      </c>
      <c r="G132" s="3">
        <v>197.647654491743</v>
      </c>
      <c r="H132" s="3">
        <f t="shared" ref="H132:L195" si="19">IF(C132&lt;1,1,IF(C132&gt;680,#N/A,C132))</f>
        <v>340.94675205342799</v>
      </c>
      <c r="I132" s="3">
        <f t="shared" si="19"/>
        <v>299.49185836372698</v>
      </c>
      <c r="J132" s="3">
        <f t="shared" si="19"/>
        <v>41.454893689701102</v>
      </c>
      <c r="K132" s="3">
        <f t="shared" ref="K132:L195" si="20">IF(F132&lt;1,1,IF(F132&gt;680,#N/A,F132))</f>
        <v>1</v>
      </c>
      <c r="L132" s="3">
        <f t="shared" si="19"/>
        <v>197.647654491743</v>
      </c>
      <c r="M132" s="3">
        <f>VLOOKUP($A132,new_vsoa,6,FALSE)</f>
        <v>222.93790373982699</v>
      </c>
      <c r="N132" s="3">
        <f>VLOOKUP($A132,new_vsoa,5,FALSE)</f>
        <v>303.55832021591698</v>
      </c>
      <c r="O132" s="3">
        <f t="shared" ref="O132:O195" si="21">M132-N132</f>
        <v>-80.620416476089986</v>
      </c>
      <c r="P132" s="3">
        <f>VLOOKUP($A132,new_vsoa,7,FALSE)</f>
        <v>-134.24121106306399</v>
      </c>
      <c r="Q132" s="3">
        <f>VLOOKUP($A132,new_vsoa,8,FALSE)</f>
        <v>-20.527186865330499</v>
      </c>
      <c r="R132" s="3">
        <f t="shared" ref="R132:U195" si="22">IF(M132&lt;1,1,IF(M132&gt;680,#N/A,M132))</f>
        <v>222.93790373982699</v>
      </c>
      <c r="S132" s="3">
        <f t="shared" si="22"/>
        <v>303.55832021591698</v>
      </c>
      <c r="T132" s="3">
        <f t="shared" si="22"/>
        <v>1</v>
      </c>
      <c r="U132" s="3">
        <f t="shared" si="22"/>
        <v>1</v>
      </c>
      <c r="V132" s="3">
        <f t="shared" ref="V132:V195" si="23">IF(Q132&lt;1,1,IF(Q132&gt;680,#N/A,Q132))</f>
        <v>1</v>
      </c>
      <c r="X132" s="3">
        <f t="shared" si="17"/>
        <v>-118.00884831360099</v>
      </c>
      <c r="Y132" s="3">
        <f t="shared" si="18"/>
        <v>4.0664618521900024</v>
      </c>
    </row>
    <row r="133" spans="1:25">
      <c r="A133">
        <v>131</v>
      </c>
      <c r="B133" t="s">
        <v>146</v>
      </c>
      <c r="C133" s="3">
        <v>328.39229314073401</v>
      </c>
      <c r="D133" s="3">
        <v>294.01221408759</v>
      </c>
      <c r="E133" s="3">
        <v>34.380079053143703</v>
      </c>
      <c r="F133" s="3">
        <v>-68.500134714116399</v>
      </c>
      <c r="G133" s="3">
        <v>182.47265817048199</v>
      </c>
      <c r="H133" s="3">
        <f t="shared" si="19"/>
        <v>328.39229314073401</v>
      </c>
      <c r="I133" s="3">
        <f t="shared" si="19"/>
        <v>294.01221408759</v>
      </c>
      <c r="J133" s="3">
        <f t="shared" si="19"/>
        <v>34.380079053143703</v>
      </c>
      <c r="K133" s="3">
        <f t="shared" si="20"/>
        <v>1</v>
      </c>
      <c r="L133" s="3">
        <f t="shared" si="19"/>
        <v>182.47265817048199</v>
      </c>
      <c r="M133" s="3">
        <f>VLOOKUP($A133,new_vsoa,6,FALSE)</f>
        <v>357.746941225353</v>
      </c>
      <c r="N133" s="3">
        <f>VLOOKUP($A133,new_vsoa,5,FALSE)</f>
        <v>297.04717755343302</v>
      </c>
      <c r="O133" s="3">
        <f t="shared" si="21"/>
        <v>60.699763671919982</v>
      </c>
      <c r="P133" s="3">
        <f>VLOOKUP($A133,new_vsoa,7,FALSE)</f>
        <v>0.58170369734910599</v>
      </c>
      <c r="Q133" s="3">
        <f>VLOOKUP($A133,new_vsoa,8,FALSE)</f>
        <v>126.321949989836</v>
      </c>
      <c r="R133" s="3">
        <f t="shared" si="22"/>
        <v>357.746941225353</v>
      </c>
      <c r="S133" s="3">
        <f t="shared" si="22"/>
        <v>297.04717755343302</v>
      </c>
      <c r="T133" s="3">
        <f t="shared" si="22"/>
        <v>60.699763671919982</v>
      </c>
      <c r="U133" s="3">
        <f t="shared" si="22"/>
        <v>1</v>
      </c>
      <c r="V133" s="3">
        <f t="shared" si="23"/>
        <v>126.321949989836</v>
      </c>
      <c r="X133" s="3">
        <f t="shared" si="17"/>
        <v>29.354648084618987</v>
      </c>
      <c r="Y133" s="3">
        <f t="shared" si="18"/>
        <v>3.0349634658430205</v>
      </c>
    </row>
    <row r="134" spans="1:25">
      <c r="A134">
        <v>132</v>
      </c>
      <c r="B134" t="s">
        <v>147</v>
      </c>
      <c r="C134" s="3">
        <v>418.75185262932001</v>
      </c>
      <c r="D134" s="3">
        <v>321.34337351348802</v>
      </c>
      <c r="E134" s="3">
        <v>97.408479115832407</v>
      </c>
      <c r="F134" s="3">
        <v>-2.4854860073790799</v>
      </c>
      <c r="G134" s="3">
        <v>248.13297420478099</v>
      </c>
      <c r="H134" s="3">
        <f t="shared" si="19"/>
        <v>418.75185262932001</v>
      </c>
      <c r="I134" s="3">
        <f t="shared" si="19"/>
        <v>321.34337351348802</v>
      </c>
      <c r="J134" s="3">
        <f t="shared" si="19"/>
        <v>97.408479115832407</v>
      </c>
      <c r="K134" s="3">
        <f t="shared" si="20"/>
        <v>1</v>
      </c>
      <c r="L134" s="3">
        <f t="shared" si="19"/>
        <v>248.13297420478099</v>
      </c>
      <c r="M134" s="3">
        <f>VLOOKUP($A134,new_vsoa,6,FALSE)</f>
        <v>331.20404718546098</v>
      </c>
      <c r="N134" s="3">
        <f>VLOOKUP($A134,new_vsoa,5,FALSE)</f>
        <v>331.87772476506899</v>
      </c>
      <c r="O134" s="3">
        <f t="shared" si="21"/>
        <v>-0.673677579608011</v>
      </c>
      <c r="P134" s="3">
        <f>VLOOKUP($A134,new_vsoa,7,FALSE)</f>
        <v>-66.839547290667099</v>
      </c>
      <c r="Q134" s="3">
        <f>VLOOKUP($A134,new_vsoa,8,FALSE)</f>
        <v>68.836244827606805</v>
      </c>
      <c r="R134" s="3">
        <f t="shared" si="22"/>
        <v>331.20404718546098</v>
      </c>
      <c r="S134" s="3">
        <f t="shared" si="22"/>
        <v>331.87772476506899</v>
      </c>
      <c r="T134" s="3">
        <f t="shared" si="22"/>
        <v>1</v>
      </c>
      <c r="U134" s="3">
        <f t="shared" si="22"/>
        <v>1</v>
      </c>
      <c r="V134" s="3">
        <f t="shared" si="23"/>
        <v>68.836244827606805</v>
      </c>
      <c r="X134" s="3">
        <f t="shared" si="17"/>
        <v>-87.547805443859033</v>
      </c>
      <c r="Y134" s="3">
        <f t="shared" si="18"/>
        <v>10.534351251580972</v>
      </c>
    </row>
    <row r="135" spans="1:25">
      <c r="A135">
        <v>133</v>
      </c>
      <c r="B135" t="s">
        <v>148</v>
      </c>
      <c r="C135" s="3">
        <v>469.56442200925198</v>
      </c>
      <c r="D135" s="3">
        <v>376.79603744576502</v>
      </c>
      <c r="E135" s="3">
        <v>92.768384563487004</v>
      </c>
      <c r="F135" s="3">
        <v>-35.955469938499903</v>
      </c>
      <c r="G135" s="3">
        <v>392.73651059583898</v>
      </c>
      <c r="H135" s="3">
        <f t="shared" si="19"/>
        <v>469.56442200925198</v>
      </c>
      <c r="I135" s="3">
        <f t="shared" si="19"/>
        <v>376.79603744576502</v>
      </c>
      <c r="J135" s="3">
        <f t="shared" si="19"/>
        <v>92.768384563487004</v>
      </c>
      <c r="K135" s="3">
        <f t="shared" si="20"/>
        <v>1</v>
      </c>
      <c r="L135" s="3">
        <f t="shared" si="19"/>
        <v>392.73651059583898</v>
      </c>
      <c r="M135" s="3">
        <f>VLOOKUP($A135,new_vsoa,6,FALSE)</f>
        <v>453.46868928827797</v>
      </c>
      <c r="N135" s="3">
        <f>VLOOKUP($A135,new_vsoa,5,FALSE)</f>
        <v>372.36342997216298</v>
      </c>
      <c r="O135" s="3">
        <f t="shared" si="21"/>
        <v>81.105259316114996</v>
      </c>
      <c r="P135" s="3">
        <f>VLOOKUP($A135,new_vsoa,7,FALSE)</f>
        <v>6.8099234709007099</v>
      </c>
      <c r="Q135" s="3">
        <f>VLOOKUP($A135,new_vsoa,8,FALSE)</f>
        <v>165.23937014376801</v>
      </c>
      <c r="R135" s="3">
        <f t="shared" si="22"/>
        <v>453.46868928827797</v>
      </c>
      <c r="S135" s="3">
        <f t="shared" si="22"/>
        <v>372.36342997216298</v>
      </c>
      <c r="T135" s="3">
        <f t="shared" si="22"/>
        <v>81.105259316114996</v>
      </c>
      <c r="U135" s="3">
        <f t="shared" si="22"/>
        <v>6.8099234709007099</v>
      </c>
      <c r="V135" s="3">
        <f t="shared" si="23"/>
        <v>165.23937014376801</v>
      </c>
      <c r="X135" s="3">
        <f t="shared" si="17"/>
        <v>-16.095732720974013</v>
      </c>
      <c r="Y135" s="3">
        <f t="shared" si="18"/>
        <v>-4.4326074736020473</v>
      </c>
    </row>
    <row r="136" spans="1:25">
      <c r="A136">
        <v>134</v>
      </c>
      <c r="B136" t="s">
        <v>149</v>
      </c>
      <c r="C136" s="3">
        <v>102.696561969583</v>
      </c>
      <c r="D136" s="3">
        <v>187.79990106621199</v>
      </c>
      <c r="E136" s="3">
        <v>-85.103339096628801</v>
      </c>
      <c r="F136" s="3">
        <v>-158.614937922846</v>
      </c>
      <c r="G136" s="3">
        <v>-22.691469386795401</v>
      </c>
      <c r="H136" s="3">
        <f t="shared" si="19"/>
        <v>102.696561969583</v>
      </c>
      <c r="I136" s="3">
        <f t="shared" si="19"/>
        <v>187.79990106621199</v>
      </c>
      <c r="J136" s="3">
        <f t="shared" si="19"/>
        <v>1</v>
      </c>
      <c r="K136" s="3">
        <f t="shared" si="20"/>
        <v>1</v>
      </c>
      <c r="L136" s="3">
        <f t="shared" si="19"/>
        <v>1</v>
      </c>
      <c r="M136" s="3">
        <f>VLOOKUP($A136,new_vsoa,6,FALSE)</f>
        <v>123.09841312725</v>
      </c>
      <c r="N136" s="3">
        <f>VLOOKUP($A136,new_vsoa,5,FALSE)</f>
        <v>184.742938730567</v>
      </c>
      <c r="O136" s="3">
        <f t="shared" si="21"/>
        <v>-61.644525603317007</v>
      </c>
      <c r="P136" s="3">
        <f>VLOOKUP($A136,new_vsoa,7,FALSE)</f>
        <v>-92.875044787823796</v>
      </c>
      <c r="Q136" s="3">
        <f>VLOOKUP($A136,new_vsoa,8,FALSE)</f>
        <v>-29.116182962140801</v>
      </c>
      <c r="R136" s="3">
        <f t="shared" si="22"/>
        <v>123.09841312725</v>
      </c>
      <c r="S136" s="3">
        <f t="shared" si="22"/>
        <v>184.742938730567</v>
      </c>
      <c r="T136" s="3">
        <f t="shared" si="22"/>
        <v>1</v>
      </c>
      <c r="U136" s="3">
        <f t="shared" si="22"/>
        <v>1</v>
      </c>
      <c r="V136" s="3">
        <f t="shared" si="23"/>
        <v>1</v>
      </c>
      <c r="X136" s="3">
        <f t="shared" si="17"/>
        <v>20.401851157666997</v>
      </c>
      <c r="Y136" s="3">
        <f t="shared" si="18"/>
        <v>-3.0569623356449824</v>
      </c>
    </row>
    <row r="137" spans="1:25">
      <c r="A137">
        <v>135</v>
      </c>
      <c r="B137" t="s">
        <v>150</v>
      </c>
      <c r="C137" s="3">
        <v>342.39216291624598</v>
      </c>
      <c r="D137" s="3">
        <v>276.16610202211399</v>
      </c>
      <c r="E137" s="3">
        <v>66.226060894131706</v>
      </c>
      <c r="F137" s="3">
        <v>-35.419791739838601</v>
      </c>
      <c r="G137" s="3">
        <v>207.318434248263</v>
      </c>
      <c r="H137" s="3">
        <f t="shared" si="19"/>
        <v>342.39216291624598</v>
      </c>
      <c r="I137" s="3">
        <f t="shared" si="19"/>
        <v>276.16610202211399</v>
      </c>
      <c r="J137" s="3">
        <f t="shared" si="19"/>
        <v>66.226060894131706</v>
      </c>
      <c r="K137" s="3">
        <f t="shared" si="20"/>
        <v>1</v>
      </c>
      <c r="L137" s="3">
        <f t="shared" si="19"/>
        <v>207.318434248263</v>
      </c>
      <c r="M137" s="3">
        <f>VLOOKUP($A137,new_vsoa,6,FALSE)</f>
        <v>229.386650625973</v>
      </c>
      <c r="N137" s="3">
        <f>VLOOKUP($A137,new_vsoa,5,FALSE)</f>
        <v>270.71638454652901</v>
      </c>
      <c r="O137" s="3">
        <f t="shared" si="21"/>
        <v>-41.329733920556009</v>
      </c>
      <c r="P137" s="3">
        <f>VLOOKUP($A137,new_vsoa,7,FALSE)</f>
        <v>-104.987474147801</v>
      </c>
      <c r="Q137" s="3">
        <f>VLOOKUP($A137,new_vsoa,8,FALSE)</f>
        <v>23.103006799295098</v>
      </c>
      <c r="R137" s="3">
        <f t="shared" si="22"/>
        <v>229.386650625973</v>
      </c>
      <c r="S137" s="3">
        <f t="shared" si="22"/>
        <v>270.71638454652901</v>
      </c>
      <c r="T137" s="3">
        <f t="shared" si="22"/>
        <v>1</v>
      </c>
      <c r="U137" s="3">
        <f t="shared" si="22"/>
        <v>1</v>
      </c>
      <c r="V137" s="3">
        <f t="shared" si="23"/>
        <v>23.103006799295098</v>
      </c>
      <c r="X137" s="3">
        <f t="shared" si="17"/>
        <v>-113.00551229027297</v>
      </c>
      <c r="Y137" s="3">
        <f t="shared" si="18"/>
        <v>-5.4497174755849755</v>
      </c>
    </row>
    <row r="138" spans="1:25">
      <c r="A138">
        <v>136</v>
      </c>
      <c r="B138" t="s">
        <v>151</v>
      </c>
      <c r="C138" s="3">
        <v>366.74533091133799</v>
      </c>
      <c r="D138" s="3">
        <v>347.38771583804998</v>
      </c>
      <c r="E138" s="3">
        <v>19.357615073287501</v>
      </c>
      <c r="F138" s="3">
        <v>-82.760620445954203</v>
      </c>
      <c r="G138" s="3">
        <v>153.926359904192</v>
      </c>
      <c r="H138" s="3">
        <f t="shared" si="19"/>
        <v>366.74533091133799</v>
      </c>
      <c r="I138" s="3">
        <f t="shared" si="19"/>
        <v>347.38771583804998</v>
      </c>
      <c r="J138" s="3">
        <f t="shared" si="19"/>
        <v>19.357615073287501</v>
      </c>
      <c r="K138" s="3">
        <f t="shared" si="20"/>
        <v>1</v>
      </c>
      <c r="L138" s="3">
        <f t="shared" si="19"/>
        <v>153.926359904192</v>
      </c>
      <c r="M138" s="3">
        <f>VLOOKUP($A138,new_vsoa,6,FALSE)</f>
        <v>321.60305257499698</v>
      </c>
      <c r="N138" s="3">
        <f>VLOOKUP($A138,new_vsoa,5,FALSE)</f>
        <v>346.74705086511398</v>
      </c>
      <c r="O138" s="3">
        <f t="shared" si="21"/>
        <v>-25.143998290116997</v>
      </c>
      <c r="P138" s="3">
        <f>VLOOKUP($A138,new_vsoa,7,FALSE)</f>
        <v>-89.777340763858305</v>
      </c>
      <c r="Q138" s="3">
        <f>VLOOKUP($A138,new_vsoa,8,FALSE)</f>
        <v>43.604836481673502</v>
      </c>
      <c r="R138" s="3">
        <f t="shared" si="22"/>
        <v>321.60305257499698</v>
      </c>
      <c r="S138" s="3">
        <f t="shared" si="22"/>
        <v>346.74705086511398</v>
      </c>
      <c r="T138" s="3">
        <f t="shared" si="22"/>
        <v>1</v>
      </c>
      <c r="U138" s="3">
        <f t="shared" si="22"/>
        <v>1</v>
      </c>
      <c r="V138" s="3">
        <f t="shared" si="23"/>
        <v>43.604836481673502</v>
      </c>
      <c r="X138" s="3">
        <f t="shared" si="17"/>
        <v>-45.142278336341008</v>
      </c>
      <c r="Y138" s="3">
        <f t="shared" si="18"/>
        <v>-0.64066497293600833</v>
      </c>
    </row>
    <row r="139" spans="1:25">
      <c r="A139">
        <v>137</v>
      </c>
      <c r="B139" t="s">
        <v>152</v>
      </c>
      <c r="C139" s="3">
        <v>448.29880456370802</v>
      </c>
      <c r="D139" s="3">
        <v>286.101622742627</v>
      </c>
      <c r="E139" s="3">
        <v>162.19718182108099</v>
      </c>
      <c r="F139" s="3">
        <v>56.011452183107302</v>
      </c>
      <c r="G139" s="3">
        <v>366.40597913517797</v>
      </c>
      <c r="H139" s="3">
        <f t="shared" si="19"/>
        <v>448.29880456370802</v>
      </c>
      <c r="I139" s="3">
        <f t="shared" si="19"/>
        <v>286.101622742627</v>
      </c>
      <c r="J139" s="3">
        <f t="shared" si="19"/>
        <v>162.19718182108099</v>
      </c>
      <c r="K139" s="3">
        <f t="shared" si="20"/>
        <v>56.011452183107302</v>
      </c>
      <c r="L139" s="3">
        <f t="shared" si="19"/>
        <v>366.40597913517797</v>
      </c>
      <c r="M139" s="3">
        <f>VLOOKUP($A139,new_vsoa,6,FALSE)</f>
        <v>257.67872935681402</v>
      </c>
      <c r="N139" s="3">
        <f>VLOOKUP($A139,new_vsoa,5,FALSE)</f>
        <v>270.18176467788402</v>
      </c>
      <c r="O139" s="3">
        <f t="shared" si="21"/>
        <v>-12.503035321070001</v>
      </c>
      <c r="P139" s="3">
        <f>VLOOKUP($A139,new_vsoa,7,FALSE)</f>
        <v>-73.360206826699795</v>
      </c>
      <c r="Q139" s="3">
        <f>VLOOKUP($A139,new_vsoa,8,FALSE)</f>
        <v>53.235181007083199</v>
      </c>
      <c r="R139" s="3">
        <f t="shared" si="22"/>
        <v>257.67872935681402</v>
      </c>
      <c r="S139" s="3">
        <f t="shared" si="22"/>
        <v>270.18176467788402</v>
      </c>
      <c r="T139" s="3">
        <f t="shared" si="22"/>
        <v>1</v>
      </c>
      <c r="U139" s="3">
        <f t="shared" si="22"/>
        <v>1</v>
      </c>
      <c r="V139" s="3">
        <f t="shared" si="23"/>
        <v>53.235181007083199</v>
      </c>
      <c r="X139" s="3">
        <f t="shared" si="17"/>
        <v>-190.620075206894</v>
      </c>
      <c r="Y139" s="3">
        <f t="shared" si="18"/>
        <v>-15.919858064742982</v>
      </c>
    </row>
    <row r="140" spans="1:25">
      <c r="A140">
        <v>138</v>
      </c>
      <c r="B140" t="s">
        <v>153</v>
      </c>
      <c r="C140" s="3">
        <v>341.59942292798598</v>
      </c>
      <c r="D140" s="3">
        <v>343.49966339919399</v>
      </c>
      <c r="E140" s="3">
        <v>-1.9002404712080001</v>
      </c>
      <c r="F140" s="3">
        <v>-97.202716427561398</v>
      </c>
      <c r="G140" s="3">
        <v>160.82773532694901</v>
      </c>
      <c r="H140" s="3">
        <f t="shared" si="19"/>
        <v>341.59942292798598</v>
      </c>
      <c r="I140" s="3">
        <f t="shared" si="19"/>
        <v>343.49966339919399</v>
      </c>
      <c r="J140" s="3">
        <f t="shared" si="19"/>
        <v>1</v>
      </c>
      <c r="K140" s="3">
        <f t="shared" si="20"/>
        <v>1</v>
      </c>
      <c r="L140" s="3">
        <f t="shared" si="19"/>
        <v>160.82773532694901</v>
      </c>
      <c r="M140" s="3">
        <f>VLOOKUP($A140,new_vsoa,6,FALSE)</f>
        <v>335.73942663319201</v>
      </c>
      <c r="N140" s="3">
        <f>VLOOKUP($A140,new_vsoa,5,FALSE)</f>
        <v>342.38237112754598</v>
      </c>
      <c r="O140" s="3">
        <f t="shared" si="21"/>
        <v>-6.6429444943539693</v>
      </c>
      <c r="P140" s="3">
        <f>VLOOKUP($A140,new_vsoa,7,FALSE)</f>
        <v>-66.686346846944701</v>
      </c>
      <c r="Q140" s="3">
        <f>VLOOKUP($A140,new_vsoa,8,FALSE)</f>
        <v>56.142568233924301</v>
      </c>
      <c r="R140" s="3">
        <f t="shared" si="22"/>
        <v>335.73942663319201</v>
      </c>
      <c r="S140" s="3">
        <f t="shared" si="22"/>
        <v>342.38237112754598</v>
      </c>
      <c r="T140" s="3">
        <f t="shared" si="22"/>
        <v>1</v>
      </c>
      <c r="U140" s="3">
        <f t="shared" si="22"/>
        <v>1</v>
      </c>
      <c r="V140" s="3">
        <f t="shared" si="23"/>
        <v>56.142568233924301</v>
      </c>
      <c r="X140" s="3">
        <f t="shared" si="17"/>
        <v>-5.859996294793973</v>
      </c>
      <c r="Y140" s="3">
        <f t="shared" si="18"/>
        <v>-1.1172922716480116</v>
      </c>
    </row>
    <row r="141" spans="1:25">
      <c r="A141">
        <v>139</v>
      </c>
      <c r="B141" t="s">
        <v>154</v>
      </c>
      <c r="C141" s="3">
        <v>387.32371725842501</v>
      </c>
      <c r="D141" s="3">
        <v>385.23039580947699</v>
      </c>
      <c r="E141" s="3">
        <v>2.0933214489474401</v>
      </c>
      <c r="F141" s="3">
        <v>-97.908771602426299</v>
      </c>
      <c r="G141" s="3">
        <v>144.652264844662</v>
      </c>
      <c r="H141" s="3">
        <f t="shared" si="19"/>
        <v>387.32371725842501</v>
      </c>
      <c r="I141" s="3">
        <f t="shared" si="19"/>
        <v>385.23039580947699</v>
      </c>
      <c r="J141" s="3">
        <f t="shared" si="19"/>
        <v>2.0933214489474401</v>
      </c>
      <c r="K141" s="3">
        <f t="shared" si="20"/>
        <v>1</v>
      </c>
      <c r="L141" s="3">
        <f t="shared" si="19"/>
        <v>144.652264844662</v>
      </c>
      <c r="M141" s="3">
        <f>VLOOKUP($A141,new_vsoa,6,FALSE)</f>
        <v>318.697183147354</v>
      </c>
      <c r="N141" s="3">
        <f>VLOOKUP($A141,new_vsoa,5,FALSE)</f>
        <v>372.38309870332802</v>
      </c>
      <c r="O141" s="3">
        <f t="shared" si="21"/>
        <v>-53.68591555597402</v>
      </c>
      <c r="P141" s="3">
        <f>VLOOKUP($A141,new_vsoa,7,FALSE)</f>
        <v>-118.25431079733799</v>
      </c>
      <c r="Q141" s="3">
        <f>VLOOKUP($A141,new_vsoa,8,FALSE)</f>
        <v>11.890817615165499</v>
      </c>
      <c r="R141" s="3">
        <f t="shared" si="22"/>
        <v>318.697183147354</v>
      </c>
      <c r="S141" s="3">
        <f t="shared" si="22"/>
        <v>372.38309870332802</v>
      </c>
      <c r="T141" s="3">
        <f t="shared" si="22"/>
        <v>1</v>
      </c>
      <c r="U141" s="3">
        <f t="shared" si="22"/>
        <v>1</v>
      </c>
      <c r="V141" s="3">
        <f t="shared" si="23"/>
        <v>11.890817615165499</v>
      </c>
      <c r="X141" s="3">
        <f t="shared" si="17"/>
        <v>-68.62653411107101</v>
      </c>
      <c r="Y141" s="3">
        <f t="shared" si="18"/>
        <v>-12.847297106148972</v>
      </c>
    </row>
    <row r="142" spans="1:25">
      <c r="A142">
        <v>140</v>
      </c>
      <c r="B142" t="s">
        <v>155</v>
      </c>
      <c r="C142" s="3">
        <v>497.09594444818299</v>
      </c>
      <c r="D142" s="3">
        <v>465.19338521255798</v>
      </c>
      <c r="E142" s="3">
        <v>31.902559235624601</v>
      </c>
      <c r="F142" s="3">
        <v>-89.9811285414943</v>
      </c>
      <c r="G142" s="3">
        <v>386.578177727634</v>
      </c>
      <c r="H142" s="3">
        <f t="shared" si="19"/>
        <v>497.09594444818299</v>
      </c>
      <c r="I142" s="3">
        <f t="shared" si="19"/>
        <v>465.19338521255798</v>
      </c>
      <c r="J142" s="3">
        <f t="shared" si="19"/>
        <v>31.902559235624601</v>
      </c>
      <c r="K142" s="3">
        <f t="shared" si="20"/>
        <v>1</v>
      </c>
      <c r="L142" s="3">
        <f t="shared" si="19"/>
        <v>386.578177727634</v>
      </c>
      <c r="M142" s="3">
        <f>VLOOKUP($A142,new_vsoa,6,FALSE)</f>
        <v>482.463781421779</v>
      </c>
      <c r="N142" s="3">
        <f>VLOOKUP($A142,new_vsoa,5,FALSE)</f>
        <v>480.581946397666</v>
      </c>
      <c r="O142" s="3">
        <f t="shared" si="21"/>
        <v>1.881835024113002</v>
      </c>
      <c r="P142" s="3">
        <f>VLOOKUP($A142,new_vsoa,7,FALSE)</f>
        <v>-82.703910761168203</v>
      </c>
      <c r="Q142" s="3">
        <f>VLOOKUP($A142,new_vsoa,8,FALSE)</f>
        <v>85.091652271310593</v>
      </c>
      <c r="R142" s="3">
        <f t="shared" si="22"/>
        <v>482.463781421779</v>
      </c>
      <c r="S142" s="3">
        <f t="shared" si="22"/>
        <v>480.581946397666</v>
      </c>
      <c r="T142" s="3">
        <f t="shared" si="22"/>
        <v>1.881835024113002</v>
      </c>
      <c r="U142" s="3">
        <f t="shared" si="22"/>
        <v>1</v>
      </c>
      <c r="V142" s="3">
        <f t="shared" si="23"/>
        <v>85.091652271310593</v>
      </c>
      <c r="X142" s="3">
        <f t="shared" si="17"/>
        <v>-14.632163026403987</v>
      </c>
      <c r="Y142" s="3">
        <f t="shared" si="18"/>
        <v>15.388561185108017</v>
      </c>
    </row>
    <row r="143" spans="1:25">
      <c r="A143">
        <v>141</v>
      </c>
      <c r="B143" t="s">
        <v>156</v>
      </c>
      <c r="C143" s="3">
        <v>374.77021810033898</v>
      </c>
      <c r="D143" s="3">
        <v>358.357086066828</v>
      </c>
      <c r="E143" s="3">
        <v>16.413132033510799</v>
      </c>
      <c r="F143" s="3">
        <v>-69.477903834180097</v>
      </c>
      <c r="G143" s="3">
        <v>110.37405216537699</v>
      </c>
      <c r="H143" s="3">
        <f t="shared" si="19"/>
        <v>374.77021810033898</v>
      </c>
      <c r="I143" s="3">
        <f t="shared" si="19"/>
        <v>358.357086066828</v>
      </c>
      <c r="J143" s="3">
        <f t="shared" si="19"/>
        <v>16.413132033510799</v>
      </c>
      <c r="K143" s="3">
        <f t="shared" si="20"/>
        <v>1</v>
      </c>
      <c r="L143" s="3">
        <f t="shared" si="19"/>
        <v>110.37405216537699</v>
      </c>
      <c r="M143" s="3">
        <f>VLOOKUP($A143,new_vsoa,6,FALSE)</f>
        <v>291.847513301795</v>
      </c>
      <c r="N143" s="3">
        <f>VLOOKUP($A143,new_vsoa,5,FALSE)</f>
        <v>362.33429729803299</v>
      </c>
      <c r="O143" s="3">
        <f t="shared" si="21"/>
        <v>-70.486783996237989</v>
      </c>
      <c r="P143" s="3">
        <f>VLOOKUP($A143,new_vsoa,7,FALSE)</f>
        <v>-127.08099690637501</v>
      </c>
      <c r="Q143" s="3">
        <f>VLOOKUP($A143,new_vsoa,8,FALSE)</f>
        <v>-10.011510387780801</v>
      </c>
      <c r="R143" s="3">
        <f t="shared" si="22"/>
        <v>291.847513301795</v>
      </c>
      <c r="S143" s="3">
        <f t="shared" si="22"/>
        <v>362.33429729803299</v>
      </c>
      <c r="T143" s="3">
        <f t="shared" si="22"/>
        <v>1</v>
      </c>
      <c r="U143" s="3">
        <f t="shared" si="22"/>
        <v>1</v>
      </c>
      <c r="V143" s="3">
        <f t="shared" si="23"/>
        <v>1</v>
      </c>
      <c r="X143" s="3">
        <f t="shared" si="17"/>
        <v>-82.922704798543975</v>
      </c>
      <c r="Y143" s="3">
        <f t="shared" si="18"/>
        <v>3.9772112312049899</v>
      </c>
    </row>
    <row r="144" spans="1:25">
      <c r="A144">
        <v>142</v>
      </c>
      <c r="B144" t="s">
        <v>157</v>
      </c>
      <c r="C144" s="3">
        <v>324.71568086429102</v>
      </c>
      <c r="D144" s="3">
        <v>278.19089954386197</v>
      </c>
      <c r="E144" s="3">
        <v>46.524781320429597</v>
      </c>
      <c r="F144" s="3">
        <v>-58.913316652620203</v>
      </c>
      <c r="G144" s="3">
        <v>194.73010960648199</v>
      </c>
      <c r="H144" s="3">
        <f t="shared" si="19"/>
        <v>324.71568086429102</v>
      </c>
      <c r="I144" s="3">
        <f t="shared" si="19"/>
        <v>278.19089954386197</v>
      </c>
      <c r="J144" s="3">
        <f t="shared" si="19"/>
        <v>46.524781320429597</v>
      </c>
      <c r="K144" s="3">
        <f t="shared" si="20"/>
        <v>1</v>
      </c>
      <c r="L144" s="3">
        <f t="shared" si="19"/>
        <v>194.73010960648199</v>
      </c>
      <c r="M144" s="3">
        <f>VLOOKUP($A144,new_vsoa,6,FALSE)</f>
        <v>326.85921019172503</v>
      </c>
      <c r="N144" s="3">
        <f>VLOOKUP($A144,new_vsoa,5,FALSE)</f>
        <v>286.15118051802301</v>
      </c>
      <c r="O144" s="3">
        <f t="shared" si="21"/>
        <v>40.708029673702015</v>
      </c>
      <c r="P144" s="3">
        <f>VLOOKUP($A144,new_vsoa,7,FALSE)</f>
        <v>-20.919467262065499</v>
      </c>
      <c r="Q144" s="3">
        <f>VLOOKUP($A144,new_vsoa,8,FALSE)</f>
        <v>102.96155911711701</v>
      </c>
      <c r="R144" s="3">
        <f t="shared" si="22"/>
        <v>326.85921019172503</v>
      </c>
      <c r="S144" s="3">
        <f t="shared" si="22"/>
        <v>286.15118051802301</v>
      </c>
      <c r="T144" s="3">
        <f t="shared" si="22"/>
        <v>40.708029673702015</v>
      </c>
      <c r="U144" s="3">
        <f t="shared" si="22"/>
        <v>1</v>
      </c>
      <c r="V144" s="3">
        <f t="shared" si="23"/>
        <v>102.96155911711701</v>
      </c>
      <c r="X144" s="3">
        <f t="shared" si="17"/>
        <v>2.1435293274340097</v>
      </c>
      <c r="Y144" s="3">
        <f t="shared" si="18"/>
        <v>7.9602809741610372</v>
      </c>
    </row>
    <row r="145" spans="1:25">
      <c r="A145">
        <v>143</v>
      </c>
      <c r="B145" t="s">
        <v>158</v>
      </c>
      <c r="C145" s="3">
        <v>587.21542161484103</v>
      </c>
      <c r="D145" s="3">
        <v>486.35534794165301</v>
      </c>
      <c r="E145" s="3">
        <v>100.860073673188</v>
      </c>
      <c r="F145" s="3">
        <v>-37.175630024125198</v>
      </c>
      <c r="G145" s="3">
        <v>763.15946253088896</v>
      </c>
      <c r="H145" s="3">
        <f t="shared" si="19"/>
        <v>587.21542161484103</v>
      </c>
      <c r="I145" s="3">
        <f t="shared" si="19"/>
        <v>486.35534794165301</v>
      </c>
      <c r="J145" s="3">
        <f t="shared" si="19"/>
        <v>100.860073673188</v>
      </c>
      <c r="K145" s="3">
        <f t="shared" si="20"/>
        <v>1</v>
      </c>
      <c r="L145" s="3" t="e">
        <f t="shared" si="19"/>
        <v>#N/A</v>
      </c>
      <c r="M145" s="3">
        <f>VLOOKUP($A145,new_vsoa,6,FALSE)</f>
        <v>497.10732178294199</v>
      </c>
      <c r="N145" s="3">
        <f>VLOOKUP($A145,new_vsoa,5,FALSE)</f>
        <v>483.85176534814099</v>
      </c>
      <c r="O145" s="3">
        <f t="shared" si="21"/>
        <v>13.255556434801008</v>
      </c>
      <c r="P145" s="3">
        <f>VLOOKUP($A145,new_vsoa,7,FALSE)</f>
        <v>-53.578410219788303</v>
      </c>
      <c r="Q145" s="3">
        <f>VLOOKUP($A145,new_vsoa,8,FALSE)</f>
        <v>92.665982923999806</v>
      </c>
      <c r="R145" s="3">
        <f t="shared" si="22"/>
        <v>497.10732178294199</v>
      </c>
      <c r="S145" s="3">
        <f t="shared" si="22"/>
        <v>483.85176534814099</v>
      </c>
      <c r="T145" s="3">
        <f t="shared" si="22"/>
        <v>13.255556434801008</v>
      </c>
      <c r="U145" s="3">
        <f t="shared" si="22"/>
        <v>1</v>
      </c>
      <c r="V145" s="3">
        <f t="shared" si="23"/>
        <v>92.665982923999806</v>
      </c>
      <c r="X145" s="3">
        <f t="shared" si="17"/>
        <v>-90.10809983189904</v>
      </c>
      <c r="Y145" s="3">
        <f t="shared" si="18"/>
        <v>-2.5035825935120215</v>
      </c>
    </row>
    <row r="146" spans="1:25">
      <c r="A146">
        <v>144</v>
      </c>
      <c r="B146" t="s">
        <v>159</v>
      </c>
      <c r="C146" s="3">
        <v>350.406172350247</v>
      </c>
      <c r="D146" s="3">
        <v>316.23393481591802</v>
      </c>
      <c r="E146" s="3">
        <v>34.172237534329803</v>
      </c>
      <c r="F146" s="3">
        <v>-51.566070884028498</v>
      </c>
      <c r="G146" s="3">
        <v>136.39330067565999</v>
      </c>
      <c r="H146" s="3">
        <f t="shared" si="19"/>
        <v>350.406172350247</v>
      </c>
      <c r="I146" s="3">
        <f t="shared" si="19"/>
        <v>316.23393481591802</v>
      </c>
      <c r="J146" s="3">
        <f t="shared" si="19"/>
        <v>34.172237534329803</v>
      </c>
      <c r="K146" s="3">
        <f t="shared" si="20"/>
        <v>1</v>
      </c>
      <c r="L146" s="3">
        <f t="shared" si="19"/>
        <v>136.39330067565999</v>
      </c>
      <c r="M146" s="3">
        <f>VLOOKUP($A146,new_vsoa,6,FALSE)</f>
        <v>259.15148751652998</v>
      </c>
      <c r="N146" s="3">
        <f>VLOOKUP($A146,new_vsoa,5,FALSE)</f>
        <v>317.72770144306998</v>
      </c>
      <c r="O146" s="3">
        <f t="shared" si="21"/>
        <v>-58.576213926539992</v>
      </c>
      <c r="P146" s="3">
        <f>VLOOKUP($A146,new_vsoa,7,FALSE)</f>
        <v>-112.59108619023399</v>
      </c>
      <c r="Q146" s="3">
        <f>VLOOKUP($A146,new_vsoa,8,FALSE)</f>
        <v>-4.9662818218722</v>
      </c>
      <c r="R146" s="3">
        <f t="shared" si="22"/>
        <v>259.15148751652998</v>
      </c>
      <c r="S146" s="3">
        <f t="shared" si="22"/>
        <v>317.72770144306998</v>
      </c>
      <c r="T146" s="3">
        <f t="shared" si="22"/>
        <v>1</v>
      </c>
      <c r="U146" s="3">
        <f t="shared" si="22"/>
        <v>1</v>
      </c>
      <c r="V146" s="3">
        <f t="shared" si="23"/>
        <v>1</v>
      </c>
      <c r="X146" s="3">
        <f t="shared" si="17"/>
        <v>-91.254684833717022</v>
      </c>
      <c r="Y146" s="3">
        <f t="shared" si="18"/>
        <v>1.4937666271519561</v>
      </c>
    </row>
    <row r="147" spans="1:25">
      <c r="A147">
        <v>145</v>
      </c>
      <c r="B147" t="s">
        <v>160</v>
      </c>
      <c r="C147" s="3">
        <v>585.71379580203904</v>
      </c>
      <c r="D147" s="3">
        <v>470.67313869920002</v>
      </c>
      <c r="E147" s="3">
        <v>115.04065710283901</v>
      </c>
      <c r="F147" s="3">
        <v>-23.119081325091901</v>
      </c>
      <c r="G147" s="3">
        <v>3118.06347272328</v>
      </c>
      <c r="H147" s="3">
        <f t="shared" si="19"/>
        <v>585.71379580203904</v>
      </c>
      <c r="I147" s="3">
        <f t="shared" si="19"/>
        <v>470.67313869920002</v>
      </c>
      <c r="J147" s="3">
        <f t="shared" si="19"/>
        <v>115.04065710283901</v>
      </c>
      <c r="K147" s="3">
        <f t="shared" si="20"/>
        <v>1</v>
      </c>
      <c r="L147" s="3" t="e">
        <f t="shared" si="19"/>
        <v>#N/A</v>
      </c>
      <c r="M147" s="3">
        <f>VLOOKUP($A147,new_vsoa,6,FALSE)</f>
        <v>481.759633004737</v>
      </c>
      <c r="N147" s="3">
        <f>VLOOKUP($A147,new_vsoa,5,FALSE)</f>
        <v>469.12449829873202</v>
      </c>
      <c r="O147" s="3">
        <f t="shared" si="21"/>
        <v>12.635134706004976</v>
      </c>
      <c r="P147" s="3">
        <f>VLOOKUP($A147,new_vsoa,7,FALSE)</f>
        <v>-56.213167672544699</v>
      </c>
      <c r="Q147" s="3">
        <f>VLOOKUP($A147,new_vsoa,8,FALSE)</f>
        <v>87.334788957213604</v>
      </c>
      <c r="R147" s="3">
        <f t="shared" si="22"/>
        <v>481.759633004737</v>
      </c>
      <c r="S147" s="3">
        <f t="shared" si="22"/>
        <v>469.12449829873202</v>
      </c>
      <c r="T147" s="3">
        <f t="shared" si="22"/>
        <v>12.635134706004976</v>
      </c>
      <c r="U147" s="3">
        <f t="shared" si="22"/>
        <v>1</v>
      </c>
      <c r="V147" s="3">
        <f t="shared" si="23"/>
        <v>87.334788957213604</v>
      </c>
      <c r="X147" s="3">
        <f t="shared" si="17"/>
        <v>-103.95416279730205</v>
      </c>
      <c r="Y147" s="3">
        <f t="shared" si="18"/>
        <v>-1.5486404004680026</v>
      </c>
    </row>
    <row r="148" spans="1:25">
      <c r="A148">
        <v>146</v>
      </c>
      <c r="B148" t="s">
        <v>161</v>
      </c>
      <c r="C148" s="3">
        <v>525.67163025512696</v>
      </c>
      <c r="D148" s="3">
        <v>353.12458709980501</v>
      </c>
      <c r="E148" s="3">
        <v>172.547043155322</v>
      </c>
      <c r="F148" s="3">
        <v>18.356026787019701</v>
      </c>
      <c r="G148" s="3">
        <v>647.928330182786</v>
      </c>
      <c r="H148" s="3">
        <f t="shared" si="19"/>
        <v>525.67163025512696</v>
      </c>
      <c r="I148" s="3">
        <f t="shared" si="19"/>
        <v>353.12458709980501</v>
      </c>
      <c r="J148" s="3">
        <f t="shared" si="19"/>
        <v>172.547043155322</v>
      </c>
      <c r="K148" s="3">
        <f t="shared" si="20"/>
        <v>18.356026787019701</v>
      </c>
      <c r="L148" s="3">
        <f t="shared" si="19"/>
        <v>647.928330182786</v>
      </c>
      <c r="M148" s="3">
        <f>VLOOKUP($A148,new_vsoa,6,FALSE)</f>
        <v>503.65117418633201</v>
      </c>
      <c r="N148" s="3">
        <f>VLOOKUP($A148,new_vsoa,5,FALSE)</f>
        <v>355.37246216627699</v>
      </c>
      <c r="O148" s="3">
        <f t="shared" si="21"/>
        <v>148.27871202005502</v>
      </c>
      <c r="P148" s="3">
        <f>VLOOKUP($A148,new_vsoa,7,FALSE)</f>
        <v>51.307059010223803</v>
      </c>
      <c r="Q148" s="3">
        <f>VLOOKUP($A148,new_vsoa,8,FALSE)</f>
        <v>265.87474922155599</v>
      </c>
      <c r="R148" s="3">
        <f t="shared" si="22"/>
        <v>503.65117418633201</v>
      </c>
      <c r="S148" s="3">
        <f t="shared" si="22"/>
        <v>355.37246216627699</v>
      </c>
      <c r="T148" s="3">
        <f t="shared" si="22"/>
        <v>148.27871202005502</v>
      </c>
      <c r="U148" s="3">
        <f t="shared" si="22"/>
        <v>51.307059010223803</v>
      </c>
      <c r="V148" s="3">
        <f t="shared" si="23"/>
        <v>265.87474922155599</v>
      </c>
      <c r="X148" s="3">
        <f t="shared" si="17"/>
        <v>-22.020456068794942</v>
      </c>
      <c r="Y148" s="3">
        <f t="shared" si="18"/>
        <v>2.2478750664719769</v>
      </c>
    </row>
    <row r="149" spans="1:25">
      <c r="A149">
        <v>147</v>
      </c>
      <c r="B149" t="s">
        <v>162</v>
      </c>
      <c r="C149" s="3">
        <v>498.69808421639402</v>
      </c>
      <c r="D149" s="3">
        <v>339.27545141310998</v>
      </c>
      <c r="E149" s="3">
        <v>159.42263280328399</v>
      </c>
      <c r="F149" s="3">
        <v>41.999740498681803</v>
      </c>
      <c r="G149" s="3">
        <v>496.510911183914</v>
      </c>
      <c r="H149" s="3">
        <f t="shared" si="19"/>
        <v>498.69808421639402</v>
      </c>
      <c r="I149" s="3">
        <f t="shared" si="19"/>
        <v>339.27545141310998</v>
      </c>
      <c r="J149" s="3">
        <f t="shared" si="19"/>
        <v>159.42263280328399</v>
      </c>
      <c r="K149" s="3">
        <f t="shared" si="20"/>
        <v>41.999740498681803</v>
      </c>
      <c r="L149" s="3">
        <f t="shared" si="19"/>
        <v>496.510911183914</v>
      </c>
      <c r="M149" s="3">
        <f>VLOOKUP($A149,new_vsoa,6,FALSE)</f>
        <v>390.65433270084799</v>
      </c>
      <c r="N149" s="3">
        <f>VLOOKUP($A149,new_vsoa,5,FALSE)</f>
        <v>335.18733725982401</v>
      </c>
      <c r="O149" s="3">
        <f t="shared" si="21"/>
        <v>55.466995441023982</v>
      </c>
      <c r="P149" s="3">
        <f>VLOOKUP($A149,new_vsoa,7,FALSE)</f>
        <v>-13.032216647494399</v>
      </c>
      <c r="Q149" s="3">
        <f>VLOOKUP($A149,new_vsoa,8,FALSE)</f>
        <v>127.164742232743</v>
      </c>
      <c r="R149" s="3">
        <f t="shared" si="22"/>
        <v>390.65433270084799</v>
      </c>
      <c r="S149" s="3">
        <f t="shared" si="22"/>
        <v>335.18733725982401</v>
      </c>
      <c r="T149" s="3">
        <f t="shared" si="22"/>
        <v>55.466995441023982</v>
      </c>
      <c r="U149" s="3">
        <f t="shared" si="22"/>
        <v>1</v>
      </c>
      <c r="V149" s="3">
        <f t="shared" si="23"/>
        <v>127.164742232743</v>
      </c>
      <c r="X149" s="3">
        <f t="shared" si="17"/>
        <v>-108.04375151554603</v>
      </c>
      <c r="Y149" s="3">
        <f t="shared" si="18"/>
        <v>-4.0881141532859715</v>
      </c>
    </row>
    <row r="150" spans="1:25">
      <c r="A150">
        <v>148</v>
      </c>
      <c r="B150" t="s">
        <v>163</v>
      </c>
      <c r="C150" s="3">
        <v>271.01373585964899</v>
      </c>
      <c r="D150" s="3">
        <v>290.46563486997002</v>
      </c>
      <c r="E150" s="3">
        <v>-19.451899010321199</v>
      </c>
      <c r="F150" s="3">
        <v>-96.906005634993804</v>
      </c>
      <c r="G150" s="3">
        <v>80.065974850300606</v>
      </c>
      <c r="H150" s="3">
        <f t="shared" si="19"/>
        <v>271.01373585964899</v>
      </c>
      <c r="I150" s="3">
        <f t="shared" si="19"/>
        <v>290.46563486997002</v>
      </c>
      <c r="J150" s="3">
        <f t="shared" si="19"/>
        <v>1</v>
      </c>
      <c r="K150" s="3">
        <f t="shared" si="20"/>
        <v>1</v>
      </c>
      <c r="L150" s="3">
        <f t="shared" si="19"/>
        <v>80.065974850300606</v>
      </c>
      <c r="M150" s="3">
        <f>VLOOKUP($A150,new_vsoa,6,FALSE)</f>
        <v>297.49567385160401</v>
      </c>
      <c r="N150" s="3">
        <f>VLOOKUP($A150,new_vsoa,5,FALSE)</f>
        <v>291.162360003738</v>
      </c>
      <c r="O150" s="3">
        <f t="shared" si="21"/>
        <v>6.3333138478660089</v>
      </c>
      <c r="P150" s="3">
        <f>VLOOKUP($A150,new_vsoa,7,FALSE)</f>
        <v>-45.677494115233998</v>
      </c>
      <c r="Q150" s="3">
        <f>VLOOKUP($A150,new_vsoa,8,FALSE)</f>
        <v>67.098936285396903</v>
      </c>
      <c r="R150" s="3">
        <f t="shared" si="22"/>
        <v>297.49567385160401</v>
      </c>
      <c r="S150" s="3">
        <f t="shared" si="22"/>
        <v>291.162360003738</v>
      </c>
      <c r="T150" s="3">
        <f t="shared" si="22"/>
        <v>6.3333138478660089</v>
      </c>
      <c r="U150" s="3">
        <f t="shared" si="22"/>
        <v>1</v>
      </c>
      <c r="V150" s="3">
        <f t="shared" si="23"/>
        <v>67.098936285396903</v>
      </c>
      <c r="X150" s="3">
        <f t="shared" si="17"/>
        <v>26.481937991955022</v>
      </c>
      <c r="Y150" s="3">
        <f t="shared" si="18"/>
        <v>0.69672513376798406</v>
      </c>
    </row>
    <row r="151" spans="1:25">
      <c r="A151">
        <v>149</v>
      </c>
      <c r="B151" t="s">
        <v>164</v>
      </c>
      <c r="C151" s="3">
        <v>340.71934081335098</v>
      </c>
      <c r="D151" s="3">
        <v>321.70669521852898</v>
      </c>
      <c r="E151" s="3">
        <v>19.012645594822601</v>
      </c>
      <c r="F151" s="3">
        <v>-75.690899843671104</v>
      </c>
      <c r="G151" s="3">
        <v>127.383016288767</v>
      </c>
      <c r="H151" s="3">
        <f t="shared" si="19"/>
        <v>340.71934081335098</v>
      </c>
      <c r="I151" s="3">
        <f t="shared" si="19"/>
        <v>321.70669521852898</v>
      </c>
      <c r="J151" s="3">
        <f t="shared" si="19"/>
        <v>19.012645594822601</v>
      </c>
      <c r="K151" s="3">
        <f t="shared" si="20"/>
        <v>1</v>
      </c>
      <c r="L151" s="3">
        <f t="shared" si="19"/>
        <v>127.383016288767</v>
      </c>
      <c r="M151" s="3">
        <f>VLOOKUP($A151,new_vsoa,6,FALSE)</f>
        <v>201.902510780916</v>
      </c>
      <c r="N151" s="3">
        <f>VLOOKUP($A151,new_vsoa,5,FALSE)</f>
        <v>327.26449426839901</v>
      </c>
      <c r="O151" s="3">
        <f t="shared" si="21"/>
        <v>-125.361983487483</v>
      </c>
      <c r="P151" s="3">
        <f>VLOOKUP($A151,new_vsoa,7,FALSE)</f>
        <v>-175.57509375072399</v>
      </c>
      <c r="Q151" s="3">
        <f>VLOOKUP($A151,new_vsoa,8,FALSE)</f>
        <v>-74.508792279786405</v>
      </c>
      <c r="R151" s="3">
        <f t="shared" si="22"/>
        <v>201.902510780916</v>
      </c>
      <c r="S151" s="3">
        <f t="shared" si="22"/>
        <v>327.26449426839901</v>
      </c>
      <c r="T151" s="3">
        <f t="shared" si="22"/>
        <v>1</v>
      </c>
      <c r="U151" s="3">
        <f t="shared" si="22"/>
        <v>1</v>
      </c>
      <c r="V151" s="3">
        <f t="shared" si="23"/>
        <v>1</v>
      </c>
      <c r="X151" s="3">
        <f t="shared" si="17"/>
        <v>-138.81683003243498</v>
      </c>
      <c r="Y151" s="3">
        <f t="shared" si="18"/>
        <v>5.5577990498700274</v>
      </c>
    </row>
    <row r="152" spans="1:25">
      <c r="A152">
        <v>150</v>
      </c>
      <c r="B152" t="s">
        <v>165</v>
      </c>
      <c r="C152" s="3">
        <v>331.09308688266299</v>
      </c>
      <c r="D152" s="3">
        <v>237.182703959956</v>
      </c>
      <c r="E152" s="3">
        <v>93.910382922706304</v>
      </c>
      <c r="F152" s="3">
        <v>-4.4251310184597203</v>
      </c>
      <c r="G152" s="3">
        <v>263.83782881141298</v>
      </c>
      <c r="H152" s="3">
        <f t="shared" si="19"/>
        <v>331.09308688266299</v>
      </c>
      <c r="I152" s="3">
        <f t="shared" si="19"/>
        <v>237.182703959956</v>
      </c>
      <c r="J152" s="3">
        <f t="shared" si="19"/>
        <v>93.910382922706304</v>
      </c>
      <c r="K152" s="3">
        <f t="shared" si="20"/>
        <v>1</v>
      </c>
      <c r="L152" s="3">
        <f t="shared" si="19"/>
        <v>263.83782881141298</v>
      </c>
      <c r="M152" s="3">
        <f>VLOOKUP($A152,new_vsoa,6,FALSE)</f>
        <v>329.24195992399001</v>
      </c>
      <c r="N152" s="3">
        <f>VLOOKUP($A152,new_vsoa,5,FALSE)</f>
        <v>243.24290520054299</v>
      </c>
      <c r="O152" s="3">
        <f t="shared" si="21"/>
        <v>85.999054723447017</v>
      </c>
      <c r="P152" s="3">
        <f>VLOOKUP($A152,new_vsoa,7,FALSE)</f>
        <v>29.0526915741364</v>
      </c>
      <c r="Q152" s="3">
        <f>VLOOKUP($A152,new_vsoa,8,FALSE)</f>
        <v>144.99321565254499</v>
      </c>
      <c r="R152" s="3">
        <f t="shared" si="22"/>
        <v>329.24195992399001</v>
      </c>
      <c r="S152" s="3">
        <f t="shared" si="22"/>
        <v>243.24290520054299</v>
      </c>
      <c r="T152" s="3">
        <f t="shared" si="22"/>
        <v>85.999054723447017</v>
      </c>
      <c r="U152" s="3">
        <f t="shared" si="22"/>
        <v>29.0526915741364</v>
      </c>
      <c r="V152" s="3">
        <f t="shared" si="23"/>
        <v>144.99321565254499</v>
      </c>
      <c r="X152" s="3">
        <f t="shared" si="17"/>
        <v>-1.8511269586729782</v>
      </c>
      <c r="Y152" s="3">
        <f t="shared" si="18"/>
        <v>6.0602012405869914</v>
      </c>
    </row>
    <row r="153" spans="1:25">
      <c r="A153">
        <v>151</v>
      </c>
      <c r="B153" t="s">
        <v>166</v>
      </c>
      <c r="C153" s="3">
        <v>744.55692574684701</v>
      </c>
      <c r="D153" s="3">
        <v>521.38762895341802</v>
      </c>
      <c r="E153" s="3">
        <v>223.169296793428</v>
      </c>
      <c r="F153" s="3">
        <v>-7315348689074250</v>
      </c>
      <c r="G153" s="3">
        <v>9752176437826720</v>
      </c>
      <c r="H153" s="3" t="e">
        <f t="shared" si="19"/>
        <v>#N/A</v>
      </c>
      <c r="I153" s="3">
        <f t="shared" si="19"/>
        <v>521.38762895341802</v>
      </c>
      <c r="J153" s="3">
        <f t="shared" si="19"/>
        <v>223.169296793428</v>
      </c>
      <c r="K153" s="3">
        <f t="shared" si="20"/>
        <v>1</v>
      </c>
      <c r="L153" s="3" t="e">
        <f t="shared" si="19"/>
        <v>#N/A</v>
      </c>
      <c r="M153" s="3">
        <f>VLOOKUP($A153,new_vsoa,6,FALSE)</f>
        <v>645.189987125985</v>
      </c>
      <c r="N153" s="3">
        <f>VLOOKUP($A153,new_vsoa,5,FALSE)</f>
        <v>535.47098117520204</v>
      </c>
      <c r="O153" s="3">
        <f t="shared" si="21"/>
        <v>109.71900595078296</v>
      </c>
      <c r="P153" s="3">
        <f>VLOOKUP($A153,new_vsoa,7,FALSE)</f>
        <v>19.178879783521001</v>
      </c>
      <c r="Q153" s="3">
        <f>VLOOKUP($A153,new_vsoa,8,FALSE)</f>
        <v>314.89334676518098</v>
      </c>
      <c r="R153" s="3">
        <f t="shared" si="22"/>
        <v>645.189987125985</v>
      </c>
      <c r="S153" s="3">
        <f t="shared" si="22"/>
        <v>535.47098117520204</v>
      </c>
      <c r="T153" s="3">
        <f t="shared" si="22"/>
        <v>109.71900595078296</v>
      </c>
      <c r="U153" s="3">
        <f t="shared" si="22"/>
        <v>19.178879783521001</v>
      </c>
      <c r="V153" s="3">
        <f t="shared" si="23"/>
        <v>314.89334676518098</v>
      </c>
      <c r="X153" s="3" t="e">
        <f t="shared" si="17"/>
        <v>#N/A</v>
      </c>
      <c r="Y153" s="3">
        <f t="shared" si="18"/>
        <v>14.083352221784025</v>
      </c>
    </row>
    <row r="154" spans="1:25">
      <c r="A154">
        <v>152</v>
      </c>
      <c r="B154" t="s">
        <v>167</v>
      </c>
      <c r="C154" s="3">
        <v>527.94695975055799</v>
      </c>
      <c r="D154" s="3">
        <v>595.86420379857702</v>
      </c>
      <c r="E154" s="3">
        <v>-67.9172440480191</v>
      </c>
      <c r="F154" s="3">
        <v>-194.55456896476599</v>
      </c>
      <c r="G154" s="3">
        <v>213.037510792511</v>
      </c>
      <c r="H154" s="3">
        <f t="shared" si="19"/>
        <v>527.94695975055799</v>
      </c>
      <c r="I154" s="3">
        <f t="shared" si="19"/>
        <v>595.86420379857702</v>
      </c>
      <c r="J154" s="3">
        <f t="shared" si="19"/>
        <v>1</v>
      </c>
      <c r="K154" s="3">
        <f t="shared" si="20"/>
        <v>1</v>
      </c>
      <c r="L154" s="3">
        <f t="shared" si="19"/>
        <v>213.037510792511</v>
      </c>
      <c r="M154" s="3">
        <f>VLOOKUP($A154,new_vsoa,6,FALSE)</f>
        <v>498.92671623885099</v>
      </c>
      <c r="N154" s="3">
        <f>VLOOKUP($A154,new_vsoa,5,FALSE)</f>
        <v>587.79421433057405</v>
      </c>
      <c r="O154" s="3">
        <f t="shared" si="21"/>
        <v>-88.867498091723064</v>
      </c>
      <c r="P154" s="3">
        <f>VLOOKUP($A154,new_vsoa,7,FALSE)</f>
        <v>-162.56871206654199</v>
      </c>
      <c r="Q154" s="3">
        <f>VLOOKUP($A154,new_vsoa,8,FALSE)</f>
        <v>-17.086048686788999</v>
      </c>
      <c r="R154" s="3">
        <f t="shared" si="22"/>
        <v>498.92671623885099</v>
      </c>
      <c r="S154" s="3">
        <f t="shared" si="22"/>
        <v>587.79421433057405</v>
      </c>
      <c r="T154" s="3">
        <f t="shared" si="22"/>
        <v>1</v>
      </c>
      <c r="U154" s="3">
        <f t="shared" si="22"/>
        <v>1</v>
      </c>
      <c r="V154" s="3">
        <f t="shared" si="23"/>
        <v>1</v>
      </c>
      <c r="X154" s="3">
        <f t="shared" si="17"/>
        <v>-29.020243511707008</v>
      </c>
      <c r="Y154" s="3">
        <f t="shared" si="18"/>
        <v>-8.0699894680029729</v>
      </c>
    </row>
    <row r="155" spans="1:25">
      <c r="A155">
        <v>153</v>
      </c>
      <c r="B155" t="s">
        <v>168</v>
      </c>
      <c r="C155" s="3">
        <v>526.28725520773196</v>
      </c>
      <c r="D155" s="3">
        <v>435.376814460356</v>
      </c>
      <c r="E155" s="3">
        <v>90.910440747376697</v>
      </c>
      <c r="F155" s="3">
        <v>-57.7974079881457</v>
      </c>
      <c r="G155" s="3">
        <v>672.45638126637198</v>
      </c>
      <c r="H155" s="3">
        <f t="shared" si="19"/>
        <v>526.28725520773196</v>
      </c>
      <c r="I155" s="3">
        <f t="shared" si="19"/>
        <v>435.376814460356</v>
      </c>
      <c r="J155" s="3">
        <f t="shared" si="19"/>
        <v>90.910440747376697</v>
      </c>
      <c r="K155" s="3">
        <f t="shared" si="20"/>
        <v>1</v>
      </c>
      <c r="L155" s="3">
        <f t="shared" si="19"/>
        <v>672.45638126637198</v>
      </c>
      <c r="M155" s="3">
        <f>VLOOKUP($A155,new_vsoa,6,FALSE)</f>
        <v>433.60266105296898</v>
      </c>
      <c r="N155" s="3">
        <f>VLOOKUP($A155,new_vsoa,5,FALSE)</f>
        <v>433.77840406692201</v>
      </c>
      <c r="O155" s="3">
        <f t="shared" si="21"/>
        <v>-0.17574301395302427</v>
      </c>
      <c r="P155" s="3">
        <f>VLOOKUP($A155,new_vsoa,7,FALSE)</f>
        <v>-81.511886138696795</v>
      </c>
      <c r="Q155" s="3">
        <f>VLOOKUP($A155,new_vsoa,8,FALSE)</f>
        <v>85.777726307221698</v>
      </c>
      <c r="R155" s="3">
        <f t="shared" si="22"/>
        <v>433.60266105296898</v>
      </c>
      <c r="S155" s="3">
        <f t="shared" si="22"/>
        <v>433.77840406692201</v>
      </c>
      <c r="T155" s="3">
        <f t="shared" si="22"/>
        <v>1</v>
      </c>
      <c r="U155" s="3">
        <f t="shared" si="22"/>
        <v>1</v>
      </c>
      <c r="V155" s="3">
        <f t="shared" si="23"/>
        <v>85.777726307221698</v>
      </c>
      <c r="X155" s="3">
        <f t="shared" si="17"/>
        <v>-92.684594154762976</v>
      </c>
      <c r="Y155" s="3">
        <f t="shared" si="18"/>
        <v>-1.5984103934339942</v>
      </c>
    </row>
    <row r="156" spans="1:25">
      <c r="A156">
        <v>154</v>
      </c>
      <c r="B156" t="s">
        <v>169</v>
      </c>
      <c r="C156" s="3">
        <v>68.844426543814194</v>
      </c>
      <c r="D156" s="3">
        <v>97.062172614391201</v>
      </c>
      <c r="E156" s="3">
        <v>-28.217746070576901</v>
      </c>
      <c r="F156" s="3">
        <v>-179.39748362019299</v>
      </c>
      <c r="G156" s="3">
        <v>24.794234022666199</v>
      </c>
      <c r="H156" s="3">
        <f t="shared" si="19"/>
        <v>68.844426543814194</v>
      </c>
      <c r="I156" s="3">
        <f t="shared" si="19"/>
        <v>97.062172614391201</v>
      </c>
      <c r="J156" s="3">
        <f t="shared" si="19"/>
        <v>1</v>
      </c>
      <c r="K156" s="3">
        <f t="shared" si="20"/>
        <v>1</v>
      </c>
      <c r="L156" s="3">
        <f t="shared" si="19"/>
        <v>24.794234022666199</v>
      </c>
      <c r="M156" s="3">
        <f>VLOOKUP($A156,new_vsoa,6,FALSE)</f>
        <v>88.569602287082901</v>
      </c>
      <c r="N156" s="3">
        <f>VLOOKUP($A156,new_vsoa,5,FALSE)</f>
        <v>97.634601923633994</v>
      </c>
      <c r="O156" s="3">
        <f t="shared" si="21"/>
        <v>-9.064999636551093</v>
      </c>
      <c r="P156" s="3">
        <f>VLOOKUP($A156,new_vsoa,7,FALSE)</f>
        <v>-35.364346373297998</v>
      </c>
      <c r="Q156" s="3">
        <f>VLOOKUP($A156,new_vsoa,8,FALSE)</f>
        <v>21.4469605825842</v>
      </c>
      <c r="R156" s="3">
        <f t="shared" si="22"/>
        <v>88.569602287082901</v>
      </c>
      <c r="S156" s="3">
        <f t="shared" si="22"/>
        <v>97.634601923633994</v>
      </c>
      <c r="T156" s="3">
        <f t="shared" si="22"/>
        <v>1</v>
      </c>
      <c r="U156" s="3">
        <f t="shared" si="22"/>
        <v>1</v>
      </c>
      <c r="V156" s="3">
        <f t="shared" si="23"/>
        <v>21.4469605825842</v>
      </c>
      <c r="X156" s="3">
        <f t="shared" si="17"/>
        <v>19.725175743268707</v>
      </c>
      <c r="Y156" s="3">
        <f t="shared" si="18"/>
        <v>0.57242930924279278</v>
      </c>
    </row>
    <row r="157" spans="1:25">
      <c r="A157">
        <v>155</v>
      </c>
      <c r="B157" t="s">
        <v>170</v>
      </c>
      <c r="C157" s="3">
        <v>360.02085879249802</v>
      </c>
      <c r="D157" s="3">
        <v>319.92253787388802</v>
      </c>
      <c r="E157" s="3">
        <v>40.098320918609602</v>
      </c>
      <c r="F157" s="3">
        <v>-60.462689339232703</v>
      </c>
      <c r="G157" s="3">
        <v>184.03113682651301</v>
      </c>
      <c r="H157" s="3">
        <f t="shared" si="19"/>
        <v>360.02085879249802</v>
      </c>
      <c r="I157" s="3">
        <f t="shared" si="19"/>
        <v>319.92253787388802</v>
      </c>
      <c r="J157" s="3">
        <f t="shared" si="19"/>
        <v>40.098320918609602</v>
      </c>
      <c r="K157" s="3">
        <f t="shared" si="20"/>
        <v>1</v>
      </c>
      <c r="L157" s="3">
        <f t="shared" si="19"/>
        <v>184.03113682651301</v>
      </c>
      <c r="M157" s="3">
        <f>VLOOKUP($A157,new_vsoa,6,FALSE)</f>
        <v>210.561275742801</v>
      </c>
      <c r="N157" s="3">
        <f>VLOOKUP($A157,new_vsoa,5,FALSE)</f>
        <v>309.903543818039</v>
      </c>
      <c r="O157" s="3">
        <f t="shared" si="21"/>
        <v>-99.342268075237996</v>
      </c>
      <c r="P157" s="3">
        <f>VLOOKUP($A157,new_vsoa,7,FALSE)</f>
        <v>-158.192986608723</v>
      </c>
      <c r="Q157" s="3">
        <f>VLOOKUP($A157,new_vsoa,8,FALSE)</f>
        <v>-38.454121178718303</v>
      </c>
      <c r="R157" s="3">
        <f t="shared" si="22"/>
        <v>210.561275742801</v>
      </c>
      <c r="S157" s="3">
        <f t="shared" si="22"/>
        <v>309.903543818039</v>
      </c>
      <c r="T157" s="3">
        <f t="shared" si="22"/>
        <v>1</v>
      </c>
      <c r="U157" s="3">
        <f t="shared" si="22"/>
        <v>1</v>
      </c>
      <c r="V157" s="3">
        <f t="shared" si="23"/>
        <v>1</v>
      </c>
      <c r="X157" s="3">
        <f t="shared" si="17"/>
        <v>-149.45958304969702</v>
      </c>
      <c r="Y157" s="3">
        <f t="shared" si="18"/>
        <v>-10.018994055849021</v>
      </c>
    </row>
    <row r="158" spans="1:25">
      <c r="A158">
        <v>156</v>
      </c>
      <c r="B158" t="s">
        <v>171</v>
      </c>
      <c r="C158" s="3">
        <v>499.38963849164003</v>
      </c>
      <c r="D158" s="3">
        <v>543.55714932020305</v>
      </c>
      <c r="E158" s="3">
        <v>-44.167510828563302</v>
      </c>
      <c r="F158" s="3">
        <v>-234.80406935426601</v>
      </c>
      <c r="G158" s="3">
        <v>420.250432966689</v>
      </c>
      <c r="H158" s="3">
        <f t="shared" si="19"/>
        <v>499.38963849164003</v>
      </c>
      <c r="I158" s="3">
        <f t="shared" si="19"/>
        <v>543.55714932020305</v>
      </c>
      <c r="J158" s="3">
        <f t="shared" si="19"/>
        <v>1</v>
      </c>
      <c r="K158" s="3">
        <f t="shared" si="20"/>
        <v>1</v>
      </c>
      <c r="L158" s="3">
        <f t="shared" si="19"/>
        <v>420.250432966689</v>
      </c>
      <c r="M158" s="3">
        <f>VLOOKUP($A158,new_vsoa,6,FALSE)</f>
        <v>456.29357219554299</v>
      </c>
      <c r="N158" s="3">
        <f>VLOOKUP($A158,new_vsoa,5,FALSE)</f>
        <v>516.90114040002595</v>
      </c>
      <c r="O158" s="3">
        <f t="shared" si="21"/>
        <v>-60.607568204482959</v>
      </c>
      <c r="P158" s="3">
        <f>VLOOKUP($A158,new_vsoa,7,FALSE)</f>
        <v>-143.11688178649499</v>
      </c>
      <c r="Q158" s="3">
        <f>VLOOKUP($A158,new_vsoa,8,FALSE)</f>
        <v>31.979625863526699</v>
      </c>
      <c r="R158" s="3">
        <f t="shared" si="22"/>
        <v>456.29357219554299</v>
      </c>
      <c r="S158" s="3">
        <f t="shared" si="22"/>
        <v>516.90114040002595</v>
      </c>
      <c r="T158" s="3">
        <f t="shared" si="22"/>
        <v>1</v>
      </c>
      <c r="U158" s="3">
        <f t="shared" si="22"/>
        <v>1</v>
      </c>
      <c r="V158" s="3">
        <f t="shared" si="23"/>
        <v>31.979625863526699</v>
      </c>
      <c r="X158" s="3">
        <f t="shared" si="17"/>
        <v>-43.096066296097035</v>
      </c>
      <c r="Y158" s="3">
        <f t="shared" si="18"/>
        <v>-26.656008920177101</v>
      </c>
    </row>
    <row r="159" spans="1:25">
      <c r="A159">
        <v>157</v>
      </c>
      <c r="B159" t="s">
        <v>172</v>
      </c>
      <c r="C159" s="3">
        <v>461.72994797806399</v>
      </c>
      <c r="D159" s="3">
        <v>339.45844659449898</v>
      </c>
      <c r="E159" s="3">
        <v>122.271501383564</v>
      </c>
      <c r="F159" s="3">
        <v>13.553447564336199</v>
      </c>
      <c r="G159" s="3">
        <v>303.658278743388</v>
      </c>
      <c r="H159" s="3">
        <f t="shared" si="19"/>
        <v>461.72994797806399</v>
      </c>
      <c r="I159" s="3">
        <f t="shared" si="19"/>
        <v>339.45844659449898</v>
      </c>
      <c r="J159" s="3">
        <f t="shared" si="19"/>
        <v>122.271501383564</v>
      </c>
      <c r="K159" s="3">
        <f t="shared" si="20"/>
        <v>13.553447564336199</v>
      </c>
      <c r="L159" s="3">
        <f t="shared" si="19"/>
        <v>303.658278743388</v>
      </c>
      <c r="M159" s="3">
        <f>VLOOKUP($A159,new_vsoa,6,FALSE)</f>
        <v>455.13819779759802</v>
      </c>
      <c r="N159" s="3">
        <f>VLOOKUP($A159,new_vsoa,5,FALSE)</f>
        <v>349.21017780111401</v>
      </c>
      <c r="O159" s="3">
        <f t="shared" si="21"/>
        <v>105.92801999648401</v>
      </c>
      <c r="P159" s="3">
        <f>VLOOKUP($A159,new_vsoa,7,FALSE)</f>
        <v>39.308150133483103</v>
      </c>
      <c r="Q159" s="3">
        <f>VLOOKUP($A159,new_vsoa,8,FALSE)</f>
        <v>172.25363995482499</v>
      </c>
      <c r="R159" s="3">
        <f t="shared" si="22"/>
        <v>455.13819779759802</v>
      </c>
      <c r="S159" s="3">
        <f t="shared" si="22"/>
        <v>349.21017780111401</v>
      </c>
      <c r="T159" s="3">
        <f t="shared" si="22"/>
        <v>105.92801999648401</v>
      </c>
      <c r="U159" s="3">
        <f t="shared" si="22"/>
        <v>39.308150133483103</v>
      </c>
      <c r="V159" s="3">
        <f t="shared" si="23"/>
        <v>172.25363995482499</v>
      </c>
      <c r="X159" s="3">
        <f t="shared" si="17"/>
        <v>-6.5917501804659651</v>
      </c>
      <c r="Y159" s="3">
        <f t="shared" si="18"/>
        <v>9.7517312066150339</v>
      </c>
    </row>
    <row r="160" spans="1:25">
      <c r="A160">
        <v>158</v>
      </c>
      <c r="B160" t="s">
        <v>173</v>
      </c>
      <c r="C160" s="3">
        <v>493.959495150865</v>
      </c>
      <c r="D160" s="3">
        <v>257.89996574456302</v>
      </c>
      <c r="E160" s="3">
        <v>236.05952940630101</v>
      </c>
      <c r="F160" s="3">
        <v>97.915726409170802</v>
      </c>
      <c r="G160" s="3">
        <v>582.99499674583501</v>
      </c>
      <c r="H160" s="3">
        <f t="shared" si="19"/>
        <v>493.959495150865</v>
      </c>
      <c r="I160" s="3">
        <f t="shared" si="19"/>
        <v>257.89996574456302</v>
      </c>
      <c r="J160" s="3">
        <f t="shared" si="19"/>
        <v>236.05952940630101</v>
      </c>
      <c r="K160" s="3">
        <f t="shared" si="20"/>
        <v>97.915726409170802</v>
      </c>
      <c r="L160" s="3">
        <f t="shared" si="19"/>
        <v>582.99499674583501</v>
      </c>
      <c r="M160" s="3">
        <f>VLOOKUP($A160,new_vsoa,6,FALSE)</f>
        <v>465.90119852722398</v>
      </c>
      <c r="N160" s="3">
        <f>VLOOKUP($A160,new_vsoa,5,FALSE)</f>
        <v>258.68551743330602</v>
      </c>
      <c r="O160" s="3">
        <f t="shared" si="21"/>
        <v>207.21568109391796</v>
      </c>
      <c r="P160" s="3">
        <f>VLOOKUP($A160,new_vsoa,7,FALSE)</f>
        <v>140.37307044357601</v>
      </c>
      <c r="Q160" s="3">
        <f>VLOOKUP($A160,new_vsoa,8,FALSE)</f>
        <v>284.03869063401999</v>
      </c>
      <c r="R160" s="3">
        <f t="shared" si="22"/>
        <v>465.90119852722398</v>
      </c>
      <c r="S160" s="3">
        <f t="shared" si="22"/>
        <v>258.68551743330602</v>
      </c>
      <c r="T160" s="3">
        <f t="shared" si="22"/>
        <v>207.21568109391796</v>
      </c>
      <c r="U160" s="3">
        <f t="shared" si="22"/>
        <v>140.37307044357601</v>
      </c>
      <c r="V160" s="3">
        <f t="shared" si="23"/>
        <v>284.03869063401999</v>
      </c>
      <c r="X160" s="3">
        <f t="shared" si="17"/>
        <v>-28.058296623641013</v>
      </c>
      <c r="Y160" s="3">
        <f t="shared" si="18"/>
        <v>0.78555168874299852</v>
      </c>
    </row>
    <row r="161" spans="1:25">
      <c r="A161">
        <v>159</v>
      </c>
      <c r="B161" t="s">
        <v>174</v>
      </c>
      <c r="C161" s="3">
        <v>199.645220234693</v>
      </c>
      <c r="D161" s="3">
        <v>244.665955974485</v>
      </c>
      <c r="E161" s="3">
        <v>-45.020735739792201</v>
      </c>
      <c r="F161" s="3">
        <v>-112.154940860295</v>
      </c>
      <c r="G161" s="3">
        <v>33.286098792976397</v>
      </c>
      <c r="H161" s="3">
        <f t="shared" si="19"/>
        <v>199.645220234693</v>
      </c>
      <c r="I161" s="3">
        <f t="shared" si="19"/>
        <v>244.665955974485</v>
      </c>
      <c r="J161" s="3">
        <f t="shared" si="19"/>
        <v>1</v>
      </c>
      <c r="K161" s="3">
        <f t="shared" si="20"/>
        <v>1</v>
      </c>
      <c r="L161" s="3">
        <f t="shared" si="19"/>
        <v>33.286098792976397</v>
      </c>
      <c r="M161" s="3">
        <f>VLOOKUP($A161,new_vsoa,6,FALSE)</f>
        <v>218.99136571266001</v>
      </c>
      <c r="N161" s="3">
        <f>VLOOKUP($A161,new_vsoa,5,FALSE)</f>
        <v>248.04156260827801</v>
      </c>
      <c r="O161" s="3">
        <f t="shared" si="21"/>
        <v>-29.050196895618001</v>
      </c>
      <c r="P161" s="3">
        <f>VLOOKUP($A161,new_vsoa,7,FALSE)</f>
        <v>-70.340332864132506</v>
      </c>
      <c r="Q161" s="3">
        <f>VLOOKUP($A161,new_vsoa,8,FALSE)</f>
        <v>16.654600236832099</v>
      </c>
      <c r="R161" s="3">
        <f t="shared" si="22"/>
        <v>218.99136571266001</v>
      </c>
      <c r="S161" s="3">
        <f t="shared" si="22"/>
        <v>248.04156260827801</v>
      </c>
      <c r="T161" s="3">
        <f t="shared" si="22"/>
        <v>1</v>
      </c>
      <c r="U161" s="3">
        <f t="shared" si="22"/>
        <v>1</v>
      </c>
      <c r="V161" s="3">
        <f t="shared" si="23"/>
        <v>16.654600236832099</v>
      </c>
      <c r="X161" s="3">
        <f t="shared" si="17"/>
        <v>19.346145477967013</v>
      </c>
      <c r="Y161" s="3">
        <f t="shared" si="18"/>
        <v>3.3756066337930122</v>
      </c>
    </row>
    <row r="162" spans="1:25">
      <c r="A162">
        <v>160</v>
      </c>
      <c r="B162" t="s">
        <v>175</v>
      </c>
      <c r="C162" s="3">
        <v>231.33848600288201</v>
      </c>
      <c r="D162" s="3">
        <v>196.37004448767101</v>
      </c>
      <c r="E162" s="3">
        <v>34.968441515210401</v>
      </c>
      <c r="F162" s="3">
        <v>-30.086134391231202</v>
      </c>
      <c r="G162" s="3">
        <v>120.673510927398</v>
      </c>
      <c r="H162" s="3">
        <f t="shared" si="19"/>
        <v>231.33848600288201</v>
      </c>
      <c r="I162" s="3">
        <f t="shared" si="19"/>
        <v>196.37004448767101</v>
      </c>
      <c r="J162" s="3">
        <f t="shared" si="19"/>
        <v>34.968441515210401</v>
      </c>
      <c r="K162" s="3">
        <f t="shared" si="20"/>
        <v>1</v>
      </c>
      <c r="L162" s="3">
        <f t="shared" si="19"/>
        <v>120.673510927398</v>
      </c>
      <c r="M162" s="3">
        <f>VLOOKUP($A162,new_vsoa,6,FALSE)</f>
        <v>245.16823164182301</v>
      </c>
      <c r="N162" s="3">
        <f>VLOOKUP($A162,new_vsoa,5,FALSE)</f>
        <v>191.88807798143901</v>
      </c>
      <c r="O162" s="3">
        <f t="shared" si="21"/>
        <v>53.280153660384002</v>
      </c>
      <c r="P162" s="3">
        <f>VLOOKUP($A162,new_vsoa,7,FALSE)</f>
        <v>8.9874892335462402</v>
      </c>
      <c r="Q162" s="3">
        <f>VLOOKUP($A162,new_vsoa,8,FALSE)</f>
        <v>101.89184893660401</v>
      </c>
      <c r="R162" s="3">
        <f t="shared" si="22"/>
        <v>245.16823164182301</v>
      </c>
      <c r="S162" s="3">
        <f t="shared" si="22"/>
        <v>191.88807798143901</v>
      </c>
      <c r="T162" s="3">
        <f t="shared" si="22"/>
        <v>53.280153660384002</v>
      </c>
      <c r="U162" s="3">
        <f t="shared" si="22"/>
        <v>8.9874892335462402</v>
      </c>
      <c r="V162" s="3">
        <f t="shared" si="23"/>
        <v>101.89184893660401</v>
      </c>
      <c r="X162" s="3">
        <f t="shared" si="17"/>
        <v>13.829745638941006</v>
      </c>
      <c r="Y162" s="3">
        <f t="shared" si="18"/>
        <v>-4.4819665062319984</v>
      </c>
    </row>
    <row r="163" spans="1:25">
      <c r="A163">
        <v>161</v>
      </c>
      <c r="B163" t="s">
        <v>176</v>
      </c>
      <c r="C163" s="3">
        <v>189.863906203109</v>
      </c>
      <c r="D163" s="3">
        <v>245.38966525276001</v>
      </c>
      <c r="E163" s="3">
        <v>-55.525759049650503</v>
      </c>
      <c r="F163" s="3">
        <v>-124.14210888451601</v>
      </c>
      <c r="G163" s="3">
        <v>30.334215549431899</v>
      </c>
      <c r="H163" s="3">
        <f t="shared" si="19"/>
        <v>189.863906203109</v>
      </c>
      <c r="I163" s="3">
        <f t="shared" si="19"/>
        <v>245.38966525276001</v>
      </c>
      <c r="J163" s="3">
        <f t="shared" si="19"/>
        <v>1</v>
      </c>
      <c r="K163" s="3">
        <f t="shared" si="20"/>
        <v>1</v>
      </c>
      <c r="L163" s="3">
        <f t="shared" si="19"/>
        <v>30.334215549431899</v>
      </c>
      <c r="M163" s="3">
        <f>VLOOKUP($A163,new_vsoa,6,FALSE)</f>
        <v>241.910825482809</v>
      </c>
      <c r="N163" s="3">
        <f>VLOOKUP($A163,new_vsoa,5,FALSE)</f>
        <v>257.66003434038902</v>
      </c>
      <c r="O163" s="3">
        <f t="shared" si="21"/>
        <v>-15.749208857580015</v>
      </c>
      <c r="P163" s="3">
        <f>VLOOKUP($A163,new_vsoa,7,FALSE)</f>
        <v>-69.175945036542501</v>
      </c>
      <c r="Q163" s="3">
        <f>VLOOKUP($A163,new_vsoa,8,FALSE)</f>
        <v>39.135298212831401</v>
      </c>
      <c r="R163" s="3">
        <f t="shared" si="22"/>
        <v>241.910825482809</v>
      </c>
      <c r="S163" s="3">
        <f t="shared" si="22"/>
        <v>257.66003434038902</v>
      </c>
      <c r="T163" s="3">
        <f t="shared" si="22"/>
        <v>1</v>
      </c>
      <c r="U163" s="3">
        <f t="shared" si="22"/>
        <v>1</v>
      </c>
      <c r="V163" s="3">
        <f t="shared" si="23"/>
        <v>39.135298212831401</v>
      </c>
      <c r="X163" s="3">
        <f t="shared" si="17"/>
        <v>52.046919279700006</v>
      </c>
      <c r="Y163" s="3">
        <f t="shared" si="18"/>
        <v>12.270369087629007</v>
      </c>
    </row>
    <row r="164" spans="1:25">
      <c r="A164">
        <v>162</v>
      </c>
      <c r="B164" t="s">
        <v>177</v>
      </c>
      <c r="C164" s="3">
        <v>194.19494969206801</v>
      </c>
      <c r="D164" s="3">
        <v>111.251022434032</v>
      </c>
      <c r="E164" s="3">
        <v>82.943927258036197</v>
      </c>
      <c r="F164" s="3">
        <v>7.0407379029232704</v>
      </c>
      <c r="G164" s="3">
        <v>180.53529892220899</v>
      </c>
      <c r="H164" s="3">
        <f t="shared" si="19"/>
        <v>194.19494969206801</v>
      </c>
      <c r="I164" s="3">
        <f t="shared" si="19"/>
        <v>111.251022434032</v>
      </c>
      <c r="J164" s="3">
        <f t="shared" si="19"/>
        <v>82.943927258036197</v>
      </c>
      <c r="K164" s="3">
        <f t="shared" si="20"/>
        <v>7.0407379029232704</v>
      </c>
      <c r="L164" s="3">
        <f t="shared" si="19"/>
        <v>180.53529892220899</v>
      </c>
      <c r="M164" s="3">
        <f>VLOOKUP($A164,new_vsoa,6,FALSE)</f>
        <v>183.05689375253201</v>
      </c>
      <c r="N164" s="3">
        <f>VLOOKUP($A164,new_vsoa,5,FALSE)</f>
        <v>109.250360984705</v>
      </c>
      <c r="O164" s="3">
        <f t="shared" si="21"/>
        <v>73.806532767827008</v>
      </c>
      <c r="P164" s="3">
        <f>VLOOKUP($A164,new_vsoa,7,FALSE)</f>
        <v>35.417364004931798</v>
      </c>
      <c r="Q164" s="3">
        <f>VLOOKUP($A164,new_vsoa,8,FALSE)</f>
        <v>115.649285767658</v>
      </c>
      <c r="R164" s="3">
        <f t="shared" si="22"/>
        <v>183.05689375253201</v>
      </c>
      <c r="S164" s="3">
        <f t="shared" si="22"/>
        <v>109.250360984705</v>
      </c>
      <c r="T164" s="3">
        <f t="shared" si="22"/>
        <v>73.806532767827008</v>
      </c>
      <c r="U164" s="3">
        <f t="shared" si="22"/>
        <v>35.417364004931798</v>
      </c>
      <c r="V164" s="3">
        <f t="shared" si="23"/>
        <v>115.649285767658</v>
      </c>
      <c r="X164" s="3">
        <f t="shared" si="17"/>
        <v>-11.138055939536002</v>
      </c>
      <c r="Y164" s="3">
        <f t="shared" si="18"/>
        <v>-2.0006614493269979</v>
      </c>
    </row>
    <row r="165" spans="1:25">
      <c r="A165">
        <v>163</v>
      </c>
      <c r="B165" t="s">
        <v>178</v>
      </c>
      <c r="C165" s="3">
        <v>375.20952012313302</v>
      </c>
      <c r="D165" s="3">
        <v>417.493864003064</v>
      </c>
      <c r="E165" s="3">
        <v>-42.284343879930297</v>
      </c>
      <c r="F165" s="3">
        <v>-162.30239540932101</v>
      </c>
      <c r="G165" s="3">
        <v>141.39129561619299</v>
      </c>
      <c r="H165" s="3">
        <f t="shared" si="19"/>
        <v>375.20952012313302</v>
      </c>
      <c r="I165" s="3">
        <f t="shared" si="19"/>
        <v>417.493864003064</v>
      </c>
      <c r="J165" s="3">
        <f t="shared" si="19"/>
        <v>1</v>
      </c>
      <c r="K165" s="3">
        <f t="shared" si="20"/>
        <v>1</v>
      </c>
      <c r="L165" s="3">
        <f t="shared" si="19"/>
        <v>141.39129561619299</v>
      </c>
      <c r="M165" s="3">
        <f>VLOOKUP($A165,new_vsoa,6,FALSE)</f>
        <v>352.11015944939498</v>
      </c>
      <c r="N165" s="3">
        <f>VLOOKUP($A165,new_vsoa,5,FALSE)</f>
        <v>401.33429461614998</v>
      </c>
      <c r="O165" s="3">
        <f t="shared" si="21"/>
        <v>-49.224135166754991</v>
      </c>
      <c r="P165" s="3">
        <f>VLOOKUP($A165,new_vsoa,7,FALSE)</f>
        <v>-112.01949758455901</v>
      </c>
      <c r="Q165" s="3">
        <f>VLOOKUP($A165,new_vsoa,8,FALSE)</f>
        <v>18.329665669294901</v>
      </c>
      <c r="R165" s="3">
        <f t="shared" si="22"/>
        <v>352.11015944939498</v>
      </c>
      <c r="S165" s="3">
        <f t="shared" si="22"/>
        <v>401.33429461614998</v>
      </c>
      <c r="T165" s="3">
        <f t="shared" si="22"/>
        <v>1</v>
      </c>
      <c r="U165" s="3">
        <f t="shared" si="22"/>
        <v>1</v>
      </c>
      <c r="V165" s="3">
        <f t="shared" si="23"/>
        <v>18.329665669294901</v>
      </c>
      <c r="X165" s="3">
        <f t="shared" si="17"/>
        <v>-23.099360673738033</v>
      </c>
      <c r="Y165" s="3">
        <f t="shared" si="18"/>
        <v>-16.159569386914029</v>
      </c>
    </row>
    <row r="166" spans="1:25">
      <c r="A166">
        <v>164</v>
      </c>
      <c r="B166" t="s">
        <v>179</v>
      </c>
      <c r="C166" s="3">
        <v>221.00351540989101</v>
      </c>
      <c r="D166" s="3">
        <v>424.17556813790901</v>
      </c>
      <c r="E166" s="3">
        <v>-203.172052728018</v>
      </c>
      <c r="F166" s="3">
        <v>-320.41759334489899</v>
      </c>
      <c r="G166" s="3">
        <v>-71.742141084391406</v>
      </c>
      <c r="H166" s="3">
        <f t="shared" si="19"/>
        <v>221.00351540989101</v>
      </c>
      <c r="I166" s="3">
        <f t="shared" si="19"/>
        <v>424.17556813790901</v>
      </c>
      <c r="J166" s="3">
        <f t="shared" si="19"/>
        <v>1</v>
      </c>
      <c r="K166" s="3">
        <f t="shared" si="20"/>
        <v>1</v>
      </c>
      <c r="L166" s="3">
        <f t="shared" si="19"/>
        <v>1</v>
      </c>
      <c r="M166" s="3">
        <f>VLOOKUP($A166,new_vsoa,6,FALSE)</f>
        <v>393.71502196395397</v>
      </c>
      <c r="N166" s="3">
        <f>VLOOKUP($A166,new_vsoa,5,FALSE)</f>
        <v>444.91225912999897</v>
      </c>
      <c r="O166" s="3">
        <f t="shared" si="21"/>
        <v>-51.197237166044999</v>
      </c>
      <c r="P166" s="3">
        <f>VLOOKUP($A166,new_vsoa,7,FALSE)</f>
        <v>-121.350139939963</v>
      </c>
      <c r="Q166" s="3">
        <f>VLOOKUP($A166,new_vsoa,8,FALSE)</f>
        <v>14.386567237924901</v>
      </c>
      <c r="R166" s="3">
        <f t="shared" si="22"/>
        <v>393.71502196395397</v>
      </c>
      <c r="S166" s="3">
        <f t="shared" si="22"/>
        <v>444.91225912999897</v>
      </c>
      <c r="T166" s="3">
        <f t="shared" si="22"/>
        <v>1</v>
      </c>
      <c r="U166" s="3">
        <f t="shared" si="22"/>
        <v>1</v>
      </c>
      <c r="V166" s="3">
        <f t="shared" si="23"/>
        <v>14.386567237924901</v>
      </c>
      <c r="X166" s="3">
        <f t="shared" si="17"/>
        <v>172.71150655406296</v>
      </c>
      <c r="Y166" s="3">
        <f t="shared" si="18"/>
        <v>20.736690992089962</v>
      </c>
    </row>
    <row r="167" spans="1:25">
      <c r="A167">
        <v>165</v>
      </c>
      <c r="B167" t="s">
        <v>180</v>
      </c>
      <c r="C167" s="3">
        <v>122.67748251735</v>
      </c>
      <c r="D167" s="3">
        <v>85.735919337137204</v>
      </c>
      <c r="E167" s="3">
        <v>36.941563180213102</v>
      </c>
      <c r="F167" s="3">
        <v>-11.9555108402717</v>
      </c>
      <c r="G167" s="3">
        <v>88.972351466757502</v>
      </c>
      <c r="H167" s="3">
        <f t="shared" si="19"/>
        <v>122.67748251735</v>
      </c>
      <c r="I167" s="3">
        <f t="shared" si="19"/>
        <v>85.735919337137204</v>
      </c>
      <c r="J167" s="3">
        <f t="shared" si="19"/>
        <v>36.941563180213102</v>
      </c>
      <c r="K167" s="3">
        <f t="shared" si="20"/>
        <v>1</v>
      </c>
      <c r="L167" s="3">
        <f t="shared" si="19"/>
        <v>88.972351466757502</v>
      </c>
      <c r="M167" s="3">
        <f>VLOOKUP($A167,new_vsoa,6,FALSE)</f>
        <v>119.10651188481999</v>
      </c>
      <c r="N167" s="3">
        <f>VLOOKUP($A167,new_vsoa,5,FALSE)</f>
        <v>88.288824349203097</v>
      </c>
      <c r="O167" s="3">
        <f t="shared" si="21"/>
        <v>30.817687535616898</v>
      </c>
      <c r="P167" s="3">
        <f>VLOOKUP($A167,new_vsoa,7,FALSE)</f>
        <v>3.2410850345574098</v>
      </c>
      <c r="Q167" s="3">
        <f>VLOOKUP($A167,new_vsoa,8,FALSE)</f>
        <v>60.852525031474499</v>
      </c>
      <c r="R167" s="3">
        <f t="shared" si="22"/>
        <v>119.10651188481999</v>
      </c>
      <c r="S167" s="3">
        <f t="shared" si="22"/>
        <v>88.288824349203097</v>
      </c>
      <c r="T167" s="3">
        <f t="shared" si="22"/>
        <v>30.817687535616898</v>
      </c>
      <c r="U167" s="3">
        <f t="shared" si="22"/>
        <v>3.2410850345574098</v>
      </c>
      <c r="V167" s="3">
        <f t="shared" si="23"/>
        <v>60.852525031474499</v>
      </c>
      <c r="X167" s="3">
        <f t="shared" si="17"/>
        <v>-3.5709706325300061</v>
      </c>
      <c r="Y167" s="3">
        <f t="shared" si="18"/>
        <v>2.5529050120658923</v>
      </c>
    </row>
    <row r="168" spans="1:25">
      <c r="A168">
        <v>166</v>
      </c>
      <c r="B168" t="s">
        <v>181</v>
      </c>
      <c r="C168" s="3">
        <v>243.700270404234</v>
      </c>
      <c r="D168" s="3">
        <v>284.46216627236902</v>
      </c>
      <c r="E168" s="3">
        <v>-40.761895868135298</v>
      </c>
      <c r="F168" s="3">
        <v>-111.714100271392</v>
      </c>
      <c r="G168" s="3">
        <v>33.711738760279701</v>
      </c>
      <c r="H168" s="3">
        <f t="shared" si="19"/>
        <v>243.700270404234</v>
      </c>
      <c r="I168" s="3">
        <f t="shared" si="19"/>
        <v>284.46216627236902</v>
      </c>
      <c r="J168" s="3">
        <f t="shared" si="19"/>
        <v>1</v>
      </c>
      <c r="K168" s="3">
        <f t="shared" si="20"/>
        <v>1</v>
      </c>
      <c r="L168" s="3">
        <f t="shared" si="19"/>
        <v>33.711738760279701</v>
      </c>
      <c r="M168" s="3">
        <f>VLOOKUP($A168,new_vsoa,6,FALSE)</f>
        <v>221.499991532358</v>
      </c>
      <c r="N168" s="3">
        <f>VLOOKUP($A168,new_vsoa,5,FALSE)</f>
        <v>285.61821347801401</v>
      </c>
      <c r="O168" s="3">
        <f t="shared" si="21"/>
        <v>-64.118221945656018</v>
      </c>
      <c r="P168" s="3">
        <f>VLOOKUP($A168,new_vsoa,7,FALSE)</f>
        <v>-108.854955367697</v>
      </c>
      <c r="Q168" s="3">
        <f>VLOOKUP($A168,new_vsoa,8,FALSE)</f>
        <v>-18.751834558171801</v>
      </c>
      <c r="R168" s="3">
        <f t="shared" si="22"/>
        <v>221.499991532358</v>
      </c>
      <c r="S168" s="3">
        <f t="shared" si="22"/>
        <v>285.61821347801401</v>
      </c>
      <c r="T168" s="3">
        <f t="shared" si="22"/>
        <v>1</v>
      </c>
      <c r="U168" s="3">
        <f t="shared" si="22"/>
        <v>1</v>
      </c>
      <c r="V168" s="3">
        <f t="shared" si="23"/>
        <v>1</v>
      </c>
      <c r="X168" s="3">
        <f t="shared" si="17"/>
        <v>-22.200278871876009</v>
      </c>
      <c r="Y168" s="3">
        <f t="shared" si="18"/>
        <v>1.1560472056449953</v>
      </c>
    </row>
    <row r="169" spans="1:25">
      <c r="A169">
        <v>167</v>
      </c>
      <c r="B169" t="s">
        <v>182</v>
      </c>
      <c r="C169" s="3">
        <v>470.99179961527801</v>
      </c>
      <c r="D169" s="3">
        <v>437.60087255632402</v>
      </c>
      <c r="E169" s="3">
        <v>33.390927058954098</v>
      </c>
      <c r="F169" s="3">
        <v>-113.661549402771</v>
      </c>
      <c r="G169" s="3">
        <v>361.59990792913101</v>
      </c>
      <c r="H169" s="3">
        <f t="shared" si="19"/>
        <v>470.99179961527801</v>
      </c>
      <c r="I169" s="3">
        <f t="shared" si="19"/>
        <v>437.60087255632402</v>
      </c>
      <c r="J169" s="3">
        <f t="shared" si="19"/>
        <v>33.390927058954098</v>
      </c>
      <c r="K169" s="3">
        <f t="shared" si="20"/>
        <v>1</v>
      </c>
      <c r="L169" s="3">
        <f t="shared" si="19"/>
        <v>361.59990792913101</v>
      </c>
      <c r="M169" s="3">
        <f>VLOOKUP($A169,new_vsoa,6,FALSE)</f>
        <v>427.426434339411</v>
      </c>
      <c r="N169" s="3">
        <f>VLOOKUP($A169,new_vsoa,5,FALSE)</f>
        <v>439.57421880728299</v>
      </c>
      <c r="O169" s="3">
        <f t="shared" si="21"/>
        <v>-12.147784467871986</v>
      </c>
      <c r="P169" s="3">
        <f>VLOOKUP($A169,new_vsoa,7,FALSE)</f>
        <v>-85.528518423991002</v>
      </c>
      <c r="Q169" s="3">
        <f>VLOOKUP($A169,new_vsoa,8,FALSE)</f>
        <v>58.987467479403797</v>
      </c>
      <c r="R169" s="3">
        <f t="shared" si="22"/>
        <v>427.426434339411</v>
      </c>
      <c r="S169" s="3">
        <f t="shared" si="22"/>
        <v>439.57421880728299</v>
      </c>
      <c r="T169" s="3">
        <f t="shared" si="22"/>
        <v>1</v>
      </c>
      <c r="U169" s="3">
        <f t="shared" si="22"/>
        <v>1</v>
      </c>
      <c r="V169" s="3">
        <f t="shared" si="23"/>
        <v>58.987467479403797</v>
      </c>
      <c r="X169" s="3">
        <f t="shared" si="17"/>
        <v>-43.565365275867009</v>
      </c>
      <c r="Y169" s="3">
        <f t="shared" si="18"/>
        <v>1.9733462509589685</v>
      </c>
    </row>
    <row r="170" spans="1:25">
      <c r="A170">
        <v>168</v>
      </c>
      <c r="B170" t="s">
        <v>183</v>
      </c>
      <c r="C170" s="3">
        <v>451.12848146285302</v>
      </c>
      <c r="D170" s="3">
        <v>474.81780675620598</v>
      </c>
      <c r="E170" s="3">
        <v>-23.689325293352201</v>
      </c>
      <c r="F170" s="3">
        <v>-143.45628639905399</v>
      </c>
      <c r="G170" s="3">
        <v>132.51293912448901</v>
      </c>
      <c r="H170" s="3">
        <f t="shared" si="19"/>
        <v>451.12848146285302</v>
      </c>
      <c r="I170" s="3">
        <f t="shared" si="19"/>
        <v>474.81780675620598</v>
      </c>
      <c r="J170" s="3">
        <f t="shared" si="19"/>
        <v>1</v>
      </c>
      <c r="K170" s="3">
        <f t="shared" si="20"/>
        <v>1</v>
      </c>
      <c r="L170" s="3">
        <f t="shared" si="19"/>
        <v>132.51293912448901</v>
      </c>
      <c r="M170" s="3">
        <f>VLOOKUP($A170,new_vsoa,6,FALSE)</f>
        <v>449.19480766398698</v>
      </c>
      <c r="N170" s="3">
        <f>VLOOKUP($A170,new_vsoa,5,FALSE)</f>
        <v>484.85097367606897</v>
      </c>
      <c r="O170" s="3">
        <f t="shared" si="21"/>
        <v>-35.656166012081997</v>
      </c>
      <c r="P170" s="3">
        <f>VLOOKUP($A170,new_vsoa,7,FALSE)</f>
        <v>-124.427853863403</v>
      </c>
      <c r="Q170" s="3">
        <f>VLOOKUP($A170,new_vsoa,8,FALSE)</f>
        <v>51.7623401175357</v>
      </c>
      <c r="R170" s="3">
        <f t="shared" si="22"/>
        <v>449.19480766398698</v>
      </c>
      <c r="S170" s="3">
        <f t="shared" si="22"/>
        <v>484.85097367606897</v>
      </c>
      <c r="T170" s="3">
        <f t="shared" si="22"/>
        <v>1</v>
      </c>
      <c r="U170" s="3">
        <f t="shared" si="22"/>
        <v>1</v>
      </c>
      <c r="V170" s="3">
        <f t="shared" si="23"/>
        <v>51.7623401175357</v>
      </c>
      <c r="X170" s="3">
        <f t="shared" si="17"/>
        <v>-1.9336737988660389</v>
      </c>
      <c r="Y170" s="3">
        <f t="shared" si="18"/>
        <v>10.033166919862992</v>
      </c>
    </row>
    <row r="171" spans="1:25">
      <c r="A171">
        <v>169</v>
      </c>
      <c r="B171" t="s">
        <v>184</v>
      </c>
      <c r="C171" s="3">
        <v>470.45008719840501</v>
      </c>
      <c r="D171" s="3">
        <v>408.24296892412099</v>
      </c>
      <c r="E171" s="3">
        <v>62.2071182742838</v>
      </c>
      <c r="F171" s="3">
        <v>-47.746420610258802</v>
      </c>
      <c r="G171" s="3">
        <v>253.752606395302</v>
      </c>
      <c r="H171" s="3">
        <f t="shared" si="19"/>
        <v>470.45008719840501</v>
      </c>
      <c r="I171" s="3">
        <f t="shared" si="19"/>
        <v>408.24296892412099</v>
      </c>
      <c r="J171" s="3">
        <f t="shared" si="19"/>
        <v>62.2071182742838</v>
      </c>
      <c r="K171" s="3">
        <f t="shared" si="20"/>
        <v>1</v>
      </c>
      <c r="L171" s="3">
        <f t="shared" si="19"/>
        <v>253.752606395302</v>
      </c>
      <c r="M171" s="3">
        <f>VLOOKUP($A171,new_vsoa,6,FALSE)</f>
        <v>361.25430931613698</v>
      </c>
      <c r="N171" s="3">
        <f>VLOOKUP($A171,new_vsoa,5,FALSE)</f>
        <v>375.81504322715301</v>
      </c>
      <c r="O171" s="3">
        <f t="shared" si="21"/>
        <v>-14.56073391101603</v>
      </c>
      <c r="P171" s="3">
        <f>VLOOKUP($A171,new_vsoa,7,FALSE)</f>
        <v>-74.477264768995994</v>
      </c>
      <c r="Q171" s="3">
        <f>VLOOKUP($A171,new_vsoa,8,FALSE)</f>
        <v>46.714206429777803</v>
      </c>
      <c r="R171" s="3">
        <f t="shared" si="22"/>
        <v>361.25430931613698</v>
      </c>
      <c r="S171" s="3">
        <f t="shared" si="22"/>
        <v>375.81504322715301</v>
      </c>
      <c r="T171" s="3">
        <f t="shared" si="22"/>
        <v>1</v>
      </c>
      <c r="U171" s="3">
        <f t="shared" si="22"/>
        <v>1</v>
      </c>
      <c r="V171" s="3">
        <f t="shared" si="23"/>
        <v>46.714206429777803</v>
      </c>
      <c r="X171" s="3">
        <f t="shared" si="17"/>
        <v>-109.19577788226803</v>
      </c>
      <c r="Y171" s="3">
        <f t="shared" si="18"/>
        <v>-32.427925696967975</v>
      </c>
    </row>
    <row r="172" spans="1:25">
      <c r="A172">
        <v>170</v>
      </c>
      <c r="B172" t="s">
        <v>185</v>
      </c>
      <c r="C172" s="3">
        <v>224.30112784635</v>
      </c>
      <c r="D172" s="3">
        <v>249.753216226717</v>
      </c>
      <c r="E172" s="3">
        <v>-25.452088380366199</v>
      </c>
      <c r="F172" s="3">
        <v>-85.857524574887094</v>
      </c>
      <c r="G172" s="3">
        <v>43.087808319378802</v>
      </c>
      <c r="H172" s="3">
        <f t="shared" si="19"/>
        <v>224.30112784635</v>
      </c>
      <c r="I172" s="3">
        <f t="shared" si="19"/>
        <v>249.753216226717</v>
      </c>
      <c r="J172" s="3">
        <f t="shared" si="19"/>
        <v>1</v>
      </c>
      <c r="K172" s="3">
        <f t="shared" si="20"/>
        <v>1</v>
      </c>
      <c r="L172" s="3">
        <f t="shared" si="19"/>
        <v>43.087808319378802</v>
      </c>
      <c r="M172" s="3">
        <f>VLOOKUP($A172,new_vsoa,6,FALSE)</f>
        <v>244.13713267535701</v>
      </c>
      <c r="N172" s="3">
        <f>VLOOKUP($A172,new_vsoa,5,FALSE)</f>
        <v>251.728123243364</v>
      </c>
      <c r="O172" s="3">
        <f t="shared" si="21"/>
        <v>-7.5909905680069869</v>
      </c>
      <c r="P172" s="3">
        <f>VLOOKUP($A172,new_vsoa,7,FALSE)</f>
        <v>-47.693494842702798</v>
      </c>
      <c r="Q172" s="3">
        <f>VLOOKUP($A172,new_vsoa,8,FALSE)</f>
        <v>37.086796680439498</v>
      </c>
      <c r="R172" s="3">
        <f t="shared" si="22"/>
        <v>244.13713267535701</v>
      </c>
      <c r="S172" s="3">
        <f t="shared" si="22"/>
        <v>251.728123243364</v>
      </c>
      <c r="T172" s="3">
        <f t="shared" si="22"/>
        <v>1</v>
      </c>
      <c r="U172" s="3">
        <f t="shared" si="22"/>
        <v>1</v>
      </c>
      <c r="V172" s="3">
        <f t="shared" si="23"/>
        <v>37.086796680439498</v>
      </c>
      <c r="X172" s="3">
        <f t="shared" si="17"/>
        <v>19.83600482900701</v>
      </c>
      <c r="Y172" s="3">
        <f t="shared" si="18"/>
        <v>1.9749070166469949</v>
      </c>
    </row>
    <row r="173" spans="1:25">
      <c r="A173">
        <v>171</v>
      </c>
      <c r="B173" t="s">
        <v>186</v>
      </c>
      <c r="C173" s="3">
        <v>140.29230654903199</v>
      </c>
      <c r="D173" s="3">
        <v>212.24732686597599</v>
      </c>
      <c r="E173" s="3">
        <v>-71.955020316944001</v>
      </c>
      <c r="F173" s="3">
        <v>-116.404528748907</v>
      </c>
      <c r="G173" s="3">
        <v>-27.016588528085599</v>
      </c>
      <c r="H173" s="3">
        <f t="shared" si="19"/>
        <v>140.29230654903199</v>
      </c>
      <c r="I173" s="3">
        <f t="shared" si="19"/>
        <v>212.24732686597599</v>
      </c>
      <c r="J173" s="3">
        <f t="shared" si="19"/>
        <v>1</v>
      </c>
      <c r="K173" s="3">
        <f t="shared" si="20"/>
        <v>1</v>
      </c>
      <c r="L173" s="3">
        <f t="shared" si="19"/>
        <v>1</v>
      </c>
      <c r="M173" s="3">
        <f>VLOOKUP($A173,new_vsoa,6,FALSE)</f>
        <v>133.941361512816</v>
      </c>
      <c r="N173" s="3">
        <f>VLOOKUP($A173,new_vsoa,5,FALSE)</f>
        <v>212.42694573637999</v>
      </c>
      <c r="O173" s="3">
        <f t="shared" si="21"/>
        <v>-78.48558422356399</v>
      </c>
      <c r="P173" s="3">
        <f>VLOOKUP($A173,new_vsoa,7,FALSE)</f>
        <v>-106.38553121616999</v>
      </c>
      <c r="Q173" s="3">
        <f>VLOOKUP($A173,new_vsoa,8,FALSE)</f>
        <v>-50.254454137746599</v>
      </c>
      <c r="R173" s="3">
        <f t="shared" si="22"/>
        <v>133.941361512816</v>
      </c>
      <c r="S173" s="3">
        <f t="shared" si="22"/>
        <v>212.42694573637999</v>
      </c>
      <c r="T173" s="3">
        <f t="shared" si="22"/>
        <v>1</v>
      </c>
      <c r="U173" s="3">
        <f t="shared" si="22"/>
        <v>1</v>
      </c>
      <c r="V173" s="3">
        <f t="shared" si="23"/>
        <v>1</v>
      </c>
      <c r="X173" s="3">
        <f t="shared" si="17"/>
        <v>-6.3509450362159896</v>
      </c>
      <c r="Y173" s="3">
        <f t="shared" si="18"/>
        <v>0.17961887040399915</v>
      </c>
    </row>
    <row r="174" spans="1:25">
      <c r="A174">
        <v>172</v>
      </c>
      <c r="B174" t="s">
        <v>187</v>
      </c>
      <c r="C174" s="3">
        <v>533.13040931223998</v>
      </c>
      <c r="D174" s="3">
        <v>626.20215676118301</v>
      </c>
      <c r="E174" s="3">
        <v>-93.071747448942205</v>
      </c>
      <c r="F174" s="3">
        <v>-272.76281627688797</v>
      </c>
      <c r="G174" s="3">
        <v>383.00979909178301</v>
      </c>
      <c r="H174" s="3">
        <f t="shared" si="19"/>
        <v>533.13040931223998</v>
      </c>
      <c r="I174" s="3">
        <f t="shared" si="19"/>
        <v>626.20215676118301</v>
      </c>
      <c r="J174" s="3">
        <f t="shared" si="19"/>
        <v>1</v>
      </c>
      <c r="K174" s="3">
        <f t="shared" si="20"/>
        <v>1</v>
      </c>
      <c r="L174" s="3">
        <f t="shared" si="19"/>
        <v>383.00979909178301</v>
      </c>
      <c r="M174" s="3">
        <f>VLOOKUP($A174,new_vsoa,6,FALSE)</f>
        <v>488.31417223300002</v>
      </c>
      <c r="N174" s="3">
        <f>VLOOKUP($A174,new_vsoa,5,FALSE)</f>
        <v>637.03700639420094</v>
      </c>
      <c r="O174" s="3">
        <f t="shared" si="21"/>
        <v>-148.72283416120092</v>
      </c>
      <c r="P174" s="3">
        <f>VLOOKUP($A174,new_vsoa,7,FALSE)</f>
        <v>-250.66815042162801</v>
      </c>
      <c r="Q174" s="3">
        <f>VLOOKUP($A174,new_vsoa,8,FALSE)</f>
        <v>-51.279133613225198</v>
      </c>
      <c r="R174" s="3">
        <f t="shared" si="22"/>
        <v>488.31417223300002</v>
      </c>
      <c r="S174" s="3">
        <f t="shared" si="22"/>
        <v>637.03700639420094</v>
      </c>
      <c r="T174" s="3">
        <f t="shared" si="22"/>
        <v>1</v>
      </c>
      <c r="U174" s="3">
        <f t="shared" si="22"/>
        <v>1</v>
      </c>
      <c r="V174" s="3">
        <f t="shared" si="23"/>
        <v>1</v>
      </c>
      <c r="X174" s="3">
        <f t="shared" si="17"/>
        <v>-44.816237079239954</v>
      </c>
      <c r="Y174" s="3">
        <f t="shared" si="18"/>
        <v>10.834849633017939</v>
      </c>
    </row>
    <row r="175" spans="1:25">
      <c r="A175">
        <v>173</v>
      </c>
      <c r="B175" t="s">
        <v>188</v>
      </c>
      <c r="C175" s="3">
        <v>146.10946195509101</v>
      </c>
      <c r="D175" s="3">
        <v>190.91995948521901</v>
      </c>
      <c r="E175" s="3">
        <v>-44.810497530128004</v>
      </c>
      <c r="F175" s="3">
        <v>-94.571779513927098</v>
      </c>
      <c r="G175" s="3">
        <v>7.2365933939383602</v>
      </c>
      <c r="H175" s="3">
        <f t="shared" si="19"/>
        <v>146.10946195509101</v>
      </c>
      <c r="I175" s="3">
        <f t="shared" si="19"/>
        <v>190.91995948521901</v>
      </c>
      <c r="J175" s="3">
        <f t="shared" si="19"/>
        <v>1</v>
      </c>
      <c r="K175" s="3">
        <f t="shared" si="20"/>
        <v>1</v>
      </c>
      <c r="L175" s="3">
        <f t="shared" si="19"/>
        <v>7.2365933939383602</v>
      </c>
      <c r="M175" s="3">
        <f>VLOOKUP($A175,new_vsoa,6,FALSE)</f>
        <v>143.43319454044101</v>
      </c>
      <c r="N175" s="3">
        <f>VLOOKUP($A175,new_vsoa,5,FALSE)</f>
        <v>186.89812272414201</v>
      </c>
      <c r="O175" s="3">
        <f t="shared" si="21"/>
        <v>-43.464928183701005</v>
      </c>
      <c r="P175" s="3">
        <f>VLOOKUP($A175,new_vsoa,7,FALSE)</f>
        <v>-73.508287881811</v>
      </c>
      <c r="Q175" s="3">
        <f>VLOOKUP($A175,new_vsoa,8,FALSE)</f>
        <v>-10.953659837763499</v>
      </c>
      <c r="R175" s="3">
        <f t="shared" si="22"/>
        <v>143.43319454044101</v>
      </c>
      <c r="S175" s="3">
        <f t="shared" si="22"/>
        <v>186.89812272414201</v>
      </c>
      <c r="T175" s="3">
        <f t="shared" si="22"/>
        <v>1</v>
      </c>
      <c r="U175" s="3">
        <f t="shared" si="22"/>
        <v>1</v>
      </c>
      <c r="V175" s="3">
        <f t="shared" si="23"/>
        <v>1</v>
      </c>
      <c r="X175" s="3">
        <f t="shared" si="17"/>
        <v>-2.676267414649999</v>
      </c>
      <c r="Y175" s="3">
        <f t="shared" si="18"/>
        <v>-4.0218367610769974</v>
      </c>
    </row>
    <row r="176" spans="1:25">
      <c r="A176">
        <v>174</v>
      </c>
      <c r="B176" t="s">
        <v>189</v>
      </c>
      <c r="C176" s="3">
        <v>37.185034317519403</v>
      </c>
      <c r="D176" s="3">
        <v>40.026769054269003</v>
      </c>
      <c r="E176" s="3">
        <v>-2.8417347367495802</v>
      </c>
      <c r="F176" s="3">
        <v>-227.16760642355899</v>
      </c>
      <c r="G176" s="3">
        <v>34.541856478912997</v>
      </c>
      <c r="H176" s="3">
        <f t="shared" si="19"/>
        <v>37.185034317519403</v>
      </c>
      <c r="I176" s="3">
        <f t="shared" si="19"/>
        <v>40.026769054269003</v>
      </c>
      <c r="J176" s="3">
        <f t="shared" si="19"/>
        <v>1</v>
      </c>
      <c r="K176" s="3">
        <f t="shared" si="20"/>
        <v>1</v>
      </c>
      <c r="L176" s="3">
        <f t="shared" si="19"/>
        <v>34.541856478912997</v>
      </c>
      <c r="M176" s="3">
        <f>VLOOKUP($A176,new_vsoa,6,FALSE)</f>
        <v>61.379726799514401</v>
      </c>
      <c r="N176" s="3">
        <f>VLOOKUP($A176,new_vsoa,5,FALSE)</f>
        <v>39.428482002458097</v>
      </c>
      <c r="O176" s="3">
        <f t="shared" si="21"/>
        <v>21.951244797056304</v>
      </c>
      <c r="P176" s="3">
        <f>VLOOKUP($A176,new_vsoa,7,FALSE)</f>
        <v>2.2078289874532699</v>
      </c>
      <c r="Q176" s="3">
        <f>VLOOKUP($A176,new_vsoa,8,FALSE)</f>
        <v>44.5023534347376</v>
      </c>
      <c r="R176" s="3">
        <f t="shared" si="22"/>
        <v>61.379726799514401</v>
      </c>
      <c r="S176" s="3">
        <f t="shared" si="22"/>
        <v>39.428482002458097</v>
      </c>
      <c r="T176" s="3">
        <f t="shared" si="22"/>
        <v>21.951244797056304</v>
      </c>
      <c r="U176" s="3">
        <f t="shared" si="22"/>
        <v>2.2078289874532699</v>
      </c>
      <c r="V176" s="3">
        <f t="shared" si="23"/>
        <v>44.5023534347376</v>
      </c>
      <c r="X176" s="3">
        <f t="shared" si="17"/>
        <v>24.194692481994998</v>
      </c>
      <c r="Y176" s="3">
        <f t="shared" si="18"/>
        <v>-0.59828705181090669</v>
      </c>
    </row>
    <row r="177" spans="1:25">
      <c r="A177">
        <v>175</v>
      </c>
      <c r="B177" t="s">
        <v>190</v>
      </c>
      <c r="C177" s="3">
        <v>304.07249393963502</v>
      </c>
      <c r="D177" s="3">
        <v>300.506652285668</v>
      </c>
      <c r="E177" s="3">
        <v>3.56584165396657</v>
      </c>
      <c r="F177" s="3">
        <v>-76.172510550057794</v>
      </c>
      <c r="G177" s="3">
        <v>110.484993920238</v>
      </c>
      <c r="H177" s="3">
        <f t="shared" si="19"/>
        <v>304.07249393963502</v>
      </c>
      <c r="I177" s="3">
        <f t="shared" si="19"/>
        <v>300.506652285668</v>
      </c>
      <c r="J177" s="3">
        <f t="shared" si="19"/>
        <v>3.56584165396657</v>
      </c>
      <c r="K177" s="3">
        <f t="shared" si="20"/>
        <v>1</v>
      </c>
      <c r="L177" s="3">
        <f t="shared" si="19"/>
        <v>110.484993920238</v>
      </c>
      <c r="M177" s="3">
        <f>VLOOKUP($A177,new_vsoa,6,FALSE)</f>
        <v>339.28754133651398</v>
      </c>
      <c r="N177" s="3">
        <f>VLOOKUP($A177,new_vsoa,5,FALSE)</f>
        <v>297.70490566356199</v>
      </c>
      <c r="O177" s="3">
        <f t="shared" si="21"/>
        <v>41.582635672951994</v>
      </c>
      <c r="P177" s="3">
        <f>VLOOKUP($A177,new_vsoa,7,FALSE)</f>
        <v>-14.6933677479383</v>
      </c>
      <c r="Q177" s="3">
        <f>VLOOKUP($A177,new_vsoa,8,FALSE)</f>
        <v>100.336973461884</v>
      </c>
      <c r="R177" s="3">
        <f t="shared" si="22"/>
        <v>339.28754133651398</v>
      </c>
      <c r="S177" s="3">
        <f t="shared" si="22"/>
        <v>297.70490566356199</v>
      </c>
      <c r="T177" s="3">
        <f t="shared" si="22"/>
        <v>41.582635672951994</v>
      </c>
      <c r="U177" s="3">
        <f t="shared" si="22"/>
        <v>1</v>
      </c>
      <c r="V177" s="3">
        <f t="shared" si="23"/>
        <v>100.336973461884</v>
      </c>
      <c r="X177" s="3">
        <f t="shared" si="17"/>
        <v>35.215047396878958</v>
      </c>
      <c r="Y177" s="3">
        <f t="shared" si="18"/>
        <v>-2.801746622106009</v>
      </c>
    </row>
    <row r="178" spans="1:25">
      <c r="A178">
        <v>176</v>
      </c>
      <c r="B178" t="s">
        <v>191</v>
      </c>
      <c r="C178" s="3">
        <v>498.79165905497001</v>
      </c>
      <c r="D178" s="3">
        <v>399.10806338862801</v>
      </c>
      <c r="E178" s="3">
        <v>99.683595666341603</v>
      </c>
      <c r="F178" s="3">
        <v>-6.7302773368812199</v>
      </c>
      <c r="G178" s="3">
        <v>342.67274361700402</v>
      </c>
      <c r="H178" s="3">
        <f t="shared" si="19"/>
        <v>498.79165905497001</v>
      </c>
      <c r="I178" s="3">
        <f t="shared" si="19"/>
        <v>399.10806338862801</v>
      </c>
      <c r="J178" s="3">
        <f t="shared" si="19"/>
        <v>99.683595666341603</v>
      </c>
      <c r="K178" s="3">
        <f t="shared" si="20"/>
        <v>1</v>
      </c>
      <c r="L178" s="3">
        <f t="shared" si="19"/>
        <v>342.67274361700402</v>
      </c>
      <c r="M178" s="3">
        <f>VLOOKUP($A178,new_vsoa,6,FALSE)</f>
        <v>463.98105518966099</v>
      </c>
      <c r="N178" s="3">
        <f>VLOOKUP($A178,new_vsoa,5,FALSE)</f>
        <v>410.33648258199901</v>
      </c>
      <c r="O178" s="3">
        <f t="shared" si="21"/>
        <v>53.644572607661985</v>
      </c>
      <c r="P178" s="3">
        <f>VLOOKUP($A178,new_vsoa,7,FALSE)</f>
        <v>-14.7420473950044</v>
      </c>
      <c r="Q178" s="3">
        <f>VLOOKUP($A178,new_vsoa,8,FALSE)</f>
        <v>123.28665112436801</v>
      </c>
      <c r="R178" s="3">
        <f t="shared" si="22"/>
        <v>463.98105518966099</v>
      </c>
      <c r="S178" s="3">
        <f t="shared" si="22"/>
        <v>410.33648258199901</v>
      </c>
      <c r="T178" s="3">
        <f t="shared" si="22"/>
        <v>53.644572607661985</v>
      </c>
      <c r="U178" s="3">
        <f t="shared" si="22"/>
        <v>1</v>
      </c>
      <c r="V178" s="3">
        <f t="shared" si="23"/>
        <v>123.28665112436801</v>
      </c>
      <c r="X178" s="3">
        <f t="shared" si="17"/>
        <v>-34.81060386530902</v>
      </c>
      <c r="Y178" s="3">
        <f t="shared" si="18"/>
        <v>11.228419193370996</v>
      </c>
    </row>
    <row r="179" spans="1:25">
      <c r="A179">
        <v>177</v>
      </c>
      <c r="B179" t="s">
        <v>192</v>
      </c>
      <c r="C179" s="3">
        <v>545.15235655223103</v>
      </c>
      <c r="D179" s="3">
        <v>531.18724160372699</v>
      </c>
      <c r="E179" s="3">
        <v>13.965114948504</v>
      </c>
      <c r="F179" s="3">
        <v>-138.365208805333</v>
      </c>
      <c r="G179" s="3">
        <v>450.009052090929</v>
      </c>
      <c r="H179" s="3">
        <f t="shared" si="19"/>
        <v>545.15235655223103</v>
      </c>
      <c r="I179" s="3">
        <f t="shared" si="19"/>
        <v>531.18724160372699</v>
      </c>
      <c r="J179" s="3">
        <f t="shared" si="19"/>
        <v>13.965114948504</v>
      </c>
      <c r="K179" s="3">
        <f t="shared" si="20"/>
        <v>1</v>
      </c>
      <c r="L179" s="3">
        <f t="shared" si="19"/>
        <v>450.009052090929</v>
      </c>
      <c r="M179" s="3">
        <f>VLOOKUP($A179,new_vsoa,6,FALSE)</f>
        <v>528.74456089104399</v>
      </c>
      <c r="N179" s="3">
        <f>VLOOKUP($A179,new_vsoa,5,FALSE)</f>
        <v>538.07928938637701</v>
      </c>
      <c r="O179" s="3">
        <f t="shared" si="21"/>
        <v>-9.3347284953330245</v>
      </c>
      <c r="P179" s="3">
        <f>VLOOKUP($A179,new_vsoa,7,FALSE)</f>
        <v>-104.664541205972</v>
      </c>
      <c r="Q179" s="3">
        <f>VLOOKUP($A179,new_vsoa,8,FALSE)</f>
        <v>89.070710997063699</v>
      </c>
      <c r="R179" s="3">
        <f t="shared" si="22"/>
        <v>528.74456089104399</v>
      </c>
      <c r="S179" s="3">
        <f t="shared" si="22"/>
        <v>538.07928938637701</v>
      </c>
      <c r="T179" s="3">
        <f t="shared" si="22"/>
        <v>1</v>
      </c>
      <c r="U179" s="3">
        <f t="shared" si="22"/>
        <v>1</v>
      </c>
      <c r="V179" s="3">
        <f t="shared" si="23"/>
        <v>89.070710997063699</v>
      </c>
      <c r="X179" s="3">
        <f t="shared" si="17"/>
        <v>-16.407795661187038</v>
      </c>
      <c r="Y179" s="3">
        <f t="shared" si="18"/>
        <v>6.8920477826500246</v>
      </c>
    </row>
    <row r="180" spans="1:25">
      <c r="A180">
        <v>178</v>
      </c>
      <c r="B180" t="s">
        <v>193</v>
      </c>
      <c r="C180" s="3">
        <v>611.13406738865694</v>
      </c>
      <c r="D180" s="3">
        <v>704.93780260524898</v>
      </c>
      <c r="E180" s="3">
        <v>-93.803735216591903</v>
      </c>
      <c r="F180" s="3">
        <v>-654204922296024</v>
      </c>
      <c r="G180" s="3">
        <v>2806239915840220</v>
      </c>
      <c r="H180" s="3">
        <f t="shared" si="19"/>
        <v>611.13406738865694</v>
      </c>
      <c r="I180" s="3" t="e">
        <f t="shared" si="19"/>
        <v>#N/A</v>
      </c>
      <c r="J180" s="3">
        <f t="shared" si="19"/>
        <v>1</v>
      </c>
      <c r="K180" s="3">
        <f t="shared" si="20"/>
        <v>1</v>
      </c>
      <c r="L180" s="3" t="e">
        <f t="shared" si="19"/>
        <v>#N/A</v>
      </c>
      <c r="M180" s="3">
        <f>VLOOKUP($A180,new_vsoa,6,FALSE)</f>
        <v>612.97251813804905</v>
      </c>
      <c r="N180" s="3">
        <f>VLOOKUP($A180,new_vsoa,5,FALSE)</f>
        <v>677.934358882531</v>
      </c>
      <c r="O180" s="3">
        <f t="shared" si="21"/>
        <v>-64.961840744481947</v>
      </c>
      <c r="P180" s="3">
        <f>VLOOKUP($A180,new_vsoa,7,FALSE)</f>
        <v>-202.91852865141701</v>
      </c>
      <c r="Q180" s="3">
        <f>VLOOKUP($A180,new_vsoa,8,FALSE)</f>
        <v>41.4328858026294</v>
      </c>
      <c r="R180" s="3">
        <f t="shared" si="22"/>
        <v>612.97251813804905</v>
      </c>
      <c r="S180" s="3">
        <f t="shared" si="22"/>
        <v>677.934358882531</v>
      </c>
      <c r="T180" s="3">
        <f t="shared" si="22"/>
        <v>1</v>
      </c>
      <c r="U180" s="3">
        <f t="shared" si="22"/>
        <v>1</v>
      </c>
      <c r="V180" s="3">
        <f t="shared" si="23"/>
        <v>41.4328858026294</v>
      </c>
      <c r="X180" s="3">
        <f t="shared" si="17"/>
        <v>1.8384507493921092</v>
      </c>
      <c r="Y180" s="3" t="e">
        <f t="shared" si="18"/>
        <v>#N/A</v>
      </c>
    </row>
    <row r="181" spans="1:25">
      <c r="A181">
        <v>179</v>
      </c>
      <c r="B181" t="s">
        <v>194</v>
      </c>
      <c r="C181" s="3">
        <v>92.101045890172898</v>
      </c>
      <c r="D181" s="3">
        <v>80.7579343265419</v>
      </c>
      <c r="E181" s="3">
        <v>11.343111563630901</v>
      </c>
      <c r="F181" s="3">
        <v>-37.493321915850103</v>
      </c>
      <c r="G181" s="3">
        <v>61.028560545493299</v>
      </c>
      <c r="H181" s="3">
        <f t="shared" si="19"/>
        <v>92.101045890172898</v>
      </c>
      <c r="I181" s="3">
        <f t="shared" si="19"/>
        <v>80.7579343265419</v>
      </c>
      <c r="J181" s="3">
        <f t="shared" si="19"/>
        <v>11.343111563630901</v>
      </c>
      <c r="K181" s="3">
        <f t="shared" si="20"/>
        <v>1</v>
      </c>
      <c r="L181" s="3">
        <f t="shared" si="19"/>
        <v>61.028560545493299</v>
      </c>
      <c r="M181" s="3">
        <f>VLOOKUP($A181,new_vsoa,6,FALSE)</f>
        <v>103.559187251811</v>
      </c>
      <c r="N181" s="3">
        <f>VLOOKUP($A181,new_vsoa,5,FALSE)</f>
        <v>84.903684435475299</v>
      </c>
      <c r="O181" s="3">
        <f t="shared" si="21"/>
        <v>18.655502816335698</v>
      </c>
      <c r="P181" s="3">
        <f>VLOOKUP($A181,new_vsoa,7,FALSE)</f>
        <v>-7.06825320769103</v>
      </c>
      <c r="Q181" s="3">
        <f>VLOOKUP($A181,new_vsoa,8,FALSE)</f>
        <v>46.474600930348899</v>
      </c>
      <c r="R181" s="3">
        <f t="shared" si="22"/>
        <v>103.559187251811</v>
      </c>
      <c r="S181" s="3">
        <f t="shared" si="22"/>
        <v>84.903684435475299</v>
      </c>
      <c r="T181" s="3">
        <f t="shared" si="22"/>
        <v>18.655502816335698</v>
      </c>
      <c r="U181" s="3">
        <f t="shared" si="22"/>
        <v>1</v>
      </c>
      <c r="V181" s="3">
        <f t="shared" si="23"/>
        <v>46.474600930348899</v>
      </c>
      <c r="X181" s="3">
        <f t="shared" si="17"/>
        <v>11.458141361638098</v>
      </c>
      <c r="Y181" s="3">
        <f t="shared" si="18"/>
        <v>4.1457501089333988</v>
      </c>
    </row>
    <row r="182" spans="1:25">
      <c r="A182">
        <v>180</v>
      </c>
      <c r="B182" t="s">
        <v>195</v>
      </c>
      <c r="C182" s="3">
        <v>403.36139498311297</v>
      </c>
      <c r="D182" s="3">
        <v>420.09445815244197</v>
      </c>
      <c r="E182" s="3">
        <v>-16.733063169329601</v>
      </c>
      <c r="F182" s="3">
        <v>-135.19971710070999</v>
      </c>
      <c r="G182" s="3">
        <v>186.98823659361099</v>
      </c>
      <c r="H182" s="3">
        <f t="shared" si="19"/>
        <v>403.36139498311297</v>
      </c>
      <c r="I182" s="3">
        <f t="shared" si="19"/>
        <v>420.09445815244197</v>
      </c>
      <c r="J182" s="3">
        <f t="shared" si="19"/>
        <v>1</v>
      </c>
      <c r="K182" s="3">
        <f t="shared" si="20"/>
        <v>1</v>
      </c>
      <c r="L182" s="3">
        <f t="shared" si="19"/>
        <v>186.98823659361099</v>
      </c>
      <c r="M182" s="3">
        <f>VLOOKUP($A182,new_vsoa,6,FALSE)</f>
        <v>418.46174939295298</v>
      </c>
      <c r="N182" s="3">
        <f>VLOOKUP($A182,new_vsoa,5,FALSE)</f>
        <v>418.46217558287998</v>
      </c>
      <c r="O182" s="3">
        <f t="shared" si="21"/>
        <v>-4.2618992699772207E-4</v>
      </c>
      <c r="P182" s="3">
        <f>VLOOKUP($A182,new_vsoa,7,FALSE)</f>
        <v>-69.295339887622504</v>
      </c>
      <c r="Q182" s="3">
        <f>VLOOKUP($A182,new_vsoa,8,FALSE)</f>
        <v>73.152046024402296</v>
      </c>
      <c r="R182" s="3">
        <f t="shared" si="22"/>
        <v>418.46174939295298</v>
      </c>
      <c r="S182" s="3">
        <f t="shared" si="22"/>
        <v>418.46217558287998</v>
      </c>
      <c r="T182" s="3">
        <f t="shared" si="22"/>
        <v>1</v>
      </c>
      <c r="U182" s="3">
        <f t="shared" si="22"/>
        <v>1</v>
      </c>
      <c r="V182" s="3">
        <f t="shared" si="23"/>
        <v>73.152046024402296</v>
      </c>
      <c r="X182" s="3">
        <f t="shared" si="17"/>
        <v>15.100354409840008</v>
      </c>
      <c r="Y182" s="3">
        <f t="shared" si="18"/>
        <v>-1.632282569561994</v>
      </c>
    </row>
    <row r="183" spans="1:25">
      <c r="A183">
        <v>181</v>
      </c>
      <c r="B183" t="s">
        <v>196</v>
      </c>
      <c r="C183" s="3">
        <v>719.85252541965701</v>
      </c>
      <c r="D183" s="3">
        <v>631.59712807092706</v>
      </c>
      <c r="E183" s="3">
        <v>88.255397348730298</v>
      </c>
      <c r="F183" s="3">
        <v>-2580789556979300</v>
      </c>
      <c r="G183" s="3">
        <v>1.5014529351225901E+17</v>
      </c>
      <c r="H183" s="3" t="e">
        <f t="shared" si="19"/>
        <v>#N/A</v>
      </c>
      <c r="I183" s="3">
        <f t="shared" si="19"/>
        <v>631.59712807092706</v>
      </c>
      <c r="J183" s="3">
        <f t="shared" si="19"/>
        <v>88.255397348730298</v>
      </c>
      <c r="K183" s="3">
        <f t="shared" si="20"/>
        <v>1</v>
      </c>
      <c r="L183" s="3" t="e">
        <f t="shared" si="19"/>
        <v>#N/A</v>
      </c>
      <c r="M183" s="3">
        <f>VLOOKUP($A183,new_vsoa,6,FALSE)</f>
        <v>627.72564976561796</v>
      </c>
      <c r="N183" s="3">
        <f>VLOOKUP($A183,new_vsoa,5,FALSE)</f>
        <v>687.894719935897</v>
      </c>
      <c r="O183" s="3">
        <f t="shared" si="21"/>
        <v>-60.169070170279042</v>
      </c>
      <c r="P183" s="3">
        <f>VLOOKUP($A183,new_vsoa,7,FALSE)</f>
        <v>-182.497095748123</v>
      </c>
      <c r="Q183" s="3">
        <f>VLOOKUP($A183,new_vsoa,8,FALSE)</f>
        <v>97.667820410459598</v>
      </c>
      <c r="R183" s="3">
        <f t="shared" si="22"/>
        <v>627.72564976561796</v>
      </c>
      <c r="S183" s="3" t="e">
        <f t="shared" si="22"/>
        <v>#N/A</v>
      </c>
      <c r="T183" s="3">
        <f t="shared" si="22"/>
        <v>1</v>
      </c>
      <c r="U183" s="3">
        <f t="shared" si="22"/>
        <v>1</v>
      </c>
      <c r="V183" s="3">
        <f t="shared" si="23"/>
        <v>97.667820410459598</v>
      </c>
      <c r="X183" s="3" t="e">
        <f t="shared" si="17"/>
        <v>#N/A</v>
      </c>
      <c r="Y183" s="3" t="e">
        <f t="shared" si="18"/>
        <v>#N/A</v>
      </c>
    </row>
    <row r="184" spans="1:25">
      <c r="A184">
        <v>182</v>
      </c>
      <c r="B184" t="s">
        <v>197</v>
      </c>
      <c r="C184" s="3">
        <v>431.57336522695499</v>
      </c>
      <c r="D184" s="3">
        <v>502.00276615646601</v>
      </c>
      <c r="E184" s="3">
        <v>-70.429400929510393</v>
      </c>
      <c r="F184" s="3">
        <v>-180.04408237919</v>
      </c>
      <c r="G184" s="3">
        <v>69.112648639916998</v>
      </c>
      <c r="H184" s="3">
        <f t="shared" si="19"/>
        <v>431.57336522695499</v>
      </c>
      <c r="I184" s="3">
        <f t="shared" si="19"/>
        <v>502.00276615646601</v>
      </c>
      <c r="J184" s="3">
        <f t="shared" si="19"/>
        <v>1</v>
      </c>
      <c r="K184" s="3">
        <f t="shared" si="20"/>
        <v>1</v>
      </c>
      <c r="L184" s="3">
        <f t="shared" si="19"/>
        <v>69.112648639916998</v>
      </c>
      <c r="M184" s="3">
        <f>VLOOKUP($A184,new_vsoa,6,FALSE)</f>
        <v>381.98908888873098</v>
      </c>
      <c r="N184" s="3">
        <f>VLOOKUP($A184,new_vsoa,5,FALSE)</f>
        <v>484.44331677943501</v>
      </c>
      <c r="O184" s="3">
        <f t="shared" si="21"/>
        <v>-102.45422789070403</v>
      </c>
      <c r="P184" s="3">
        <f>VLOOKUP($A184,new_vsoa,7,FALSE)</f>
        <v>-173.03960411651201</v>
      </c>
      <c r="Q184" s="3">
        <f>VLOOKUP($A184,new_vsoa,8,FALSE)</f>
        <v>-26.194935877679502</v>
      </c>
      <c r="R184" s="3">
        <f t="shared" si="22"/>
        <v>381.98908888873098</v>
      </c>
      <c r="S184" s="3">
        <f t="shared" si="22"/>
        <v>484.44331677943501</v>
      </c>
      <c r="T184" s="3">
        <f t="shared" si="22"/>
        <v>1</v>
      </c>
      <c r="U184" s="3">
        <f t="shared" si="22"/>
        <v>1</v>
      </c>
      <c r="V184" s="3">
        <f t="shared" si="23"/>
        <v>1</v>
      </c>
      <c r="X184" s="3">
        <f t="shared" si="17"/>
        <v>-49.584276338224015</v>
      </c>
      <c r="Y184" s="3">
        <f t="shared" si="18"/>
        <v>-17.559449377031001</v>
      </c>
    </row>
    <row r="185" spans="1:25">
      <c r="A185">
        <v>183</v>
      </c>
      <c r="B185" t="s">
        <v>198</v>
      </c>
      <c r="C185" s="3">
        <v>238.93050607376699</v>
      </c>
      <c r="D185" s="3">
        <v>303.83134886883602</v>
      </c>
      <c r="E185" s="3">
        <v>-64.900842795069195</v>
      </c>
      <c r="F185" s="3">
        <v>-133.607391142116</v>
      </c>
      <c r="G185" s="3">
        <v>21.201803877728199</v>
      </c>
      <c r="H185" s="3">
        <f t="shared" si="19"/>
        <v>238.93050607376699</v>
      </c>
      <c r="I185" s="3">
        <f t="shared" si="19"/>
        <v>303.83134886883602</v>
      </c>
      <c r="J185" s="3">
        <f t="shared" si="19"/>
        <v>1</v>
      </c>
      <c r="K185" s="3">
        <f t="shared" si="20"/>
        <v>1</v>
      </c>
      <c r="L185" s="3">
        <f t="shared" si="19"/>
        <v>21.201803877728199</v>
      </c>
      <c r="M185" s="3">
        <f>VLOOKUP($A185,new_vsoa,6,FALSE)</f>
        <v>268.75318397451201</v>
      </c>
      <c r="N185" s="3">
        <f>VLOOKUP($A185,new_vsoa,5,FALSE)</f>
        <v>315.54591550424499</v>
      </c>
      <c r="O185" s="3">
        <f t="shared" si="21"/>
        <v>-46.792731529732976</v>
      </c>
      <c r="P185" s="3">
        <f>VLOOKUP($A185,new_vsoa,7,FALSE)</f>
        <v>-95.807846277841193</v>
      </c>
      <c r="Q185" s="3">
        <f>VLOOKUP($A185,new_vsoa,8,FALSE)</f>
        <v>13.5047726797468</v>
      </c>
      <c r="R185" s="3">
        <f t="shared" si="22"/>
        <v>268.75318397451201</v>
      </c>
      <c r="S185" s="3">
        <f t="shared" si="22"/>
        <v>315.54591550424499</v>
      </c>
      <c r="T185" s="3">
        <f t="shared" si="22"/>
        <v>1</v>
      </c>
      <c r="U185" s="3">
        <f t="shared" si="22"/>
        <v>1</v>
      </c>
      <c r="V185" s="3">
        <f t="shared" si="23"/>
        <v>13.5047726797468</v>
      </c>
      <c r="X185" s="3">
        <f t="shared" si="17"/>
        <v>29.82267790074502</v>
      </c>
      <c r="Y185" s="3">
        <f t="shared" si="18"/>
        <v>11.714566635408971</v>
      </c>
    </row>
    <row r="186" spans="1:25">
      <c r="A186">
        <v>184</v>
      </c>
      <c r="B186" t="s">
        <v>199</v>
      </c>
      <c r="C186" s="3">
        <v>540.63888313035102</v>
      </c>
      <c r="D186" s="3">
        <v>509.377839690369</v>
      </c>
      <c r="E186" s="3">
        <v>31.261043439982</v>
      </c>
      <c r="F186" s="3">
        <v>-89.498782543727302</v>
      </c>
      <c r="G186" s="3">
        <v>477.05748937412</v>
      </c>
      <c r="H186" s="3">
        <f t="shared" si="19"/>
        <v>540.63888313035102</v>
      </c>
      <c r="I186" s="3">
        <f t="shared" si="19"/>
        <v>509.377839690369</v>
      </c>
      <c r="J186" s="3">
        <f t="shared" si="19"/>
        <v>31.261043439982</v>
      </c>
      <c r="K186" s="3">
        <f t="shared" si="20"/>
        <v>1</v>
      </c>
      <c r="L186" s="3">
        <f t="shared" si="19"/>
        <v>477.05748937412</v>
      </c>
      <c r="M186" s="3">
        <f>VLOOKUP($A186,new_vsoa,6,FALSE)</f>
        <v>529.11142237977401</v>
      </c>
      <c r="N186" s="3">
        <f>VLOOKUP($A186,new_vsoa,5,FALSE)</f>
        <v>525.09927949700204</v>
      </c>
      <c r="O186" s="3">
        <f t="shared" si="21"/>
        <v>4.0121428827719683</v>
      </c>
      <c r="P186" s="3">
        <f>VLOOKUP($A186,new_vsoa,7,FALSE)</f>
        <v>-60.493554146795603</v>
      </c>
      <c r="Q186" s="3">
        <f>VLOOKUP($A186,new_vsoa,8,FALSE)</f>
        <v>75.123217088206104</v>
      </c>
      <c r="R186" s="3">
        <f t="shared" si="22"/>
        <v>529.11142237977401</v>
      </c>
      <c r="S186" s="3">
        <f t="shared" si="22"/>
        <v>525.09927949700204</v>
      </c>
      <c r="T186" s="3">
        <f t="shared" si="22"/>
        <v>4.0121428827719683</v>
      </c>
      <c r="U186" s="3">
        <f t="shared" si="22"/>
        <v>1</v>
      </c>
      <c r="V186" s="3">
        <f t="shared" si="23"/>
        <v>75.123217088206104</v>
      </c>
      <c r="X186" s="3">
        <f t="shared" si="17"/>
        <v>-11.527460750577006</v>
      </c>
      <c r="Y186" s="3">
        <f t="shared" si="18"/>
        <v>15.721439806633043</v>
      </c>
    </row>
    <row r="187" spans="1:25">
      <c r="A187">
        <v>185</v>
      </c>
      <c r="B187" t="s">
        <v>200</v>
      </c>
      <c r="C187" s="3">
        <v>178.82423732785401</v>
      </c>
      <c r="D187" s="3">
        <v>188.21298236070899</v>
      </c>
      <c r="E187" s="3">
        <v>-9.3887450328552404</v>
      </c>
      <c r="F187" s="3">
        <v>-59.652091959843098</v>
      </c>
      <c r="G187" s="3">
        <v>47.556951917733301</v>
      </c>
      <c r="H187" s="3">
        <f t="shared" si="19"/>
        <v>178.82423732785401</v>
      </c>
      <c r="I187" s="3">
        <f t="shared" si="19"/>
        <v>188.21298236070899</v>
      </c>
      <c r="J187" s="3">
        <f t="shared" si="19"/>
        <v>1</v>
      </c>
      <c r="K187" s="3">
        <f t="shared" si="20"/>
        <v>1</v>
      </c>
      <c r="L187" s="3">
        <f t="shared" si="19"/>
        <v>47.556951917733301</v>
      </c>
      <c r="M187" s="3">
        <f>VLOOKUP($A187,new_vsoa,6,FALSE)</f>
        <v>192.80309296558099</v>
      </c>
      <c r="N187" s="3">
        <f>VLOOKUP($A187,new_vsoa,5,FALSE)</f>
        <v>192.97363184535899</v>
      </c>
      <c r="O187" s="3">
        <f t="shared" si="21"/>
        <v>-0.17053887977800741</v>
      </c>
      <c r="P187" s="3">
        <f>VLOOKUP($A187,new_vsoa,7,FALSE)</f>
        <v>-31.5030062240448</v>
      </c>
      <c r="Q187" s="3">
        <f>VLOOKUP($A187,new_vsoa,8,FALSE)</f>
        <v>34.541965124800598</v>
      </c>
      <c r="R187" s="3">
        <f t="shared" si="22"/>
        <v>192.80309296558099</v>
      </c>
      <c r="S187" s="3">
        <f t="shared" si="22"/>
        <v>192.97363184535899</v>
      </c>
      <c r="T187" s="3">
        <f t="shared" si="22"/>
        <v>1</v>
      </c>
      <c r="U187" s="3">
        <f t="shared" si="22"/>
        <v>1</v>
      </c>
      <c r="V187" s="3">
        <f t="shared" si="23"/>
        <v>34.541965124800598</v>
      </c>
      <c r="X187" s="3">
        <f t="shared" si="17"/>
        <v>13.97885563772698</v>
      </c>
      <c r="Y187" s="3">
        <f t="shared" si="18"/>
        <v>4.7606494846500027</v>
      </c>
    </row>
    <row r="188" spans="1:25">
      <c r="A188">
        <v>186</v>
      </c>
      <c r="B188" t="s">
        <v>201</v>
      </c>
      <c r="C188" s="3">
        <v>191.48736301167801</v>
      </c>
      <c r="D188" s="3">
        <v>153.46213414454101</v>
      </c>
      <c r="E188" s="3">
        <v>38.025228867136697</v>
      </c>
      <c r="F188" s="3">
        <v>-24.844991331718699</v>
      </c>
      <c r="G188" s="3">
        <v>106.855956928894</v>
      </c>
      <c r="H188" s="3">
        <f t="shared" si="19"/>
        <v>191.48736301167801</v>
      </c>
      <c r="I188" s="3">
        <f t="shared" si="19"/>
        <v>153.46213414454101</v>
      </c>
      <c r="J188" s="3">
        <f t="shared" si="19"/>
        <v>38.025228867136697</v>
      </c>
      <c r="K188" s="3">
        <f t="shared" si="20"/>
        <v>1</v>
      </c>
      <c r="L188" s="3">
        <f t="shared" si="19"/>
        <v>106.855956928894</v>
      </c>
      <c r="M188" s="3">
        <f>VLOOKUP($A188,new_vsoa,6,FALSE)</f>
        <v>208.811241706072</v>
      </c>
      <c r="N188" s="3">
        <f>VLOOKUP($A188,new_vsoa,5,FALSE)</f>
        <v>155.87044361731799</v>
      </c>
      <c r="O188" s="3">
        <f t="shared" si="21"/>
        <v>52.940798088754008</v>
      </c>
      <c r="P188" s="3">
        <f>VLOOKUP($A188,new_vsoa,7,FALSE)</f>
        <v>14.6851160444021</v>
      </c>
      <c r="Q188" s="3">
        <f>VLOOKUP($A188,new_vsoa,8,FALSE)</f>
        <v>98.207544419864504</v>
      </c>
      <c r="R188" s="3">
        <f t="shared" si="22"/>
        <v>208.811241706072</v>
      </c>
      <c r="S188" s="3">
        <f t="shared" si="22"/>
        <v>155.87044361731799</v>
      </c>
      <c r="T188" s="3">
        <f t="shared" si="22"/>
        <v>52.940798088754008</v>
      </c>
      <c r="U188" s="3">
        <f t="shared" si="22"/>
        <v>14.6851160444021</v>
      </c>
      <c r="V188" s="3">
        <f t="shared" si="23"/>
        <v>98.207544419864504</v>
      </c>
      <c r="X188" s="3">
        <f t="shared" si="17"/>
        <v>17.323878694393983</v>
      </c>
      <c r="Y188" s="3">
        <f t="shared" si="18"/>
        <v>2.4083094727769776</v>
      </c>
    </row>
    <row r="189" spans="1:25">
      <c r="A189">
        <v>187</v>
      </c>
      <c r="B189" t="s">
        <v>202</v>
      </c>
      <c r="C189" s="3">
        <v>416.58029838480701</v>
      </c>
      <c r="D189" s="3">
        <v>226.864093188954</v>
      </c>
      <c r="E189" s="3">
        <v>189.71620519585301</v>
      </c>
      <c r="F189" s="3">
        <v>108.52717330044599</v>
      </c>
      <c r="G189" s="3">
        <v>305.68993279283097</v>
      </c>
      <c r="H189" s="3">
        <f t="shared" si="19"/>
        <v>416.58029838480701</v>
      </c>
      <c r="I189" s="3">
        <f t="shared" si="19"/>
        <v>226.864093188954</v>
      </c>
      <c r="J189" s="3">
        <f t="shared" si="19"/>
        <v>189.71620519585301</v>
      </c>
      <c r="K189" s="3">
        <f t="shared" si="20"/>
        <v>108.52717330044599</v>
      </c>
      <c r="L189" s="3">
        <f t="shared" si="19"/>
        <v>305.68993279283097</v>
      </c>
      <c r="M189" s="3">
        <f>VLOOKUP($A189,new_vsoa,6,FALSE)</f>
        <v>306.55082831094597</v>
      </c>
      <c r="N189" s="3">
        <f>VLOOKUP($A189,new_vsoa,5,FALSE)</f>
        <v>213.50412776565</v>
      </c>
      <c r="O189" s="3">
        <f t="shared" si="21"/>
        <v>93.046700545295977</v>
      </c>
      <c r="P189" s="3">
        <f>VLOOKUP($A189,new_vsoa,7,FALSE)</f>
        <v>37.623714816929599</v>
      </c>
      <c r="Q189" s="3">
        <f>VLOOKUP($A189,new_vsoa,8,FALSE)</f>
        <v>153.38229334385099</v>
      </c>
      <c r="R189" s="3">
        <f t="shared" si="22"/>
        <v>306.55082831094597</v>
      </c>
      <c r="S189" s="3">
        <f t="shared" si="22"/>
        <v>213.50412776565</v>
      </c>
      <c r="T189" s="3">
        <f t="shared" si="22"/>
        <v>93.046700545295977</v>
      </c>
      <c r="U189" s="3">
        <f t="shared" si="22"/>
        <v>37.623714816929599</v>
      </c>
      <c r="V189" s="3">
        <f t="shared" si="23"/>
        <v>153.38229334385099</v>
      </c>
      <c r="X189" s="3">
        <f t="shared" si="17"/>
        <v>-110.02947007386103</v>
      </c>
      <c r="Y189" s="3">
        <f t="shared" si="18"/>
        <v>-13.359965423304004</v>
      </c>
    </row>
    <row r="190" spans="1:25">
      <c r="A190">
        <v>188</v>
      </c>
      <c r="B190" t="s">
        <v>203</v>
      </c>
      <c r="C190" s="3">
        <v>257.50828501831501</v>
      </c>
      <c r="D190" s="3">
        <v>269.35059812690099</v>
      </c>
      <c r="E190" s="3">
        <v>-11.842313108585801</v>
      </c>
      <c r="F190" s="3">
        <v>-88.887975755500804</v>
      </c>
      <c r="G190" s="3">
        <v>83.960693537080601</v>
      </c>
      <c r="H190" s="3">
        <f t="shared" si="19"/>
        <v>257.50828501831501</v>
      </c>
      <c r="I190" s="3">
        <f t="shared" si="19"/>
        <v>269.35059812690099</v>
      </c>
      <c r="J190" s="3">
        <f t="shared" si="19"/>
        <v>1</v>
      </c>
      <c r="K190" s="3">
        <f t="shared" si="20"/>
        <v>1</v>
      </c>
      <c r="L190" s="3">
        <f t="shared" si="19"/>
        <v>83.960693537080601</v>
      </c>
      <c r="M190" s="3">
        <f>VLOOKUP($A190,new_vsoa,6,FALSE)</f>
        <v>264.01743246316101</v>
      </c>
      <c r="N190" s="3">
        <f>VLOOKUP($A190,new_vsoa,5,FALSE)</f>
        <v>271.72901252238398</v>
      </c>
      <c r="O190" s="3">
        <f t="shared" si="21"/>
        <v>-7.7115800592229675</v>
      </c>
      <c r="P190" s="3">
        <f>VLOOKUP($A190,new_vsoa,7,FALSE)</f>
        <v>-55.716852577125998</v>
      </c>
      <c r="Q190" s="3">
        <f>VLOOKUP($A190,new_vsoa,8,FALSE)</f>
        <v>46.607174134211803</v>
      </c>
      <c r="R190" s="3">
        <f t="shared" si="22"/>
        <v>264.01743246316101</v>
      </c>
      <c r="S190" s="3">
        <f t="shared" si="22"/>
        <v>271.72901252238398</v>
      </c>
      <c r="T190" s="3">
        <f t="shared" si="22"/>
        <v>1</v>
      </c>
      <c r="U190" s="3">
        <f t="shared" si="22"/>
        <v>1</v>
      </c>
      <c r="V190" s="3">
        <f t="shared" si="23"/>
        <v>46.607174134211803</v>
      </c>
      <c r="X190" s="3">
        <f t="shared" si="17"/>
        <v>6.5091474448460076</v>
      </c>
      <c r="Y190" s="3">
        <f t="shared" si="18"/>
        <v>2.3784143954829915</v>
      </c>
    </row>
    <row r="191" spans="1:25">
      <c r="A191">
        <v>189</v>
      </c>
      <c r="B191" t="s">
        <v>204</v>
      </c>
      <c r="C191" s="3">
        <v>368.65600713723398</v>
      </c>
      <c r="D191" s="3">
        <v>285.28400830411698</v>
      </c>
      <c r="E191" s="3">
        <v>83.371998833116095</v>
      </c>
      <c r="F191" s="3">
        <v>-4.4112482228206904</v>
      </c>
      <c r="G191" s="3">
        <v>196.43325020043099</v>
      </c>
      <c r="H191" s="3">
        <f t="shared" si="19"/>
        <v>368.65600713723398</v>
      </c>
      <c r="I191" s="3">
        <f t="shared" si="19"/>
        <v>285.28400830411698</v>
      </c>
      <c r="J191" s="3">
        <f t="shared" si="19"/>
        <v>83.371998833116095</v>
      </c>
      <c r="K191" s="3">
        <f t="shared" si="20"/>
        <v>1</v>
      </c>
      <c r="L191" s="3">
        <f t="shared" si="19"/>
        <v>196.43325020043099</v>
      </c>
      <c r="M191" s="3">
        <f>VLOOKUP($A191,new_vsoa,6,FALSE)</f>
        <v>287.54979527293699</v>
      </c>
      <c r="N191" s="3">
        <f>VLOOKUP($A191,new_vsoa,5,FALSE)</f>
        <v>285.69306528335699</v>
      </c>
      <c r="O191" s="3">
        <f t="shared" si="21"/>
        <v>1.8567299895800033</v>
      </c>
      <c r="P191" s="3">
        <f>VLOOKUP($A191,new_vsoa,7,FALSE)</f>
        <v>-53.625806863581602</v>
      </c>
      <c r="Q191" s="3">
        <f>VLOOKUP($A191,new_vsoa,8,FALSE)</f>
        <v>59.635754407106802</v>
      </c>
      <c r="R191" s="3">
        <f t="shared" si="22"/>
        <v>287.54979527293699</v>
      </c>
      <c r="S191" s="3">
        <f t="shared" si="22"/>
        <v>285.69306528335699</v>
      </c>
      <c r="T191" s="3">
        <f t="shared" si="22"/>
        <v>1.8567299895800033</v>
      </c>
      <c r="U191" s="3">
        <f t="shared" si="22"/>
        <v>1</v>
      </c>
      <c r="V191" s="3">
        <f t="shared" si="23"/>
        <v>59.635754407106802</v>
      </c>
      <c r="X191" s="3">
        <f t="shared" si="17"/>
        <v>-81.106211864296995</v>
      </c>
      <c r="Y191" s="3">
        <f t="shared" si="18"/>
        <v>0.40905697924000606</v>
      </c>
    </row>
    <row r="192" spans="1:25">
      <c r="A192">
        <v>190</v>
      </c>
      <c r="B192" t="s">
        <v>205</v>
      </c>
      <c r="C192" s="3">
        <v>84.648641083383495</v>
      </c>
      <c r="D192" s="3">
        <v>88.999616645896097</v>
      </c>
      <c r="E192" s="3">
        <v>-4.3509755625125797</v>
      </c>
      <c r="F192" s="3">
        <v>-42.040252282456201</v>
      </c>
      <c r="G192" s="3">
        <v>35.0785095607581</v>
      </c>
      <c r="H192" s="3">
        <f t="shared" si="19"/>
        <v>84.648641083383495</v>
      </c>
      <c r="I192" s="3">
        <f t="shared" si="19"/>
        <v>88.999616645896097</v>
      </c>
      <c r="J192" s="3">
        <f t="shared" si="19"/>
        <v>1</v>
      </c>
      <c r="K192" s="3">
        <f t="shared" si="20"/>
        <v>1</v>
      </c>
      <c r="L192" s="3">
        <f t="shared" si="19"/>
        <v>35.0785095607581</v>
      </c>
      <c r="M192" s="3">
        <f>VLOOKUP($A192,new_vsoa,6,FALSE)</f>
        <v>98.722346201164598</v>
      </c>
      <c r="N192" s="3">
        <f>VLOOKUP($A192,new_vsoa,5,FALSE)</f>
        <v>91.923767813822906</v>
      </c>
      <c r="O192" s="3">
        <f t="shared" si="21"/>
        <v>6.7985783873416921</v>
      </c>
      <c r="P192" s="3">
        <f>VLOOKUP($A192,new_vsoa,7,FALSE)</f>
        <v>-20.5122991936876</v>
      </c>
      <c r="Q192" s="3">
        <f>VLOOKUP($A192,new_vsoa,8,FALSE)</f>
        <v>31.968482038980898</v>
      </c>
      <c r="R192" s="3">
        <f t="shared" si="22"/>
        <v>98.722346201164598</v>
      </c>
      <c r="S192" s="3">
        <f t="shared" si="22"/>
        <v>91.923767813822906</v>
      </c>
      <c r="T192" s="3">
        <f t="shared" si="22"/>
        <v>6.7985783873416921</v>
      </c>
      <c r="U192" s="3">
        <f t="shared" si="22"/>
        <v>1</v>
      </c>
      <c r="V192" s="3">
        <f t="shared" si="23"/>
        <v>31.968482038980898</v>
      </c>
      <c r="X192" s="3">
        <f t="shared" si="17"/>
        <v>14.073705117781103</v>
      </c>
      <c r="Y192" s="3">
        <f t="shared" si="18"/>
        <v>2.9241511679268086</v>
      </c>
    </row>
    <row r="193" spans="1:25">
      <c r="A193">
        <v>191</v>
      </c>
      <c r="B193" t="s">
        <v>206</v>
      </c>
      <c r="C193" s="3">
        <v>54.851933799615701</v>
      </c>
      <c r="D193" s="3">
        <v>49.1109697104134</v>
      </c>
      <c r="E193" s="3">
        <v>5.7409640892022997</v>
      </c>
      <c r="F193" s="3">
        <v>-60.690880574483401</v>
      </c>
      <c r="G193" s="3">
        <v>50.654109454634003</v>
      </c>
      <c r="H193" s="3">
        <f t="shared" si="19"/>
        <v>54.851933799615701</v>
      </c>
      <c r="I193" s="3">
        <f t="shared" si="19"/>
        <v>49.1109697104134</v>
      </c>
      <c r="J193" s="3">
        <f t="shared" si="19"/>
        <v>5.7409640892022997</v>
      </c>
      <c r="K193" s="3">
        <f t="shared" si="20"/>
        <v>1</v>
      </c>
      <c r="L193" s="3">
        <f t="shared" si="19"/>
        <v>50.654109454634003</v>
      </c>
      <c r="M193" s="3">
        <f>VLOOKUP($A193,new_vsoa,6,FALSE)</f>
        <v>70.614569231080196</v>
      </c>
      <c r="N193" s="3">
        <f>VLOOKUP($A193,new_vsoa,5,FALSE)</f>
        <v>51.214489857311598</v>
      </c>
      <c r="O193" s="3">
        <f t="shared" si="21"/>
        <v>19.400079373768598</v>
      </c>
      <c r="P193" s="3">
        <f>VLOOKUP($A193,new_vsoa,7,FALSE)</f>
        <v>-1.9430275340122301</v>
      </c>
      <c r="Q193" s="3">
        <f>VLOOKUP($A193,new_vsoa,8,FALSE)</f>
        <v>43.602281548330602</v>
      </c>
      <c r="R193" s="3">
        <f t="shared" si="22"/>
        <v>70.614569231080196</v>
      </c>
      <c r="S193" s="3">
        <f t="shared" si="22"/>
        <v>51.214489857311598</v>
      </c>
      <c r="T193" s="3">
        <f t="shared" si="22"/>
        <v>19.400079373768598</v>
      </c>
      <c r="U193" s="3">
        <f t="shared" si="22"/>
        <v>1</v>
      </c>
      <c r="V193" s="3">
        <f t="shared" si="23"/>
        <v>43.602281548330602</v>
      </c>
      <c r="X193" s="3">
        <f t="shared" si="17"/>
        <v>15.762635431464496</v>
      </c>
      <c r="Y193" s="3">
        <f t="shared" si="18"/>
        <v>2.1035201468981981</v>
      </c>
    </row>
    <row r="194" spans="1:25">
      <c r="A194">
        <v>192</v>
      </c>
      <c r="B194" t="s">
        <v>207</v>
      </c>
      <c r="C194" s="3">
        <v>233.62762541099499</v>
      </c>
      <c r="D194" s="3">
        <v>272.34844572909401</v>
      </c>
      <c r="E194" s="3">
        <v>-38.720820318098099</v>
      </c>
      <c r="F194" s="3">
        <v>-105.408703791555</v>
      </c>
      <c r="G194" s="3">
        <v>36.215042810839698</v>
      </c>
      <c r="H194" s="3">
        <f t="shared" si="19"/>
        <v>233.62762541099499</v>
      </c>
      <c r="I194" s="3">
        <f t="shared" si="19"/>
        <v>272.34844572909401</v>
      </c>
      <c r="J194" s="3">
        <f t="shared" si="19"/>
        <v>1</v>
      </c>
      <c r="K194" s="3">
        <f t="shared" si="20"/>
        <v>1</v>
      </c>
      <c r="L194" s="3">
        <f t="shared" si="19"/>
        <v>36.215042810839698</v>
      </c>
      <c r="M194" s="3">
        <f>VLOOKUP($A194,new_vsoa,6,FALSE)</f>
        <v>253.54705615438201</v>
      </c>
      <c r="N194" s="3">
        <f>VLOOKUP($A194,new_vsoa,5,FALSE)</f>
        <v>269.059834546025</v>
      </c>
      <c r="O194" s="3">
        <f t="shared" si="21"/>
        <v>-15.512778391642996</v>
      </c>
      <c r="P194" s="3">
        <f>VLOOKUP($A194,new_vsoa,7,FALSE)</f>
        <v>-58.187607544277597</v>
      </c>
      <c r="Q194" s="3">
        <f>VLOOKUP($A194,new_vsoa,8,FALSE)</f>
        <v>30.1440701690717</v>
      </c>
      <c r="R194" s="3">
        <f t="shared" si="22"/>
        <v>253.54705615438201</v>
      </c>
      <c r="S194" s="3">
        <f t="shared" si="22"/>
        <v>269.059834546025</v>
      </c>
      <c r="T194" s="3">
        <f t="shared" si="22"/>
        <v>1</v>
      </c>
      <c r="U194" s="3">
        <f t="shared" si="22"/>
        <v>1</v>
      </c>
      <c r="V194" s="3">
        <f t="shared" si="23"/>
        <v>30.1440701690717</v>
      </c>
      <c r="X194" s="3">
        <f t="shared" si="17"/>
        <v>19.919430743387011</v>
      </c>
      <c r="Y194" s="3">
        <f t="shared" si="18"/>
        <v>-3.2886111830690083</v>
      </c>
    </row>
    <row r="195" spans="1:25">
      <c r="A195">
        <v>193</v>
      </c>
      <c r="B195" t="s">
        <v>208</v>
      </c>
      <c r="C195" s="3">
        <v>146.38615369842901</v>
      </c>
      <c r="D195" s="3">
        <v>222.92299792033299</v>
      </c>
      <c r="E195" s="3">
        <v>-76.536844221903806</v>
      </c>
      <c r="F195" s="3">
        <v>-122.41840485086099</v>
      </c>
      <c r="G195" s="3">
        <v>-31.2049800104299</v>
      </c>
      <c r="H195" s="3">
        <f t="shared" si="19"/>
        <v>146.38615369842901</v>
      </c>
      <c r="I195" s="3">
        <f t="shared" si="19"/>
        <v>222.92299792033299</v>
      </c>
      <c r="J195" s="3">
        <f t="shared" si="19"/>
        <v>1</v>
      </c>
      <c r="K195" s="3">
        <f t="shared" si="20"/>
        <v>1</v>
      </c>
      <c r="L195" s="3">
        <f t="shared" si="20"/>
        <v>1</v>
      </c>
      <c r="M195" s="3">
        <f>VLOOKUP($A195,new_vsoa,6,FALSE)</f>
        <v>207.31151570872501</v>
      </c>
      <c r="N195" s="3">
        <f>VLOOKUP($A195,new_vsoa,5,FALSE)</f>
        <v>221.28354720851999</v>
      </c>
      <c r="O195" s="3">
        <f t="shared" si="21"/>
        <v>-13.97203149979498</v>
      </c>
      <c r="P195" s="3">
        <f>VLOOKUP($A195,new_vsoa,7,FALSE)</f>
        <v>-48.457853633205502</v>
      </c>
      <c r="Q195" s="3">
        <f>VLOOKUP($A195,new_vsoa,8,FALSE)</f>
        <v>22.461184521222499</v>
      </c>
      <c r="R195" s="3">
        <f t="shared" si="22"/>
        <v>207.31151570872501</v>
      </c>
      <c r="S195" s="3">
        <f t="shared" si="22"/>
        <v>221.28354720851999</v>
      </c>
      <c r="T195" s="3">
        <f t="shared" si="22"/>
        <v>1</v>
      </c>
      <c r="U195" s="3">
        <f t="shared" ref="U195" si="24">IF(P195&lt;1,1,IF(P195&gt;680,#N/A,P195))</f>
        <v>1</v>
      </c>
      <c r="V195" s="3">
        <f t="shared" si="23"/>
        <v>22.461184521222499</v>
      </c>
      <c r="X195" s="3">
        <f t="shared" ref="X195:X258" si="25">R195-H195</f>
        <v>60.925362010295999</v>
      </c>
      <c r="Y195" s="3">
        <f t="shared" ref="Y195:Y258" si="26">S195-I195</f>
        <v>-1.639450711812998</v>
      </c>
    </row>
    <row r="196" spans="1:25">
      <c r="A196">
        <v>194</v>
      </c>
      <c r="B196" t="s">
        <v>209</v>
      </c>
      <c r="C196" s="3">
        <v>172.39928902492801</v>
      </c>
      <c r="D196" s="3">
        <v>123.48021432463401</v>
      </c>
      <c r="E196" s="3">
        <v>48.919074700293997</v>
      </c>
      <c r="F196" s="3">
        <v>-1.47351883429237</v>
      </c>
      <c r="G196" s="3">
        <v>106.142029197581</v>
      </c>
      <c r="H196" s="3">
        <f t="shared" ref="H196:L259" si="27">IF(C196&lt;1,1,IF(C196&gt;680,#N/A,C196))</f>
        <v>172.39928902492801</v>
      </c>
      <c r="I196" s="3">
        <f t="shared" si="27"/>
        <v>123.48021432463401</v>
      </c>
      <c r="J196" s="3">
        <f t="shared" si="27"/>
        <v>48.919074700293997</v>
      </c>
      <c r="K196" s="3">
        <f t="shared" ref="K196:L259" si="28">IF(F196&lt;1,1,IF(F196&gt;680,#N/A,F196))</f>
        <v>1</v>
      </c>
      <c r="L196" s="3">
        <f t="shared" si="27"/>
        <v>106.142029197581</v>
      </c>
      <c r="M196" s="3">
        <f>VLOOKUP($A196,new_vsoa,6,FALSE)</f>
        <v>128.10234505309199</v>
      </c>
      <c r="N196" s="3">
        <f>VLOOKUP($A196,new_vsoa,5,FALSE)</f>
        <v>133.114927096239</v>
      </c>
      <c r="O196" s="3">
        <f t="shared" ref="O196:O259" si="29">M196-N196</f>
        <v>-5.0125820431470061</v>
      </c>
      <c r="P196" s="3">
        <f>VLOOKUP($A196,new_vsoa,7,FALSE)</f>
        <v>-30.8554497845894</v>
      </c>
      <c r="Q196" s="3">
        <f>VLOOKUP($A196,new_vsoa,8,FALSE)</f>
        <v>21.3724844716196</v>
      </c>
      <c r="R196" s="3">
        <f t="shared" ref="R196:U259" si="30">IF(M196&lt;1,1,IF(M196&gt;680,#N/A,M196))</f>
        <v>128.10234505309199</v>
      </c>
      <c r="S196" s="3">
        <f t="shared" si="30"/>
        <v>133.114927096239</v>
      </c>
      <c r="T196" s="3">
        <f t="shared" si="30"/>
        <v>1</v>
      </c>
      <c r="U196" s="3">
        <f t="shared" si="30"/>
        <v>1</v>
      </c>
      <c r="V196" s="3">
        <f t="shared" ref="V196:V259" si="31">IF(Q196&lt;1,1,IF(Q196&gt;680,#N/A,Q196))</f>
        <v>21.3724844716196</v>
      </c>
      <c r="X196" s="3">
        <f t="shared" si="25"/>
        <v>-44.296943971836015</v>
      </c>
      <c r="Y196" s="3">
        <f t="shared" si="26"/>
        <v>9.6347127716049954</v>
      </c>
    </row>
    <row r="197" spans="1:25">
      <c r="A197">
        <v>195</v>
      </c>
      <c r="B197" t="s">
        <v>210</v>
      </c>
      <c r="C197" s="3">
        <v>122.629528566123</v>
      </c>
      <c r="D197" s="3">
        <v>116.128839034571</v>
      </c>
      <c r="E197" s="3">
        <v>6.5006895315513802</v>
      </c>
      <c r="F197" s="3">
        <v>-36.431867342066901</v>
      </c>
      <c r="G197" s="3">
        <v>47.284532568203602</v>
      </c>
      <c r="H197" s="3">
        <f t="shared" si="27"/>
        <v>122.629528566123</v>
      </c>
      <c r="I197" s="3">
        <f t="shared" si="27"/>
        <v>116.128839034571</v>
      </c>
      <c r="J197" s="3">
        <f t="shared" si="27"/>
        <v>6.5006895315513802</v>
      </c>
      <c r="K197" s="3">
        <f t="shared" si="28"/>
        <v>1</v>
      </c>
      <c r="L197" s="3">
        <f t="shared" si="27"/>
        <v>47.284532568203602</v>
      </c>
      <c r="M197" s="3">
        <f>VLOOKUP($A197,new_vsoa,6,FALSE)</f>
        <v>123.893440035358</v>
      </c>
      <c r="N197" s="3">
        <f>VLOOKUP($A197,new_vsoa,5,FALSE)</f>
        <v>117.150782362855</v>
      </c>
      <c r="O197" s="3">
        <f t="shared" si="29"/>
        <v>6.7426576725030003</v>
      </c>
      <c r="P197" s="3">
        <f>VLOOKUP($A197,new_vsoa,7,FALSE)</f>
        <v>-18.1688589177434</v>
      </c>
      <c r="Q197" s="3">
        <f>VLOOKUP($A197,new_vsoa,8,FALSE)</f>
        <v>32.045061818927799</v>
      </c>
      <c r="R197" s="3">
        <f t="shared" si="30"/>
        <v>123.893440035358</v>
      </c>
      <c r="S197" s="3">
        <f t="shared" si="30"/>
        <v>117.150782362855</v>
      </c>
      <c r="T197" s="3">
        <f t="shared" si="30"/>
        <v>6.7426576725030003</v>
      </c>
      <c r="U197" s="3">
        <f t="shared" si="30"/>
        <v>1</v>
      </c>
      <c r="V197" s="3">
        <f t="shared" si="31"/>
        <v>32.045061818927799</v>
      </c>
      <c r="X197" s="3">
        <f t="shared" si="25"/>
        <v>1.2639114692349978</v>
      </c>
      <c r="Y197" s="3">
        <f t="shared" si="26"/>
        <v>1.0219433282839958</v>
      </c>
    </row>
    <row r="198" spans="1:25">
      <c r="A198">
        <v>196</v>
      </c>
      <c r="B198" t="s">
        <v>211</v>
      </c>
      <c r="C198" s="3">
        <v>127.277114224565</v>
      </c>
      <c r="D198" s="3">
        <v>161.96486452148099</v>
      </c>
      <c r="E198" s="3">
        <v>-34.687750296915297</v>
      </c>
      <c r="F198" s="3">
        <v>-77.970592756867106</v>
      </c>
      <c r="G198" s="3">
        <v>13.311654581045699</v>
      </c>
      <c r="H198" s="3">
        <f t="shared" si="27"/>
        <v>127.277114224565</v>
      </c>
      <c r="I198" s="3">
        <f t="shared" si="27"/>
        <v>161.96486452148099</v>
      </c>
      <c r="J198" s="3">
        <f t="shared" si="27"/>
        <v>1</v>
      </c>
      <c r="K198" s="3">
        <f t="shared" si="28"/>
        <v>1</v>
      </c>
      <c r="L198" s="3">
        <f t="shared" si="27"/>
        <v>13.311654581045699</v>
      </c>
      <c r="M198" s="3">
        <f>VLOOKUP($A198,new_vsoa,6,FALSE)</f>
        <v>143.150841265927</v>
      </c>
      <c r="N198" s="3">
        <f>VLOOKUP($A198,new_vsoa,5,FALSE)</f>
        <v>160.95765806494401</v>
      </c>
      <c r="O198" s="3">
        <f t="shared" si="29"/>
        <v>-17.806816799017014</v>
      </c>
      <c r="P198" s="3">
        <f>VLOOKUP($A198,new_vsoa,7,FALSE)</f>
        <v>-45.810254679708002</v>
      </c>
      <c r="Q198" s="3">
        <f>VLOOKUP($A198,new_vsoa,8,FALSE)</f>
        <v>11.0456773230813</v>
      </c>
      <c r="R198" s="3">
        <f t="shared" si="30"/>
        <v>143.150841265927</v>
      </c>
      <c r="S198" s="3">
        <f t="shared" si="30"/>
        <v>160.95765806494401</v>
      </c>
      <c r="T198" s="3">
        <f t="shared" si="30"/>
        <v>1</v>
      </c>
      <c r="U198" s="3">
        <f t="shared" si="30"/>
        <v>1</v>
      </c>
      <c r="V198" s="3">
        <f t="shared" si="31"/>
        <v>11.0456773230813</v>
      </c>
      <c r="X198" s="3">
        <f t="shared" si="25"/>
        <v>15.873727041362002</v>
      </c>
      <c r="Y198" s="3">
        <f t="shared" si="26"/>
        <v>-1.0072064565369772</v>
      </c>
    </row>
    <row r="199" spans="1:25">
      <c r="A199">
        <v>197</v>
      </c>
      <c r="B199" t="s">
        <v>212</v>
      </c>
      <c r="C199" s="3">
        <v>103.546758011709</v>
      </c>
      <c r="D199" s="3">
        <v>182.11595718561799</v>
      </c>
      <c r="E199" s="3">
        <v>-78.569199173909396</v>
      </c>
      <c r="F199" s="3">
        <v>-126.536507921118</v>
      </c>
      <c r="G199" s="3">
        <v>-29.465612275934401</v>
      </c>
      <c r="H199" s="3">
        <f t="shared" si="27"/>
        <v>103.546758011709</v>
      </c>
      <c r="I199" s="3">
        <f t="shared" si="27"/>
        <v>182.11595718561799</v>
      </c>
      <c r="J199" s="3">
        <f t="shared" si="27"/>
        <v>1</v>
      </c>
      <c r="K199" s="3">
        <f t="shared" si="28"/>
        <v>1</v>
      </c>
      <c r="L199" s="3">
        <f t="shared" si="27"/>
        <v>1</v>
      </c>
      <c r="M199" s="3">
        <f>VLOOKUP($A199,new_vsoa,6,FALSE)</f>
        <v>128.788075829473</v>
      </c>
      <c r="N199" s="3">
        <f>VLOOKUP($A199,new_vsoa,5,FALSE)</f>
        <v>184.306132193032</v>
      </c>
      <c r="O199" s="3">
        <f t="shared" si="29"/>
        <v>-55.518056363558998</v>
      </c>
      <c r="P199" s="3">
        <f>VLOOKUP($A199,new_vsoa,7,FALSE)</f>
        <v>-84.613838089854596</v>
      </c>
      <c r="Q199" s="3">
        <f>VLOOKUP($A199,new_vsoa,8,FALSE)</f>
        <v>-23.946339673320001</v>
      </c>
      <c r="R199" s="3">
        <f t="shared" si="30"/>
        <v>128.788075829473</v>
      </c>
      <c r="S199" s="3">
        <f t="shared" si="30"/>
        <v>184.306132193032</v>
      </c>
      <c r="T199" s="3">
        <f t="shared" si="30"/>
        <v>1</v>
      </c>
      <c r="U199" s="3">
        <f t="shared" si="30"/>
        <v>1</v>
      </c>
      <c r="V199" s="3">
        <f t="shared" si="31"/>
        <v>1</v>
      </c>
      <c r="X199" s="3">
        <f t="shared" si="25"/>
        <v>25.241317817763999</v>
      </c>
      <c r="Y199" s="3">
        <f t="shared" si="26"/>
        <v>2.1901750074140125</v>
      </c>
    </row>
    <row r="200" spans="1:25">
      <c r="A200">
        <v>198</v>
      </c>
      <c r="B200" t="s">
        <v>213</v>
      </c>
      <c r="C200" s="3">
        <v>162.678327841515</v>
      </c>
      <c r="D200" s="3">
        <v>230.51059846484</v>
      </c>
      <c r="E200" s="3">
        <v>-67.832270623324206</v>
      </c>
      <c r="F200" s="3">
        <v>-125.22657974796201</v>
      </c>
      <c r="G200" s="3">
        <v>-8.5313137448233007</v>
      </c>
      <c r="H200" s="3">
        <f t="shared" si="27"/>
        <v>162.678327841515</v>
      </c>
      <c r="I200" s="3">
        <f t="shared" si="27"/>
        <v>230.51059846484</v>
      </c>
      <c r="J200" s="3">
        <f t="shared" si="27"/>
        <v>1</v>
      </c>
      <c r="K200" s="3">
        <f t="shared" si="28"/>
        <v>1</v>
      </c>
      <c r="L200" s="3">
        <f t="shared" si="27"/>
        <v>1</v>
      </c>
      <c r="M200" s="3">
        <f>VLOOKUP($A200,new_vsoa,6,FALSE)</f>
        <v>183.12875097480901</v>
      </c>
      <c r="N200" s="3">
        <f>VLOOKUP($A200,new_vsoa,5,FALSE)</f>
        <v>236.37930083961101</v>
      </c>
      <c r="O200" s="3">
        <f t="shared" si="29"/>
        <v>-53.250549864801997</v>
      </c>
      <c r="P200" s="3">
        <f>VLOOKUP($A200,new_vsoa,7,FALSE)</f>
        <v>-90.489801028042606</v>
      </c>
      <c r="Q200" s="3">
        <f>VLOOKUP($A200,new_vsoa,8,FALSE)</f>
        <v>-14.6709175714163</v>
      </c>
      <c r="R200" s="3">
        <f t="shared" si="30"/>
        <v>183.12875097480901</v>
      </c>
      <c r="S200" s="3">
        <f t="shared" si="30"/>
        <v>236.37930083961101</v>
      </c>
      <c r="T200" s="3">
        <f t="shared" si="30"/>
        <v>1</v>
      </c>
      <c r="U200" s="3">
        <f t="shared" si="30"/>
        <v>1</v>
      </c>
      <c r="V200" s="3">
        <f t="shared" si="31"/>
        <v>1</v>
      </c>
      <c r="X200" s="3">
        <f t="shared" si="25"/>
        <v>20.450423133294009</v>
      </c>
      <c r="Y200" s="3">
        <f t="shared" si="26"/>
        <v>5.8687023747710043</v>
      </c>
    </row>
    <row r="201" spans="1:25">
      <c r="A201">
        <v>199</v>
      </c>
      <c r="B201" t="s">
        <v>214</v>
      </c>
      <c r="C201" s="3">
        <v>193.580661083509</v>
      </c>
      <c r="D201" s="3">
        <v>244.096123366082</v>
      </c>
      <c r="E201" s="3">
        <v>-50.515462282572898</v>
      </c>
      <c r="F201" s="3">
        <v>-104.70039077441101</v>
      </c>
      <c r="G201" s="3">
        <v>7.9615578540178902</v>
      </c>
      <c r="H201" s="3">
        <f t="shared" si="27"/>
        <v>193.580661083509</v>
      </c>
      <c r="I201" s="3">
        <f t="shared" si="27"/>
        <v>244.096123366082</v>
      </c>
      <c r="J201" s="3">
        <f t="shared" si="27"/>
        <v>1</v>
      </c>
      <c r="K201" s="3">
        <f t="shared" si="28"/>
        <v>1</v>
      </c>
      <c r="L201" s="3">
        <f t="shared" si="27"/>
        <v>7.9615578540178902</v>
      </c>
      <c r="M201" s="3">
        <f>VLOOKUP($A201,new_vsoa,6,FALSE)</f>
        <v>209.30288215910301</v>
      </c>
      <c r="N201" s="3">
        <f>VLOOKUP($A201,new_vsoa,5,FALSE)</f>
        <v>239.78107148495499</v>
      </c>
      <c r="O201" s="3">
        <f t="shared" si="29"/>
        <v>-30.478189325851986</v>
      </c>
      <c r="P201" s="3">
        <f>VLOOKUP($A201,new_vsoa,7,FALSE)</f>
        <v>-63.9114089747059</v>
      </c>
      <c r="Q201" s="3">
        <f>VLOOKUP($A201,new_vsoa,8,FALSE)</f>
        <v>5.7873658395194196</v>
      </c>
      <c r="R201" s="3">
        <f t="shared" si="30"/>
        <v>209.30288215910301</v>
      </c>
      <c r="S201" s="3">
        <f t="shared" si="30"/>
        <v>239.78107148495499</v>
      </c>
      <c r="T201" s="3">
        <f t="shared" si="30"/>
        <v>1</v>
      </c>
      <c r="U201" s="3">
        <f t="shared" si="30"/>
        <v>1</v>
      </c>
      <c r="V201" s="3">
        <f t="shared" si="31"/>
        <v>5.7873658395194196</v>
      </c>
      <c r="X201" s="3">
        <f t="shared" si="25"/>
        <v>15.722221075594007</v>
      </c>
      <c r="Y201" s="3">
        <f t="shared" si="26"/>
        <v>-4.3150518811270047</v>
      </c>
    </row>
    <row r="202" spans="1:25">
      <c r="A202">
        <v>200</v>
      </c>
      <c r="B202" t="s">
        <v>215</v>
      </c>
      <c r="C202" s="3">
        <v>382.49739554335599</v>
      </c>
      <c r="D202" s="3">
        <v>353.76325209555</v>
      </c>
      <c r="E202" s="3">
        <v>28.734143447806701</v>
      </c>
      <c r="F202" s="3">
        <v>-60.635672271094997</v>
      </c>
      <c r="G202" s="3">
        <v>128.27125576894099</v>
      </c>
      <c r="H202" s="3">
        <f t="shared" si="27"/>
        <v>382.49739554335599</v>
      </c>
      <c r="I202" s="3">
        <f t="shared" si="27"/>
        <v>353.76325209555</v>
      </c>
      <c r="J202" s="3">
        <f t="shared" si="27"/>
        <v>28.734143447806701</v>
      </c>
      <c r="K202" s="3">
        <f t="shared" si="28"/>
        <v>1</v>
      </c>
      <c r="L202" s="3">
        <f t="shared" si="27"/>
        <v>128.27125576894099</v>
      </c>
      <c r="M202" s="3">
        <f>VLOOKUP($A202,new_vsoa,6,FALSE)</f>
        <v>341.57779958743299</v>
      </c>
      <c r="N202" s="3">
        <f>VLOOKUP($A202,new_vsoa,5,FALSE)</f>
        <v>354.50961812894701</v>
      </c>
      <c r="O202" s="3">
        <f t="shared" si="29"/>
        <v>-12.931818541514019</v>
      </c>
      <c r="P202" s="3">
        <f>VLOOKUP($A202,new_vsoa,7,FALSE)</f>
        <v>-68.903204780009801</v>
      </c>
      <c r="Q202" s="3">
        <f>VLOOKUP($A202,new_vsoa,8,FALSE)</f>
        <v>45.421082107486697</v>
      </c>
      <c r="R202" s="3">
        <f t="shared" si="30"/>
        <v>341.57779958743299</v>
      </c>
      <c r="S202" s="3">
        <f t="shared" si="30"/>
        <v>354.50961812894701</v>
      </c>
      <c r="T202" s="3">
        <f t="shared" si="30"/>
        <v>1</v>
      </c>
      <c r="U202" s="3">
        <f t="shared" si="30"/>
        <v>1</v>
      </c>
      <c r="V202" s="3">
        <f t="shared" si="31"/>
        <v>45.421082107486697</v>
      </c>
      <c r="X202" s="3">
        <f t="shared" si="25"/>
        <v>-40.919595955923</v>
      </c>
      <c r="Y202" s="3">
        <f t="shared" si="26"/>
        <v>0.74636603339700969</v>
      </c>
    </row>
    <row r="203" spans="1:25">
      <c r="A203">
        <v>201</v>
      </c>
      <c r="B203" t="s">
        <v>216</v>
      </c>
      <c r="C203" s="3">
        <v>105.44394219676801</v>
      </c>
      <c r="D203" s="3">
        <v>142.62228519918099</v>
      </c>
      <c r="E203" s="3">
        <v>-37.178343002413101</v>
      </c>
      <c r="F203" s="3">
        <v>-83.877849946576305</v>
      </c>
      <c r="G203" s="3">
        <v>6.8933475836187403</v>
      </c>
      <c r="H203" s="3">
        <f t="shared" si="27"/>
        <v>105.44394219676801</v>
      </c>
      <c r="I203" s="3">
        <f t="shared" si="27"/>
        <v>142.62228519918099</v>
      </c>
      <c r="J203" s="3">
        <f t="shared" si="27"/>
        <v>1</v>
      </c>
      <c r="K203" s="3">
        <f t="shared" si="28"/>
        <v>1</v>
      </c>
      <c r="L203" s="3">
        <f t="shared" si="27"/>
        <v>6.8933475836187403</v>
      </c>
      <c r="M203" s="3">
        <f>VLOOKUP($A203,new_vsoa,6,FALSE)</f>
        <v>111.207440333218</v>
      </c>
      <c r="N203" s="3">
        <f>VLOOKUP($A203,new_vsoa,5,FALSE)</f>
        <v>142.75837035160799</v>
      </c>
      <c r="O203" s="3">
        <f t="shared" si="29"/>
        <v>-31.550930018389991</v>
      </c>
      <c r="P203" s="3">
        <f>VLOOKUP($A203,new_vsoa,7,FALSE)</f>
        <v>-59.525682883484301</v>
      </c>
      <c r="Q203" s="3">
        <f>VLOOKUP($A203,new_vsoa,8,FALSE)</f>
        <v>-1.0062487895305701</v>
      </c>
      <c r="R203" s="3">
        <f t="shared" si="30"/>
        <v>111.207440333218</v>
      </c>
      <c r="S203" s="3">
        <f t="shared" si="30"/>
        <v>142.75837035160799</v>
      </c>
      <c r="T203" s="3">
        <f t="shared" si="30"/>
        <v>1</v>
      </c>
      <c r="U203" s="3">
        <f t="shared" si="30"/>
        <v>1</v>
      </c>
      <c r="V203" s="3">
        <f t="shared" si="31"/>
        <v>1</v>
      </c>
      <c r="X203" s="3">
        <f t="shared" si="25"/>
        <v>5.7634981364499964</v>
      </c>
      <c r="Y203" s="3">
        <f t="shared" si="26"/>
        <v>0.13608515242700037</v>
      </c>
    </row>
    <row r="204" spans="1:25">
      <c r="A204">
        <v>202</v>
      </c>
      <c r="B204" t="s">
        <v>217</v>
      </c>
      <c r="C204" s="3">
        <v>59.894997367626402</v>
      </c>
      <c r="D204" s="3">
        <v>57.361897757182398</v>
      </c>
      <c r="E204" s="3">
        <v>2.5330996104439398</v>
      </c>
      <c r="F204" s="3">
        <v>-48.6955721131133</v>
      </c>
      <c r="G204" s="3">
        <v>45.884933779466202</v>
      </c>
      <c r="H204" s="3">
        <f t="shared" si="27"/>
        <v>59.894997367626402</v>
      </c>
      <c r="I204" s="3">
        <f t="shared" si="27"/>
        <v>57.361897757182398</v>
      </c>
      <c r="J204" s="3">
        <f t="shared" si="27"/>
        <v>2.5330996104439398</v>
      </c>
      <c r="K204" s="3">
        <f t="shared" si="28"/>
        <v>1</v>
      </c>
      <c r="L204" s="3">
        <f t="shared" si="27"/>
        <v>45.884933779466202</v>
      </c>
      <c r="M204" s="3">
        <f>VLOOKUP($A204,new_vsoa,6,FALSE)</f>
        <v>75.322148493821402</v>
      </c>
      <c r="N204" s="3">
        <f>VLOOKUP($A204,new_vsoa,5,FALSE)</f>
        <v>60.731262319318702</v>
      </c>
      <c r="O204" s="3">
        <f t="shared" si="29"/>
        <v>14.5908861745027</v>
      </c>
      <c r="P204" s="3">
        <f>VLOOKUP($A204,new_vsoa,7,FALSE)</f>
        <v>-7.1994295725220203</v>
      </c>
      <c r="Q204" s="3">
        <f>VLOOKUP($A204,new_vsoa,8,FALSE)</f>
        <v>39.880815163931402</v>
      </c>
      <c r="R204" s="3">
        <f t="shared" si="30"/>
        <v>75.322148493821402</v>
      </c>
      <c r="S204" s="3">
        <f t="shared" si="30"/>
        <v>60.731262319318702</v>
      </c>
      <c r="T204" s="3">
        <f t="shared" si="30"/>
        <v>14.5908861745027</v>
      </c>
      <c r="U204" s="3">
        <f t="shared" si="30"/>
        <v>1</v>
      </c>
      <c r="V204" s="3">
        <f t="shared" si="31"/>
        <v>39.880815163931402</v>
      </c>
      <c r="X204" s="3">
        <f t="shared" si="25"/>
        <v>15.427151126195</v>
      </c>
      <c r="Y204" s="3">
        <f t="shared" si="26"/>
        <v>3.3693645621363046</v>
      </c>
    </row>
    <row r="205" spans="1:25">
      <c r="A205">
        <v>203</v>
      </c>
      <c r="B205" t="s">
        <v>218</v>
      </c>
      <c r="C205" s="3">
        <v>252.74010199398001</v>
      </c>
      <c r="D205" s="3">
        <v>96.625977232557403</v>
      </c>
      <c r="E205" s="3">
        <v>156.114124761422</v>
      </c>
      <c r="F205" s="3">
        <v>68.064541728954595</v>
      </c>
      <c r="G205" s="3">
        <v>277.35999113268099</v>
      </c>
      <c r="H205" s="3">
        <f t="shared" si="27"/>
        <v>252.74010199398001</v>
      </c>
      <c r="I205" s="3">
        <f t="shared" si="27"/>
        <v>96.625977232557403</v>
      </c>
      <c r="J205" s="3">
        <f t="shared" si="27"/>
        <v>156.114124761422</v>
      </c>
      <c r="K205" s="3">
        <f t="shared" si="28"/>
        <v>68.064541728954595</v>
      </c>
      <c r="L205" s="3">
        <f t="shared" si="27"/>
        <v>277.35999113268099</v>
      </c>
      <c r="M205" s="3">
        <f>VLOOKUP($A205,new_vsoa,6,FALSE)</f>
        <v>266.89696277257798</v>
      </c>
      <c r="N205" s="3">
        <f>VLOOKUP($A205,new_vsoa,5,FALSE)</f>
        <v>107.89208273747199</v>
      </c>
      <c r="O205" s="3">
        <f t="shared" si="29"/>
        <v>159.004880035106</v>
      </c>
      <c r="P205" s="3">
        <f>VLOOKUP($A205,new_vsoa,7,FALSE)</f>
        <v>109.330930563019</v>
      </c>
      <c r="Q205" s="3">
        <f>VLOOKUP($A205,new_vsoa,8,FALSE)</f>
        <v>216.966097860514</v>
      </c>
      <c r="R205" s="3">
        <f t="shared" si="30"/>
        <v>266.89696277257798</v>
      </c>
      <c r="S205" s="3">
        <f t="shared" si="30"/>
        <v>107.89208273747199</v>
      </c>
      <c r="T205" s="3">
        <f t="shared" si="30"/>
        <v>159.004880035106</v>
      </c>
      <c r="U205" s="3">
        <f t="shared" si="30"/>
        <v>109.330930563019</v>
      </c>
      <c r="V205" s="3">
        <f t="shared" si="31"/>
        <v>216.966097860514</v>
      </c>
      <c r="X205" s="3">
        <f t="shared" si="25"/>
        <v>14.156860778597974</v>
      </c>
      <c r="Y205" s="3">
        <f t="shared" si="26"/>
        <v>11.266105504914592</v>
      </c>
    </row>
    <row r="206" spans="1:25">
      <c r="A206">
        <v>204</v>
      </c>
      <c r="B206" t="s">
        <v>219</v>
      </c>
      <c r="C206" s="3">
        <v>432.89336629487798</v>
      </c>
      <c r="D206" s="3">
        <v>272.66932702884901</v>
      </c>
      <c r="E206" s="3">
        <v>160.224039266029</v>
      </c>
      <c r="F206" s="3">
        <v>54.824050936301099</v>
      </c>
      <c r="G206" s="3">
        <v>328.75785817567902</v>
      </c>
      <c r="H206" s="3">
        <f t="shared" si="27"/>
        <v>432.89336629487798</v>
      </c>
      <c r="I206" s="3">
        <f t="shared" si="27"/>
        <v>272.66932702884901</v>
      </c>
      <c r="J206" s="3">
        <f t="shared" si="27"/>
        <v>160.224039266029</v>
      </c>
      <c r="K206" s="3">
        <f t="shared" si="28"/>
        <v>54.824050936301099</v>
      </c>
      <c r="L206" s="3">
        <f t="shared" si="27"/>
        <v>328.75785817567902</v>
      </c>
      <c r="M206" s="3">
        <f>VLOOKUP($A206,new_vsoa,6,FALSE)</f>
        <v>387.016947471214</v>
      </c>
      <c r="N206" s="3">
        <f>VLOOKUP($A206,new_vsoa,5,FALSE)</f>
        <v>288.46380983973199</v>
      </c>
      <c r="O206" s="3">
        <f t="shared" si="29"/>
        <v>98.553137631482002</v>
      </c>
      <c r="P206" s="3">
        <f>VLOOKUP($A206,new_vsoa,7,FALSE)</f>
        <v>17.766016287084899</v>
      </c>
      <c r="Q206" s="3">
        <f>VLOOKUP($A206,new_vsoa,8,FALSE)</f>
        <v>184.70380928309501</v>
      </c>
      <c r="R206" s="3">
        <f t="shared" si="30"/>
        <v>387.016947471214</v>
      </c>
      <c r="S206" s="3">
        <f t="shared" si="30"/>
        <v>288.46380983973199</v>
      </c>
      <c r="T206" s="3">
        <f t="shared" si="30"/>
        <v>98.553137631482002</v>
      </c>
      <c r="U206" s="3">
        <f t="shared" si="30"/>
        <v>17.766016287084899</v>
      </c>
      <c r="V206" s="3">
        <f t="shared" si="31"/>
        <v>184.70380928309501</v>
      </c>
      <c r="X206" s="3">
        <f t="shared" si="25"/>
        <v>-45.876418823663982</v>
      </c>
      <c r="Y206" s="3">
        <f t="shared" si="26"/>
        <v>15.794482810882982</v>
      </c>
    </row>
    <row r="207" spans="1:25">
      <c r="A207">
        <v>205</v>
      </c>
      <c r="B207" t="s">
        <v>220</v>
      </c>
      <c r="C207" s="3">
        <v>388.63027260260299</v>
      </c>
      <c r="D207" s="3">
        <v>451.83645352992897</v>
      </c>
      <c r="E207" s="3">
        <v>-63.206180927325299</v>
      </c>
      <c r="F207" s="3">
        <v>-158.75218453731901</v>
      </c>
      <c r="G207" s="3">
        <v>72.316268007500199</v>
      </c>
      <c r="H207" s="3">
        <f t="shared" si="27"/>
        <v>388.63027260260299</v>
      </c>
      <c r="I207" s="3">
        <f t="shared" si="27"/>
        <v>451.83645352992897</v>
      </c>
      <c r="J207" s="3">
        <f t="shared" si="27"/>
        <v>1</v>
      </c>
      <c r="K207" s="3">
        <f t="shared" si="28"/>
        <v>1</v>
      </c>
      <c r="L207" s="3">
        <f t="shared" si="27"/>
        <v>72.316268007500199</v>
      </c>
      <c r="M207" s="3">
        <f>VLOOKUP($A207,new_vsoa,6,FALSE)</f>
        <v>325.95136981869501</v>
      </c>
      <c r="N207" s="3">
        <f>VLOOKUP($A207,new_vsoa,5,FALSE)</f>
        <v>447.998565227923</v>
      </c>
      <c r="O207" s="3">
        <f t="shared" si="29"/>
        <v>-122.04719540922798</v>
      </c>
      <c r="P207" s="3">
        <f>VLOOKUP($A207,new_vsoa,7,FALSE)</f>
        <v>-186.48994951882199</v>
      </c>
      <c r="Q207" s="3">
        <f>VLOOKUP($A207,new_vsoa,8,FALSE)</f>
        <v>-52.099388733540202</v>
      </c>
      <c r="R207" s="3">
        <f t="shared" si="30"/>
        <v>325.95136981869501</v>
      </c>
      <c r="S207" s="3">
        <f t="shared" si="30"/>
        <v>447.998565227923</v>
      </c>
      <c r="T207" s="3">
        <f t="shared" si="30"/>
        <v>1</v>
      </c>
      <c r="U207" s="3">
        <f t="shared" si="30"/>
        <v>1</v>
      </c>
      <c r="V207" s="3">
        <f t="shared" si="31"/>
        <v>1</v>
      </c>
      <c r="X207" s="3">
        <f t="shared" si="25"/>
        <v>-62.678902783907972</v>
      </c>
      <c r="Y207" s="3">
        <f t="shared" si="26"/>
        <v>-3.8378883020059789</v>
      </c>
    </row>
    <row r="208" spans="1:25">
      <c r="A208">
        <v>206</v>
      </c>
      <c r="B208" t="s">
        <v>221</v>
      </c>
      <c r="C208" s="3">
        <v>176.110605127388</v>
      </c>
      <c r="D208" s="3">
        <v>155.325688422388</v>
      </c>
      <c r="E208" s="3">
        <v>20.784916704999802</v>
      </c>
      <c r="F208" s="3">
        <v>-34.411484504702898</v>
      </c>
      <c r="G208" s="3">
        <v>85.663761690799205</v>
      </c>
      <c r="H208" s="3">
        <f t="shared" si="27"/>
        <v>176.110605127388</v>
      </c>
      <c r="I208" s="3">
        <f t="shared" si="27"/>
        <v>155.325688422388</v>
      </c>
      <c r="J208" s="3">
        <f t="shared" si="27"/>
        <v>20.784916704999802</v>
      </c>
      <c r="K208" s="3">
        <f t="shared" si="28"/>
        <v>1</v>
      </c>
      <c r="L208" s="3">
        <f t="shared" si="27"/>
        <v>85.663761690799205</v>
      </c>
      <c r="M208" s="3">
        <f>VLOOKUP($A208,new_vsoa,6,FALSE)</f>
        <v>184.39917603598099</v>
      </c>
      <c r="N208" s="3">
        <f>VLOOKUP($A208,new_vsoa,5,FALSE)</f>
        <v>163.417716363202</v>
      </c>
      <c r="O208" s="3">
        <f t="shared" si="29"/>
        <v>20.981459672778982</v>
      </c>
      <c r="P208" s="3">
        <f>VLOOKUP($A208,new_vsoa,7,FALSE)</f>
        <v>-13.3497237389126</v>
      </c>
      <c r="Q208" s="3">
        <f>VLOOKUP($A208,new_vsoa,8,FALSE)</f>
        <v>57.455833853625698</v>
      </c>
      <c r="R208" s="3">
        <f t="shared" si="30"/>
        <v>184.39917603598099</v>
      </c>
      <c r="S208" s="3">
        <f t="shared" si="30"/>
        <v>163.417716363202</v>
      </c>
      <c r="T208" s="3">
        <f t="shared" si="30"/>
        <v>20.981459672778982</v>
      </c>
      <c r="U208" s="3">
        <f t="shared" si="30"/>
        <v>1</v>
      </c>
      <c r="V208" s="3">
        <f t="shared" si="31"/>
        <v>57.455833853625698</v>
      </c>
      <c r="X208" s="3">
        <f t="shared" si="25"/>
        <v>8.2885709085929875</v>
      </c>
      <c r="Y208" s="3">
        <f t="shared" si="26"/>
        <v>8.0920279408140061</v>
      </c>
    </row>
    <row r="209" spans="1:25">
      <c r="A209">
        <v>207</v>
      </c>
      <c r="B209" t="s">
        <v>222</v>
      </c>
      <c r="C209" s="3">
        <v>191.18920036410199</v>
      </c>
      <c r="D209" s="3">
        <v>291.32744605332101</v>
      </c>
      <c r="E209" s="3">
        <v>-100.138245689218</v>
      </c>
      <c r="F209" s="3">
        <v>-165.12008483872299</v>
      </c>
      <c r="G209" s="3">
        <v>-37.556084753439798</v>
      </c>
      <c r="H209" s="3">
        <f t="shared" si="27"/>
        <v>191.18920036410199</v>
      </c>
      <c r="I209" s="3">
        <f t="shared" si="27"/>
        <v>291.32744605332101</v>
      </c>
      <c r="J209" s="3">
        <f t="shared" si="27"/>
        <v>1</v>
      </c>
      <c r="K209" s="3">
        <f t="shared" si="28"/>
        <v>1</v>
      </c>
      <c r="L209" s="3">
        <f t="shared" si="27"/>
        <v>1</v>
      </c>
      <c r="M209" s="3">
        <f>VLOOKUP($A209,new_vsoa,6,FALSE)</f>
        <v>254.26141214151599</v>
      </c>
      <c r="N209" s="3">
        <f>VLOOKUP($A209,new_vsoa,5,FALSE)</f>
        <v>291.81048073375399</v>
      </c>
      <c r="O209" s="3">
        <f t="shared" si="29"/>
        <v>-37.549068592238001</v>
      </c>
      <c r="P209" s="3">
        <f>VLOOKUP($A209,new_vsoa,7,FALSE)</f>
        <v>-84.995887353519095</v>
      </c>
      <c r="Q209" s="3">
        <f>VLOOKUP($A209,new_vsoa,8,FALSE)</f>
        <v>13.2827161272459</v>
      </c>
      <c r="R209" s="3">
        <f t="shared" si="30"/>
        <v>254.26141214151599</v>
      </c>
      <c r="S209" s="3">
        <f t="shared" si="30"/>
        <v>291.81048073375399</v>
      </c>
      <c r="T209" s="3">
        <f t="shared" si="30"/>
        <v>1</v>
      </c>
      <c r="U209" s="3">
        <f t="shared" si="30"/>
        <v>1</v>
      </c>
      <c r="V209" s="3">
        <f t="shared" si="31"/>
        <v>13.2827161272459</v>
      </c>
      <c r="X209" s="3">
        <f t="shared" si="25"/>
        <v>63.072211777413997</v>
      </c>
      <c r="Y209" s="3">
        <f t="shared" si="26"/>
        <v>0.48303468043297926</v>
      </c>
    </row>
    <row r="210" spans="1:25">
      <c r="A210">
        <v>208</v>
      </c>
      <c r="B210" t="s">
        <v>223</v>
      </c>
      <c r="C210" s="3">
        <v>211.01417306925799</v>
      </c>
      <c r="D210" s="3">
        <v>159.97786423336501</v>
      </c>
      <c r="E210" s="3">
        <v>51.036308835893003</v>
      </c>
      <c r="F210" s="3">
        <v>-12.953002893127699</v>
      </c>
      <c r="G210" s="3">
        <v>127.384150485942</v>
      </c>
      <c r="H210" s="3">
        <f t="shared" si="27"/>
        <v>211.01417306925799</v>
      </c>
      <c r="I210" s="3">
        <f t="shared" si="27"/>
        <v>159.97786423336501</v>
      </c>
      <c r="J210" s="3">
        <f t="shared" si="27"/>
        <v>51.036308835893003</v>
      </c>
      <c r="K210" s="3">
        <f t="shared" si="28"/>
        <v>1</v>
      </c>
      <c r="L210" s="3">
        <f t="shared" si="27"/>
        <v>127.384150485942</v>
      </c>
      <c r="M210" s="3">
        <f>VLOOKUP($A210,new_vsoa,6,FALSE)</f>
        <v>199.537821422956</v>
      </c>
      <c r="N210" s="3">
        <f>VLOOKUP($A210,new_vsoa,5,FALSE)</f>
        <v>167.57196909175701</v>
      </c>
      <c r="O210" s="3">
        <f t="shared" si="29"/>
        <v>31.965852331198988</v>
      </c>
      <c r="P210" s="3">
        <f>VLOOKUP($A210,new_vsoa,7,FALSE)</f>
        <v>-8.0055033644922293</v>
      </c>
      <c r="Q210" s="3">
        <f>VLOOKUP($A210,new_vsoa,8,FALSE)</f>
        <v>73.079032571639601</v>
      </c>
      <c r="R210" s="3">
        <f t="shared" si="30"/>
        <v>199.537821422956</v>
      </c>
      <c r="S210" s="3">
        <f t="shared" si="30"/>
        <v>167.57196909175701</v>
      </c>
      <c r="T210" s="3">
        <f t="shared" si="30"/>
        <v>31.965852331198988</v>
      </c>
      <c r="U210" s="3">
        <f t="shared" si="30"/>
        <v>1</v>
      </c>
      <c r="V210" s="3">
        <f t="shared" si="31"/>
        <v>73.079032571639601</v>
      </c>
      <c r="X210" s="3">
        <f t="shared" si="25"/>
        <v>-11.476351646301993</v>
      </c>
      <c r="Y210" s="3">
        <f t="shared" si="26"/>
        <v>7.5941048583920008</v>
      </c>
    </row>
    <row r="211" spans="1:25">
      <c r="A211">
        <v>209</v>
      </c>
      <c r="B211" t="s">
        <v>224</v>
      </c>
      <c r="C211" s="3">
        <v>155.03400435159301</v>
      </c>
      <c r="D211" s="3">
        <v>180.172530959168</v>
      </c>
      <c r="E211" s="3">
        <v>-25.138526607574299</v>
      </c>
      <c r="F211" s="3">
        <v>-73.277585045005495</v>
      </c>
      <c r="G211" s="3">
        <v>23.827061130491401</v>
      </c>
      <c r="H211" s="3">
        <f t="shared" si="27"/>
        <v>155.03400435159301</v>
      </c>
      <c r="I211" s="3">
        <f t="shared" si="27"/>
        <v>180.172530959168</v>
      </c>
      <c r="J211" s="3">
        <f t="shared" si="27"/>
        <v>1</v>
      </c>
      <c r="K211" s="3">
        <f t="shared" si="28"/>
        <v>1</v>
      </c>
      <c r="L211" s="3">
        <f t="shared" si="27"/>
        <v>23.827061130491401</v>
      </c>
      <c r="M211" s="3">
        <f>VLOOKUP($A211,new_vsoa,6,FALSE)</f>
        <v>165.51497035898399</v>
      </c>
      <c r="N211" s="3">
        <f>VLOOKUP($A211,new_vsoa,5,FALSE)</f>
        <v>178.26910635529401</v>
      </c>
      <c r="O211" s="3">
        <f t="shared" si="29"/>
        <v>-12.754135996310026</v>
      </c>
      <c r="P211" s="3">
        <f>VLOOKUP($A211,new_vsoa,7,FALSE)</f>
        <v>-43.354214762558499</v>
      </c>
      <c r="Q211" s="3">
        <f>VLOOKUP($A211,new_vsoa,8,FALSE)</f>
        <v>19.403859821553301</v>
      </c>
      <c r="R211" s="3">
        <f t="shared" si="30"/>
        <v>165.51497035898399</v>
      </c>
      <c r="S211" s="3">
        <f t="shared" si="30"/>
        <v>178.26910635529401</v>
      </c>
      <c r="T211" s="3">
        <f t="shared" si="30"/>
        <v>1</v>
      </c>
      <c r="U211" s="3">
        <f t="shared" si="30"/>
        <v>1</v>
      </c>
      <c r="V211" s="3">
        <f t="shared" si="31"/>
        <v>19.403859821553301</v>
      </c>
      <c r="X211" s="3">
        <f t="shared" si="25"/>
        <v>10.480966007390975</v>
      </c>
      <c r="Y211" s="3">
        <f t="shared" si="26"/>
        <v>-1.9034246038739866</v>
      </c>
    </row>
    <row r="212" spans="1:25">
      <c r="A212">
        <v>210</v>
      </c>
      <c r="B212" t="s">
        <v>225</v>
      </c>
      <c r="C212" s="3">
        <v>630.07766686362697</v>
      </c>
      <c r="D212" s="3">
        <v>705.96337025973298</v>
      </c>
      <c r="E212" s="3">
        <v>-75.885703396105896</v>
      </c>
      <c r="F212" s="3">
        <v>-418176280457146</v>
      </c>
      <c r="G212" s="3">
        <v>1.19674859564908E+16</v>
      </c>
      <c r="H212" s="3">
        <f t="shared" si="27"/>
        <v>630.07766686362697</v>
      </c>
      <c r="I212" s="3" t="e">
        <f t="shared" si="27"/>
        <v>#N/A</v>
      </c>
      <c r="J212" s="3">
        <f t="shared" si="27"/>
        <v>1</v>
      </c>
      <c r="K212" s="3">
        <f t="shared" si="28"/>
        <v>1</v>
      </c>
      <c r="L212" s="3" t="e">
        <f t="shared" si="27"/>
        <v>#N/A</v>
      </c>
      <c r="M212" s="3">
        <f>VLOOKUP($A212,new_vsoa,6,FALSE)</f>
        <v>680.62913879510404</v>
      </c>
      <c r="N212" s="3">
        <f>VLOOKUP($A212,new_vsoa,5,FALSE)</f>
        <v>703.01011487464302</v>
      </c>
      <c r="O212" s="3">
        <f t="shared" si="29"/>
        <v>-22.380976079538982</v>
      </c>
      <c r="P212" s="3">
        <f>VLOOKUP($A212,new_vsoa,7,FALSE)</f>
        <v>-205.81118437258399</v>
      </c>
      <c r="Q212" s="3">
        <f>VLOOKUP($A212,new_vsoa,8,FALSE)</f>
        <v>250.27234859282601</v>
      </c>
      <c r="R212" s="3" t="e">
        <f t="shared" si="30"/>
        <v>#N/A</v>
      </c>
      <c r="S212" s="3" t="e">
        <f t="shared" si="30"/>
        <v>#N/A</v>
      </c>
      <c r="T212" s="3">
        <f t="shared" si="30"/>
        <v>1</v>
      </c>
      <c r="U212" s="3">
        <f t="shared" si="30"/>
        <v>1</v>
      </c>
      <c r="V212" s="3">
        <f t="shared" si="31"/>
        <v>250.27234859282601</v>
      </c>
      <c r="X212" s="3" t="e">
        <f t="shared" si="25"/>
        <v>#N/A</v>
      </c>
      <c r="Y212" s="3" t="e">
        <f t="shared" si="26"/>
        <v>#N/A</v>
      </c>
    </row>
    <row r="213" spans="1:25">
      <c r="A213">
        <v>211</v>
      </c>
      <c r="B213" t="s">
        <v>226</v>
      </c>
      <c r="C213" s="3">
        <v>404.02298165714598</v>
      </c>
      <c r="D213" s="3">
        <v>352.77758064747502</v>
      </c>
      <c r="E213" s="3">
        <v>51.245401009671603</v>
      </c>
      <c r="F213" s="3">
        <v>-24.8175620633764</v>
      </c>
      <c r="G213" s="3">
        <v>136.715602745627</v>
      </c>
      <c r="H213" s="3">
        <f t="shared" si="27"/>
        <v>404.02298165714598</v>
      </c>
      <c r="I213" s="3">
        <f t="shared" si="27"/>
        <v>352.77758064747502</v>
      </c>
      <c r="J213" s="3">
        <f t="shared" si="27"/>
        <v>51.245401009671603</v>
      </c>
      <c r="K213" s="3">
        <f t="shared" si="28"/>
        <v>1</v>
      </c>
      <c r="L213" s="3">
        <f t="shared" si="27"/>
        <v>136.715602745627</v>
      </c>
      <c r="M213" s="3">
        <f>VLOOKUP($A213,new_vsoa,6,FALSE)</f>
        <v>346.49099531235998</v>
      </c>
      <c r="N213" s="3">
        <f>VLOOKUP($A213,new_vsoa,5,FALSE)</f>
        <v>349.35874200891999</v>
      </c>
      <c r="O213" s="3">
        <f t="shared" si="29"/>
        <v>-2.8677466965600047</v>
      </c>
      <c r="P213" s="3">
        <f>VLOOKUP($A213,new_vsoa,7,FALSE)</f>
        <v>-58.823355114000996</v>
      </c>
      <c r="Q213" s="3">
        <f>VLOOKUP($A213,new_vsoa,8,FALSE)</f>
        <v>54.731519213535698</v>
      </c>
      <c r="R213" s="3">
        <f t="shared" si="30"/>
        <v>346.49099531235998</v>
      </c>
      <c r="S213" s="3">
        <f t="shared" si="30"/>
        <v>349.35874200891999</v>
      </c>
      <c r="T213" s="3">
        <f t="shared" si="30"/>
        <v>1</v>
      </c>
      <c r="U213" s="3">
        <f t="shared" si="30"/>
        <v>1</v>
      </c>
      <c r="V213" s="3">
        <f t="shared" si="31"/>
        <v>54.731519213535698</v>
      </c>
      <c r="X213" s="3">
        <f t="shared" si="25"/>
        <v>-57.531986344785992</v>
      </c>
      <c r="Y213" s="3">
        <f t="shared" si="26"/>
        <v>-3.4188386385550302</v>
      </c>
    </row>
    <row r="214" spans="1:25">
      <c r="A214">
        <v>212</v>
      </c>
      <c r="B214" t="s">
        <v>227</v>
      </c>
      <c r="C214" s="3">
        <v>158.855272954273</v>
      </c>
      <c r="D214" s="3">
        <v>158.014231066696</v>
      </c>
      <c r="E214" s="3">
        <v>0.84104188757649401</v>
      </c>
      <c r="F214" s="3">
        <v>-49.137156716493003</v>
      </c>
      <c r="G214" s="3">
        <v>51.000434319676401</v>
      </c>
      <c r="H214" s="3">
        <f t="shared" si="27"/>
        <v>158.855272954273</v>
      </c>
      <c r="I214" s="3">
        <f t="shared" si="27"/>
        <v>158.014231066696</v>
      </c>
      <c r="J214" s="3">
        <f t="shared" si="27"/>
        <v>1</v>
      </c>
      <c r="K214" s="3">
        <f t="shared" si="28"/>
        <v>1</v>
      </c>
      <c r="L214" s="3">
        <f t="shared" si="27"/>
        <v>51.000434319676401</v>
      </c>
      <c r="M214" s="3">
        <f>VLOOKUP($A214,new_vsoa,6,FALSE)</f>
        <v>169.951941668318</v>
      </c>
      <c r="N214" s="3">
        <f>VLOOKUP($A214,new_vsoa,5,FALSE)</f>
        <v>150.34110513700901</v>
      </c>
      <c r="O214" s="3">
        <f t="shared" si="29"/>
        <v>19.610836531308991</v>
      </c>
      <c r="P214" s="3">
        <f>VLOOKUP($A214,new_vsoa,7,FALSE)</f>
        <v>-13.3869407310101</v>
      </c>
      <c r="Q214" s="3">
        <f>VLOOKUP($A214,new_vsoa,8,FALSE)</f>
        <v>52.843597334998798</v>
      </c>
      <c r="R214" s="3">
        <f t="shared" si="30"/>
        <v>169.951941668318</v>
      </c>
      <c r="S214" s="3">
        <f t="shared" si="30"/>
        <v>150.34110513700901</v>
      </c>
      <c r="T214" s="3">
        <f t="shared" si="30"/>
        <v>19.610836531308991</v>
      </c>
      <c r="U214" s="3">
        <f t="shared" si="30"/>
        <v>1</v>
      </c>
      <c r="V214" s="3">
        <f t="shared" si="31"/>
        <v>52.843597334998798</v>
      </c>
      <c r="X214" s="3">
        <f t="shared" si="25"/>
        <v>11.096668714044995</v>
      </c>
      <c r="Y214" s="3">
        <f t="shared" si="26"/>
        <v>-7.6731259296869894</v>
      </c>
    </row>
    <row r="215" spans="1:25">
      <c r="A215">
        <v>213</v>
      </c>
      <c r="B215" t="s">
        <v>228</v>
      </c>
      <c r="C215" s="3">
        <v>193.529532507873</v>
      </c>
      <c r="D215" s="3">
        <v>71.699210283246401</v>
      </c>
      <c r="E215" s="3">
        <v>121.830322224627</v>
      </c>
      <c r="F215" s="3">
        <v>52.2490463215265</v>
      </c>
      <c r="G215" s="3">
        <v>205.45750267139701</v>
      </c>
      <c r="H215" s="3">
        <f t="shared" si="27"/>
        <v>193.529532507873</v>
      </c>
      <c r="I215" s="3">
        <f t="shared" si="27"/>
        <v>71.699210283246401</v>
      </c>
      <c r="J215" s="3">
        <f t="shared" si="27"/>
        <v>121.830322224627</v>
      </c>
      <c r="K215" s="3">
        <f t="shared" si="28"/>
        <v>52.2490463215265</v>
      </c>
      <c r="L215" s="3">
        <f t="shared" si="27"/>
        <v>205.45750267139701</v>
      </c>
      <c r="M215" s="3">
        <f>VLOOKUP($A215,new_vsoa,6,FALSE)</f>
        <v>212.99465446559799</v>
      </c>
      <c r="N215" s="3">
        <f>VLOOKUP($A215,new_vsoa,5,FALSE)</f>
        <v>56.781659672320799</v>
      </c>
      <c r="O215" s="3">
        <f t="shared" si="29"/>
        <v>156.21299479327718</v>
      </c>
      <c r="P215" s="3">
        <f>VLOOKUP($A215,new_vsoa,7,FALSE)</f>
        <v>110.014915260392</v>
      </c>
      <c r="Q215" s="3">
        <f>VLOOKUP($A215,new_vsoa,8,FALSE)</f>
        <v>206.16808820898399</v>
      </c>
      <c r="R215" s="3">
        <f t="shared" si="30"/>
        <v>212.99465446559799</v>
      </c>
      <c r="S215" s="3">
        <f t="shared" si="30"/>
        <v>56.781659672320799</v>
      </c>
      <c r="T215" s="3">
        <f t="shared" si="30"/>
        <v>156.21299479327718</v>
      </c>
      <c r="U215" s="3">
        <f t="shared" si="30"/>
        <v>110.014915260392</v>
      </c>
      <c r="V215" s="3">
        <f t="shared" si="31"/>
        <v>206.16808820898399</v>
      </c>
      <c r="X215" s="3">
        <f t="shared" si="25"/>
        <v>19.465121957724989</v>
      </c>
      <c r="Y215" s="3">
        <f t="shared" si="26"/>
        <v>-14.917550610925602</v>
      </c>
    </row>
    <row r="216" spans="1:25">
      <c r="A216">
        <v>214</v>
      </c>
      <c r="B216" t="s">
        <v>229</v>
      </c>
      <c r="C216" s="3">
        <v>201.01539380746499</v>
      </c>
      <c r="D216" s="3">
        <v>214.19447304175199</v>
      </c>
      <c r="E216" s="3">
        <v>-13.179079234287</v>
      </c>
      <c r="F216" s="3">
        <v>-70.760960476070593</v>
      </c>
      <c r="G216" s="3">
        <v>49.9549539509065</v>
      </c>
      <c r="H216" s="3">
        <f t="shared" si="27"/>
        <v>201.01539380746499</v>
      </c>
      <c r="I216" s="3">
        <f t="shared" si="27"/>
        <v>214.19447304175199</v>
      </c>
      <c r="J216" s="3">
        <f t="shared" si="27"/>
        <v>1</v>
      </c>
      <c r="K216" s="3">
        <f t="shared" si="28"/>
        <v>1</v>
      </c>
      <c r="L216" s="3">
        <f t="shared" si="27"/>
        <v>49.9549539509065</v>
      </c>
      <c r="M216" s="3">
        <f>VLOOKUP($A216,new_vsoa,6,FALSE)</f>
        <v>217.34901950891799</v>
      </c>
      <c r="N216" s="3">
        <f>VLOOKUP($A216,new_vsoa,5,FALSE)</f>
        <v>215.29596726846</v>
      </c>
      <c r="O216" s="3">
        <f t="shared" si="29"/>
        <v>2.053052240457987</v>
      </c>
      <c r="P216" s="3">
        <f>VLOOKUP($A216,new_vsoa,7,FALSE)</f>
        <v>-38.525459213767697</v>
      </c>
      <c r="Q216" s="3">
        <f>VLOOKUP($A216,new_vsoa,8,FALSE)</f>
        <v>45.212526729787797</v>
      </c>
      <c r="R216" s="3">
        <f t="shared" si="30"/>
        <v>217.34901950891799</v>
      </c>
      <c r="S216" s="3">
        <f t="shared" si="30"/>
        <v>215.29596726846</v>
      </c>
      <c r="T216" s="3">
        <f t="shared" si="30"/>
        <v>2.053052240457987</v>
      </c>
      <c r="U216" s="3">
        <f t="shared" si="30"/>
        <v>1</v>
      </c>
      <c r="V216" s="3">
        <f t="shared" si="31"/>
        <v>45.212526729787797</v>
      </c>
      <c r="X216" s="3">
        <f t="shared" si="25"/>
        <v>16.333625701453002</v>
      </c>
      <c r="Y216" s="3">
        <f t="shared" si="26"/>
        <v>1.101494226708013</v>
      </c>
    </row>
    <row r="217" spans="1:25">
      <c r="A217">
        <v>215</v>
      </c>
      <c r="B217" t="s">
        <v>230</v>
      </c>
      <c r="C217" s="3">
        <v>225.788762980272</v>
      </c>
      <c r="D217" s="3">
        <v>203.54840721411901</v>
      </c>
      <c r="E217" s="3">
        <v>22.240355766152199</v>
      </c>
      <c r="F217" s="3">
        <v>-38.370103827110697</v>
      </c>
      <c r="G217" s="3">
        <v>94.725883797148498</v>
      </c>
      <c r="H217" s="3">
        <f t="shared" si="27"/>
        <v>225.788762980272</v>
      </c>
      <c r="I217" s="3">
        <f t="shared" si="27"/>
        <v>203.54840721411901</v>
      </c>
      <c r="J217" s="3">
        <f t="shared" si="27"/>
        <v>22.240355766152199</v>
      </c>
      <c r="K217" s="3">
        <f t="shared" si="28"/>
        <v>1</v>
      </c>
      <c r="L217" s="3">
        <f t="shared" si="27"/>
        <v>94.725883797148498</v>
      </c>
      <c r="M217" s="3">
        <f>VLOOKUP($A217,new_vsoa,6,FALSE)</f>
        <v>226.33490023651299</v>
      </c>
      <c r="N217" s="3">
        <f>VLOOKUP($A217,new_vsoa,5,FALSE)</f>
        <v>209.86473837924601</v>
      </c>
      <c r="O217" s="3">
        <f t="shared" si="29"/>
        <v>16.470161857266987</v>
      </c>
      <c r="P217" s="3">
        <f>VLOOKUP($A217,new_vsoa,7,FALSE)</f>
        <v>-19.808189465455101</v>
      </c>
      <c r="Q217" s="3">
        <f>VLOOKUP($A217,new_vsoa,8,FALSE)</f>
        <v>54.188060375149</v>
      </c>
      <c r="R217" s="3">
        <f t="shared" si="30"/>
        <v>226.33490023651299</v>
      </c>
      <c r="S217" s="3">
        <f t="shared" si="30"/>
        <v>209.86473837924601</v>
      </c>
      <c r="T217" s="3">
        <f t="shared" si="30"/>
        <v>16.470161857266987</v>
      </c>
      <c r="U217" s="3">
        <f t="shared" si="30"/>
        <v>1</v>
      </c>
      <c r="V217" s="3">
        <f t="shared" si="31"/>
        <v>54.188060375149</v>
      </c>
      <c r="X217" s="3">
        <f t="shared" si="25"/>
        <v>0.54613725624099629</v>
      </c>
      <c r="Y217" s="3">
        <f t="shared" si="26"/>
        <v>6.3163311651269964</v>
      </c>
    </row>
    <row r="218" spans="1:25">
      <c r="A218">
        <v>216</v>
      </c>
      <c r="B218" t="s">
        <v>231</v>
      </c>
      <c r="C218" s="3">
        <v>321.94995148071098</v>
      </c>
      <c r="D218" s="3">
        <v>232.67750522866601</v>
      </c>
      <c r="E218" s="3">
        <v>89.272446252044404</v>
      </c>
      <c r="F218" s="3">
        <v>3.3470957128797498</v>
      </c>
      <c r="G218" s="3">
        <v>215.19190755457601</v>
      </c>
      <c r="H218" s="3">
        <f t="shared" si="27"/>
        <v>321.94995148071098</v>
      </c>
      <c r="I218" s="3">
        <f t="shared" si="27"/>
        <v>232.67750522866601</v>
      </c>
      <c r="J218" s="3">
        <f t="shared" si="27"/>
        <v>89.272446252044404</v>
      </c>
      <c r="K218" s="3">
        <f t="shared" si="28"/>
        <v>3.3470957128797498</v>
      </c>
      <c r="L218" s="3">
        <f t="shared" si="27"/>
        <v>215.19190755457601</v>
      </c>
      <c r="M218" s="3">
        <f>VLOOKUP($A218,new_vsoa,6,FALSE)</f>
        <v>334.03281608348101</v>
      </c>
      <c r="N218" s="3">
        <f>VLOOKUP($A218,new_vsoa,5,FALSE)</f>
        <v>242.08081514127201</v>
      </c>
      <c r="O218" s="3">
        <f t="shared" si="29"/>
        <v>91.952000942208997</v>
      </c>
      <c r="P218" s="3">
        <f>VLOOKUP($A218,new_vsoa,7,FALSE)</f>
        <v>39.589285603754</v>
      </c>
      <c r="Q218" s="3">
        <f>VLOOKUP($A218,new_vsoa,8,FALSE)</f>
        <v>153.62197013430401</v>
      </c>
      <c r="R218" s="3">
        <f t="shared" si="30"/>
        <v>334.03281608348101</v>
      </c>
      <c r="S218" s="3">
        <f t="shared" si="30"/>
        <v>242.08081514127201</v>
      </c>
      <c r="T218" s="3">
        <f t="shared" si="30"/>
        <v>91.952000942208997</v>
      </c>
      <c r="U218" s="3">
        <f t="shared" si="30"/>
        <v>39.589285603754</v>
      </c>
      <c r="V218" s="3">
        <f t="shared" si="31"/>
        <v>153.62197013430401</v>
      </c>
      <c r="X218" s="3">
        <f t="shared" si="25"/>
        <v>12.08286460277003</v>
      </c>
      <c r="Y218" s="3">
        <f t="shared" si="26"/>
        <v>9.4033099126060051</v>
      </c>
    </row>
    <row r="219" spans="1:25">
      <c r="A219">
        <v>217</v>
      </c>
      <c r="B219" t="s">
        <v>232</v>
      </c>
      <c r="C219" s="3">
        <v>165.00523678024601</v>
      </c>
      <c r="D219" s="3">
        <v>190.940375209661</v>
      </c>
      <c r="E219" s="3">
        <v>-25.935138429414302</v>
      </c>
      <c r="F219" s="3">
        <v>-82.549939329173696</v>
      </c>
      <c r="G219" s="3">
        <v>39.1694706832386</v>
      </c>
      <c r="H219" s="3">
        <f t="shared" si="27"/>
        <v>165.00523678024601</v>
      </c>
      <c r="I219" s="3">
        <f t="shared" si="27"/>
        <v>190.940375209661</v>
      </c>
      <c r="J219" s="3">
        <f t="shared" si="27"/>
        <v>1</v>
      </c>
      <c r="K219" s="3">
        <f t="shared" si="28"/>
        <v>1</v>
      </c>
      <c r="L219" s="3">
        <f t="shared" si="27"/>
        <v>39.1694706832386</v>
      </c>
      <c r="M219" s="3">
        <f>VLOOKUP($A219,new_vsoa,6,FALSE)</f>
        <v>185.28178451762699</v>
      </c>
      <c r="N219" s="3">
        <f>VLOOKUP($A219,new_vsoa,5,FALSE)</f>
        <v>179.09620040751801</v>
      </c>
      <c r="O219" s="3">
        <f t="shared" si="29"/>
        <v>6.1855841101089766</v>
      </c>
      <c r="P219" s="3">
        <f>VLOOKUP($A219,new_vsoa,7,FALSE)</f>
        <v>-31.901691229411998</v>
      </c>
      <c r="Q219" s="3">
        <f>VLOOKUP($A219,new_vsoa,8,FALSE)</f>
        <v>46.496857712589403</v>
      </c>
      <c r="R219" s="3">
        <f t="shared" si="30"/>
        <v>185.28178451762699</v>
      </c>
      <c r="S219" s="3">
        <f t="shared" si="30"/>
        <v>179.09620040751801</v>
      </c>
      <c r="T219" s="3">
        <f t="shared" si="30"/>
        <v>6.1855841101089766</v>
      </c>
      <c r="U219" s="3">
        <f t="shared" si="30"/>
        <v>1</v>
      </c>
      <c r="V219" s="3">
        <f t="shared" si="31"/>
        <v>46.496857712589403</v>
      </c>
      <c r="X219" s="3">
        <f t="shared" si="25"/>
        <v>20.27654773738098</v>
      </c>
      <c r="Y219" s="3">
        <f t="shared" si="26"/>
        <v>-11.844174802142987</v>
      </c>
    </row>
    <row r="220" spans="1:25">
      <c r="A220">
        <v>218</v>
      </c>
      <c r="B220" t="s">
        <v>233</v>
      </c>
      <c r="C220" s="3">
        <v>398.77856434587602</v>
      </c>
      <c r="D220" s="3">
        <v>368.91203863781601</v>
      </c>
      <c r="E220" s="3">
        <v>29.866525708059999</v>
      </c>
      <c r="F220" s="3">
        <v>-56.701687817621398</v>
      </c>
      <c r="G220" s="3">
        <v>111.63191723395001</v>
      </c>
      <c r="H220" s="3">
        <f t="shared" si="27"/>
        <v>398.77856434587602</v>
      </c>
      <c r="I220" s="3">
        <f t="shared" si="27"/>
        <v>368.91203863781601</v>
      </c>
      <c r="J220" s="3">
        <f t="shared" si="27"/>
        <v>29.866525708059999</v>
      </c>
      <c r="K220" s="3">
        <f t="shared" si="28"/>
        <v>1</v>
      </c>
      <c r="L220" s="3">
        <f t="shared" si="27"/>
        <v>111.63191723395001</v>
      </c>
      <c r="M220" s="3">
        <f>VLOOKUP($A220,new_vsoa,6,FALSE)</f>
        <v>355.42718122650098</v>
      </c>
      <c r="N220" s="3">
        <f>VLOOKUP($A220,new_vsoa,5,FALSE)</f>
        <v>364.41660769983099</v>
      </c>
      <c r="O220" s="3">
        <f t="shared" si="29"/>
        <v>-8.9894264733300133</v>
      </c>
      <c r="P220" s="3">
        <f>VLOOKUP($A220,new_vsoa,7,FALSE)</f>
        <v>-64.602720372022304</v>
      </c>
      <c r="Q220" s="3">
        <f>VLOOKUP($A220,new_vsoa,8,FALSE)</f>
        <v>45.787795850700903</v>
      </c>
      <c r="R220" s="3">
        <f t="shared" si="30"/>
        <v>355.42718122650098</v>
      </c>
      <c r="S220" s="3">
        <f t="shared" si="30"/>
        <v>364.41660769983099</v>
      </c>
      <c r="T220" s="3">
        <f t="shared" si="30"/>
        <v>1</v>
      </c>
      <c r="U220" s="3">
        <f t="shared" si="30"/>
        <v>1</v>
      </c>
      <c r="V220" s="3">
        <f t="shared" si="31"/>
        <v>45.787795850700903</v>
      </c>
      <c r="X220" s="3">
        <f t="shared" si="25"/>
        <v>-43.351383119375043</v>
      </c>
      <c r="Y220" s="3">
        <f t="shared" si="26"/>
        <v>-4.4954309379850201</v>
      </c>
    </row>
    <row r="221" spans="1:25">
      <c r="A221">
        <v>219</v>
      </c>
      <c r="B221" t="s">
        <v>234</v>
      </c>
      <c r="C221" s="3">
        <v>406.54264628520099</v>
      </c>
      <c r="D221" s="3">
        <v>349.585767396481</v>
      </c>
      <c r="E221" s="3">
        <v>56.956878888720098</v>
      </c>
      <c r="F221" s="3">
        <v>-27.7440150373533</v>
      </c>
      <c r="G221" s="3">
        <v>169.95558121799999</v>
      </c>
      <c r="H221" s="3">
        <f t="shared" si="27"/>
        <v>406.54264628520099</v>
      </c>
      <c r="I221" s="3">
        <f t="shared" si="27"/>
        <v>349.585767396481</v>
      </c>
      <c r="J221" s="3">
        <f t="shared" si="27"/>
        <v>56.956878888720098</v>
      </c>
      <c r="K221" s="3">
        <f t="shared" si="28"/>
        <v>1</v>
      </c>
      <c r="L221" s="3">
        <f t="shared" si="27"/>
        <v>169.95558121799999</v>
      </c>
      <c r="M221" s="3">
        <f>VLOOKUP($A221,new_vsoa,6,FALSE)</f>
        <v>337.12596239909999</v>
      </c>
      <c r="N221" s="3">
        <f>VLOOKUP($A221,new_vsoa,5,FALSE)</f>
        <v>355.74413060856102</v>
      </c>
      <c r="O221" s="3">
        <f t="shared" si="29"/>
        <v>-18.618168209461032</v>
      </c>
      <c r="P221" s="3">
        <f>VLOOKUP($A221,new_vsoa,7,FALSE)</f>
        <v>-70.662272731701904</v>
      </c>
      <c r="Q221" s="3">
        <f>VLOOKUP($A221,new_vsoa,8,FALSE)</f>
        <v>38.152855003924302</v>
      </c>
      <c r="R221" s="3">
        <f t="shared" si="30"/>
        <v>337.12596239909999</v>
      </c>
      <c r="S221" s="3">
        <f t="shared" si="30"/>
        <v>355.74413060856102</v>
      </c>
      <c r="T221" s="3">
        <f t="shared" si="30"/>
        <v>1</v>
      </c>
      <c r="U221" s="3">
        <f t="shared" si="30"/>
        <v>1</v>
      </c>
      <c r="V221" s="3">
        <f t="shared" si="31"/>
        <v>38.152855003924302</v>
      </c>
      <c r="X221" s="3">
        <f t="shared" si="25"/>
        <v>-69.416683886100998</v>
      </c>
      <c r="Y221" s="3">
        <f t="shared" si="26"/>
        <v>6.1583632120800189</v>
      </c>
    </row>
    <row r="222" spans="1:25">
      <c r="A222">
        <v>220</v>
      </c>
      <c r="B222" t="s">
        <v>235</v>
      </c>
      <c r="C222" s="3">
        <v>479.602165683951</v>
      </c>
      <c r="D222" s="3">
        <v>422.16477949304999</v>
      </c>
      <c r="E222" s="3">
        <v>57.437386190900703</v>
      </c>
      <c r="F222" s="3">
        <v>-41.5676310939944</v>
      </c>
      <c r="G222" s="3">
        <v>205.34249360501201</v>
      </c>
      <c r="H222" s="3">
        <f t="shared" si="27"/>
        <v>479.602165683951</v>
      </c>
      <c r="I222" s="3">
        <f t="shared" si="27"/>
        <v>422.16477949304999</v>
      </c>
      <c r="J222" s="3">
        <f t="shared" si="27"/>
        <v>57.437386190900703</v>
      </c>
      <c r="K222" s="3">
        <f t="shared" si="28"/>
        <v>1</v>
      </c>
      <c r="L222" s="3">
        <f t="shared" si="27"/>
        <v>205.34249360501201</v>
      </c>
      <c r="M222" s="3">
        <f>VLOOKUP($A222,new_vsoa,6,FALSE)</f>
        <v>426.34632191222403</v>
      </c>
      <c r="N222" s="3">
        <f>VLOOKUP($A222,new_vsoa,5,FALSE)</f>
        <v>419.063677007384</v>
      </c>
      <c r="O222" s="3">
        <f t="shared" si="29"/>
        <v>7.2826449048400264</v>
      </c>
      <c r="P222" s="3">
        <f>VLOOKUP($A222,new_vsoa,7,FALSE)</f>
        <v>-58.392564141126996</v>
      </c>
      <c r="Q222" s="3">
        <f>VLOOKUP($A222,new_vsoa,8,FALSE)</f>
        <v>66.636520554641606</v>
      </c>
      <c r="R222" s="3">
        <f t="shared" si="30"/>
        <v>426.34632191222403</v>
      </c>
      <c r="S222" s="3">
        <f t="shared" si="30"/>
        <v>419.063677007384</v>
      </c>
      <c r="T222" s="3">
        <f t="shared" si="30"/>
        <v>7.2826449048400264</v>
      </c>
      <c r="U222" s="3">
        <f t="shared" si="30"/>
        <v>1</v>
      </c>
      <c r="V222" s="3">
        <f t="shared" si="31"/>
        <v>66.636520554641606</v>
      </c>
      <c r="X222" s="3">
        <f t="shared" si="25"/>
        <v>-53.255843771726973</v>
      </c>
      <c r="Y222" s="3">
        <f t="shared" si="26"/>
        <v>-3.1011024856659901</v>
      </c>
    </row>
    <row r="223" spans="1:25">
      <c r="A223">
        <v>221</v>
      </c>
      <c r="B223" t="s">
        <v>236</v>
      </c>
      <c r="C223" s="3">
        <v>208.65597644094399</v>
      </c>
      <c r="D223" s="3">
        <v>215.698406231127</v>
      </c>
      <c r="E223" s="3">
        <v>-7.0424297901822097</v>
      </c>
      <c r="F223" s="3">
        <v>-66.711989608724707</v>
      </c>
      <c r="G223" s="3">
        <v>64.296472950463397</v>
      </c>
      <c r="H223" s="3">
        <f t="shared" si="27"/>
        <v>208.65597644094399</v>
      </c>
      <c r="I223" s="3">
        <f t="shared" si="27"/>
        <v>215.698406231127</v>
      </c>
      <c r="J223" s="3">
        <f t="shared" si="27"/>
        <v>1</v>
      </c>
      <c r="K223" s="3">
        <f t="shared" si="28"/>
        <v>1</v>
      </c>
      <c r="L223" s="3">
        <f t="shared" si="27"/>
        <v>64.296472950463397</v>
      </c>
      <c r="M223" s="3">
        <f>VLOOKUP($A223,new_vsoa,6,FALSE)</f>
        <v>219.98646276973</v>
      </c>
      <c r="N223" s="3">
        <f>VLOOKUP($A223,new_vsoa,5,FALSE)</f>
        <v>218.78206289485101</v>
      </c>
      <c r="O223" s="3">
        <f t="shared" si="29"/>
        <v>1.2043998748789875</v>
      </c>
      <c r="P223" s="3">
        <f>VLOOKUP($A223,new_vsoa,7,FALSE)</f>
        <v>-41.004635178998903</v>
      </c>
      <c r="Q223" s="3">
        <f>VLOOKUP($A223,new_vsoa,8,FALSE)</f>
        <v>47.355593471747099</v>
      </c>
      <c r="R223" s="3">
        <f t="shared" si="30"/>
        <v>219.98646276973</v>
      </c>
      <c r="S223" s="3">
        <f t="shared" si="30"/>
        <v>218.78206289485101</v>
      </c>
      <c r="T223" s="3">
        <f t="shared" si="30"/>
        <v>1.2043998748789875</v>
      </c>
      <c r="U223" s="3">
        <f t="shared" si="30"/>
        <v>1</v>
      </c>
      <c r="V223" s="3">
        <f t="shared" si="31"/>
        <v>47.355593471747099</v>
      </c>
      <c r="X223" s="3">
        <f t="shared" si="25"/>
        <v>11.330486328786009</v>
      </c>
      <c r="Y223" s="3">
        <f t="shared" si="26"/>
        <v>3.0836566637240139</v>
      </c>
    </row>
    <row r="224" spans="1:25">
      <c r="A224">
        <v>222</v>
      </c>
      <c r="B224" t="s">
        <v>237</v>
      </c>
      <c r="C224" s="3">
        <v>302.06808478300798</v>
      </c>
      <c r="D224" s="3">
        <v>315.641662283828</v>
      </c>
      <c r="E224" s="3">
        <v>-13.5735775008195</v>
      </c>
      <c r="F224" s="3">
        <v>-100.719397296659</v>
      </c>
      <c r="G224" s="3">
        <v>109.573583558205</v>
      </c>
      <c r="H224" s="3">
        <f t="shared" si="27"/>
        <v>302.06808478300798</v>
      </c>
      <c r="I224" s="3">
        <f t="shared" si="27"/>
        <v>315.641662283828</v>
      </c>
      <c r="J224" s="3">
        <f t="shared" si="27"/>
        <v>1</v>
      </c>
      <c r="K224" s="3">
        <f t="shared" si="28"/>
        <v>1</v>
      </c>
      <c r="L224" s="3">
        <f t="shared" si="27"/>
        <v>109.573583558205</v>
      </c>
      <c r="M224" s="3">
        <f>VLOOKUP($A224,new_vsoa,6,FALSE)</f>
        <v>350.70379430482802</v>
      </c>
      <c r="N224" s="3">
        <f>VLOOKUP($A224,new_vsoa,5,FALSE)</f>
        <v>313.27800323887402</v>
      </c>
      <c r="O224" s="3">
        <f t="shared" si="29"/>
        <v>37.425791065954002</v>
      </c>
      <c r="P224" s="3">
        <f>VLOOKUP($A224,new_vsoa,7,FALSE)</f>
        <v>-22.607365181907401</v>
      </c>
      <c r="Q224" s="3">
        <f>VLOOKUP($A224,new_vsoa,8,FALSE)</f>
        <v>100.410214206199</v>
      </c>
      <c r="R224" s="3">
        <f t="shared" si="30"/>
        <v>350.70379430482802</v>
      </c>
      <c r="S224" s="3">
        <f t="shared" si="30"/>
        <v>313.27800323887402</v>
      </c>
      <c r="T224" s="3">
        <f t="shared" si="30"/>
        <v>37.425791065954002</v>
      </c>
      <c r="U224" s="3">
        <f t="shared" si="30"/>
        <v>1</v>
      </c>
      <c r="V224" s="3">
        <f t="shared" si="31"/>
        <v>100.410214206199</v>
      </c>
      <c r="X224" s="3">
        <f t="shared" si="25"/>
        <v>48.635709521820047</v>
      </c>
      <c r="Y224" s="3">
        <f t="shared" si="26"/>
        <v>-2.3636590449539767</v>
      </c>
    </row>
    <row r="225" spans="1:25">
      <c r="A225">
        <v>223</v>
      </c>
      <c r="B225" t="s">
        <v>238</v>
      </c>
      <c r="C225" s="3">
        <v>101.20908737343601</v>
      </c>
      <c r="D225" s="3">
        <v>117.575529701561</v>
      </c>
      <c r="E225" s="3">
        <v>-16.366442328124698</v>
      </c>
      <c r="F225" s="3">
        <v>-61.0402711092649</v>
      </c>
      <c r="G225" s="3">
        <v>34.476892282556101</v>
      </c>
      <c r="H225" s="3">
        <f t="shared" si="27"/>
        <v>101.20908737343601</v>
      </c>
      <c r="I225" s="3">
        <f t="shared" si="27"/>
        <v>117.575529701561</v>
      </c>
      <c r="J225" s="3">
        <f t="shared" si="27"/>
        <v>1</v>
      </c>
      <c r="K225" s="3">
        <f t="shared" si="28"/>
        <v>1</v>
      </c>
      <c r="L225" s="3">
        <f t="shared" si="27"/>
        <v>34.476892282556101</v>
      </c>
      <c r="M225" s="3">
        <f>VLOOKUP($A225,new_vsoa,6,FALSE)</f>
        <v>107.394943252659</v>
      </c>
      <c r="N225" s="3">
        <f>VLOOKUP($A225,new_vsoa,5,FALSE)</f>
        <v>116.805083443114</v>
      </c>
      <c r="O225" s="3">
        <f t="shared" si="29"/>
        <v>-9.4101401904549959</v>
      </c>
      <c r="P225" s="3">
        <f>VLOOKUP($A225,new_vsoa,7,FALSE)</f>
        <v>-36.262216208635799</v>
      </c>
      <c r="Q225" s="3">
        <f>VLOOKUP($A225,new_vsoa,8,FALSE)</f>
        <v>19.877991172653701</v>
      </c>
      <c r="R225" s="3">
        <f t="shared" si="30"/>
        <v>107.394943252659</v>
      </c>
      <c r="S225" s="3">
        <f t="shared" si="30"/>
        <v>116.805083443114</v>
      </c>
      <c r="T225" s="3">
        <f t="shared" si="30"/>
        <v>1</v>
      </c>
      <c r="U225" s="3">
        <f t="shared" si="30"/>
        <v>1</v>
      </c>
      <c r="V225" s="3">
        <f t="shared" si="31"/>
        <v>19.877991172653701</v>
      </c>
      <c r="X225" s="3">
        <f t="shared" si="25"/>
        <v>6.1858558792229985</v>
      </c>
      <c r="Y225" s="3">
        <f t="shared" si="26"/>
        <v>-0.7704462584469951</v>
      </c>
    </row>
    <row r="226" spans="1:25">
      <c r="A226">
        <v>224</v>
      </c>
      <c r="B226" t="s">
        <v>239</v>
      </c>
      <c r="C226" s="3">
        <v>395.95184397797902</v>
      </c>
      <c r="D226" s="3">
        <v>430.232542900993</v>
      </c>
      <c r="E226" s="3">
        <v>-34.280698923013802</v>
      </c>
      <c r="F226" s="3">
        <v>-152.39434341939901</v>
      </c>
      <c r="G226" s="3">
        <v>138.026539370764</v>
      </c>
      <c r="H226" s="3">
        <f t="shared" si="27"/>
        <v>395.95184397797902</v>
      </c>
      <c r="I226" s="3">
        <f t="shared" si="27"/>
        <v>430.232542900993</v>
      </c>
      <c r="J226" s="3">
        <f t="shared" si="27"/>
        <v>1</v>
      </c>
      <c r="K226" s="3">
        <f t="shared" si="28"/>
        <v>1</v>
      </c>
      <c r="L226" s="3">
        <f t="shared" si="27"/>
        <v>138.026539370764</v>
      </c>
      <c r="M226" s="3">
        <f>VLOOKUP($A226,new_vsoa,6,FALSE)</f>
        <v>397.74928139116298</v>
      </c>
      <c r="N226" s="3">
        <f>VLOOKUP($A226,new_vsoa,5,FALSE)</f>
        <v>401.43476040236902</v>
      </c>
      <c r="O226" s="3">
        <f t="shared" si="29"/>
        <v>-3.6854790112060414</v>
      </c>
      <c r="P226" s="3">
        <f>VLOOKUP($A226,new_vsoa,7,FALSE)</f>
        <v>-63.206706924350399</v>
      </c>
      <c r="Q226" s="3">
        <f>VLOOKUP($A226,new_vsoa,8,FALSE)</f>
        <v>56.191912142326103</v>
      </c>
      <c r="R226" s="3">
        <f t="shared" si="30"/>
        <v>397.74928139116298</v>
      </c>
      <c r="S226" s="3">
        <f t="shared" si="30"/>
        <v>401.43476040236902</v>
      </c>
      <c r="T226" s="3">
        <f t="shared" si="30"/>
        <v>1</v>
      </c>
      <c r="U226" s="3">
        <f t="shared" si="30"/>
        <v>1</v>
      </c>
      <c r="V226" s="3">
        <f t="shared" si="31"/>
        <v>56.191912142326103</v>
      </c>
      <c r="X226" s="3">
        <f t="shared" si="25"/>
        <v>1.7974374131839568</v>
      </c>
      <c r="Y226" s="3">
        <f t="shared" si="26"/>
        <v>-28.797782498623974</v>
      </c>
    </row>
    <row r="227" spans="1:25">
      <c r="A227">
        <v>225</v>
      </c>
      <c r="B227" t="s">
        <v>240</v>
      </c>
      <c r="C227" s="3">
        <v>197.834448701941</v>
      </c>
      <c r="D227" s="3">
        <v>202.15912682771901</v>
      </c>
      <c r="E227" s="3">
        <v>-4.3246781257770399</v>
      </c>
      <c r="F227" s="3">
        <v>-56.9929979619628</v>
      </c>
      <c r="G227" s="3">
        <v>51.148715861423099</v>
      </c>
      <c r="H227" s="3">
        <f t="shared" si="27"/>
        <v>197.834448701941</v>
      </c>
      <c r="I227" s="3">
        <f t="shared" si="27"/>
        <v>202.15912682771901</v>
      </c>
      <c r="J227" s="3">
        <f t="shared" si="27"/>
        <v>1</v>
      </c>
      <c r="K227" s="3">
        <f t="shared" si="28"/>
        <v>1</v>
      </c>
      <c r="L227" s="3">
        <f t="shared" si="27"/>
        <v>51.148715861423099</v>
      </c>
      <c r="M227" s="3">
        <f>VLOOKUP($A227,new_vsoa,6,FALSE)</f>
        <v>192.75906137696401</v>
      </c>
      <c r="N227" s="3">
        <f>VLOOKUP($A227,new_vsoa,5,FALSE)</f>
        <v>201.29135047680199</v>
      </c>
      <c r="O227" s="3">
        <f t="shared" si="29"/>
        <v>-8.5322890998379819</v>
      </c>
      <c r="P227" s="3">
        <f>VLOOKUP($A227,new_vsoa,7,FALSE)</f>
        <v>-40.880030638727597</v>
      </c>
      <c r="Q227" s="3">
        <f>VLOOKUP($A227,new_vsoa,8,FALSE)</f>
        <v>24.5799719701503</v>
      </c>
      <c r="R227" s="3">
        <f t="shared" si="30"/>
        <v>192.75906137696401</v>
      </c>
      <c r="S227" s="3">
        <f t="shared" si="30"/>
        <v>201.29135047680199</v>
      </c>
      <c r="T227" s="3">
        <f t="shared" si="30"/>
        <v>1</v>
      </c>
      <c r="U227" s="3">
        <f t="shared" si="30"/>
        <v>1</v>
      </c>
      <c r="V227" s="3">
        <f t="shared" si="31"/>
        <v>24.5799719701503</v>
      </c>
      <c r="X227" s="3">
        <f t="shared" si="25"/>
        <v>-5.0753873249769867</v>
      </c>
      <c r="Y227" s="3">
        <f t="shared" si="26"/>
        <v>-0.867776350917012</v>
      </c>
    </row>
    <row r="228" spans="1:25">
      <c r="A228">
        <v>226</v>
      </c>
      <c r="B228" t="s">
        <v>241</v>
      </c>
      <c r="C228" s="3">
        <v>432.82387650200701</v>
      </c>
      <c r="D228" s="3">
        <v>355.44983814064898</v>
      </c>
      <c r="E228" s="3">
        <v>77.374038361357805</v>
      </c>
      <c r="F228" s="3">
        <v>-24.946182435926701</v>
      </c>
      <c r="G228" s="3">
        <v>215.466587693675</v>
      </c>
      <c r="H228" s="3">
        <f t="shared" si="27"/>
        <v>432.82387650200701</v>
      </c>
      <c r="I228" s="3">
        <f t="shared" si="27"/>
        <v>355.44983814064898</v>
      </c>
      <c r="J228" s="3">
        <f t="shared" si="27"/>
        <v>77.374038361357805</v>
      </c>
      <c r="K228" s="3">
        <f t="shared" si="28"/>
        <v>1</v>
      </c>
      <c r="L228" s="3">
        <f t="shared" si="27"/>
        <v>215.466587693675</v>
      </c>
      <c r="M228" s="3">
        <f>VLOOKUP($A228,new_vsoa,6,FALSE)</f>
        <v>352.68251624789502</v>
      </c>
      <c r="N228" s="3">
        <f>VLOOKUP($A228,new_vsoa,5,FALSE)</f>
        <v>361.06558764423301</v>
      </c>
      <c r="O228" s="3">
        <f t="shared" si="29"/>
        <v>-8.3830713963379822</v>
      </c>
      <c r="P228" s="3">
        <f>VLOOKUP($A228,new_vsoa,7,FALSE)</f>
        <v>-71.770097381055095</v>
      </c>
      <c r="Q228" s="3">
        <f>VLOOKUP($A228,new_vsoa,8,FALSE)</f>
        <v>51.642650160583699</v>
      </c>
      <c r="R228" s="3">
        <f t="shared" si="30"/>
        <v>352.68251624789502</v>
      </c>
      <c r="S228" s="3">
        <f t="shared" si="30"/>
        <v>361.06558764423301</v>
      </c>
      <c r="T228" s="3">
        <f t="shared" si="30"/>
        <v>1</v>
      </c>
      <c r="U228" s="3">
        <f t="shared" si="30"/>
        <v>1</v>
      </c>
      <c r="V228" s="3">
        <f t="shared" si="31"/>
        <v>51.642650160583699</v>
      </c>
      <c r="X228" s="3">
        <f t="shared" si="25"/>
        <v>-80.141360254111987</v>
      </c>
      <c r="Y228" s="3">
        <f t="shared" si="26"/>
        <v>5.615749503584027</v>
      </c>
    </row>
    <row r="229" spans="1:25">
      <c r="A229">
        <v>227</v>
      </c>
      <c r="B229" t="s">
        <v>242</v>
      </c>
      <c r="C229" s="3">
        <v>380.995518317044</v>
      </c>
      <c r="D229" s="3">
        <v>331.35270269178301</v>
      </c>
      <c r="E229" s="3">
        <v>49.6428156252612</v>
      </c>
      <c r="F229" s="3">
        <v>-52.9736223496189</v>
      </c>
      <c r="G229" s="3">
        <v>214.86794803447799</v>
      </c>
      <c r="H229" s="3">
        <f t="shared" si="27"/>
        <v>380.995518317044</v>
      </c>
      <c r="I229" s="3">
        <f t="shared" si="27"/>
        <v>331.35270269178301</v>
      </c>
      <c r="J229" s="3">
        <f t="shared" si="27"/>
        <v>49.6428156252612</v>
      </c>
      <c r="K229" s="3">
        <f t="shared" si="28"/>
        <v>1</v>
      </c>
      <c r="L229" s="3">
        <f t="shared" si="27"/>
        <v>214.86794803447799</v>
      </c>
      <c r="M229" s="3">
        <f>VLOOKUP($A229,new_vsoa,6,FALSE)</f>
        <v>391.21923873851802</v>
      </c>
      <c r="N229" s="3">
        <f>VLOOKUP($A229,new_vsoa,5,FALSE)</f>
        <v>339.74087186679998</v>
      </c>
      <c r="O229" s="3">
        <f t="shared" si="29"/>
        <v>51.478366871718038</v>
      </c>
      <c r="P229" s="3">
        <f>VLOOKUP($A229,new_vsoa,7,FALSE)</f>
        <v>-8.7336313105489101</v>
      </c>
      <c r="Q229" s="3">
        <f>VLOOKUP($A229,new_vsoa,8,FALSE)</f>
        <v>116.375929387382</v>
      </c>
      <c r="R229" s="3">
        <f t="shared" si="30"/>
        <v>391.21923873851802</v>
      </c>
      <c r="S229" s="3">
        <f t="shared" si="30"/>
        <v>339.74087186679998</v>
      </c>
      <c r="T229" s="3">
        <f t="shared" si="30"/>
        <v>51.478366871718038</v>
      </c>
      <c r="U229" s="3">
        <f t="shared" si="30"/>
        <v>1</v>
      </c>
      <c r="V229" s="3">
        <f t="shared" si="31"/>
        <v>116.375929387382</v>
      </c>
      <c r="X229" s="3">
        <f t="shared" si="25"/>
        <v>10.223720421474013</v>
      </c>
      <c r="Y229" s="3">
        <f t="shared" si="26"/>
        <v>8.3881691750169693</v>
      </c>
    </row>
    <row r="230" spans="1:25">
      <c r="A230">
        <v>228</v>
      </c>
      <c r="B230" t="s">
        <v>243</v>
      </c>
      <c r="C230" s="3">
        <v>241.37120253561901</v>
      </c>
      <c r="D230" s="3">
        <v>249.21669168971999</v>
      </c>
      <c r="E230" s="3">
        <v>-7.8454891541017497</v>
      </c>
      <c r="F230" s="3">
        <v>-76.110651814171803</v>
      </c>
      <c r="G230" s="3">
        <v>73.705834038620097</v>
      </c>
      <c r="H230" s="3">
        <f t="shared" si="27"/>
        <v>241.37120253561901</v>
      </c>
      <c r="I230" s="3">
        <f t="shared" si="27"/>
        <v>249.21669168971999</v>
      </c>
      <c r="J230" s="3">
        <f t="shared" si="27"/>
        <v>1</v>
      </c>
      <c r="K230" s="3">
        <f t="shared" si="28"/>
        <v>1</v>
      </c>
      <c r="L230" s="3">
        <f t="shared" si="27"/>
        <v>73.705834038620097</v>
      </c>
      <c r="M230" s="3">
        <f>VLOOKUP($A230,new_vsoa,6,FALSE)</f>
        <v>258.11182175804402</v>
      </c>
      <c r="N230" s="3">
        <f>VLOOKUP($A230,new_vsoa,5,FALSE)</f>
        <v>248.212732598983</v>
      </c>
      <c r="O230" s="3">
        <f t="shared" si="29"/>
        <v>9.8990891590610204</v>
      </c>
      <c r="P230" s="3">
        <f>VLOOKUP($A230,new_vsoa,7,FALSE)</f>
        <v>-35.234085439673599</v>
      </c>
      <c r="Q230" s="3">
        <f>VLOOKUP($A230,new_vsoa,8,FALSE)</f>
        <v>61.053322702097603</v>
      </c>
      <c r="R230" s="3">
        <f t="shared" si="30"/>
        <v>258.11182175804402</v>
      </c>
      <c r="S230" s="3">
        <f t="shared" si="30"/>
        <v>248.212732598983</v>
      </c>
      <c r="T230" s="3">
        <f t="shared" si="30"/>
        <v>9.8990891590610204</v>
      </c>
      <c r="U230" s="3">
        <f t="shared" si="30"/>
        <v>1</v>
      </c>
      <c r="V230" s="3">
        <f t="shared" si="31"/>
        <v>61.053322702097603</v>
      </c>
      <c r="X230" s="3">
        <f t="shared" si="25"/>
        <v>16.740619222425011</v>
      </c>
      <c r="Y230" s="3">
        <f t="shared" si="26"/>
        <v>-1.0039590907369984</v>
      </c>
    </row>
    <row r="231" spans="1:25">
      <c r="A231">
        <v>229</v>
      </c>
      <c r="B231" t="s">
        <v>244</v>
      </c>
      <c r="C231" s="3">
        <v>315.94414299704601</v>
      </c>
      <c r="D231" s="3">
        <v>313.28747563510001</v>
      </c>
      <c r="E231" s="3">
        <v>2.6566673619456602</v>
      </c>
      <c r="F231" s="3">
        <v>-79.806404190238197</v>
      </c>
      <c r="G231" s="3">
        <v>108.36557752107301</v>
      </c>
      <c r="H231" s="3">
        <f t="shared" si="27"/>
        <v>315.94414299704601</v>
      </c>
      <c r="I231" s="3">
        <f t="shared" si="27"/>
        <v>313.28747563510001</v>
      </c>
      <c r="J231" s="3">
        <f t="shared" si="27"/>
        <v>2.6566673619456602</v>
      </c>
      <c r="K231" s="3">
        <f t="shared" si="28"/>
        <v>1</v>
      </c>
      <c r="L231" s="3">
        <f t="shared" si="27"/>
        <v>108.36557752107301</v>
      </c>
      <c r="M231" s="3">
        <f>VLOOKUP($A231,new_vsoa,6,FALSE)</f>
        <v>322.17468486034397</v>
      </c>
      <c r="N231" s="3">
        <f>VLOOKUP($A231,new_vsoa,5,FALSE)</f>
        <v>323.25938602819599</v>
      </c>
      <c r="O231" s="3">
        <f t="shared" si="29"/>
        <v>-1.0847011678520175</v>
      </c>
      <c r="P231" s="3">
        <f>VLOOKUP($A231,new_vsoa,7,FALSE)</f>
        <v>-50.925443321645503</v>
      </c>
      <c r="Q231" s="3">
        <f>VLOOKUP($A231,new_vsoa,8,FALSE)</f>
        <v>51.348672380298403</v>
      </c>
      <c r="R231" s="3">
        <f t="shared" si="30"/>
        <v>322.17468486034397</v>
      </c>
      <c r="S231" s="3">
        <f t="shared" si="30"/>
        <v>323.25938602819599</v>
      </c>
      <c r="T231" s="3">
        <f t="shared" si="30"/>
        <v>1</v>
      </c>
      <c r="U231" s="3">
        <f t="shared" si="30"/>
        <v>1</v>
      </c>
      <c r="V231" s="3">
        <f t="shared" si="31"/>
        <v>51.348672380298403</v>
      </c>
      <c r="X231" s="3">
        <f t="shared" si="25"/>
        <v>6.2305418632979581</v>
      </c>
      <c r="Y231" s="3">
        <f t="shared" si="26"/>
        <v>9.9719103930959818</v>
      </c>
    </row>
    <row r="232" spans="1:25">
      <c r="A232">
        <v>230</v>
      </c>
      <c r="B232" t="s">
        <v>245</v>
      </c>
      <c r="C232" s="3">
        <v>595.48009411879104</v>
      </c>
      <c r="D232" s="3">
        <v>580.70739051818703</v>
      </c>
      <c r="E232" s="3">
        <v>14.772703600604199</v>
      </c>
      <c r="F232" s="3">
        <v>-146.755364133428</v>
      </c>
      <c r="G232" s="3">
        <v>91738.056657762296</v>
      </c>
      <c r="H232" s="3">
        <f t="shared" si="27"/>
        <v>595.48009411879104</v>
      </c>
      <c r="I232" s="3">
        <f t="shared" si="27"/>
        <v>580.70739051818703</v>
      </c>
      <c r="J232" s="3">
        <f t="shared" si="27"/>
        <v>14.772703600604199</v>
      </c>
      <c r="K232" s="3">
        <f t="shared" si="28"/>
        <v>1</v>
      </c>
      <c r="L232" s="3" t="e">
        <f t="shared" si="27"/>
        <v>#N/A</v>
      </c>
      <c r="M232" s="3">
        <f>VLOOKUP($A232,new_vsoa,6,FALSE)</f>
        <v>505.76836132961</v>
      </c>
      <c r="N232" s="3">
        <f>VLOOKUP($A232,new_vsoa,5,FALSE)</f>
        <v>554.37810270421699</v>
      </c>
      <c r="O232" s="3">
        <f t="shared" si="29"/>
        <v>-48.609741374606983</v>
      </c>
      <c r="P232" s="3">
        <f>VLOOKUP($A232,new_vsoa,7,FALSE)</f>
        <v>-113.437577217249</v>
      </c>
      <c r="Q232" s="3">
        <f>VLOOKUP($A232,new_vsoa,8,FALSE)</f>
        <v>15.9237185021302</v>
      </c>
      <c r="R232" s="3">
        <f t="shared" si="30"/>
        <v>505.76836132961</v>
      </c>
      <c r="S232" s="3">
        <f t="shared" si="30"/>
        <v>554.37810270421699</v>
      </c>
      <c r="T232" s="3">
        <f t="shared" si="30"/>
        <v>1</v>
      </c>
      <c r="U232" s="3">
        <f t="shared" si="30"/>
        <v>1</v>
      </c>
      <c r="V232" s="3">
        <f t="shared" si="31"/>
        <v>15.9237185021302</v>
      </c>
      <c r="X232" s="3">
        <f t="shared" si="25"/>
        <v>-89.711732789181042</v>
      </c>
      <c r="Y232" s="3">
        <f t="shared" si="26"/>
        <v>-26.329287813970041</v>
      </c>
    </row>
    <row r="233" spans="1:25">
      <c r="A233">
        <v>231</v>
      </c>
      <c r="B233" t="s">
        <v>246</v>
      </c>
      <c r="C233" s="3">
        <v>137.19762901081</v>
      </c>
      <c r="D233" s="3">
        <v>71.861436155003403</v>
      </c>
      <c r="E233" s="3">
        <v>65.3361928558069</v>
      </c>
      <c r="F233" s="3">
        <v>16.171155451662599</v>
      </c>
      <c r="G233" s="3">
        <v>117.621391235001</v>
      </c>
      <c r="H233" s="3">
        <f t="shared" si="27"/>
        <v>137.19762901081</v>
      </c>
      <c r="I233" s="3">
        <f t="shared" si="27"/>
        <v>71.861436155003403</v>
      </c>
      <c r="J233" s="3">
        <f t="shared" si="27"/>
        <v>65.3361928558069</v>
      </c>
      <c r="K233" s="3">
        <f t="shared" si="28"/>
        <v>16.171155451662599</v>
      </c>
      <c r="L233" s="3">
        <f t="shared" si="27"/>
        <v>117.621391235001</v>
      </c>
      <c r="M233" s="3">
        <f>VLOOKUP($A233,new_vsoa,6,FALSE)</f>
        <v>169.14726029474301</v>
      </c>
      <c r="N233" s="3">
        <f>VLOOKUP($A233,new_vsoa,5,FALSE)</f>
        <v>77.706791257229895</v>
      </c>
      <c r="O233" s="3">
        <f t="shared" si="29"/>
        <v>91.440469037513111</v>
      </c>
      <c r="P233" s="3">
        <f>VLOOKUP($A233,new_vsoa,7,FALSE)</f>
        <v>60.966549546240003</v>
      </c>
      <c r="Q233" s="3">
        <f>VLOOKUP($A233,new_vsoa,8,FALSE)</f>
        <v>125.28966067951799</v>
      </c>
      <c r="R233" s="3">
        <f t="shared" si="30"/>
        <v>169.14726029474301</v>
      </c>
      <c r="S233" s="3">
        <f t="shared" si="30"/>
        <v>77.706791257229895</v>
      </c>
      <c r="T233" s="3">
        <f t="shared" si="30"/>
        <v>91.440469037513111</v>
      </c>
      <c r="U233" s="3">
        <f t="shared" si="30"/>
        <v>60.966549546240003</v>
      </c>
      <c r="V233" s="3">
        <f t="shared" si="31"/>
        <v>125.28966067951799</v>
      </c>
      <c r="X233" s="3">
        <f t="shared" si="25"/>
        <v>31.949631283933002</v>
      </c>
      <c r="Y233" s="3">
        <f t="shared" si="26"/>
        <v>5.8453551022264918</v>
      </c>
    </row>
    <row r="234" spans="1:25">
      <c r="A234">
        <v>232</v>
      </c>
      <c r="B234" t="s">
        <v>247</v>
      </c>
      <c r="C234" s="3">
        <v>385.304259700415</v>
      </c>
      <c r="D234" s="3">
        <v>328.25705472043001</v>
      </c>
      <c r="E234" s="3">
        <v>57.0472049799857</v>
      </c>
      <c r="F234" s="3">
        <v>-21.755357661116498</v>
      </c>
      <c r="G234" s="3">
        <v>138.10956314561599</v>
      </c>
      <c r="H234" s="3">
        <f t="shared" si="27"/>
        <v>385.304259700415</v>
      </c>
      <c r="I234" s="3">
        <f t="shared" si="27"/>
        <v>328.25705472043001</v>
      </c>
      <c r="J234" s="3">
        <f t="shared" si="27"/>
        <v>57.0472049799857</v>
      </c>
      <c r="K234" s="3">
        <f t="shared" si="28"/>
        <v>1</v>
      </c>
      <c r="L234" s="3">
        <f t="shared" si="27"/>
        <v>138.10956314561599</v>
      </c>
      <c r="M234" s="3">
        <f>VLOOKUP($A234,new_vsoa,6,FALSE)</f>
        <v>336.36036993617802</v>
      </c>
      <c r="N234" s="3">
        <f>VLOOKUP($A234,new_vsoa,5,FALSE)</f>
        <v>326.77339970403801</v>
      </c>
      <c r="O234" s="3">
        <f t="shared" si="29"/>
        <v>9.5869702321400041</v>
      </c>
      <c r="P234" s="3">
        <f>VLOOKUP($A234,new_vsoa,7,FALSE)</f>
        <v>-43.613486983218202</v>
      </c>
      <c r="Q234" s="3">
        <f>VLOOKUP($A234,new_vsoa,8,FALSE)</f>
        <v>62.460420313446399</v>
      </c>
      <c r="R234" s="3">
        <f t="shared" si="30"/>
        <v>336.36036993617802</v>
      </c>
      <c r="S234" s="3">
        <f t="shared" si="30"/>
        <v>326.77339970403801</v>
      </c>
      <c r="T234" s="3">
        <f t="shared" si="30"/>
        <v>9.5869702321400041</v>
      </c>
      <c r="U234" s="3">
        <f t="shared" si="30"/>
        <v>1</v>
      </c>
      <c r="V234" s="3">
        <f t="shared" si="31"/>
        <v>62.460420313446399</v>
      </c>
      <c r="X234" s="3">
        <f t="shared" si="25"/>
        <v>-48.943889764236985</v>
      </c>
      <c r="Y234" s="3">
        <f t="shared" si="26"/>
        <v>-1.4836550163919924</v>
      </c>
    </row>
    <row r="235" spans="1:25">
      <c r="A235">
        <v>233</v>
      </c>
      <c r="B235" t="s">
        <v>248</v>
      </c>
      <c r="C235" s="3">
        <v>384.194878827514</v>
      </c>
      <c r="D235" s="3">
        <v>464.15603608394201</v>
      </c>
      <c r="E235" s="3">
        <v>-79.961157256427299</v>
      </c>
      <c r="F235" s="3">
        <v>-200.43416029425001</v>
      </c>
      <c r="G235" s="3">
        <v>96.351051397379507</v>
      </c>
      <c r="H235" s="3">
        <f t="shared" si="27"/>
        <v>384.194878827514</v>
      </c>
      <c r="I235" s="3">
        <f t="shared" si="27"/>
        <v>464.15603608394201</v>
      </c>
      <c r="J235" s="3">
        <f t="shared" si="27"/>
        <v>1</v>
      </c>
      <c r="K235" s="3">
        <f t="shared" si="28"/>
        <v>1</v>
      </c>
      <c r="L235" s="3">
        <f t="shared" si="27"/>
        <v>96.351051397379507</v>
      </c>
      <c r="M235" s="3">
        <f>VLOOKUP($A235,new_vsoa,6,FALSE)</f>
        <v>391.83559622284503</v>
      </c>
      <c r="N235" s="3">
        <f>VLOOKUP($A235,new_vsoa,5,FALSE)</f>
        <v>453.69533610951697</v>
      </c>
      <c r="O235" s="3">
        <f t="shared" si="29"/>
        <v>-61.859739886671946</v>
      </c>
      <c r="P235" s="3">
        <f>VLOOKUP($A235,new_vsoa,7,FALSE)</f>
        <v>-129.06741621104399</v>
      </c>
      <c r="Q235" s="3">
        <f>VLOOKUP($A235,new_vsoa,8,FALSE)</f>
        <v>11.34005382756</v>
      </c>
      <c r="R235" s="3">
        <f t="shared" si="30"/>
        <v>391.83559622284503</v>
      </c>
      <c r="S235" s="3">
        <f t="shared" si="30"/>
        <v>453.69533610951697</v>
      </c>
      <c r="T235" s="3">
        <f t="shared" si="30"/>
        <v>1</v>
      </c>
      <c r="U235" s="3">
        <f t="shared" si="30"/>
        <v>1</v>
      </c>
      <c r="V235" s="3">
        <f t="shared" si="31"/>
        <v>11.34005382756</v>
      </c>
      <c r="X235" s="3">
        <f t="shared" si="25"/>
        <v>7.6407173953310235</v>
      </c>
      <c r="Y235" s="3">
        <f t="shared" si="26"/>
        <v>-10.46069997442504</v>
      </c>
    </row>
    <row r="236" spans="1:25">
      <c r="A236">
        <v>234</v>
      </c>
      <c r="B236" t="s">
        <v>249</v>
      </c>
      <c r="C236" s="3">
        <v>167.42879469982299</v>
      </c>
      <c r="D236" s="3">
        <v>120.794236579311</v>
      </c>
      <c r="E236" s="3">
        <v>46.634558120511798</v>
      </c>
      <c r="F236" s="3">
        <v>-4.0008709345970503</v>
      </c>
      <c r="G236" s="3">
        <v>106.322762478827</v>
      </c>
      <c r="H236" s="3">
        <f t="shared" si="27"/>
        <v>167.42879469982299</v>
      </c>
      <c r="I236" s="3">
        <f t="shared" si="27"/>
        <v>120.794236579311</v>
      </c>
      <c r="J236" s="3">
        <f t="shared" si="27"/>
        <v>46.634558120511798</v>
      </c>
      <c r="K236" s="3">
        <f t="shared" si="28"/>
        <v>1</v>
      </c>
      <c r="L236" s="3">
        <f t="shared" si="27"/>
        <v>106.322762478827</v>
      </c>
      <c r="M236" s="3">
        <f>VLOOKUP($A236,new_vsoa,6,FALSE)</f>
        <v>181.53244193536699</v>
      </c>
      <c r="N236" s="3">
        <f>VLOOKUP($A236,new_vsoa,5,FALSE)</f>
        <v>117.549414327622</v>
      </c>
      <c r="O236" s="3">
        <f t="shared" si="29"/>
        <v>63.983027607744987</v>
      </c>
      <c r="P236" s="3">
        <f>VLOOKUP($A236,new_vsoa,7,FALSE)</f>
        <v>34.127185797135297</v>
      </c>
      <c r="Q236" s="3">
        <f>VLOOKUP($A236,new_vsoa,8,FALSE)</f>
        <v>97.639984384242794</v>
      </c>
      <c r="R236" s="3">
        <f t="shared" si="30"/>
        <v>181.53244193536699</v>
      </c>
      <c r="S236" s="3">
        <f t="shared" si="30"/>
        <v>117.549414327622</v>
      </c>
      <c r="T236" s="3">
        <f t="shared" si="30"/>
        <v>63.983027607744987</v>
      </c>
      <c r="U236" s="3">
        <f t="shared" si="30"/>
        <v>34.127185797135297</v>
      </c>
      <c r="V236" s="3">
        <f t="shared" si="31"/>
        <v>97.639984384242794</v>
      </c>
      <c r="X236" s="3">
        <f t="shared" si="25"/>
        <v>14.103647235544003</v>
      </c>
      <c r="Y236" s="3">
        <f t="shared" si="26"/>
        <v>-3.2448222516890013</v>
      </c>
    </row>
    <row r="237" spans="1:25">
      <c r="A237">
        <v>235</v>
      </c>
      <c r="B237" t="s">
        <v>250</v>
      </c>
      <c r="C237" s="3">
        <v>295.43784990533499</v>
      </c>
      <c r="D237" s="3">
        <v>282.89631204299701</v>
      </c>
      <c r="E237" s="3">
        <v>12.5415378623383</v>
      </c>
      <c r="F237" s="3">
        <v>-59.697527183507603</v>
      </c>
      <c r="G237" s="3">
        <v>105.82347167098099</v>
      </c>
      <c r="H237" s="3">
        <f t="shared" si="27"/>
        <v>295.43784990533499</v>
      </c>
      <c r="I237" s="3">
        <f t="shared" si="27"/>
        <v>282.89631204299701</v>
      </c>
      <c r="J237" s="3">
        <f t="shared" si="27"/>
        <v>12.5415378623383</v>
      </c>
      <c r="K237" s="3">
        <f t="shared" si="28"/>
        <v>1</v>
      </c>
      <c r="L237" s="3">
        <f t="shared" si="27"/>
        <v>105.82347167098099</v>
      </c>
      <c r="M237" s="3">
        <f>VLOOKUP($A237,new_vsoa,6,FALSE)</f>
        <v>300.53537400170899</v>
      </c>
      <c r="N237" s="3">
        <f>VLOOKUP($A237,new_vsoa,5,FALSE)</f>
        <v>283.730673482876</v>
      </c>
      <c r="O237" s="3">
        <f t="shared" si="29"/>
        <v>16.804700518832988</v>
      </c>
      <c r="P237" s="3">
        <f>VLOOKUP($A237,new_vsoa,7,FALSE)</f>
        <v>-28.3458448643118</v>
      </c>
      <c r="Q237" s="3">
        <f>VLOOKUP($A237,new_vsoa,8,FALSE)</f>
        <v>66.239631632422999</v>
      </c>
      <c r="R237" s="3">
        <f t="shared" si="30"/>
        <v>300.53537400170899</v>
      </c>
      <c r="S237" s="3">
        <f t="shared" si="30"/>
        <v>283.730673482876</v>
      </c>
      <c r="T237" s="3">
        <f t="shared" si="30"/>
        <v>16.804700518832988</v>
      </c>
      <c r="U237" s="3">
        <f t="shared" si="30"/>
        <v>1</v>
      </c>
      <c r="V237" s="3">
        <f t="shared" si="31"/>
        <v>66.239631632422999</v>
      </c>
      <c r="X237" s="3">
        <f t="shared" si="25"/>
        <v>5.0975240963740021</v>
      </c>
      <c r="Y237" s="3">
        <f t="shared" si="26"/>
        <v>0.83436143987898959</v>
      </c>
    </row>
    <row r="238" spans="1:25">
      <c r="A238">
        <v>236</v>
      </c>
      <c r="B238" t="s">
        <v>251</v>
      </c>
      <c r="C238" s="3">
        <v>354.00849657640401</v>
      </c>
      <c r="D238" s="3">
        <v>231.40805080053801</v>
      </c>
      <c r="E238" s="3">
        <v>122.600445775865</v>
      </c>
      <c r="F238" s="3">
        <v>33.647543185437698</v>
      </c>
      <c r="G238" s="3">
        <v>250.780903247239</v>
      </c>
      <c r="H238" s="3">
        <f t="shared" si="27"/>
        <v>354.00849657640401</v>
      </c>
      <c r="I238" s="3">
        <f t="shared" si="27"/>
        <v>231.40805080053801</v>
      </c>
      <c r="J238" s="3">
        <f t="shared" si="27"/>
        <v>122.600445775865</v>
      </c>
      <c r="K238" s="3">
        <f t="shared" si="28"/>
        <v>33.647543185437698</v>
      </c>
      <c r="L238" s="3">
        <f t="shared" si="27"/>
        <v>250.780903247239</v>
      </c>
      <c r="M238" s="3">
        <f>VLOOKUP($A238,new_vsoa,6,FALSE)</f>
        <v>363.02051983226198</v>
      </c>
      <c r="N238" s="3">
        <f>VLOOKUP($A238,new_vsoa,5,FALSE)</f>
        <v>240.61772595303401</v>
      </c>
      <c r="O238" s="3">
        <f t="shared" si="29"/>
        <v>122.40279387922797</v>
      </c>
      <c r="P238" s="3">
        <f>VLOOKUP($A238,new_vsoa,7,FALSE)</f>
        <v>66.683725426491094</v>
      </c>
      <c r="Q238" s="3">
        <f>VLOOKUP($A238,new_vsoa,8,FALSE)</f>
        <v>180.05568263575</v>
      </c>
      <c r="R238" s="3">
        <f t="shared" si="30"/>
        <v>363.02051983226198</v>
      </c>
      <c r="S238" s="3">
        <f t="shared" si="30"/>
        <v>240.61772595303401</v>
      </c>
      <c r="T238" s="3">
        <f t="shared" si="30"/>
        <v>122.40279387922797</v>
      </c>
      <c r="U238" s="3">
        <f t="shared" si="30"/>
        <v>66.683725426491094</v>
      </c>
      <c r="V238" s="3">
        <f t="shared" si="31"/>
        <v>180.05568263575</v>
      </c>
      <c r="X238" s="3">
        <f t="shared" si="25"/>
        <v>9.0120232558579687</v>
      </c>
      <c r="Y238" s="3">
        <f t="shared" si="26"/>
        <v>9.2096751524960041</v>
      </c>
    </row>
    <row r="239" spans="1:25">
      <c r="A239">
        <v>237</v>
      </c>
      <c r="B239" t="s">
        <v>252</v>
      </c>
      <c r="C239" s="3">
        <v>648.73429569932796</v>
      </c>
      <c r="D239" s="3">
        <v>502.79712864698502</v>
      </c>
      <c r="E239" s="3">
        <v>145.93716705234201</v>
      </c>
      <c r="F239" s="3">
        <v>-65.216916489775898</v>
      </c>
      <c r="G239" s="3">
        <v>9178.88959841617</v>
      </c>
      <c r="H239" s="3">
        <f t="shared" si="27"/>
        <v>648.73429569932796</v>
      </c>
      <c r="I239" s="3">
        <f t="shared" si="27"/>
        <v>502.79712864698502</v>
      </c>
      <c r="J239" s="3">
        <f t="shared" si="27"/>
        <v>145.93716705234201</v>
      </c>
      <c r="K239" s="3">
        <f t="shared" si="28"/>
        <v>1</v>
      </c>
      <c r="L239" s="3" t="e">
        <f t="shared" si="27"/>
        <v>#N/A</v>
      </c>
      <c r="M239" s="3">
        <f>VLOOKUP($A239,new_vsoa,6,FALSE)</f>
        <v>530.255925545644</v>
      </c>
      <c r="N239" s="3">
        <f>VLOOKUP($A239,new_vsoa,5,FALSE)</f>
        <v>473.37077561528298</v>
      </c>
      <c r="O239" s="3">
        <f t="shared" si="29"/>
        <v>56.885149930361024</v>
      </c>
      <c r="P239" s="3">
        <f>VLOOKUP($A239,new_vsoa,7,FALSE)</f>
        <v>-14.6444791366972</v>
      </c>
      <c r="Q239" s="3">
        <f>VLOOKUP($A239,new_vsoa,8,FALSE)</f>
        <v>123.34066380313099</v>
      </c>
      <c r="R239" s="3">
        <f t="shared" si="30"/>
        <v>530.255925545644</v>
      </c>
      <c r="S239" s="3">
        <f t="shared" si="30"/>
        <v>473.37077561528298</v>
      </c>
      <c r="T239" s="3">
        <f t="shared" si="30"/>
        <v>56.885149930361024</v>
      </c>
      <c r="U239" s="3">
        <f t="shared" si="30"/>
        <v>1</v>
      </c>
      <c r="V239" s="3">
        <f t="shared" si="31"/>
        <v>123.34066380313099</v>
      </c>
      <c r="X239" s="3">
        <f t="shared" si="25"/>
        <v>-118.47837015368395</v>
      </c>
      <c r="Y239" s="3">
        <f t="shared" si="26"/>
        <v>-29.426353031702035</v>
      </c>
    </row>
    <row r="240" spans="1:25">
      <c r="A240">
        <v>238</v>
      </c>
      <c r="B240" t="s">
        <v>253</v>
      </c>
      <c r="C240" s="3">
        <v>508.86237905805302</v>
      </c>
      <c r="D240" s="3">
        <v>440.65541178567798</v>
      </c>
      <c r="E240" s="3">
        <v>68.206967272374797</v>
      </c>
      <c r="F240" s="3">
        <v>-38.0676465168128</v>
      </c>
      <c r="G240" s="3">
        <v>242.534620645708</v>
      </c>
      <c r="H240" s="3">
        <f t="shared" si="27"/>
        <v>508.86237905805302</v>
      </c>
      <c r="I240" s="3">
        <f t="shared" si="27"/>
        <v>440.65541178567798</v>
      </c>
      <c r="J240" s="3">
        <f t="shared" si="27"/>
        <v>68.206967272374797</v>
      </c>
      <c r="K240" s="3">
        <f t="shared" si="28"/>
        <v>1</v>
      </c>
      <c r="L240" s="3">
        <f t="shared" si="27"/>
        <v>242.534620645708</v>
      </c>
      <c r="M240" s="3">
        <f>VLOOKUP($A240,new_vsoa,6,FALSE)</f>
        <v>474.17881964578402</v>
      </c>
      <c r="N240" s="3">
        <f>VLOOKUP($A240,new_vsoa,5,FALSE)</f>
        <v>443.51207092983202</v>
      </c>
      <c r="O240" s="3">
        <f t="shared" si="29"/>
        <v>30.666748715951996</v>
      </c>
      <c r="P240" s="3">
        <f>VLOOKUP($A240,new_vsoa,7,FALSE)</f>
        <v>-28.461998314377901</v>
      </c>
      <c r="Q240" s="3">
        <f>VLOOKUP($A240,new_vsoa,8,FALSE)</f>
        <v>85.323430565595004</v>
      </c>
      <c r="R240" s="3">
        <f t="shared" si="30"/>
        <v>474.17881964578402</v>
      </c>
      <c r="S240" s="3">
        <f t="shared" si="30"/>
        <v>443.51207092983202</v>
      </c>
      <c r="T240" s="3">
        <f t="shared" si="30"/>
        <v>30.666748715951996</v>
      </c>
      <c r="U240" s="3">
        <f t="shared" si="30"/>
        <v>1</v>
      </c>
      <c r="V240" s="3">
        <f t="shared" si="31"/>
        <v>85.323430565595004</v>
      </c>
      <c r="X240" s="3">
        <f t="shared" si="25"/>
        <v>-34.683559412269005</v>
      </c>
      <c r="Y240" s="3">
        <f t="shared" si="26"/>
        <v>2.8566591441540368</v>
      </c>
    </row>
    <row r="241" spans="1:25">
      <c r="A241">
        <v>239</v>
      </c>
      <c r="B241" t="s">
        <v>254</v>
      </c>
      <c r="C241" s="3">
        <v>386.28059468805202</v>
      </c>
      <c r="D241" s="3">
        <v>320.82019855603301</v>
      </c>
      <c r="E241" s="3">
        <v>65.460396132018701</v>
      </c>
      <c r="F241" s="3">
        <v>-13.713722285047901</v>
      </c>
      <c r="G241" s="3">
        <v>162.754308142263</v>
      </c>
      <c r="H241" s="3">
        <f t="shared" si="27"/>
        <v>386.28059468805202</v>
      </c>
      <c r="I241" s="3">
        <f t="shared" si="27"/>
        <v>320.82019855603301</v>
      </c>
      <c r="J241" s="3">
        <f t="shared" si="27"/>
        <v>65.460396132018701</v>
      </c>
      <c r="K241" s="3">
        <f t="shared" si="28"/>
        <v>1</v>
      </c>
      <c r="L241" s="3">
        <f t="shared" si="27"/>
        <v>162.754308142263</v>
      </c>
      <c r="M241" s="3">
        <f>VLOOKUP($A241,new_vsoa,6,FALSE)</f>
        <v>333.61861780359402</v>
      </c>
      <c r="N241" s="3">
        <f>VLOOKUP($A241,new_vsoa,5,FALSE)</f>
        <v>314.74165105597802</v>
      </c>
      <c r="O241" s="3">
        <f t="shared" si="29"/>
        <v>18.876966747615995</v>
      </c>
      <c r="P241" s="3">
        <f>VLOOKUP($A241,new_vsoa,7,FALSE)</f>
        <v>-30.852229619174601</v>
      </c>
      <c r="Q241" s="3">
        <f>VLOOKUP($A241,new_vsoa,8,FALSE)</f>
        <v>68.642098513676004</v>
      </c>
      <c r="R241" s="3">
        <f t="shared" si="30"/>
        <v>333.61861780359402</v>
      </c>
      <c r="S241" s="3">
        <f t="shared" si="30"/>
        <v>314.74165105597802</v>
      </c>
      <c r="T241" s="3">
        <f t="shared" si="30"/>
        <v>18.876966747615995</v>
      </c>
      <c r="U241" s="3">
        <f t="shared" si="30"/>
        <v>1</v>
      </c>
      <c r="V241" s="3">
        <f t="shared" si="31"/>
        <v>68.642098513676004</v>
      </c>
      <c r="X241" s="3">
        <f t="shared" si="25"/>
        <v>-52.661976884457999</v>
      </c>
      <c r="Y241" s="3">
        <f t="shared" si="26"/>
        <v>-6.0785475000549809</v>
      </c>
    </row>
    <row r="242" spans="1:25">
      <c r="A242">
        <v>240</v>
      </c>
      <c r="B242" t="s">
        <v>255</v>
      </c>
      <c r="C242" s="3">
        <v>197.318733460987</v>
      </c>
      <c r="D242" s="3">
        <v>217.86092498882201</v>
      </c>
      <c r="E242" s="3">
        <v>-20.542191527835001</v>
      </c>
      <c r="F242" s="3">
        <v>-76.076629322551995</v>
      </c>
      <c r="G242" s="3">
        <v>41.133609704070203</v>
      </c>
      <c r="H242" s="3">
        <f t="shared" si="27"/>
        <v>197.318733460987</v>
      </c>
      <c r="I242" s="3">
        <f t="shared" si="27"/>
        <v>217.86092498882201</v>
      </c>
      <c r="J242" s="3">
        <f t="shared" si="27"/>
        <v>1</v>
      </c>
      <c r="K242" s="3">
        <f t="shared" si="28"/>
        <v>1</v>
      </c>
      <c r="L242" s="3">
        <f t="shared" si="27"/>
        <v>41.133609704070203</v>
      </c>
      <c r="M242" s="3">
        <f>VLOOKUP($A242,new_vsoa,6,FALSE)</f>
        <v>214.35582038949499</v>
      </c>
      <c r="N242" s="3">
        <f>VLOOKUP($A242,new_vsoa,5,FALSE)</f>
        <v>219.952271363926</v>
      </c>
      <c r="O242" s="3">
        <f t="shared" si="29"/>
        <v>-5.5964509744310078</v>
      </c>
      <c r="P242" s="3">
        <f>VLOOKUP($A242,new_vsoa,7,FALSE)</f>
        <v>-41.600624767846398</v>
      </c>
      <c r="Q242" s="3">
        <f>VLOOKUP($A242,new_vsoa,8,FALSE)</f>
        <v>31.032414548441</v>
      </c>
      <c r="R242" s="3">
        <f t="shared" si="30"/>
        <v>214.35582038949499</v>
      </c>
      <c r="S242" s="3">
        <f t="shared" si="30"/>
        <v>219.952271363926</v>
      </c>
      <c r="T242" s="3">
        <f t="shared" si="30"/>
        <v>1</v>
      </c>
      <c r="U242" s="3">
        <f t="shared" si="30"/>
        <v>1</v>
      </c>
      <c r="V242" s="3">
        <f t="shared" si="31"/>
        <v>31.032414548441</v>
      </c>
      <c r="X242" s="3">
        <f t="shared" si="25"/>
        <v>17.037086928507989</v>
      </c>
      <c r="Y242" s="3">
        <f t="shared" si="26"/>
        <v>2.0913463751039956</v>
      </c>
    </row>
    <row r="243" spans="1:25">
      <c r="A243">
        <v>241</v>
      </c>
      <c r="B243" t="s">
        <v>256</v>
      </c>
      <c r="C243" s="3">
        <v>427.99321720618298</v>
      </c>
      <c r="D243" s="3">
        <v>386.604291886162</v>
      </c>
      <c r="E243" s="3">
        <v>41.388925320021301</v>
      </c>
      <c r="F243" s="3">
        <v>-75.696406306169393</v>
      </c>
      <c r="G243" s="3">
        <v>219.93209168602399</v>
      </c>
      <c r="H243" s="3">
        <f t="shared" si="27"/>
        <v>427.99321720618298</v>
      </c>
      <c r="I243" s="3">
        <f t="shared" si="27"/>
        <v>386.604291886162</v>
      </c>
      <c r="J243" s="3">
        <f t="shared" si="27"/>
        <v>41.388925320021301</v>
      </c>
      <c r="K243" s="3">
        <f t="shared" si="28"/>
        <v>1</v>
      </c>
      <c r="L243" s="3">
        <f t="shared" si="27"/>
        <v>219.93209168602399</v>
      </c>
      <c r="M243" s="3">
        <f>VLOOKUP($A243,new_vsoa,6,FALSE)</f>
        <v>438.51817369796998</v>
      </c>
      <c r="N243" s="3">
        <f>VLOOKUP($A243,new_vsoa,5,FALSE)</f>
        <v>388.43269815480198</v>
      </c>
      <c r="O243" s="3">
        <f t="shared" si="29"/>
        <v>50.085475543168002</v>
      </c>
      <c r="P243" s="3">
        <f>VLOOKUP($A243,new_vsoa,7,FALSE)</f>
        <v>-13.531013598309199</v>
      </c>
      <c r="Q243" s="3">
        <f>VLOOKUP($A243,new_vsoa,8,FALSE)</f>
        <v>117.662584462813</v>
      </c>
      <c r="R243" s="3">
        <f t="shared" si="30"/>
        <v>438.51817369796998</v>
      </c>
      <c r="S243" s="3">
        <f t="shared" si="30"/>
        <v>388.43269815480198</v>
      </c>
      <c r="T243" s="3">
        <f t="shared" si="30"/>
        <v>50.085475543168002</v>
      </c>
      <c r="U243" s="3">
        <f t="shared" si="30"/>
        <v>1</v>
      </c>
      <c r="V243" s="3">
        <f t="shared" si="31"/>
        <v>117.662584462813</v>
      </c>
      <c r="X243" s="3">
        <f t="shared" si="25"/>
        <v>10.524956491787009</v>
      </c>
      <c r="Y243" s="3">
        <f t="shared" si="26"/>
        <v>1.8284062686399807</v>
      </c>
    </row>
    <row r="244" spans="1:25">
      <c r="A244">
        <v>242</v>
      </c>
      <c r="B244" t="s">
        <v>257</v>
      </c>
      <c r="C244" s="3">
        <v>252.497855501874</v>
      </c>
      <c r="D244" s="3">
        <v>285.980501673942</v>
      </c>
      <c r="E244" s="3">
        <v>-33.482646172068399</v>
      </c>
      <c r="F244" s="3">
        <v>-91.988867394031303</v>
      </c>
      <c r="G244" s="3">
        <v>39.463264976115603</v>
      </c>
      <c r="H244" s="3">
        <f t="shared" si="27"/>
        <v>252.497855501874</v>
      </c>
      <c r="I244" s="3">
        <f t="shared" si="27"/>
        <v>285.980501673942</v>
      </c>
      <c r="J244" s="3">
        <f t="shared" si="27"/>
        <v>1</v>
      </c>
      <c r="K244" s="3">
        <f t="shared" si="28"/>
        <v>1</v>
      </c>
      <c r="L244" s="3">
        <f t="shared" si="27"/>
        <v>39.463264976115603</v>
      </c>
      <c r="M244" s="3">
        <f>VLOOKUP($A244,new_vsoa,6,FALSE)</f>
        <v>255.83457169932899</v>
      </c>
      <c r="N244" s="3">
        <f>VLOOKUP($A244,new_vsoa,5,FALSE)</f>
        <v>281.085479783008</v>
      </c>
      <c r="O244" s="3">
        <f t="shared" si="29"/>
        <v>-25.250908083679008</v>
      </c>
      <c r="P244" s="3">
        <f>VLOOKUP($A244,new_vsoa,7,FALSE)</f>
        <v>-62.387738621371703</v>
      </c>
      <c r="Q244" s="3">
        <f>VLOOKUP($A244,new_vsoa,8,FALSE)</f>
        <v>14.6864060269374</v>
      </c>
      <c r="R244" s="3">
        <f t="shared" si="30"/>
        <v>255.83457169932899</v>
      </c>
      <c r="S244" s="3">
        <f t="shared" si="30"/>
        <v>281.085479783008</v>
      </c>
      <c r="T244" s="3">
        <f t="shared" si="30"/>
        <v>1</v>
      </c>
      <c r="U244" s="3">
        <f t="shared" si="30"/>
        <v>1</v>
      </c>
      <c r="V244" s="3">
        <f t="shared" si="31"/>
        <v>14.6864060269374</v>
      </c>
      <c r="X244" s="3">
        <f t="shared" si="25"/>
        <v>3.3367161974549902</v>
      </c>
      <c r="Y244" s="3">
        <f t="shared" si="26"/>
        <v>-4.8950218909340037</v>
      </c>
    </row>
    <row r="245" spans="1:25">
      <c r="A245">
        <v>243</v>
      </c>
      <c r="B245" t="s">
        <v>258</v>
      </c>
      <c r="C245" s="3">
        <v>210.79189838734499</v>
      </c>
      <c r="D245" s="3">
        <v>201.09782322934299</v>
      </c>
      <c r="E245" s="3">
        <v>9.6940751580016506</v>
      </c>
      <c r="F245" s="3">
        <v>-46.085042746903703</v>
      </c>
      <c r="G245" s="3">
        <v>75.544747022372803</v>
      </c>
      <c r="H245" s="3">
        <f t="shared" si="27"/>
        <v>210.79189838734499</v>
      </c>
      <c r="I245" s="3">
        <f t="shared" si="27"/>
        <v>201.09782322934299</v>
      </c>
      <c r="J245" s="3">
        <f t="shared" si="27"/>
        <v>9.6940751580016506</v>
      </c>
      <c r="K245" s="3">
        <f t="shared" si="28"/>
        <v>1</v>
      </c>
      <c r="L245" s="3">
        <f t="shared" si="27"/>
        <v>75.544747022372803</v>
      </c>
      <c r="M245" s="3">
        <f>VLOOKUP($A245,new_vsoa,6,FALSE)</f>
        <v>217.139852518216</v>
      </c>
      <c r="N245" s="3">
        <f>VLOOKUP($A245,new_vsoa,5,FALSE)</f>
        <v>204.49210519875601</v>
      </c>
      <c r="O245" s="3">
        <f t="shared" si="29"/>
        <v>12.647747319459995</v>
      </c>
      <c r="P245" s="3">
        <f>VLOOKUP($A245,new_vsoa,7,FALSE)</f>
        <v>-21.255463631408599</v>
      </c>
      <c r="Q245" s="3">
        <f>VLOOKUP($A245,new_vsoa,8,FALSE)</f>
        <v>48.459995704384802</v>
      </c>
      <c r="R245" s="3">
        <f t="shared" si="30"/>
        <v>217.139852518216</v>
      </c>
      <c r="S245" s="3">
        <f t="shared" si="30"/>
        <v>204.49210519875601</v>
      </c>
      <c r="T245" s="3">
        <f t="shared" si="30"/>
        <v>12.647747319459995</v>
      </c>
      <c r="U245" s="3">
        <f t="shared" si="30"/>
        <v>1</v>
      </c>
      <c r="V245" s="3">
        <f t="shared" si="31"/>
        <v>48.459995704384802</v>
      </c>
      <c r="X245" s="3">
        <f t="shared" si="25"/>
        <v>6.3479541308710168</v>
      </c>
      <c r="Y245" s="3">
        <f t="shared" si="26"/>
        <v>3.3942819694130151</v>
      </c>
    </row>
    <row r="246" spans="1:25">
      <c r="A246">
        <v>244</v>
      </c>
      <c r="B246" t="s">
        <v>259</v>
      </c>
      <c r="C246" s="3">
        <v>427.84525867382803</v>
      </c>
      <c r="D246" s="3">
        <v>395.43373629398099</v>
      </c>
      <c r="E246" s="3">
        <v>32.411522379847</v>
      </c>
      <c r="F246" s="3">
        <v>-100.58071970969399</v>
      </c>
      <c r="G246" s="3">
        <v>262.757787204473</v>
      </c>
      <c r="H246" s="3">
        <f t="shared" si="27"/>
        <v>427.84525867382803</v>
      </c>
      <c r="I246" s="3">
        <f t="shared" si="27"/>
        <v>395.43373629398099</v>
      </c>
      <c r="J246" s="3">
        <f t="shared" si="27"/>
        <v>32.411522379847</v>
      </c>
      <c r="K246" s="3">
        <f t="shared" si="28"/>
        <v>1</v>
      </c>
      <c r="L246" s="3">
        <f t="shared" si="27"/>
        <v>262.757787204473</v>
      </c>
      <c r="M246" s="3">
        <f>VLOOKUP($A246,new_vsoa,6,FALSE)</f>
        <v>417.02322131093803</v>
      </c>
      <c r="N246" s="3">
        <f>VLOOKUP($A246,new_vsoa,5,FALSE)</f>
        <v>377.63589816143099</v>
      </c>
      <c r="O246" s="3">
        <f t="shared" si="29"/>
        <v>39.38732314950704</v>
      </c>
      <c r="P246" s="3">
        <f>VLOOKUP($A246,new_vsoa,7,FALSE)</f>
        <v>-24.6899174491687</v>
      </c>
      <c r="Q246" s="3">
        <f>VLOOKUP($A246,new_vsoa,8,FALSE)</f>
        <v>102.005424021038</v>
      </c>
      <c r="R246" s="3">
        <f t="shared" si="30"/>
        <v>417.02322131093803</v>
      </c>
      <c r="S246" s="3">
        <f t="shared" si="30"/>
        <v>377.63589816143099</v>
      </c>
      <c r="T246" s="3">
        <f t="shared" si="30"/>
        <v>39.38732314950704</v>
      </c>
      <c r="U246" s="3">
        <f t="shared" si="30"/>
        <v>1</v>
      </c>
      <c r="V246" s="3">
        <f t="shared" si="31"/>
        <v>102.005424021038</v>
      </c>
      <c r="X246" s="3">
        <f t="shared" si="25"/>
        <v>-10.822037362890001</v>
      </c>
      <c r="Y246" s="3">
        <f t="shared" si="26"/>
        <v>-17.797838132549998</v>
      </c>
    </row>
    <row r="247" spans="1:25">
      <c r="A247">
        <v>245</v>
      </c>
      <c r="B247" t="s">
        <v>260</v>
      </c>
      <c r="C247" s="3">
        <v>254.734957609231</v>
      </c>
      <c r="D247" s="3">
        <v>291.19799488725801</v>
      </c>
      <c r="E247" s="3">
        <v>-36.463037278027102</v>
      </c>
      <c r="F247" s="3">
        <v>-99.725110972874603</v>
      </c>
      <c r="G247" s="3">
        <v>35.578745013345397</v>
      </c>
      <c r="H247" s="3">
        <f t="shared" si="27"/>
        <v>254.734957609231</v>
      </c>
      <c r="I247" s="3">
        <f t="shared" si="27"/>
        <v>291.19799488725801</v>
      </c>
      <c r="J247" s="3">
        <f t="shared" si="27"/>
        <v>1</v>
      </c>
      <c r="K247" s="3">
        <f t="shared" si="28"/>
        <v>1</v>
      </c>
      <c r="L247" s="3">
        <f t="shared" si="27"/>
        <v>35.578745013345397</v>
      </c>
      <c r="M247" s="3">
        <f>VLOOKUP($A247,new_vsoa,6,FALSE)</f>
        <v>258.78678533931901</v>
      </c>
      <c r="N247" s="3">
        <f>VLOOKUP($A247,new_vsoa,5,FALSE)</f>
        <v>278.95015313826599</v>
      </c>
      <c r="O247" s="3">
        <f t="shared" si="29"/>
        <v>-20.163367798946979</v>
      </c>
      <c r="P247" s="3">
        <f>VLOOKUP($A247,new_vsoa,7,FALSE)</f>
        <v>-62.487524504245698</v>
      </c>
      <c r="Q247" s="3">
        <f>VLOOKUP($A247,new_vsoa,8,FALSE)</f>
        <v>23.850372299568299</v>
      </c>
      <c r="R247" s="3">
        <f t="shared" si="30"/>
        <v>258.78678533931901</v>
      </c>
      <c r="S247" s="3">
        <f t="shared" si="30"/>
        <v>278.95015313826599</v>
      </c>
      <c r="T247" s="3">
        <f t="shared" si="30"/>
        <v>1</v>
      </c>
      <c r="U247" s="3">
        <f t="shared" si="30"/>
        <v>1</v>
      </c>
      <c r="V247" s="3">
        <f t="shared" si="31"/>
        <v>23.850372299568299</v>
      </c>
      <c r="X247" s="3">
        <f t="shared" si="25"/>
        <v>4.0518277300880072</v>
      </c>
      <c r="Y247" s="3">
        <f t="shared" si="26"/>
        <v>-12.247841748992016</v>
      </c>
    </row>
    <row r="248" spans="1:25">
      <c r="A248">
        <v>246</v>
      </c>
      <c r="B248" t="s">
        <v>261</v>
      </c>
      <c r="C248" s="3">
        <v>429.774525191549</v>
      </c>
      <c r="D248" s="3">
        <v>326.86349316214699</v>
      </c>
      <c r="E248" s="3">
        <v>102.911032029401</v>
      </c>
      <c r="F248" s="3">
        <v>-12.302672309052101</v>
      </c>
      <c r="G248" s="3">
        <v>290.769090197553</v>
      </c>
      <c r="H248" s="3">
        <f t="shared" si="27"/>
        <v>429.774525191549</v>
      </c>
      <c r="I248" s="3">
        <f t="shared" si="27"/>
        <v>326.86349316214699</v>
      </c>
      <c r="J248" s="3">
        <f t="shared" si="27"/>
        <v>102.911032029401</v>
      </c>
      <c r="K248" s="3">
        <f t="shared" si="28"/>
        <v>1</v>
      </c>
      <c r="L248" s="3">
        <f t="shared" si="27"/>
        <v>290.769090197553</v>
      </c>
      <c r="M248" s="3">
        <f>VLOOKUP($A248,new_vsoa,6,FALSE)</f>
        <v>432.81181046061499</v>
      </c>
      <c r="N248" s="3">
        <f>VLOOKUP($A248,new_vsoa,5,FALSE)</f>
        <v>321.14552901379</v>
      </c>
      <c r="O248" s="3">
        <f t="shared" si="29"/>
        <v>111.666281446825</v>
      </c>
      <c r="P248" s="3">
        <f>VLOOKUP($A248,new_vsoa,7,FALSE)</f>
        <v>41.295467096226403</v>
      </c>
      <c r="Q248" s="3">
        <f>VLOOKUP($A248,new_vsoa,8,FALSE)</f>
        <v>183.41088856301999</v>
      </c>
      <c r="R248" s="3">
        <f t="shared" si="30"/>
        <v>432.81181046061499</v>
      </c>
      <c r="S248" s="3">
        <f t="shared" si="30"/>
        <v>321.14552901379</v>
      </c>
      <c r="T248" s="3">
        <f t="shared" si="30"/>
        <v>111.666281446825</v>
      </c>
      <c r="U248" s="3">
        <f t="shared" si="30"/>
        <v>41.295467096226403</v>
      </c>
      <c r="V248" s="3">
        <f t="shared" si="31"/>
        <v>183.41088856301999</v>
      </c>
      <c r="X248" s="3">
        <f t="shared" si="25"/>
        <v>3.0372852690659897</v>
      </c>
      <c r="Y248" s="3">
        <f t="shared" si="26"/>
        <v>-5.7179641483569981</v>
      </c>
    </row>
    <row r="249" spans="1:25">
      <c r="A249">
        <v>247</v>
      </c>
      <c r="B249" t="s">
        <v>262</v>
      </c>
      <c r="C249" s="3">
        <v>490.41640444863202</v>
      </c>
      <c r="D249" s="3">
        <v>399.08941795093199</v>
      </c>
      <c r="E249" s="3">
        <v>91.326986497699295</v>
      </c>
      <c r="F249" s="3">
        <v>-63.052080854297799</v>
      </c>
      <c r="G249" s="3">
        <v>401.88941551404298</v>
      </c>
      <c r="H249" s="3">
        <f t="shared" si="27"/>
        <v>490.41640444863202</v>
      </c>
      <c r="I249" s="3">
        <f t="shared" si="27"/>
        <v>399.08941795093199</v>
      </c>
      <c r="J249" s="3">
        <f t="shared" si="27"/>
        <v>91.326986497699295</v>
      </c>
      <c r="K249" s="3">
        <f t="shared" si="28"/>
        <v>1</v>
      </c>
      <c r="L249" s="3">
        <f t="shared" si="27"/>
        <v>401.88941551404298</v>
      </c>
      <c r="M249" s="3">
        <f>VLOOKUP($A249,new_vsoa,6,FALSE)</f>
        <v>510.74895825613299</v>
      </c>
      <c r="N249" s="3">
        <f>VLOOKUP($A249,new_vsoa,5,FALSE)</f>
        <v>409.86348187981099</v>
      </c>
      <c r="O249" s="3">
        <f t="shared" si="29"/>
        <v>100.885476376322</v>
      </c>
      <c r="P249" s="3">
        <f>VLOOKUP($A249,new_vsoa,7,FALSE)</f>
        <v>25.921754957637901</v>
      </c>
      <c r="Q249" s="3">
        <f>VLOOKUP($A249,new_vsoa,8,FALSE)</f>
        <v>179.51372591535801</v>
      </c>
      <c r="R249" s="3">
        <f t="shared" si="30"/>
        <v>510.74895825613299</v>
      </c>
      <c r="S249" s="3">
        <f t="shared" si="30"/>
        <v>409.86348187981099</v>
      </c>
      <c r="T249" s="3">
        <f t="shared" si="30"/>
        <v>100.885476376322</v>
      </c>
      <c r="U249" s="3">
        <f t="shared" si="30"/>
        <v>25.921754957637901</v>
      </c>
      <c r="V249" s="3">
        <f t="shared" si="31"/>
        <v>179.51372591535801</v>
      </c>
      <c r="X249" s="3">
        <f t="shared" si="25"/>
        <v>20.332553807500972</v>
      </c>
      <c r="Y249" s="3">
        <f t="shared" si="26"/>
        <v>10.774063928879002</v>
      </c>
    </row>
    <row r="250" spans="1:25">
      <c r="A250">
        <v>248</v>
      </c>
      <c r="B250" t="s">
        <v>263</v>
      </c>
      <c r="C250" s="3">
        <v>246.79257637243199</v>
      </c>
      <c r="D250" s="3">
        <v>367.75093839831499</v>
      </c>
      <c r="E250" s="3">
        <v>-120.958362025882</v>
      </c>
      <c r="F250" s="3">
        <v>-189.894890204229</v>
      </c>
      <c r="G250" s="3">
        <v>-35.527491806850001</v>
      </c>
      <c r="H250" s="3">
        <f t="shared" si="27"/>
        <v>246.79257637243199</v>
      </c>
      <c r="I250" s="3">
        <f t="shared" si="27"/>
        <v>367.75093839831499</v>
      </c>
      <c r="J250" s="3">
        <f t="shared" si="27"/>
        <v>1</v>
      </c>
      <c r="K250" s="3">
        <f t="shared" si="28"/>
        <v>1</v>
      </c>
      <c r="L250" s="3">
        <f t="shared" si="27"/>
        <v>1</v>
      </c>
      <c r="M250" s="3">
        <f>VLOOKUP($A250,new_vsoa,6,FALSE)</f>
        <v>246.93457837107701</v>
      </c>
      <c r="N250" s="3">
        <f>VLOOKUP($A250,new_vsoa,5,FALSE)</f>
        <v>365.46251507695001</v>
      </c>
      <c r="O250" s="3">
        <f t="shared" si="29"/>
        <v>-118.527936705873</v>
      </c>
      <c r="P250" s="3">
        <f>VLOOKUP($A250,new_vsoa,7,FALSE)</f>
        <v>-160.279554942978</v>
      </c>
      <c r="Q250" s="3">
        <f>VLOOKUP($A250,new_vsoa,8,FALSE)</f>
        <v>-72.224315441467098</v>
      </c>
      <c r="R250" s="3">
        <f t="shared" si="30"/>
        <v>246.93457837107701</v>
      </c>
      <c r="S250" s="3">
        <f t="shared" si="30"/>
        <v>365.46251507695001</v>
      </c>
      <c r="T250" s="3">
        <f t="shared" si="30"/>
        <v>1</v>
      </c>
      <c r="U250" s="3">
        <f t="shared" si="30"/>
        <v>1</v>
      </c>
      <c r="V250" s="3">
        <f t="shared" si="31"/>
        <v>1</v>
      </c>
      <c r="X250" s="3">
        <f t="shared" si="25"/>
        <v>0.14200199864501428</v>
      </c>
      <c r="Y250" s="3">
        <f t="shared" si="26"/>
        <v>-2.2884233213649736</v>
      </c>
    </row>
    <row r="251" spans="1:25">
      <c r="A251">
        <v>249</v>
      </c>
      <c r="B251" t="s">
        <v>264</v>
      </c>
      <c r="C251" s="3">
        <v>213.653137436094</v>
      </c>
      <c r="D251" s="3">
        <v>207.514099084788</v>
      </c>
      <c r="E251" s="3">
        <v>6.1390383513059099</v>
      </c>
      <c r="F251" s="3">
        <v>-51.110197305082501</v>
      </c>
      <c r="G251" s="3">
        <v>71.730050458505104</v>
      </c>
      <c r="H251" s="3">
        <f t="shared" si="27"/>
        <v>213.653137436094</v>
      </c>
      <c r="I251" s="3">
        <f t="shared" si="27"/>
        <v>207.514099084788</v>
      </c>
      <c r="J251" s="3">
        <f t="shared" si="27"/>
        <v>6.1390383513059099</v>
      </c>
      <c r="K251" s="3">
        <f t="shared" si="28"/>
        <v>1</v>
      </c>
      <c r="L251" s="3">
        <f t="shared" si="27"/>
        <v>71.730050458505104</v>
      </c>
      <c r="M251" s="3">
        <f>VLOOKUP($A251,new_vsoa,6,FALSE)</f>
        <v>218.663438955434</v>
      </c>
      <c r="N251" s="3">
        <f>VLOOKUP($A251,new_vsoa,5,FALSE)</f>
        <v>214.301492444297</v>
      </c>
      <c r="O251" s="3">
        <f t="shared" si="29"/>
        <v>4.3619465111370062</v>
      </c>
      <c r="P251" s="3">
        <f>VLOOKUP($A251,new_vsoa,7,FALSE)</f>
        <v>-31.816670271940499</v>
      </c>
      <c r="Q251" s="3">
        <f>VLOOKUP($A251,new_vsoa,8,FALSE)</f>
        <v>41.738051595337403</v>
      </c>
      <c r="R251" s="3">
        <f t="shared" si="30"/>
        <v>218.663438955434</v>
      </c>
      <c r="S251" s="3">
        <f t="shared" si="30"/>
        <v>214.301492444297</v>
      </c>
      <c r="T251" s="3">
        <f t="shared" si="30"/>
        <v>4.3619465111370062</v>
      </c>
      <c r="U251" s="3">
        <f t="shared" si="30"/>
        <v>1</v>
      </c>
      <c r="V251" s="3">
        <f t="shared" si="31"/>
        <v>41.738051595337403</v>
      </c>
      <c r="X251" s="3">
        <f t="shared" si="25"/>
        <v>5.010301519340004</v>
      </c>
      <c r="Y251" s="3">
        <f t="shared" si="26"/>
        <v>6.7873933595089966</v>
      </c>
    </row>
    <row r="252" spans="1:25">
      <c r="A252">
        <v>250</v>
      </c>
      <c r="B252" t="s">
        <v>265</v>
      </c>
      <c r="C252" s="3">
        <v>141.25416511791801</v>
      </c>
      <c r="D252" s="3">
        <v>124.757035902162</v>
      </c>
      <c r="E252" s="3">
        <v>16.497129215755901</v>
      </c>
      <c r="F252" s="3">
        <v>-31.248371340508101</v>
      </c>
      <c r="G252" s="3">
        <v>69.404143940574599</v>
      </c>
      <c r="H252" s="3">
        <f t="shared" si="27"/>
        <v>141.25416511791801</v>
      </c>
      <c r="I252" s="3">
        <f t="shared" si="27"/>
        <v>124.757035902162</v>
      </c>
      <c r="J252" s="3">
        <f t="shared" si="27"/>
        <v>16.497129215755901</v>
      </c>
      <c r="K252" s="3">
        <f t="shared" si="28"/>
        <v>1</v>
      </c>
      <c r="L252" s="3">
        <f t="shared" si="27"/>
        <v>69.404143940574599</v>
      </c>
      <c r="M252" s="3">
        <f>VLOOKUP($A252,new_vsoa,6,FALSE)</f>
        <v>141.98337251152699</v>
      </c>
      <c r="N252" s="3">
        <f>VLOOKUP($A252,new_vsoa,5,FALSE)</f>
        <v>125.272116334694</v>
      </c>
      <c r="O252" s="3">
        <f t="shared" si="29"/>
        <v>16.71125617683299</v>
      </c>
      <c r="P252" s="3">
        <f>VLOOKUP($A252,new_vsoa,7,FALSE)</f>
        <v>-13.636216767609</v>
      </c>
      <c r="Q252" s="3">
        <f>VLOOKUP($A252,new_vsoa,8,FALSE)</f>
        <v>47.074471875457299</v>
      </c>
      <c r="R252" s="3">
        <f t="shared" si="30"/>
        <v>141.98337251152699</v>
      </c>
      <c r="S252" s="3">
        <f t="shared" si="30"/>
        <v>125.272116334694</v>
      </c>
      <c r="T252" s="3">
        <f t="shared" si="30"/>
        <v>16.71125617683299</v>
      </c>
      <c r="U252" s="3">
        <f t="shared" si="30"/>
        <v>1</v>
      </c>
      <c r="V252" s="3">
        <f t="shared" si="31"/>
        <v>47.074471875457299</v>
      </c>
      <c r="X252" s="3">
        <f t="shared" si="25"/>
        <v>0.72920739360898779</v>
      </c>
      <c r="Y252" s="3">
        <f t="shared" si="26"/>
        <v>0.51508043253200242</v>
      </c>
    </row>
    <row r="253" spans="1:25">
      <c r="A253">
        <v>251</v>
      </c>
      <c r="B253" t="s">
        <v>266</v>
      </c>
      <c r="C253" s="3">
        <v>416.66516482741901</v>
      </c>
      <c r="D253" s="3">
        <v>375.60040997526801</v>
      </c>
      <c r="E253" s="3">
        <v>41.064754852150799</v>
      </c>
      <c r="F253" s="3">
        <v>-41.562488874741497</v>
      </c>
      <c r="G253" s="3">
        <v>145.978482199345</v>
      </c>
      <c r="H253" s="3">
        <f t="shared" si="27"/>
        <v>416.66516482741901</v>
      </c>
      <c r="I253" s="3">
        <f t="shared" si="27"/>
        <v>375.60040997526801</v>
      </c>
      <c r="J253" s="3">
        <f t="shared" si="27"/>
        <v>41.064754852150799</v>
      </c>
      <c r="K253" s="3">
        <f t="shared" si="28"/>
        <v>1</v>
      </c>
      <c r="L253" s="3">
        <f t="shared" si="27"/>
        <v>145.978482199345</v>
      </c>
      <c r="M253" s="3">
        <f>VLOOKUP($A253,new_vsoa,6,FALSE)</f>
        <v>414.70976034959699</v>
      </c>
      <c r="N253" s="3">
        <f>VLOOKUP($A253,new_vsoa,5,FALSE)</f>
        <v>376.63847103144701</v>
      </c>
      <c r="O253" s="3">
        <f t="shared" si="29"/>
        <v>38.071289318149979</v>
      </c>
      <c r="P253" s="3">
        <f>VLOOKUP($A253,new_vsoa,7,FALSE)</f>
        <v>-23.046750653290498</v>
      </c>
      <c r="Q253" s="3">
        <f>VLOOKUP($A253,new_vsoa,8,FALSE)</f>
        <v>97.926732741575904</v>
      </c>
      <c r="R253" s="3">
        <f t="shared" si="30"/>
        <v>414.70976034959699</v>
      </c>
      <c r="S253" s="3">
        <f t="shared" si="30"/>
        <v>376.63847103144701</v>
      </c>
      <c r="T253" s="3">
        <f t="shared" si="30"/>
        <v>38.071289318149979</v>
      </c>
      <c r="U253" s="3">
        <f t="shared" si="30"/>
        <v>1</v>
      </c>
      <c r="V253" s="3">
        <f t="shared" si="31"/>
        <v>97.926732741575904</v>
      </c>
      <c r="X253" s="3">
        <f t="shared" si="25"/>
        <v>-1.9554044778220145</v>
      </c>
      <c r="Y253" s="3">
        <f t="shared" si="26"/>
        <v>1.0380610561790036</v>
      </c>
    </row>
    <row r="254" spans="1:25">
      <c r="A254">
        <v>252</v>
      </c>
      <c r="B254" t="s">
        <v>267</v>
      </c>
      <c r="C254" s="3">
        <v>170.73204440692501</v>
      </c>
      <c r="D254" s="3">
        <v>156.70889407630301</v>
      </c>
      <c r="E254" s="3">
        <v>14.023150330622</v>
      </c>
      <c r="F254" s="3">
        <v>-39.429995304732699</v>
      </c>
      <c r="G254" s="3">
        <v>75.954142764967898</v>
      </c>
      <c r="H254" s="3">
        <f t="shared" si="27"/>
        <v>170.73204440692501</v>
      </c>
      <c r="I254" s="3">
        <f t="shared" si="27"/>
        <v>156.70889407630301</v>
      </c>
      <c r="J254" s="3">
        <f t="shared" si="27"/>
        <v>14.023150330622</v>
      </c>
      <c r="K254" s="3">
        <f t="shared" si="28"/>
        <v>1</v>
      </c>
      <c r="L254" s="3">
        <f t="shared" si="27"/>
        <v>75.954142764967898</v>
      </c>
      <c r="M254" s="3">
        <f>VLOOKUP($A254,new_vsoa,6,FALSE)</f>
        <v>195.36501462439</v>
      </c>
      <c r="N254" s="3">
        <f>VLOOKUP($A254,new_vsoa,5,FALSE)</f>
        <v>150.86137338191699</v>
      </c>
      <c r="O254" s="3">
        <f t="shared" si="29"/>
        <v>44.503641242473009</v>
      </c>
      <c r="P254" s="3">
        <f>VLOOKUP($A254,new_vsoa,7,FALSE)</f>
        <v>9.9540886139047497</v>
      </c>
      <c r="Q254" s="3">
        <f>VLOOKUP($A254,new_vsoa,8,FALSE)</f>
        <v>82.474602726026205</v>
      </c>
      <c r="R254" s="3">
        <f t="shared" si="30"/>
        <v>195.36501462439</v>
      </c>
      <c r="S254" s="3">
        <f t="shared" si="30"/>
        <v>150.86137338191699</v>
      </c>
      <c r="T254" s="3">
        <f t="shared" si="30"/>
        <v>44.503641242473009</v>
      </c>
      <c r="U254" s="3">
        <f t="shared" si="30"/>
        <v>9.9540886139047497</v>
      </c>
      <c r="V254" s="3">
        <f t="shared" si="31"/>
        <v>82.474602726026205</v>
      </c>
      <c r="X254" s="3">
        <f t="shared" si="25"/>
        <v>24.632970217464987</v>
      </c>
      <c r="Y254" s="3">
        <f t="shared" si="26"/>
        <v>-5.8475206943860201</v>
      </c>
    </row>
    <row r="255" spans="1:25">
      <c r="A255">
        <v>253</v>
      </c>
      <c r="B255" t="s">
        <v>268</v>
      </c>
      <c r="C255" s="3">
        <v>412.61448362314201</v>
      </c>
      <c r="D255" s="3">
        <v>329.24306882194099</v>
      </c>
      <c r="E255" s="3">
        <v>83.371414801200601</v>
      </c>
      <c r="F255" s="3">
        <v>4.5662670923527102</v>
      </c>
      <c r="G255" s="3">
        <v>163.65599452475399</v>
      </c>
      <c r="H255" s="3">
        <f t="shared" si="27"/>
        <v>412.61448362314201</v>
      </c>
      <c r="I255" s="3">
        <f t="shared" si="27"/>
        <v>329.24306882194099</v>
      </c>
      <c r="J255" s="3">
        <f t="shared" si="27"/>
        <v>83.371414801200601</v>
      </c>
      <c r="K255" s="3">
        <f t="shared" si="28"/>
        <v>4.5662670923527102</v>
      </c>
      <c r="L255" s="3">
        <f t="shared" si="27"/>
        <v>163.65599452475399</v>
      </c>
      <c r="M255" s="3">
        <f>VLOOKUP($A255,new_vsoa,6,FALSE)</f>
        <v>350.42145833664</v>
      </c>
      <c r="N255" s="3">
        <f>VLOOKUP($A255,new_vsoa,5,FALSE)</f>
        <v>329.53245615729202</v>
      </c>
      <c r="O255" s="3">
        <f t="shared" si="29"/>
        <v>20.889002179347983</v>
      </c>
      <c r="P255" s="3">
        <f>VLOOKUP($A255,new_vsoa,7,FALSE)</f>
        <v>-33.048155984007799</v>
      </c>
      <c r="Q255" s="3">
        <f>VLOOKUP($A255,new_vsoa,8,FALSE)</f>
        <v>76.2949854670821</v>
      </c>
      <c r="R255" s="3">
        <f t="shared" si="30"/>
        <v>350.42145833664</v>
      </c>
      <c r="S255" s="3">
        <f t="shared" si="30"/>
        <v>329.53245615729202</v>
      </c>
      <c r="T255" s="3">
        <f t="shared" si="30"/>
        <v>20.889002179347983</v>
      </c>
      <c r="U255" s="3">
        <f t="shared" si="30"/>
        <v>1</v>
      </c>
      <c r="V255" s="3">
        <f t="shared" si="31"/>
        <v>76.2949854670821</v>
      </c>
      <c r="X255" s="3">
        <f t="shared" si="25"/>
        <v>-62.193025286502007</v>
      </c>
      <c r="Y255" s="3">
        <f t="shared" si="26"/>
        <v>0.28938733535102301</v>
      </c>
    </row>
    <row r="256" spans="1:25">
      <c r="A256">
        <v>254</v>
      </c>
      <c r="B256" t="s">
        <v>269</v>
      </c>
      <c r="C256" s="3">
        <v>163.42877816681599</v>
      </c>
      <c r="D256" s="3">
        <v>172.80822877422</v>
      </c>
      <c r="E256" s="3">
        <v>-9.3794506074042001</v>
      </c>
      <c r="F256" s="3">
        <v>-61.920594446894199</v>
      </c>
      <c r="G256" s="3">
        <v>51.924706305792803</v>
      </c>
      <c r="H256" s="3">
        <f t="shared" si="27"/>
        <v>163.42877816681599</v>
      </c>
      <c r="I256" s="3">
        <f t="shared" si="27"/>
        <v>172.80822877422</v>
      </c>
      <c r="J256" s="3">
        <f t="shared" si="27"/>
        <v>1</v>
      </c>
      <c r="K256" s="3">
        <f t="shared" si="28"/>
        <v>1</v>
      </c>
      <c r="L256" s="3">
        <f t="shared" si="27"/>
        <v>51.924706305792803</v>
      </c>
      <c r="M256" s="3">
        <f>VLOOKUP($A256,new_vsoa,6,FALSE)</f>
        <v>167.68148993765101</v>
      </c>
      <c r="N256" s="3">
        <f>VLOOKUP($A256,new_vsoa,5,FALSE)</f>
        <v>176.42780178353499</v>
      </c>
      <c r="O256" s="3">
        <f t="shared" si="29"/>
        <v>-8.7463118458839801</v>
      </c>
      <c r="P256" s="3">
        <f>VLOOKUP($A256,new_vsoa,7,FALSE)</f>
        <v>-42.0956828893395</v>
      </c>
      <c r="Q256" s="3">
        <f>VLOOKUP($A256,new_vsoa,8,FALSE)</f>
        <v>28.055718891455498</v>
      </c>
      <c r="R256" s="3">
        <f t="shared" si="30"/>
        <v>167.68148993765101</v>
      </c>
      <c r="S256" s="3">
        <f t="shared" si="30"/>
        <v>176.42780178353499</v>
      </c>
      <c r="T256" s="3">
        <f t="shared" si="30"/>
        <v>1</v>
      </c>
      <c r="U256" s="3">
        <f t="shared" si="30"/>
        <v>1</v>
      </c>
      <c r="V256" s="3">
        <f t="shared" si="31"/>
        <v>28.055718891455498</v>
      </c>
      <c r="X256" s="3">
        <f t="shared" si="25"/>
        <v>4.2527117708350204</v>
      </c>
      <c r="Y256" s="3">
        <f t="shared" si="26"/>
        <v>3.6195730093149905</v>
      </c>
    </row>
    <row r="257" spans="1:25">
      <c r="A257">
        <v>255</v>
      </c>
      <c r="B257" t="s">
        <v>270</v>
      </c>
      <c r="C257" s="3">
        <v>238.515304513883</v>
      </c>
      <c r="D257" s="3">
        <v>242.229436448662</v>
      </c>
      <c r="E257" s="3">
        <v>-3.7141319347787198</v>
      </c>
      <c r="F257" s="3">
        <v>-63.674624406743099</v>
      </c>
      <c r="G257" s="3">
        <v>60.175475256323402</v>
      </c>
      <c r="H257" s="3">
        <f t="shared" si="27"/>
        <v>238.515304513883</v>
      </c>
      <c r="I257" s="3">
        <f t="shared" si="27"/>
        <v>242.229436448662</v>
      </c>
      <c r="J257" s="3">
        <f t="shared" si="27"/>
        <v>1</v>
      </c>
      <c r="K257" s="3">
        <f t="shared" si="28"/>
        <v>1</v>
      </c>
      <c r="L257" s="3">
        <f t="shared" si="27"/>
        <v>60.175475256323402</v>
      </c>
      <c r="M257" s="3">
        <f>VLOOKUP($A257,new_vsoa,6,FALSE)</f>
        <v>257.80936946391802</v>
      </c>
      <c r="N257" s="3">
        <f>VLOOKUP($A257,new_vsoa,5,FALSE)</f>
        <v>236.88784846633101</v>
      </c>
      <c r="O257" s="3">
        <f t="shared" si="29"/>
        <v>20.92152099758701</v>
      </c>
      <c r="P257" s="3">
        <f>VLOOKUP($A257,new_vsoa,7,FALSE)</f>
        <v>-18.246330513381999</v>
      </c>
      <c r="Q257" s="3">
        <f>VLOOKUP($A257,new_vsoa,8,FALSE)</f>
        <v>59.717729599492003</v>
      </c>
      <c r="R257" s="3">
        <f t="shared" si="30"/>
        <v>257.80936946391802</v>
      </c>
      <c r="S257" s="3">
        <f t="shared" si="30"/>
        <v>236.88784846633101</v>
      </c>
      <c r="T257" s="3">
        <f t="shared" si="30"/>
        <v>20.92152099758701</v>
      </c>
      <c r="U257" s="3">
        <f t="shared" si="30"/>
        <v>1</v>
      </c>
      <c r="V257" s="3">
        <f t="shared" si="31"/>
        <v>59.717729599492003</v>
      </c>
      <c r="X257" s="3">
        <f t="shared" si="25"/>
        <v>19.294064950035022</v>
      </c>
      <c r="Y257" s="3">
        <f t="shared" si="26"/>
        <v>-5.3415879823309922</v>
      </c>
    </row>
    <row r="258" spans="1:25">
      <c r="A258">
        <v>256</v>
      </c>
      <c r="B258" t="s">
        <v>271</v>
      </c>
      <c r="C258" s="3">
        <v>217.29724822954799</v>
      </c>
      <c r="D258" s="3">
        <v>321.445741257451</v>
      </c>
      <c r="E258" s="3">
        <v>-104.148493027903</v>
      </c>
      <c r="F258" s="3">
        <v>-183.96148277856199</v>
      </c>
      <c r="G258" s="3">
        <v>-27.872841345107499</v>
      </c>
      <c r="H258" s="3">
        <f t="shared" si="27"/>
        <v>217.29724822954799</v>
      </c>
      <c r="I258" s="3">
        <f t="shared" si="27"/>
        <v>321.445741257451</v>
      </c>
      <c r="J258" s="3">
        <f t="shared" si="27"/>
        <v>1</v>
      </c>
      <c r="K258" s="3">
        <f t="shared" si="28"/>
        <v>1</v>
      </c>
      <c r="L258" s="3">
        <f t="shared" si="27"/>
        <v>1</v>
      </c>
      <c r="M258" s="3">
        <f>VLOOKUP($A258,new_vsoa,6,FALSE)</f>
        <v>262.98140208087898</v>
      </c>
      <c r="N258" s="3">
        <f>VLOOKUP($A258,new_vsoa,5,FALSE)</f>
        <v>305.09034725180601</v>
      </c>
      <c r="O258" s="3">
        <f t="shared" si="29"/>
        <v>-42.108945170927029</v>
      </c>
      <c r="P258" s="3">
        <f>VLOOKUP($A258,new_vsoa,7,FALSE)</f>
        <v>-93.945769604218</v>
      </c>
      <c r="Q258" s="3">
        <f>VLOOKUP($A258,new_vsoa,8,FALSE)</f>
        <v>8.5419738317023501</v>
      </c>
      <c r="R258" s="3">
        <f t="shared" si="30"/>
        <v>262.98140208087898</v>
      </c>
      <c r="S258" s="3">
        <f t="shared" si="30"/>
        <v>305.09034725180601</v>
      </c>
      <c r="T258" s="3">
        <f t="shared" si="30"/>
        <v>1</v>
      </c>
      <c r="U258" s="3">
        <f t="shared" si="30"/>
        <v>1</v>
      </c>
      <c r="V258" s="3">
        <f t="shared" si="31"/>
        <v>8.5419738317023501</v>
      </c>
      <c r="X258" s="3">
        <f t="shared" si="25"/>
        <v>45.68415385133099</v>
      </c>
      <c r="Y258" s="3">
        <f t="shared" si="26"/>
        <v>-16.355394005644996</v>
      </c>
    </row>
    <row r="259" spans="1:25">
      <c r="A259">
        <v>257</v>
      </c>
      <c r="B259" t="s">
        <v>272</v>
      </c>
      <c r="C259" s="3">
        <v>602.51143973194598</v>
      </c>
      <c r="D259" s="3">
        <v>639.86174843510003</v>
      </c>
      <c r="E259" s="3">
        <v>-37.350308703153701</v>
      </c>
      <c r="F259" s="3">
        <v>-2039526384170.4299</v>
      </c>
      <c r="G259" s="3">
        <v>2739879730675520</v>
      </c>
      <c r="H259" s="3">
        <f t="shared" si="27"/>
        <v>602.51143973194598</v>
      </c>
      <c r="I259" s="3">
        <f t="shared" si="27"/>
        <v>639.86174843510003</v>
      </c>
      <c r="J259" s="3">
        <f t="shared" si="27"/>
        <v>1</v>
      </c>
      <c r="K259" s="3">
        <f t="shared" si="28"/>
        <v>1</v>
      </c>
      <c r="L259" s="3" t="e">
        <f t="shared" si="28"/>
        <v>#N/A</v>
      </c>
      <c r="M259" s="3">
        <f>VLOOKUP($A259,new_vsoa,6,FALSE)</f>
        <v>561.64926963620997</v>
      </c>
      <c r="N259" s="3">
        <f>VLOOKUP($A259,new_vsoa,5,FALSE)</f>
        <v>606.60104655702401</v>
      </c>
      <c r="O259" s="3">
        <f t="shared" si="29"/>
        <v>-44.951776920814041</v>
      </c>
      <c r="P259" s="3">
        <f>VLOOKUP($A259,new_vsoa,7,FALSE)</f>
        <v>-126.97743020893201</v>
      </c>
      <c r="Q259" s="3">
        <f>VLOOKUP($A259,new_vsoa,8,FALSE)</f>
        <v>30.025427389946898</v>
      </c>
      <c r="R259" s="3">
        <f t="shared" si="30"/>
        <v>561.64926963620997</v>
      </c>
      <c r="S259" s="3">
        <f t="shared" si="30"/>
        <v>606.60104655702401</v>
      </c>
      <c r="T259" s="3">
        <f t="shared" si="30"/>
        <v>1</v>
      </c>
      <c r="U259" s="3">
        <f t="shared" ref="U259" si="32">IF(P259&lt;1,1,IF(P259&gt;680,#N/A,P259))</f>
        <v>1</v>
      </c>
      <c r="V259" s="3">
        <f t="shared" si="31"/>
        <v>30.025427389946898</v>
      </c>
      <c r="X259" s="3">
        <f t="shared" ref="X259:X322" si="33">R259-H259</f>
        <v>-40.862170095736019</v>
      </c>
      <c r="Y259" s="3">
        <f t="shared" ref="Y259:Y322" si="34">S259-I259</f>
        <v>-33.26070187807602</v>
      </c>
    </row>
    <row r="260" spans="1:25">
      <c r="A260">
        <v>258</v>
      </c>
      <c r="B260" t="s">
        <v>273</v>
      </c>
      <c r="C260" s="3">
        <v>294.23561568270497</v>
      </c>
      <c r="D260" s="3">
        <v>296.83518224673401</v>
      </c>
      <c r="E260" s="3">
        <v>-2.5995665640297099</v>
      </c>
      <c r="F260" s="3">
        <v>-76.855624514944793</v>
      </c>
      <c r="G260" s="3">
        <v>91.909289536894804</v>
      </c>
      <c r="H260" s="3">
        <f t="shared" ref="H260:L323" si="35">IF(C260&lt;1,1,IF(C260&gt;680,#N/A,C260))</f>
        <v>294.23561568270497</v>
      </c>
      <c r="I260" s="3">
        <f t="shared" si="35"/>
        <v>296.83518224673401</v>
      </c>
      <c r="J260" s="3">
        <f t="shared" si="35"/>
        <v>1</v>
      </c>
      <c r="K260" s="3">
        <f t="shared" ref="K260:L323" si="36">IF(F260&lt;1,1,IF(F260&gt;680,#N/A,F260))</f>
        <v>1</v>
      </c>
      <c r="L260" s="3">
        <f t="shared" si="35"/>
        <v>91.909289536894804</v>
      </c>
      <c r="M260" s="3">
        <f>VLOOKUP($A260,new_vsoa,6,FALSE)</f>
        <v>294.01452846805603</v>
      </c>
      <c r="N260" s="3">
        <f>VLOOKUP($A260,new_vsoa,5,FALSE)</f>
        <v>287.37357435517902</v>
      </c>
      <c r="O260" s="3">
        <f t="shared" ref="O260:O323" si="37">M260-N260</f>
        <v>6.6409541128770115</v>
      </c>
      <c r="P260" s="3">
        <f>VLOOKUP($A260,new_vsoa,7,FALSE)</f>
        <v>-42.533633196666401</v>
      </c>
      <c r="Q260" s="3">
        <f>VLOOKUP($A260,new_vsoa,8,FALSE)</f>
        <v>61.210030767515001</v>
      </c>
      <c r="R260" s="3">
        <f t="shared" ref="R260:U323" si="38">IF(M260&lt;1,1,IF(M260&gt;680,#N/A,M260))</f>
        <v>294.01452846805603</v>
      </c>
      <c r="S260" s="3">
        <f t="shared" si="38"/>
        <v>287.37357435517902</v>
      </c>
      <c r="T260" s="3">
        <f t="shared" si="38"/>
        <v>6.6409541128770115</v>
      </c>
      <c r="U260" s="3">
        <f t="shared" si="38"/>
        <v>1</v>
      </c>
      <c r="V260" s="3">
        <f t="shared" ref="V260:V323" si="39">IF(Q260&lt;1,1,IF(Q260&gt;680,#N/A,Q260))</f>
        <v>61.210030767515001</v>
      </c>
      <c r="X260" s="3">
        <f t="shared" si="33"/>
        <v>-0.22108721464894643</v>
      </c>
      <c r="Y260" s="3">
        <f t="shared" si="34"/>
        <v>-9.4616078915549906</v>
      </c>
    </row>
    <row r="261" spans="1:25">
      <c r="A261">
        <v>259</v>
      </c>
      <c r="B261" t="s">
        <v>274</v>
      </c>
      <c r="C261" s="3">
        <v>592.45895166064497</v>
      </c>
      <c r="D261" s="3">
        <v>738.239972168186</v>
      </c>
      <c r="E261" s="3">
        <v>-145.781020507541</v>
      </c>
      <c r="F261" s="3">
        <v>-1.18727058713693E+18</v>
      </c>
      <c r="G261" s="3">
        <v>9.8705359406383104E+18</v>
      </c>
      <c r="H261" s="3">
        <f t="shared" si="35"/>
        <v>592.45895166064497</v>
      </c>
      <c r="I261" s="3" t="e">
        <f t="shared" si="35"/>
        <v>#N/A</v>
      </c>
      <c r="J261" s="3">
        <f t="shared" si="35"/>
        <v>1</v>
      </c>
      <c r="K261" s="3">
        <f t="shared" si="36"/>
        <v>1</v>
      </c>
      <c r="L261" s="3" t="e">
        <f t="shared" si="35"/>
        <v>#N/A</v>
      </c>
      <c r="M261" s="3">
        <f>VLOOKUP($A261,new_vsoa,6,FALSE)</f>
        <v>658.50552889406401</v>
      </c>
      <c r="N261" s="3">
        <f>VLOOKUP($A261,new_vsoa,5,FALSE)</f>
        <v>679.91454956035398</v>
      </c>
      <c r="O261" s="3">
        <f t="shared" si="37"/>
        <v>-21.409020666289962</v>
      </c>
      <c r="P261" s="3">
        <f>VLOOKUP($A261,new_vsoa,7,FALSE)</f>
        <v>-155.83943510221701</v>
      </c>
      <c r="Q261" s="3">
        <f>VLOOKUP($A261,new_vsoa,8,FALSE)</f>
        <v>138.98806756728101</v>
      </c>
      <c r="R261" s="3">
        <f t="shared" si="38"/>
        <v>658.50552889406401</v>
      </c>
      <c r="S261" s="3">
        <f t="shared" si="38"/>
        <v>679.91454956035398</v>
      </c>
      <c r="T261" s="3">
        <f t="shared" si="38"/>
        <v>1</v>
      </c>
      <c r="U261" s="3">
        <f t="shared" si="38"/>
        <v>1</v>
      </c>
      <c r="V261" s="3">
        <f t="shared" si="39"/>
        <v>138.98806756728101</v>
      </c>
      <c r="X261" s="3">
        <f t="shared" si="33"/>
        <v>66.046577233419043</v>
      </c>
      <c r="Y261" s="3" t="e">
        <f t="shared" si="34"/>
        <v>#N/A</v>
      </c>
    </row>
    <row r="262" spans="1:25">
      <c r="A262">
        <v>260</v>
      </c>
      <c r="B262" t="s">
        <v>275</v>
      </c>
      <c r="C262" s="3">
        <v>332.48284487884001</v>
      </c>
      <c r="D262" s="3">
        <v>272.33501325502999</v>
      </c>
      <c r="E262" s="3">
        <v>60.147831623809999</v>
      </c>
      <c r="F262" s="3">
        <v>-16.402946800790499</v>
      </c>
      <c r="G262" s="3">
        <v>158.79347081074999</v>
      </c>
      <c r="H262" s="3">
        <f t="shared" si="35"/>
        <v>332.48284487884001</v>
      </c>
      <c r="I262" s="3">
        <f t="shared" si="35"/>
        <v>272.33501325502999</v>
      </c>
      <c r="J262" s="3">
        <f t="shared" si="35"/>
        <v>60.147831623809999</v>
      </c>
      <c r="K262" s="3">
        <f t="shared" si="36"/>
        <v>1</v>
      </c>
      <c r="L262" s="3">
        <f t="shared" si="35"/>
        <v>158.79347081074999</v>
      </c>
      <c r="M262" s="3">
        <f>VLOOKUP($A262,new_vsoa,6,FALSE)</f>
        <v>353.37828603105498</v>
      </c>
      <c r="N262" s="3">
        <f>VLOOKUP($A262,new_vsoa,5,FALSE)</f>
        <v>271.29418692397701</v>
      </c>
      <c r="O262" s="3">
        <f t="shared" si="37"/>
        <v>82.084099107077975</v>
      </c>
      <c r="P262" s="3">
        <f>VLOOKUP($A262,new_vsoa,7,FALSE)</f>
        <v>25.7267853433605</v>
      </c>
      <c r="Q262" s="3">
        <f>VLOOKUP($A262,new_vsoa,8,FALSE)</f>
        <v>140.16946389341899</v>
      </c>
      <c r="R262" s="3">
        <f t="shared" si="38"/>
        <v>353.37828603105498</v>
      </c>
      <c r="S262" s="3">
        <f t="shared" si="38"/>
        <v>271.29418692397701</v>
      </c>
      <c r="T262" s="3">
        <f t="shared" si="38"/>
        <v>82.084099107077975</v>
      </c>
      <c r="U262" s="3">
        <f t="shared" si="38"/>
        <v>25.7267853433605</v>
      </c>
      <c r="V262" s="3">
        <f t="shared" si="39"/>
        <v>140.16946389341899</v>
      </c>
      <c r="X262" s="3">
        <f t="shared" si="33"/>
        <v>20.895441152214971</v>
      </c>
      <c r="Y262" s="3">
        <f t="shared" si="34"/>
        <v>-1.0408263310529833</v>
      </c>
    </row>
    <row r="263" spans="1:25">
      <c r="A263">
        <v>261</v>
      </c>
      <c r="B263" t="s">
        <v>276</v>
      </c>
      <c r="C263" s="3">
        <v>566.85122703684306</v>
      </c>
      <c r="D263" s="3">
        <v>647.19310076159104</v>
      </c>
      <c r="E263" s="3">
        <v>-80.341873724747899</v>
      </c>
      <c r="F263" s="3">
        <v>-323.96998463724401</v>
      </c>
      <c r="G263" s="3">
        <v>512.62578520478201</v>
      </c>
      <c r="H263" s="3">
        <f t="shared" si="35"/>
        <v>566.85122703684306</v>
      </c>
      <c r="I263" s="3">
        <f t="shared" si="35"/>
        <v>647.19310076159104</v>
      </c>
      <c r="J263" s="3">
        <f t="shared" si="35"/>
        <v>1</v>
      </c>
      <c r="K263" s="3">
        <f t="shared" si="36"/>
        <v>1</v>
      </c>
      <c r="L263" s="3">
        <f t="shared" si="35"/>
        <v>512.62578520478201</v>
      </c>
      <c r="M263" s="3">
        <f>VLOOKUP($A263,new_vsoa,6,FALSE)</f>
        <v>558.79509727596496</v>
      </c>
      <c r="N263" s="3">
        <f>VLOOKUP($A263,new_vsoa,5,FALSE)</f>
        <v>673.73552916235201</v>
      </c>
      <c r="O263" s="3">
        <f t="shared" si="37"/>
        <v>-114.94043188638705</v>
      </c>
      <c r="P263" s="3">
        <f>VLOOKUP($A263,new_vsoa,7,FALSE)</f>
        <v>-250.35419179738301</v>
      </c>
      <c r="Q263" s="3">
        <f>VLOOKUP($A263,new_vsoa,8,FALSE)</f>
        <v>1.84625773309619</v>
      </c>
      <c r="R263" s="3">
        <f t="shared" si="38"/>
        <v>558.79509727596496</v>
      </c>
      <c r="S263" s="3">
        <f t="shared" si="38"/>
        <v>673.73552916235201</v>
      </c>
      <c r="T263" s="3">
        <f t="shared" si="38"/>
        <v>1</v>
      </c>
      <c r="U263" s="3">
        <f t="shared" si="38"/>
        <v>1</v>
      </c>
      <c r="V263" s="3">
        <f t="shared" si="39"/>
        <v>1.84625773309619</v>
      </c>
      <c r="X263" s="3">
        <f t="shared" si="33"/>
        <v>-8.0561297608780933</v>
      </c>
      <c r="Y263" s="3">
        <f t="shared" si="34"/>
        <v>26.542428400760969</v>
      </c>
    </row>
    <row r="264" spans="1:25">
      <c r="A264">
        <v>262</v>
      </c>
      <c r="B264" t="s">
        <v>277</v>
      </c>
      <c r="C264" s="3">
        <v>200.20003351722599</v>
      </c>
      <c r="D264" s="3">
        <v>271.394064982749</v>
      </c>
      <c r="E264" s="3">
        <v>-71.194031465523295</v>
      </c>
      <c r="F264" s="3">
        <v>-134.28152037799401</v>
      </c>
      <c r="G264" s="3">
        <v>-7.4072250325974096</v>
      </c>
      <c r="H264" s="3">
        <f t="shared" si="35"/>
        <v>200.20003351722599</v>
      </c>
      <c r="I264" s="3">
        <f t="shared" si="35"/>
        <v>271.394064982749</v>
      </c>
      <c r="J264" s="3">
        <f t="shared" si="35"/>
        <v>1</v>
      </c>
      <c r="K264" s="3">
        <f t="shared" si="36"/>
        <v>1</v>
      </c>
      <c r="L264" s="3">
        <f t="shared" si="35"/>
        <v>1</v>
      </c>
      <c r="M264" s="3">
        <f>VLOOKUP($A264,new_vsoa,6,FALSE)</f>
        <v>220.670113250317</v>
      </c>
      <c r="N264" s="3">
        <f>VLOOKUP($A264,new_vsoa,5,FALSE)</f>
        <v>269.13937982880799</v>
      </c>
      <c r="O264" s="3">
        <f t="shared" si="37"/>
        <v>-48.469266578490988</v>
      </c>
      <c r="P264" s="3">
        <f>VLOOKUP($A264,new_vsoa,7,FALSE)</f>
        <v>-83.255809552454195</v>
      </c>
      <c r="Q264" s="3">
        <f>VLOOKUP($A264,new_vsoa,8,FALSE)</f>
        <v>-11.939372636614101</v>
      </c>
      <c r="R264" s="3">
        <f t="shared" si="38"/>
        <v>220.670113250317</v>
      </c>
      <c r="S264" s="3">
        <f t="shared" si="38"/>
        <v>269.13937982880799</v>
      </c>
      <c r="T264" s="3">
        <f t="shared" si="38"/>
        <v>1</v>
      </c>
      <c r="U264" s="3">
        <f t="shared" si="38"/>
        <v>1</v>
      </c>
      <c r="V264" s="3">
        <f t="shared" si="39"/>
        <v>1</v>
      </c>
      <c r="X264" s="3">
        <f t="shared" si="33"/>
        <v>20.470079733091012</v>
      </c>
      <c r="Y264" s="3">
        <f t="shared" si="34"/>
        <v>-2.2546851539410113</v>
      </c>
    </row>
    <row r="265" spans="1:25">
      <c r="A265">
        <v>263</v>
      </c>
      <c r="B265" t="s">
        <v>278</v>
      </c>
      <c r="C265" s="3">
        <v>189.941056298294</v>
      </c>
      <c r="D265" s="3">
        <v>189.59621644330599</v>
      </c>
      <c r="E265" s="3">
        <v>0.34483985498803799</v>
      </c>
      <c r="F265" s="3">
        <v>-55.866007060526201</v>
      </c>
      <c r="G265" s="3">
        <v>69.999570931039102</v>
      </c>
      <c r="H265" s="3">
        <f t="shared" si="35"/>
        <v>189.941056298294</v>
      </c>
      <c r="I265" s="3">
        <f t="shared" si="35"/>
        <v>189.59621644330599</v>
      </c>
      <c r="J265" s="3">
        <f t="shared" si="35"/>
        <v>1</v>
      </c>
      <c r="K265" s="3">
        <f t="shared" si="36"/>
        <v>1</v>
      </c>
      <c r="L265" s="3">
        <f t="shared" si="35"/>
        <v>69.999570931039102</v>
      </c>
      <c r="M265" s="3">
        <f>VLOOKUP($A265,new_vsoa,6,FALSE)</f>
        <v>195.94686467890199</v>
      </c>
      <c r="N265" s="3">
        <f>VLOOKUP($A265,new_vsoa,5,FALSE)</f>
        <v>196.276387593095</v>
      </c>
      <c r="O265" s="3">
        <f t="shared" si="37"/>
        <v>-0.3295229141930065</v>
      </c>
      <c r="P265" s="3">
        <f>VLOOKUP($A265,new_vsoa,7,FALSE)</f>
        <v>-38.4075708009374</v>
      </c>
      <c r="Q265" s="3">
        <f>VLOOKUP($A265,new_vsoa,8,FALSE)</f>
        <v>38.8036657624219</v>
      </c>
      <c r="R265" s="3">
        <f t="shared" si="38"/>
        <v>195.94686467890199</v>
      </c>
      <c r="S265" s="3">
        <f t="shared" si="38"/>
        <v>196.276387593095</v>
      </c>
      <c r="T265" s="3">
        <f t="shared" si="38"/>
        <v>1</v>
      </c>
      <c r="U265" s="3">
        <f t="shared" si="38"/>
        <v>1</v>
      </c>
      <c r="V265" s="3">
        <f t="shared" si="39"/>
        <v>38.8036657624219</v>
      </c>
      <c r="X265" s="3">
        <f t="shared" si="33"/>
        <v>6.0058083806079878</v>
      </c>
      <c r="Y265" s="3">
        <f t="shared" si="34"/>
        <v>6.6801711497890039</v>
      </c>
    </row>
    <row r="266" spans="1:25">
      <c r="A266">
        <v>264</v>
      </c>
      <c r="B266" t="s">
        <v>279</v>
      </c>
      <c r="C266" s="3">
        <v>135.26909238959499</v>
      </c>
      <c r="D266" s="3">
        <v>148.536415207071</v>
      </c>
      <c r="E266" s="3">
        <v>-13.2673228174756</v>
      </c>
      <c r="F266" s="3">
        <v>-58.354345194943903</v>
      </c>
      <c r="G266" s="3">
        <v>33.1297484019262</v>
      </c>
      <c r="H266" s="3">
        <f t="shared" si="35"/>
        <v>135.26909238959499</v>
      </c>
      <c r="I266" s="3">
        <f t="shared" si="35"/>
        <v>148.536415207071</v>
      </c>
      <c r="J266" s="3">
        <f t="shared" si="35"/>
        <v>1</v>
      </c>
      <c r="K266" s="3">
        <f t="shared" si="36"/>
        <v>1</v>
      </c>
      <c r="L266" s="3">
        <f t="shared" si="35"/>
        <v>33.1297484019262</v>
      </c>
      <c r="M266" s="3">
        <f>VLOOKUP($A266,new_vsoa,6,FALSE)</f>
        <v>125.19287405186</v>
      </c>
      <c r="N266" s="3">
        <f>VLOOKUP($A266,new_vsoa,5,FALSE)</f>
        <v>153.30242402587001</v>
      </c>
      <c r="O266" s="3">
        <f t="shared" si="37"/>
        <v>-28.109549974010008</v>
      </c>
      <c r="P266" s="3">
        <f>VLOOKUP($A266,new_vsoa,7,FALSE)</f>
        <v>-55.429745286786897</v>
      </c>
      <c r="Q266" s="3">
        <f>VLOOKUP($A266,new_vsoa,8,FALSE)</f>
        <v>-0.99176597769674502</v>
      </c>
      <c r="R266" s="3">
        <f t="shared" si="38"/>
        <v>125.19287405186</v>
      </c>
      <c r="S266" s="3">
        <f t="shared" si="38"/>
        <v>153.30242402587001</v>
      </c>
      <c r="T266" s="3">
        <f t="shared" si="38"/>
        <v>1</v>
      </c>
      <c r="U266" s="3">
        <f t="shared" si="38"/>
        <v>1</v>
      </c>
      <c r="V266" s="3">
        <f t="shared" si="39"/>
        <v>1</v>
      </c>
      <c r="X266" s="3">
        <f t="shared" si="33"/>
        <v>-10.076218337734986</v>
      </c>
      <c r="Y266" s="3">
        <f t="shared" si="34"/>
        <v>4.7660088187990084</v>
      </c>
    </row>
    <row r="267" spans="1:25">
      <c r="A267">
        <v>265</v>
      </c>
      <c r="B267" t="s">
        <v>280</v>
      </c>
      <c r="C267" s="3">
        <v>288.82265043884502</v>
      </c>
      <c r="D267" s="3">
        <v>359.22822190918998</v>
      </c>
      <c r="E267" s="3">
        <v>-70.405571470344498</v>
      </c>
      <c r="F267" s="3">
        <v>-140.156361271479</v>
      </c>
      <c r="G267" s="3">
        <v>3.4325198804850898</v>
      </c>
      <c r="H267" s="3">
        <f t="shared" si="35"/>
        <v>288.82265043884502</v>
      </c>
      <c r="I267" s="3">
        <f t="shared" si="35"/>
        <v>359.22822190918998</v>
      </c>
      <c r="J267" s="3">
        <f t="shared" si="35"/>
        <v>1</v>
      </c>
      <c r="K267" s="3">
        <f t="shared" si="36"/>
        <v>1</v>
      </c>
      <c r="L267" s="3">
        <f t="shared" si="35"/>
        <v>3.4325198804850898</v>
      </c>
      <c r="M267" s="3">
        <f>VLOOKUP($A267,new_vsoa,6,FALSE)</f>
        <v>304.95850812835602</v>
      </c>
      <c r="N267" s="3">
        <f>VLOOKUP($A267,new_vsoa,5,FALSE)</f>
        <v>349.53741066589902</v>
      </c>
      <c r="O267" s="3">
        <f t="shared" si="37"/>
        <v>-44.578902537543001</v>
      </c>
      <c r="P267" s="3">
        <f>VLOOKUP($A267,new_vsoa,7,FALSE)</f>
        <v>-87.704877596998301</v>
      </c>
      <c r="Q267" s="3">
        <f>VLOOKUP($A267,new_vsoa,8,FALSE)</f>
        <v>2.4795790835204898</v>
      </c>
      <c r="R267" s="3">
        <f t="shared" si="38"/>
        <v>304.95850812835602</v>
      </c>
      <c r="S267" s="3">
        <f t="shared" si="38"/>
        <v>349.53741066589902</v>
      </c>
      <c r="T267" s="3">
        <f t="shared" si="38"/>
        <v>1</v>
      </c>
      <c r="U267" s="3">
        <f t="shared" si="38"/>
        <v>1</v>
      </c>
      <c r="V267" s="3">
        <f t="shared" si="39"/>
        <v>2.4795790835204898</v>
      </c>
      <c r="X267" s="3">
        <f t="shared" si="33"/>
        <v>16.135857689510999</v>
      </c>
      <c r="Y267" s="3">
        <f t="shared" si="34"/>
        <v>-9.6908112432909661</v>
      </c>
    </row>
    <row r="268" spans="1:25">
      <c r="A268">
        <v>266</v>
      </c>
      <c r="B268" t="s">
        <v>281</v>
      </c>
      <c r="C268" s="3">
        <v>485.759048408875</v>
      </c>
      <c r="D268" s="3">
        <v>562.05297928798404</v>
      </c>
      <c r="E268" s="3">
        <v>-76.293930879108999</v>
      </c>
      <c r="F268" s="3">
        <v>-180.08619010361701</v>
      </c>
      <c r="G268" s="3">
        <v>41.744167336961098</v>
      </c>
      <c r="H268" s="3">
        <f t="shared" si="35"/>
        <v>485.759048408875</v>
      </c>
      <c r="I268" s="3">
        <f t="shared" si="35"/>
        <v>562.05297928798404</v>
      </c>
      <c r="J268" s="3">
        <f t="shared" si="35"/>
        <v>1</v>
      </c>
      <c r="K268" s="3">
        <f t="shared" si="36"/>
        <v>1</v>
      </c>
      <c r="L268" s="3">
        <f t="shared" si="35"/>
        <v>41.744167336961098</v>
      </c>
      <c r="M268" s="3">
        <f>VLOOKUP($A268,new_vsoa,6,FALSE)</f>
        <v>489.79350698977902</v>
      </c>
      <c r="N268" s="3">
        <f>VLOOKUP($A268,new_vsoa,5,FALSE)</f>
        <v>569.76879196698906</v>
      </c>
      <c r="O268" s="3">
        <f t="shared" si="37"/>
        <v>-79.975284977210038</v>
      </c>
      <c r="P268" s="3">
        <f>VLOOKUP($A268,new_vsoa,7,FALSE)</f>
        <v>-148.84937312499699</v>
      </c>
      <c r="Q268" s="3">
        <f>VLOOKUP($A268,new_vsoa,8,FALSE)</f>
        <v>-16.355789305499901</v>
      </c>
      <c r="R268" s="3">
        <f t="shared" si="38"/>
        <v>489.79350698977902</v>
      </c>
      <c r="S268" s="3">
        <f t="shared" si="38"/>
        <v>569.76879196698906</v>
      </c>
      <c r="T268" s="3">
        <f t="shared" si="38"/>
        <v>1</v>
      </c>
      <c r="U268" s="3">
        <f t="shared" si="38"/>
        <v>1</v>
      </c>
      <c r="V268" s="3">
        <f t="shared" si="39"/>
        <v>1</v>
      </c>
      <c r="X268" s="3">
        <f t="shared" si="33"/>
        <v>4.0344585809040154</v>
      </c>
      <c r="Y268" s="3">
        <f t="shared" si="34"/>
        <v>7.7158126790050119</v>
      </c>
    </row>
    <row r="269" spans="1:25">
      <c r="A269">
        <v>267</v>
      </c>
      <c r="B269" t="s">
        <v>282</v>
      </c>
      <c r="C269" s="3">
        <v>155.72376059673101</v>
      </c>
      <c r="D269" s="3">
        <v>141.641185782978</v>
      </c>
      <c r="E269" s="3">
        <v>14.082574813753601</v>
      </c>
      <c r="F269" s="3">
        <v>-32.532933393277098</v>
      </c>
      <c r="G269" s="3">
        <v>66.892650609444203</v>
      </c>
      <c r="H269" s="3">
        <f t="shared" si="35"/>
        <v>155.72376059673101</v>
      </c>
      <c r="I269" s="3">
        <f t="shared" si="35"/>
        <v>141.641185782978</v>
      </c>
      <c r="J269" s="3">
        <f t="shared" si="35"/>
        <v>14.082574813753601</v>
      </c>
      <c r="K269" s="3">
        <f t="shared" si="36"/>
        <v>1</v>
      </c>
      <c r="L269" s="3">
        <f t="shared" si="35"/>
        <v>66.892650609444203</v>
      </c>
      <c r="M269" s="3">
        <f>VLOOKUP($A269,new_vsoa,6,FALSE)</f>
        <v>154.198345355431</v>
      </c>
      <c r="N269" s="3">
        <f>VLOOKUP($A269,new_vsoa,5,FALSE)</f>
        <v>146.03451142101201</v>
      </c>
      <c r="O269" s="3">
        <f t="shared" si="37"/>
        <v>8.1638339344189887</v>
      </c>
      <c r="P269" s="3">
        <f>VLOOKUP($A269,new_vsoa,7,FALSE)</f>
        <v>-21.811422117014001</v>
      </c>
      <c r="Q269" s="3">
        <f>VLOOKUP($A269,new_vsoa,8,FALSE)</f>
        <v>37.709758841470503</v>
      </c>
      <c r="R269" s="3">
        <f t="shared" si="38"/>
        <v>154.198345355431</v>
      </c>
      <c r="S269" s="3">
        <f t="shared" si="38"/>
        <v>146.03451142101201</v>
      </c>
      <c r="T269" s="3">
        <f t="shared" si="38"/>
        <v>8.1638339344189887</v>
      </c>
      <c r="U269" s="3">
        <f t="shared" si="38"/>
        <v>1</v>
      </c>
      <c r="V269" s="3">
        <f t="shared" si="39"/>
        <v>37.709758841470503</v>
      </c>
      <c r="X269" s="3">
        <f t="shared" si="33"/>
        <v>-1.5254152413000099</v>
      </c>
      <c r="Y269" s="3">
        <f t="shared" si="34"/>
        <v>4.393325638034014</v>
      </c>
    </row>
    <row r="270" spans="1:25">
      <c r="A270">
        <v>268</v>
      </c>
      <c r="B270" t="s">
        <v>283</v>
      </c>
      <c r="C270" s="3">
        <v>416.739841062918</v>
      </c>
      <c r="D270" s="3">
        <v>386.07225067293098</v>
      </c>
      <c r="E270" s="3">
        <v>30.667590389986401</v>
      </c>
      <c r="F270" s="3">
        <v>-55.147840242777598</v>
      </c>
      <c r="G270" s="3">
        <v>131.23174965112301</v>
      </c>
      <c r="H270" s="3">
        <f t="shared" si="35"/>
        <v>416.739841062918</v>
      </c>
      <c r="I270" s="3">
        <f t="shared" si="35"/>
        <v>386.07225067293098</v>
      </c>
      <c r="J270" s="3">
        <f t="shared" si="35"/>
        <v>30.667590389986401</v>
      </c>
      <c r="K270" s="3">
        <f t="shared" si="36"/>
        <v>1</v>
      </c>
      <c r="L270" s="3">
        <f t="shared" si="35"/>
        <v>131.23174965112301</v>
      </c>
      <c r="M270" s="3">
        <f>VLOOKUP($A270,new_vsoa,6,FALSE)</f>
        <v>379.74247993942203</v>
      </c>
      <c r="N270" s="3">
        <f>VLOOKUP($A270,new_vsoa,5,FALSE)</f>
        <v>375.39971298637801</v>
      </c>
      <c r="O270" s="3">
        <f t="shared" si="37"/>
        <v>4.3427669530440198</v>
      </c>
      <c r="P270" s="3">
        <f>VLOOKUP($A270,new_vsoa,7,FALSE)</f>
        <v>-50.527058117459099</v>
      </c>
      <c r="Q270" s="3">
        <f>VLOOKUP($A270,new_vsoa,8,FALSE)</f>
        <v>58.553974894057397</v>
      </c>
      <c r="R270" s="3">
        <f t="shared" si="38"/>
        <v>379.74247993942203</v>
      </c>
      <c r="S270" s="3">
        <f t="shared" si="38"/>
        <v>375.39971298637801</v>
      </c>
      <c r="T270" s="3">
        <f t="shared" si="38"/>
        <v>4.3427669530440198</v>
      </c>
      <c r="U270" s="3">
        <f t="shared" si="38"/>
        <v>1</v>
      </c>
      <c r="V270" s="3">
        <f t="shared" si="39"/>
        <v>58.553974894057397</v>
      </c>
      <c r="X270" s="3">
        <f t="shared" si="33"/>
        <v>-36.997361123495978</v>
      </c>
      <c r="Y270" s="3">
        <f t="shared" si="34"/>
        <v>-10.672537686552971</v>
      </c>
    </row>
    <row r="271" spans="1:25">
      <c r="A271">
        <v>269</v>
      </c>
      <c r="B271" t="s">
        <v>284</v>
      </c>
      <c r="C271" s="3">
        <v>293.80083219233597</v>
      </c>
      <c r="D271" s="3">
        <v>301.52144993344098</v>
      </c>
      <c r="E271" s="3">
        <v>-7.7206177411056203</v>
      </c>
      <c r="F271" s="3">
        <v>-75.413194707981802</v>
      </c>
      <c r="G271" s="3">
        <v>73.982616603974904</v>
      </c>
      <c r="H271" s="3">
        <f t="shared" si="35"/>
        <v>293.80083219233597</v>
      </c>
      <c r="I271" s="3">
        <f t="shared" si="35"/>
        <v>301.52144993344098</v>
      </c>
      <c r="J271" s="3">
        <f t="shared" si="35"/>
        <v>1</v>
      </c>
      <c r="K271" s="3">
        <f t="shared" si="36"/>
        <v>1</v>
      </c>
      <c r="L271" s="3">
        <f t="shared" si="35"/>
        <v>73.982616603974904</v>
      </c>
      <c r="M271" s="3">
        <f>VLOOKUP($A271,new_vsoa,6,FALSE)</f>
        <v>287.34743391337298</v>
      </c>
      <c r="N271" s="3">
        <f>VLOOKUP($A271,new_vsoa,5,FALSE)</f>
        <v>304.80589577178802</v>
      </c>
      <c r="O271" s="3">
        <f t="shared" si="37"/>
        <v>-17.458461858415035</v>
      </c>
      <c r="P271" s="3">
        <f>VLOOKUP($A271,new_vsoa,7,FALSE)</f>
        <v>-65.953623692510206</v>
      </c>
      <c r="Q271" s="3">
        <f>VLOOKUP($A271,new_vsoa,8,FALSE)</f>
        <v>33.199404524922997</v>
      </c>
      <c r="R271" s="3">
        <f t="shared" si="38"/>
        <v>287.34743391337298</v>
      </c>
      <c r="S271" s="3">
        <f t="shared" si="38"/>
        <v>304.80589577178802</v>
      </c>
      <c r="T271" s="3">
        <f t="shared" si="38"/>
        <v>1</v>
      </c>
      <c r="U271" s="3">
        <f t="shared" si="38"/>
        <v>1</v>
      </c>
      <c r="V271" s="3">
        <f t="shared" si="39"/>
        <v>33.199404524922997</v>
      </c>
      <c r="X271" s="3">
        <f t="shared" si="33"/>
        <v>-6.4533982789629931</v>
      </c>
      <c r="Y271" s="3">
        <f t="shared" si="34"/>
        <v>3.2844458383470396</v>
      </c>
    </row>
    <row r="272" spans="1:25">
      <c r="A272">
        <v>270</v>
      </c>
      <c r="B272" t="s">
        <v>285</v>
      </c>
      <c r="C272" s="3">
        <v>407.33437990140499</v>
      </c>
      <c r="D272" s="3">
        <v>350.056857494665</v>
      </c>
      <c r="E272" s="3">
        <v>57.277522406740196</v>
      </c>
      <c r="F272" s="3">
        <v>-49.1586228653319</v>
      </c>
      <c r="G272" s="3">
        <v>220.74016265448299</v>
      </c>
      <c r="H272" s="3">
        <f t="shared" si="35"/>
        <v>407.33437990140499</v>
      </c>
      <c r="I272" s="3">
        <f t="shared" si="35"/>
        <v>350.056857494665</v>
      </c>
      <c r="J272" s="3">
        <f t="shared" si="35"/>
        <v>57.277522406740196</v>
      </c>
      <c r="K272" s="3">
        <f t="shared" si="36"/>
        <v>1</v>
      </c>
      <c r="L272" s="3">
        <f t="shared" si="35"/>
        <v>220.74016265448299</v>
      </c>
      <c r="M272" s="3">
        <f>VLOOKUP($A272,new_vsoa,6,FALSE)</f>
        <v>413.860166782497</v>
      </c>
      <c r="N272" s="3">
        <f>VLOOKUP($A272,new_vsoa,5,FALSE)</f>
        <v>357.110606899277</v>
      </c>
      <c r="O272" s="3">
        <f t="shared" si="37"/>
        <v>56.749559883220002</v>
      </c>
      <c r="P272" s="3">
        <f>VLOOKUP($A272,new_vsoa,7,FALSE)</f>
        <v>-4.9266842527519303</v>
      </c>
      <c r="Q272" s="3">
        <f>VLOOKUP($A272,new_vsoa,8,FALSE)</f>
        <v>123.598281516724</v>
      </c>
      <c r="R272" s="3">
        <f t="shared" si="38"/>
        <v>413.860166782497</v>
      </c>
      <c r="S272" s="3">
        <f t="shared" si="38"/>
        <v>357.110606899277</v>
      </c>
      <c r="T272" s="3">
        <f t="shared" si="38"/>
        <v>56.749559883220002</v>
      </c>
      <c r="U272" s="3">
        <f t="shared" si="38"/>
        <v>1</v>
      </c>
      <c r="V272" s="3">
        <f t="shared" si="39"/>
        <v>123.598281516724</v>
      </c>
      <c r="X272" s="3">
        <f t="shared" si="33"/>
        <v>6.5257868810920172</v>
      </c>
      <c r="Y272" s="3">
        <f t="shared" si="34"/>
        <v>7.0537494046120059</v>
      </c>
    </row>
    <row r="273" spans="1:25">
      <c r="A273">
        <v>271</v>
      </c>
      <c r="B273" t="s">
        <v>286</v>
      </c>
      <c r="C273" s="3">
        <v>107.953386055808</v>
      </c>
      <c r="D273" s="3">
        <v>131.41100506750101</v>
      </c>
      <c r="E273" s="3">
        <v>-23.457619011693701</v>
      </c>
      <c r="F273" s="3">
        <v>-67.976001862912995</v>
      </c>
      <c r="G273" s="3">
        <v>23.746490185735698</v>
      </c>
      <c r="H273" s="3">
        <f t="shared" si="35"/>
        <v>107.953386055808</v>
      </c>
      <c r="I273" s="3">
        <f t="shared" si="35"/>
        <v>131.41100506750101</v>
      </c>
      <c r="J273" s="3">
        <f t="shared" si="35"/>
        <v>1</v>
      </c>
      <c r="K273" s="3">
        <f t="shared" si="36"/>
        <v>1</v>
      </c>
      <c r="L273" s="3">
        <f t="shared" si="35"/>
        <v>23.746490185735698</v>
      </c>
      <c r="M273" s="3">
        <f>VLOOKUP($A273,new_vsoa,6,FALSE)</f>
        <v>128.272012803981</v>
      </c>
      <c r="N273" s="3">
        <f>VLOOKUP($A273,new_vsoa,5,FALSE)</f>
        <v>122.802945693834</v>
      </c>
      <c r="O273" s="3">
        <f t="shared" si="37"/>
        <v>5.4690671101469945</v>
      </c>
      <c r="P273" s="3">
        <f>VLOOKUP($A273,new_vsoa,7,FALSE)</f>
        <v>-22.306900993378999</v>
      </c>
      <c r="Q273" s="3">
        <f>VLOOKUP($A273,new_vsoa,8,FALSE)</f>
        <v>33.395830108412397</v>
      </c>
      <c r="R273" s="3">
        <f t="shared" si="38"/>
        <v>128.272012803981</v>
      </c>
      <c r="S273" s="3">
        <f t="shared" si="38"/>
        <v>122.802945693834</v>
      </c>
      <c r="T273" s="3">
        <f t="shared" si="38"/>
        <v>5.4690671101469945</v>
      </c>
      <c r="U273" s="3">
        <f t="shared" si="38"/>
        <v>1</v>
      </c>
      <c r="V273" s="3">
        <f t="shared" si="39"/>
        <v>33.395830108412397</v>
      </c>
      <c r="X273" s="3">
        <f t="shared" si="33"/>
        <v>20.318626748173003</v>
      </c>
      <c r="Y273" s="3">
        <f t="shared" si="34"/>
        <v>-8.6080593736670039</v>
      </c>
    </row>
    <row r="274" spans="1:25">
      <c r="A274">
        <v>272</v>
      </c>
      <c r="B274" t="s">
        <v>287</v>
      </c>
      <c r="C274" s="3">
        <v>380.92752302526299</v>
      </c>
      <c r="D274" s="3">
        <v>421.27244328523199</v>
      </c>
      <c r="E274" s="3">
        <v>-40.344920259968397</v>
      </c>
      <c r="F274" s="3">
        <v>-138.736351185648</v>
      </c>
      <c r="G274" s="3">
        <v>90.217730778375099</v>
      </c>
      <c r="H274" s="3">
        <f t="shared" si="35"/>
        <v>380.92752302526299</v>
      </c>
      <c r="I274" s="3">
        <f t="shared" si="35"/>
        <v>421.27244328523199</v>
      </c>
      <c r="J274" s="3">
        <f t="shared" si="35"/>
        <v>1</v>
      </c>
      <c r="K274" s="3">
        <f t="shared" si="36"/>
        <v>1</v>
      </c>
      <c r="L274" s="3">
        <f t="shared" si="35"/>
        <v>90.217730778375099</v>
      </c>
      <c r="M274" s="3">
        <f>VLOOKUP($A274,new_vsoa,6,FALSE)</f>
        <v>404.06903128413302</v>
      </c>
      <c r="N274" s="3">
        <f>VLOOKUP($A274,new_vsoa,5,FALSE)</f>
        <v>434.14663035879602</v>
      </c>
      <c r="O274" s="3">
        <f t="shared" si="37"/>
        <v>-30.077599074662999</v>
      </c>
      <c r="P274" s="3">
        <f>VLOOKUP($A274,new_vsoa,7,FALSE)</f>
        <v>-85.843254590817196</v>
      </c>
      <c r="Q274" s="3">
        <f>VLOOKUP($A274,new_vsoa,8,FALSE)</f>
        <v>29.284883824506998</v>
      </c>
      <c r="R274" s="3">
        <f t="shared" si="38"/>
        <v>404.06903128413302</v>
      </c>
      <c r="S274" s="3">
        <f t="shared" si="38"/>
        <v>434.14663035879602</v>
      </c>
      <c r="T274" s="3">
        <f t="shared" si="38"/>
        <v>1</v>
      </c>
      <c r="U274" s="3">
        <f t="shared" si="38"/>
        <v>1</v>
      </c>
      <c r="V274" s="3">
        <f t="shared" si="39"/>
        <v>29.284883824506998</v>
      </c>
      <c r="X274" s="3">
        <f t="shared" si="33"/>
        <v>23.141508258870033</v>
      </c>
      <c r="Y274" s="3">
        <f t="shared" si="34"/>
        <v>12.87418707356403</v>
      </c>
    </row>
    <row r="275" spans="1:25">
      <c r="A275">
        <v>273</v>
      </c>
      <c r="B275" t="s">
        <v>288</v>
      </c>
      <c r="C275" s="3">
        <v>546.55004208222704</v>
      </c>
      <c r="D275" s="3">
        <v>456.60747251348499</v>
      </c>
      <c r="E275" s="3">
        <v>89.942569568741305</v>
      </c>
      <c r="F275" s="3">
        <v>-23.1180863241688</v>
      </c>
      <c r="G275" s="3">
        <v>414.31712203651801</v>
      </c>
      <c r="H275" s="3">
        <f t="shared" si="35"/>
        <v>546.55004208222704</v>
      </c>
      <c r="I275" s="3">
        <f t="shared" si="35"/>
        <v>456.60747251348499</v>
      </c>
      <c r="J275" s="3">
        <f t="shared" si="35"/>
        <v>89.942569568741305</v>
      </c>
      <c r="K275" s="3">
        <f t="shared" si="36"/>
        <v>1</v>
      </c>
      <c r="L275" s="3">
        <f t="shared" si="35"/>
        <v>414.31712203651801</v>
      </c>
      <c r="M275" s="3">
        <f>VLOOKUP($A275,new_vsoa,6,FALSE)</f>
        <v>482.62101180593601</v>
      </c>
      <c r="N275" s="3">
        <f>VLOOKUP($A275,new_vsoa,5,FALSE)</f>
        <v>439.12491641097301</v>
      </c>
      <c r="O275" s="3">
        <f t="shared" si="37"/>
        <v>43.496095394962992</v>
      </c>
      <c r="P275" s="3">
        <f>VLOOKUP($A275,new_vsoa,7,FALSE)</f>
        <v>-16.669266083602601</v>
      </c>
      <c r="Q275" s="3">
        <f>VLOOKUP($A275,new_vsoa,8,FALSE)</f>
        <v>101.174601269009</v>
      </c>
      <c r="R275" s="3">
        <f t="shared" si="38"/>
        <v>482.62101180593601</v>
      </c>
      <c r="S275" s="3">
        <f t="shared" si="38"/>
        <v>439.12491641097301</v>
      </c>
      <c r="T275" s="3">
        <f t="shared" si="38"/>
        <v>43.496095394962992</v>
      </c>
      <c r="U275" s="3">
        <f t="shared" si="38"/>
        <v>1</v>
      </c>
      <c r="V275" s="3">
        <f t="shared" si="39"/>
        <v>101.174601269009</v>
      </c>
      <c r="X275" s="3">
        <f t="shared" si="33"/>
        <v>-63.92903027629103</v>
      </c>
      <c r="Y275" s="3">
        <f t="shared" si="34"/>
        <v>-17.482556102511978</v>
      </c>
    </row>
    <row r="276" spans="1:25">
      <c r="A276">
        <v>274</v>
      </c>
      <c r="B276" t="s">
        <v>289</v>
      </c>
      <c r="C276" s="3">
        <v>384.45236442391399</v>
      </c>
      <c r="D276" s="3">
        <v>376.91930691365098</v>
      </c>
      <c r="E276" s="3">
        <v>7.5330575102620898</v>
      </c>
      <c r="F276" s="3">
        <v>-87.012851157731703</v>
      </c>
      <c r="G276" s="3">
        <v>135.215109191674</v>
      </c>
      <c r="H276" s="3">
        <f t="shared" si="35"/>
        <v>384.45236442391399</v>
      </c>
      <c r="I276" s="3">
        <f t="shared" si="35"/>
        <v>376.91930691365098</v>
      </c>
      <c r="J276" s="3">
        <f t="shared" si="35"/>
        <v>7.5330575102620898</v>
      </c>
      <c r="K276" s="3">
        <f t="shared" si="36"/>
        <v>1</v>
      </c>
      <c r="L276" s="3">
        <f t="shared" si="35"/>
        <v>135.215109191674</v>
      </c>
      <c r="M276" s="3">
        <f>VLOOKUP($A276,new_vsoa,6,FALSE)</f>
        <v>385.03496844715397</v>
      </c>
      <c r="N276" s="3">
        <f>VLOOKUP($A276,new_vsoa,5,FALSE)</f>
        <v>378.03673120805001</v>
      </c>
      <c r="O276" s="3">
        <f t="shared" si="37"/>
        <v>6.9982372391039576</v>
      </c>
      <c r="P276" s="3">
        <f>VLOOKUP($A276,new_vsoa,7,FALSE)</f>
        <v>-53.124449857697499</v>
      </c>
      <c r="Q276" s="3">
        <f>VLOOKUP($A276,new_vsoa,8,FALSE)</f>
        <v>65.182483580994301</v>
      </c>
      <c r="R276" s="3">
        <f t="shared" si="38"/>
        <v>385.03496844715397</v>
      </c>
      <c r="S276" s="3">
        <f t="shared" si="38"/>
        <v>378.03673120805001</v>
      </c>
      <c r="T276" s="3">
        <f t="shared" si="38"/>
        <v>6.9982372391039576</v>
      </c>
      <c r="U276" s="3">
        <f t="shared" si="38"/>
        <v>1</v>
      </c>
      <c r="V276" s="3">
        <f t="shared" si="39"/>
        <v>65.182483580994301</v>
      </c>
      <c r="X276" s="3">
        <f t="shared" si="33"/>
        <v>0.58260402323998051</v>
      </c>
      <c r="Y276" s="3">
        <f t="shared" si="34"/>
        <v>1.1174242943990293</v>
      </c>
    </row>
    <row r="277" spans="1:25">
      <c r="A277">
        <v>275</v>
      </c>
      <c r="B277" t="s">
        <v>290</v>
      </c>
      <c r="C277" s="3">
        <v>456.24056166558199</v>
      </c>
      <c r="D277" s="3">
        <v>351.17062742522802</v>
      </c>
      <c r="E277" s="3">
        <v>105.069934240354</v>
      </c>
      <c r="F277" s="3">
        <v>-22.229062777305401</v>
      </c>
      <c r="G277" s="3">
        <v>428.49503624958697</v>
      </c>
      <c r="H277" s="3">
        <f t="shared" si="35"/>
        <v>456.24056166558199</v>
      </c>
      <c r="I277" s="3">
        <f t="shared" si="35"/>
        <v>351.17062742522802</v>
      </c>
      <c r="J277" s="3">
        <f t="shared" si="35"/>
        <v>105.069934240354</v>
      </c>
      <c r="K277" s="3">
        <f t="shared" si="36"/>
        <v>1</v>
      </c>
      <c r="L277" s="3">
        <f t="shared" si="35"/>
        <v>428.49503624958697</v>
      </c>
      <c r="M277" s="3">
        <f>VLOOKUP($A277,new_vsoa,6,FALSE)</f>
        <v>425.66359242329298</v>
      </c>
      <c r="N277" s="3">
        <f>VLOOKUP($A277,new_vsoa,5,FALSE)</f>
        <v>350.053169674652</v>
      </c>
      <c r="O277" s="3">
        <f t="shared" si="37"/>
        <v>75.610422748640985</v>
      </c>
      <c r="P277" s="3">
        <f>VLOOKUP($A277,new_vsoa,7,FALSE)</f>
        <v>8.7047029537820695</v>
      </c>
      <c r="Q277" s="3">
        <f>VLOOKUP($A277,new_vsoa,8,FALSE)</f>
        <v>152.41308116651999</v>
      </c>
      <c r="R277" s="3">
        <f t="shared" si="38"/>
        <v>425.66359242329298</v>
      </c>
      <c r="S277" s="3">
        <f t="shared" si="38"/>
        <v>350.053169674652</v>
      </c>
      <c r="T277" s="3">
        <f t="shared" si="38"/>
        <v>75.610422748640985</v>
      </c>
      <c r="U277" s="3">
        <f t="shared" si="38"/>
        <v>8.7047029537820695</v>
      </c>
      <c r="V277" s="3">
        <f t="shared" si="39"/>
        <v>152.41308116651999</v>
      </c>
      <c r="X277" s="3">
        <f t="shared" si="33"/>
        <v>-30.57696924228901</v>
      </c>
      <c r="Y277" s="3">
        <f t="shared" si="34"/>
        <v>-1.1174577505760226</v>
      </c>
    </row>
    <row r="278" spans="1:25">
      <c r="A278">
        <v>276</v>
      </c>
      <c r="B278" t="s">
        <v>291</v>
      </c>
      <c r="C278" s="3">
        <v>241.60718714880599</v>
      </c>
      <c r="D278" s="3">
        <v>296.19848022665798</v>
      </c>
      <c r="E278" s="3">
        <v>-54.591293077852498</v>
      </c>
      <c r="F278" s="3">
        <v>-114.365417537035</v>
      </c>
      <c r="G278" s="3">
        <v>13.1345673214608</v>
      </c>
      <c r="H278" s="3">
        <f t="shared" si="35"/>
        <v>241.60718714880599</v>
      </c>
      <c r="I278" s="3">
        <f t="shared" si="35"/>
        <v>296.19848022665798</v>
      </c>
      <c r="J278" s="3">
        <f t="shared" si="35"/>
        <v>1</v>
      </c>
      <c r="K278" s="3">
        <f t="shared" si="36"/>
        <v>1</v>
      </c>
      <c r="L278" s="3">
        <f t="shared" si="35"/>
        <v>13.1345673214608</v>
      </c>
      <c r="M278" s="3">
        <f>VLOOKUP($A278,new_vsoa,6,FALSE)</f>
        <v>255.52271143020201</v>
      </c>
      <c r="N278" s="3">
        <f>VLOOKUP($A278,new_vsoa,5,FALSE)</f>
        <v>287.99357669553598</v>
      </c>
      <c r="O278" s="3">
        <f t="shared" si="37"/>
        <v>-32.47086526533397</v>
      </c>
      <c r="P278" s="3">
        <f>VLOOKUP($A278,new_vsoa,7,FALSE)</f>
        <v>-71.678784350607501</v>
      </c>
      <c r="Q278" s="3">
        <f>VLOOKUP($A278,new_vsoa,8,FALSE)</f>
        <v>9.1673156290359099</v>
      </c>
      <c r="R278" s="3">
        <f t="shared" si="38"/>
        <v>255.52271143020201</v>
      </c>
      <c r="S278" s="3">
        <f t="shared" si="38"/>
        <v>287.99357669553598</v>
      </c>
      <c r="T278" s="3">
        <f t="shared" si="38"/>
        <v>1</v>
      </c>
      <c r="U278" s="3">
        <f t="shared" si="38"/>
        <v>1</v>
      </c>
      <c r="V278" s="3">
        <f t="shared" si="39"/>
        <v>9.1673156290359099</v>
      </c>
      <c r="X278" s="3">
        <f t="shared" si="33"/>
        <v>13.915524281396017</v>
      </c>
      <c r="Y278" s="3">
        <f t="shared" si="34"/>
        <v>-8.2049035311219995</v>
      </c>
    </row>
    <row r="279" spans="1:25">
      <c r="A279">
        <v>277</v>
      </c>
      <c r="B279" t="s">
        <v>292</v>
      </c>
      <c r="C279" s="3">
        <v>409.59885507860298</v>
      </c>
      <c r="D279" s="3">
        <v>459.35412857871398</v>
      </c>
      <c r="E279" s="3">
        <v>-49.755273500110398</v>
      </c>
      <c r="F279" s="3">
        <v>-156.74557871177001</v>
      </c>
      <c r="G279" s="3">
        <v>88.603026256191697</v>
      </c>
      <c r="H279" s="3">
        <f t="shared" si="35"/>
        <v>409.59885507860298</v>
      </c>
      <c r="I279" s="3">
        <f t="shared" si="35"/>
        <v>459.35412857871398</v>
      </c>
      <c r="J279" s="3">
        <f t="shared" si="35"/>
        <v>1</v>
      </c>
      <c r="K279" s="3">
        <f t="shared" si="36"/>
        <v>1</v>
      </c>
      <c r="L279" s="3">
        <f t="shared" si="35"/>
        <v>88.603026256191697</v>
      </c>
      <c r="M279" s="3">
        <f>VLOOKUP($A279,new_vsoa,6,FALSE)</f>
        <v>418.469247556683</v>
      </c>
      <c r="N279" s="3">
        <f>VLOOKUP($A279,new_vsoa,5,FALSE)</f>
        <v>438.856023492546</v>
      </c>
      <c r="O279" s="3">
        <f t="shared" si="37"/>
        <v>-20.386775935863</v>
      </c>
      <c r="P279" s="3">
        <f>VLOOKUP($A279,new_vsoa,7,FALSE)</f>
        <v>-81.977381132153496</v>
      </c>
      <c r="Q279" s="3">
        <f>VLOOKUP($A279,new_vsoa,8,FALSE)</f>
        <v>50.473405424234599</v>
      </c>
      <c r="R279" s="3">
        <f t="shared" si="38"/>
        <v>418.469247556683</v>
      </c>
      <c r="S279" s="3">
        <f t="shared" si="38"/>
        <v>438.856023492546</v>
      </c>
      <c r="T279" s="3">
        <f t="shared" si="38"/>
        <v>1</v>
      </c>
      <c r="U279" s="3">
        <f t="shared" si="38"/>
        <v>1</v>
      </c>
      <c r="V279" s="3">
        <f t="shared" si="39"/>
        <v>50.473405424234599</v>
      </c>
      <c r="X279" s="3">
        <f t="shared" si="33"/>
        <v>8.8703924780800207</v>
      </c>
      <c r="Y279" s="3">
        <f t="shared" si="34"/>
        <v>-20.498105086167982</v>
      </c>
    </row>
    <row r="280" spans="1:25">
      <c r="A280">
        <v>278</v>
      </c>
      <c r="B280" t="s">
        <v>293</v>
      </c>
      <c r="C280" s="3">
        <v>350.71676217581501</v>
      </c>
      <c r="D280" s="3">
        <v>409.87510920318198</v>
      </c>
      <c r="E280" s="3">
        <v>-59.158347027366403</v>
      </c>
      <c r="F280" s="3">
        <v>-140.84361029025499</v>
      </c>
      <c r="G280" s="3">
        <v>36.563391873627801</v>
      </c>
      <c r="H280" s="3">
        <f t="shared" si="35"/>
        <v>350.71676217581501</v>
      </c>
      <c r="I280" s="3">
        <f t="shared" si="35"/>
        <v>409.87510920318198</v>
      </c>
      <c r="J280" s="3">
        <f t="shared" si="35"/>
        <v>1</v>
      </c>
      <c r="K280" s="3">
        <f t="shared" si="36"/>
        <v>1</v>
      </c>
      <c r="L280" s="3">
        <f t="shared" si="35"/>
        <v>36.563391873627801</v>
      </c>
      <c r="M280" s="3">
        <f>VLOOKUP($A280,new_vsoa,6,FALSE)</f>
        <v>356.38051693959801</v>
      </c>
      <c r="N280" s="3">
        <f>VLOOKUP($A280,new_vsoa,5,FALSE)</f>
        <v>398.99912642827701</v>
      </c>
      <c r="O280" s="3">
        <f t="shared" si="37"/>
        <v>-42.618609488678999</v>
      </c>
      <c r="P280" s="3">
        <f>VLOOKUP($A280,new_vsoa,7,FALSE)</f>
        <v>-94.051939294228703</v>
      </c>
      <c r="Q280" s="3">
        <f>VLOOKUP($A280,new_vsoa,8,FALSE)</f>
        <v>13.20125473978</v>
      </c>
      <c r="R280" s="3">
        <f t="shared" si="38"/>
        <v>356.38051693959801</v>
      </c>
      <c r="S280" s="3">
        <f t="shared" si="38"/>
        <v>398.99912642827701</v>
      </c>
      <c r="T280" s="3">
        <f t="shared" si="38"/>
        <v>1</v>
      </c>
      <c r="U280" s="3">
        <f t="shared" si="38"/>
        <v>1</v>
      </c>
      <c r="V280" s="3">
        <f t="shared" si="39"/>
        <v>13.20125473978</v>
      </c>
      <c r="X280" s="3">
        <f t="shared" si="33"/>
        <v>5.6637547637830039</v>
      </c>
      <c r="Y280" s="3">
        <f t="shared" si="34"/>
        <v>-10.875982774904969</v>
      </c>
    </row>
    <row r="281" spans="1:25">
      <c r="A281">
        <v>279</v>
      </c>
      <c r="B281" t="s">
        <v>294</v>
      </c>
      <c r="C281" s="3">
        <v>701.81451300864603</v>
      </c>
      <c r="D281" s="3">
        <v>631.08094275317399</v>
      </c>
      <c r="E281" s="3">
        <v>70.733570255472003</v>
      </c>
      <c r="F281" s="3">
        <v>-2677590889866220</v>
      </c>
      <c r="G281" s="3">
        <v>9013076097738830</v>
      </c>
      <c r="H281" s="3" t="e">
        <f t="shared" si="35"/>
        <v>#N/A</v>
      </c>
      <c r="I281" s="3">
        <f t="shared" si="35"/>
        <v>631.08094275317399</v>
      </c>
      <c r="J281" s="3">
        <f t="shared" si="35"/>
        <v>70.733570255472003</v>
      </c>
      <c r="K281" s="3">
        <f t="shared" si="36"/>
        <v>1</v>
      </c>
      <c r="L281" s="3" t="e">
        <f t="shared" si="35"/>
        <v>#N/A</v>
      </c>
      <c r="M281" s="3">
        <f>VLOOKUP($A281,new_vsoa,6,FALSE)</f>
        <v>634.58259906594196</v>
      </c>
      <c r="N281" s="3">
        <f>VLOOKUP($A281,new_vsoa,5,FALSE)</f>
        <v>637.26881549747702</v>
      </c>
      <c r="O281" s="3">
        <f t="shared" si="37"/>
        <v>-2.6862164315350583</v>
      </c>
      <c r="P281" s="3">
        <f>VLOOKUP($A281,new_vsoa,7,FALSE)</f>
        <v>-112.52977484277</v>
      </c>
      <c r="Q281" s="3">
        <f>VLOOKUP($A281,new_vsoa,8,FALSE)</f>
        <v>159.457358571572</v>
      </c>
      <c r="R281" s="3">
        <f t="shared" si="38"/>
        <v>634.58259906594196</v>
      </c>
      <c r="S281" s="3">
        <f t="shared" si="38"/>
        <v>637.26881549747702</v>
      </c>
      <c r="T281" s="3">
        <f t="shared" si="38"/>
        <v>1</v>
      </c>
      <c r="U281" s="3">
        <f t="shared" si="38"/>
        <v>1</v>
      </c>
      <c r="V281" s="3">
        <f t="shared" si="39"/>
        <v>159.457358571572</v>
      </c>
      <c r="X281" s="3" t="e">
        <f t="shared" si="33"/>
        <v>#N/A</v>
      </c>
      <c r="Y281" s="3">
        <f t="shared" si="34"/>
        <v>6.1878727443030357</v>
      </c>
    </row>
    <row r="282" spans="1:25">
      <c r="A282">
        <v>280</v>
      </c>
      <c r="B282" t="s">
        <v>295</v>
      </c>
      <c r="C282" s="3">
        <v>570.25364704548099</v>
      </c>
      <c r="D282" s="3">
        <v>547.77180868473602</v>
      </c>
      <c r="E282" s="3">
        <v>22.481838360744899</v>
      </c>
      <c r="F282" s="3">
        <v>-124.66900935409301</v>
      </c>
      <c r="G282" s="3">
        <v>482.24650728840999</v>
      </c>
      <c r="H282" s="3">
        <f t="shared" si="35"/>
        <v>570.25364704548099</v>
      </c>
      <c r="I282" s="3">
        <f t="shared" si="35"/>
        <v>547.77180868473602</v>
      </c>
      <c r="J282" s="3">
        <f t="shared" si="35"/>
        <v>22.481838360744899</v>
      </c>
      <c r="K282" s="3">
        <f t="shared" si="36"/>
        <v>1</v>
      </c>
      <c r="L282" s="3">
        <f t="shared" si="35"/>
        <v>482.24650728840999</v>
      </c>
      <c r="M282" s="3">
        <f>VLOOKUP($A282,new_vsoa,6,FALSE)</f>
        <v>574.73535153760997</v>
      </c>
      <c r="N282" s="3">
        <f>VLOOKUP($A282,new_vsoa,5,FALSE)</f>
        <v>549.08878948444897</v>
      </c>
      <c r="O282" s="3">
        <f t="shared" si="37"/>
        <v>25.646562053161006</v>
      </c>
      <c r="P282" s="3">
        <f>VLOOKUP($A282,new_vsoa,7,FALSE)</f>
        <v>-48.683738961032503</v>
      </c>
      <c r="Q282" s="3">
        <f>VLOOKUP($A282,new_vsoa,8,FALSE)</f>
        <v>104.561825881871</v>
      </c>
      <c r="R282" s="3">
        <f t="shared" si="38"/>
        <v>574.73535153760997</v>
      </c>
      <c r="S282" s="3">
        <f t="shared" si="38"/>
        <v>549.08878948444897</v>
      </c>
      <c r="T282" s="3">
        <f t="shared" si="38"/>
        <v>25.646562053161006</v>
      </c>
      <c r="U282" s="3">
        <f t="shared" si="38"/>
        <v>1</v>
      </c>
      <c r="V282" s="3">
        <f t="shared" si="39"/>
        <v>104.561825881871</v>
      </c>
      <c r="X282" s="3">
        <f t="shared" si="33"/>
        <v>4.4817044921289835</v>
      </c>
      <c r="Y282" s="3">
        <f t="shared" si="34"/>
        <v>1.316980799712951</v>
      </c>
    </row>
    <row r="283" spans="1:25">
      <c r="A283">
        <v>281</v>
      </c>
      <c r="B283" t="s">
        <v>296</v>
      </c>
      <c r="C283" s="3">
        <v>117.98295431562499</v>
      </c>
      <c r="D283" s="3">
        <v>193.75186736114</v>
      </c>
      <c r="E283" s="3">
        <v>-75.768913045514594</v>
      </c>
      <c r="F283" s="3">
        <v>-133.419735227372</v>
      </c>
      <c r="G283" s="3">
        <v>-17.656091597422499</v>
      </c>
      <c r="H283" s="3">
        <f t="shared" si="35"/>
        <v>117.98295431562499</v>
      </c>
      <c r="I283" s="3">
        <f t="shared" si="35"/>
        <v>193.75186736114</v>
      </c>
      <c r="J283" s="3">
        <f t="shared" si="35"/>
        <v>1</v>
      </c>
      <c r="K283" s="3">
        <f t="shared" si="36"/>
        <v>1</v>
      </c>
      <c r="L283" s="3">
        <f t="shared" si="35"/>
        <v>1</v>
      </c>
      <c r="M283" s="3">
        <f>VLOOKUP($A283,new_vsoa,6,FALSE)</f>
        <v>141.36686024585899</v>
      </c>
      <c r="N283" s="3">
        <f>VLOOKUP($A283,new_vsoa,5,FALSE)</f>
        <v>193.143606884647</v>
      </c>
      <c r="O283" s="3">
        <f t="shared" si="37"/>
        <v>-51.776746638788012</v>
      </c>
      <c r="P283" s="3">
        <f>VLOOKUP($A283,new_vsoa,7,FALSE)</f>
        <v>-85.096999569301104</v>
      </c>
      <c r="Q283" s="3">
        <f>VLOOKUP($A283,new_vsoa,8,FALSE)</f>
        <v>-16.893510042610099</v>
      </c>
      <c r="R283" s="3">
        <f t="shared" si="38"/>
        <v>141.36686024585899</v>
      </c>
      <c r="S283" s="3">
        <f t="shared" si="38"/>
        <v>193.143606884647</v>
      </c>
      <c r="T283" s="3">
        <f t="shared" si="38"/>
        <v>1</v>
      </c>
      <c r="U283" s="3">
        <f t="shared" si="38"/>
        <v>1</v>
      </c>
      <c r="V283" s="3">
        <f t="shared" si="39"/>
        <v>1</v>
      </c>
      <c r="X283" s="3">
        <f t="shared" si="33"/>
        <v>23.383905930233993</v>
      </c>
      <c r="Y283" s="3">
        <f t="shared" si="34"/>
        <v>-0.60826047649300108</v>
      </c>
    </row>
    <row r="284" spans="1:25">
      <c r="A284">
        <v>282</v>
      </c>
      <c r="B284" t="s">
        <v>297</v>
      </c>
      <c r="C284" s="3">
        <v>336.62482791999599</v>
      </c>
      <c r="D284" s="3">
        <v>434.53673934411501</v>
      </c>
      <c r="E284" s="3">
        <v>-97.911911424118898</v>
      </c>
      <c r="F284" s="3">
        <v>-190.51825274300501</v>
      </c>
      <c r="G284" s="3">
        <v>-13.6933324043158</v>
      </c>
      <c r="H284" s="3">
        <f t="shared" si="35"/>
        <v>336.62482791999599</v>
      </c>
      <c r="I284" s="3">
        <f t="shared" si="35"/>
        <v>434.53673934411501</v>
      </c>
      <c r="J284" s="3">
        <f t="shared" si="35"/>
        <v>1</v>
      </c>
      <c r="K284" s="3">
        <f t="shared" si="36"/>
        <v>1</v>
      </c>
      <c r="L284" s="3">
        <f t="shared" si="35"/>
        <v>1</v>
      </c>
      <c r="M284" s="3">
        <f>VLOOKUP($A284,new_vsoa,6,FALSE)</f>
        <v>326.135895742814</v>
      </c>
      <c r="N284" s="3">
        <f>VLOOKUP($A284,new_vsoa,5,FALSE)</f>
        <v>405.92389491063602</v>
      </c>
      <c r="O284" s="3">
        <f t="shared" si="37"/>
        <v>-79.787999167822022</v>
      </c>
      <c r="P284" s="3">
        <f>VLOOKUP($A284,new_vsoa,7,FALSE)</f>
        <v>-134.99530516235799</v>
      </c>
      <c r="Q284" s="3">
        <f>VLOOKUP($A284,new_vsoa,8,FALSE)</f>
        <v>-28.614183811315399</v>
      </c>
      <c r="R284" s="3">
        <f t="shared" si="38"/>
        <v>326.135895742814</v>
      </c>
      <c r="S284" s="3">
        <f t="shared" si="38"/>
        <v>405.92389491063602</v>
      </c>
      <c r="T284" s="3">
        <f t="shared" si="38"/>
        <v>1</v>
      </c>
      <c r="U284" s="3">
        <f t="shared" si="38"/>
        <v>1</v>
      </c>
      <c r="V284" s="3">
        <f t="shared" si="39"/>
        <v>1</v>
      </c>
      <c r="X284" s="3">
        <f t="shared" si="33"/>
        <v>-10.488932177181994</v>
      </c>
      <c r="Y284" s="3">
        <f t="shared" si="34"/>
        <v>-28.612844433478983</v>
      </c>
    </row>
    <row r="285" spans="1:25">
      <c r="A285">
        <v>283</v>
      </c>
      <c r="B285" t="s">
        <v>298</v>
      </c>
      <c r="C285" s="3">
        <v>410.89695961678598</v>
      </c>
      <c r="D285" s="3">
        <v>341.96683952371598</v>
      </c>
      <c r="E285" s="3">
        <v>68.930120093070002</v>
      </c>
      <c r="F285" s="3">
        <v>-55.049572885003499</v>
      </c>
      <c r="G285" s="3">
        <v>271.26175239468199</v>
      </c>
      <c r="H285" s="3">
        <f t="shared" si="35"/>
        <v>410.89695961678598</v>
      </c>
      <c r="I285" s="3">
        <f t="shared" si="35"/>
        <v>341.96683952371598</v>
      </c>
      <c r="J285" s="3">
        <f t="shared" si="35"/>
        <v>68.930120093070002</v>
      </c>
      <c r="K285" s="3">
        <f t="shared" si="36"/>
        <v>1</v>
      </c>
      <c r="L285" s="3">
        <f t="shared" si="35"/>
        <v>271.26175239468199</v>
      </c>
      <c r="M285" s="3">
        <f>VLOOKUP($A285,new_vsoa,6,FALSE)</f>
        <v>462.03918821589502</v>
      </c>
      <c r="N285" s="3">
        <f>VLOOKUP($A285,new_vsoa,5,FALSE)</f>
        <v>334.28009306113802</v>
      </c>
      <c r="O285" s="3">
        <f t="shared" si="37"/>
        <v>127.75909515475701</v>
      </c>
      <c r="P285" s="3">
        <f>VLOOKUP($A285,new_vsoa,7,FALSE)</f>
        <v>52.937708791527797</v>
      </c>
      <c r="Q285" s="3">
        <f>VLOOKUP($A285,new_vsoa,8,FALSE)</f>
        <v>207.32319301139501</v>
      </c>
      <c r="R285" s="3">
        <f t="shared" si="38"/>
        <v>462.03918821589502</v>
      </c>
      <c r="S285" s="3">
        <f t="shared" si="38"/>
        <v>334.28009306113802</v>
      </c>
      <c r="T285" s="3">
        <f t="shared" si="38"/>
        <v>127.75909515475701</v>
      </c>
      <c r="U285" s="3">
        <f t="shared" si="38"/>
        <v>52.937708791527797</v>
      </c>
      <c r="V285" s="3">
        <f t="shared" si="39"/>
        <v>207.32319301139501</v>
      </c>
      <c r="X285" s="3">
        <f t="shared" si="33"/>
        <v>51.142228599109046</v>
      </c>
      <c r="Y285" s="3">
        <f t="shared" si="34"/>
        <v>-7.6867464625779576</v>
      </c>
    </row>
    <row r="286" spans="1:25">
      <c r="A286">
        <v>284</v>
      </c>
      <c r="B286" t="s">
        <v>299</v>
      </c>
      <c r="C286" s="3">
        <v>376.74773315447499</v>
      </c>
      <c r="D286" s="3">
        <v>325.00131576780001</v>
      </c>
      <c r="E286" s="3">
        <v>51.746417386674203</v>
      </c>
      <c r="F286" s="3">
        <v>-25.1870486292704</v>
      </c>
      <c r="G286" s="3">
        <v>118.943264518397</v>
      </c>
      <c r="H286" s="3">
        <f t="shared" si="35"/>
        <v>376.74773315447499</v>
      </c>
      <c r="I286" s="3">
        <f t="shared" si="35"/>
        <v>325.00131576780001</v>
      </c>
      <c r="J286" s="3">
        <f t="shared" si="35"/>
        <v>51.746417386674203</v>
      </c>
      <c r="K286" s="3">
        <f t="shared" si="36"/>
        <v>1</v>
      </c>
      <c r="L286" s="3">
        <f t="shared" si="35"/>
        <v>118.943264518397</v>
      </c>
      <c r="M286" s="3">
        <f>VLOOKUP($A286,new_vsoa,6,FALSE)</f>
        <v>321.49417112304599</v>
      </c>
      <c r="N286" s="3">
        <f>VLOOKUP($A286,new_vsoa,5,FALSE)</f>
        <v>317.89694174380401</v>
      </c>
      <c r="O286" s="3">
        <f t="shared" si="37"/>
        <v>3.5972293792419805</v>
      </c>
      <c r="P286" s="3">
        <f>VLOOKUP($A286,new_vsoa,7,FALSE)</f>
        <v>-43.292208018215597</v>
      </c>
      <c r="Q286" s="3">
        <f>VLOOKUP($A286,new_vsoa,8,FALSE)</f>
        <v>49.313430194710797</v>
      </c>
      <c r="R286" s="3">
        <f t="shared" si="38"/>
        <v>321.49417112304599</v>
      </c>
      <c r="S286" s="3">
        <f t="shared" si="38"/>
        <v>317.89694174380401</v>
      </c>
      <c r="T286" s="3">
        <f t="shared" si="38"/>
        <v>3.5972293792419805</v>
      </c>
      <c r="U286" s="3">
        <f t="shared" si="38"/>
        <v>1</v>
      </c>
      <c r="V286" s="3">
        <f t="shared" si="39"/>
        <v>49.313430194710797</v>
      </c>
      <c r="X286" s="3">
        <f t="shared" si="33"/>
        <v>-55.253562031428999</v>
      </c>
      <c r="Y286" s="3">
        <f t="shared" si="34"/>
        <v>-7.1043740239960016</v>
      </c>
    </row>
    <row r="287" spans="1:25">
      <c r="A287">
        <v>285</v>
      </c>
      <c r="B287" t="s">
        <v>300</v>
      </c>
      <c r="C287" s="3">
        <v>372.88785059251802</v>
      </c>
      <c r="D287" s="3">
        <v>276.749299800507</v>
      </c>
      <c r="E287" s="3">
        <v>96.138550792011401</v>
      </c>
      <c r="F287" s="3">
        <v>15.826501478071799</v>
      </c>
      <c r="G287" s="3">
        <v>180.47926685769701</v>
      </c>
      <c r="H287" s="3">
        <f t="shared" si="35"/>
        <v>372.88785059251802</v>
      </c>
      <c r="I287" s="3">
        <f t="shared" si="35"/>
        <v>276.749299800507</v>
      </c>
      <c r="J287" s="3">
        <f t="shared" si="35"/>
        <v>96.138550792011401</v>
      </c>
      <c r="K287" s="3">
        <f t="shared" si="36"/>
        <v>15.826501478071799</v>
      </c>
      <c r="L287" s="3">
        <f t="shared" si="35"/>
        <v>180.47926685769701</v>
      </c>
      <c r="M287" s="3">
        <f>VLOOKUP($A287,new_vsoa,6,FALSE)</f>
        <v>319.89986762984103</v>
      </c>
      <c r="N287" s="3">
        <f>VLOOKUP($A287,new_vsoa,5,FALSE)</f>
        <v>272.27215404751701</v>
      </c>
      <c r="O287" s="3">
        <f t="shared" si="37"/>
        <v>47.62771358232402</v>
      </c>
      <c r="P287" s="3">
        <f>VLOOKUP($A287,new_vsoa,7,FALSE)</f>
        <v>-5.4266950883738101</v>
      </c>
      <c r="Q287" s="3">
        <f>VLOOKUP($A287,new_vsoa,8,FALSE)</f>
        <v>100.40959316210601</v>
      </c>
      <c r="R287" s="3">
        <f t="shared" si="38"/>
        <v>319.89986762984103</v>
      </c>
      <c r="S287" s="3">
        <f t="shared" si="38"/>
        <v>272.27215404751701</v>
      </c>
      <c r="T287" s="3">
        <f t="shared" si="38"/>
        <v>47.62771358232402</v>
      </c>
      <c r="U287" s="3">
        <f t="shared" si="38"/>
        <v>1</v>
      </c>
      <c r="V287" s="3">
        <f t="shared" si="39"/>
        <v>100.40959316210601</v>
      </c>
      <c r="X287" s="3">
        <f t="shared" si="33"/>
        <v>-52.987982962676995</v>
      </c>
      <c r="Y287" s="3">
        <f t="shared" si="34"/>
        <v>-4.4771457529899976</v>
      </c>
    </row>
    <row r="288" spans="1:25">
      <c r="A288">
        <v>286</v>
      </c>
      <c r="B288" t="s">
        <v>301</v>
      </c>
      <c r="C288" s="3">
        <v>308.32647878644298</v>
      </c>
      <c r="D288" s="3">
        <v>348.11768465009698</v>
      </c>
      <c r="E288" s="3">
        <v>-39.791205863654199</v>
      </c>
      <c r="F288" s="3">
        <v>-116.56070692796899</v>
      </c>
      <c r="G288" s="3">
        <v>46.0008285300217</v>
      </c>
      <c r="H288" s="3">
        <f t="shared" si="35"/>
        <v>308.32647878644298</v>
      </c>
      <c r="I288" s="3">
        <f t="shared" si="35"/>
        <v>348.11768465009698</v>
      </c>
      <c r="J288" s="3">
        <f t="shared" si="35"/>
        <v>1</v>
      </c>
      <c r="K288" s="3">
        <f t="shared" si="36"/>
        <v>1</v>
      </c>
      <c r="L288" s="3">
        <f t="shared" si="35"/>
        <v>46.0008285300217</v>
      </c>
      <c r="M288" s="3">
        <f>VLOOKUP($A288,new_vsoa,6,FALSE)</f>
        <v>313.55568892507802</v>
      </c>
      <c r="N288" s="3">
        <f>VLOOKUP($A288,new_vsoa,5,FALSE)</f>
        <v>342.25436988513798</v>
      </c>
      <c r="O288" s="3">
        <f t="shared" si="37"/>
        <v>-28.69868096005996</v>
      </c>
      <c r="P288" s="3">
        <f>VLOOKUP($A288,new_vsoa,7,FALSE)</f>
        <v>-71.213912745868896</v>
      </c>
      <c r="Q288" s="3">
        <f>VLOOKUP($A288,new_vsoa,8,FALSE)</f>
        <v>17.038337149904802</v>
      </c>
      <c r="R288" s="3">
        <f t="shared" si="38"/>
        <v>313.55568892507802</v>
      </c>
      <c r="S288" s="3">
        <f t="shared" si="38"/>
        <v>342.25436988513798</v>
      </c>
      <c r="T288" s="3">
        <f t="shared" si="38"/>
        <v>1</v>
      </c>
      <c r="U288" s="3">
        <f t="shared" si="38"/>
        <v>1</v>
      </c>
      <c r="V288" s="3">
        <f t="shared" si="39"/>
        <v>17.038337149904802</v>
      </c>
      <c r="X288" s="3">
        <f t="shared" si="33"/>
        <v>5.2292101386350396</v>
      </c>
      <c r="Y288" s="3">
        <f t="shared" si="34"/>
        <v>-5.8633147649590001</v>
      </c>
    </row>
    <row r="289" spans="1:25">
      <c r="A289">
        <v>287</v>
      </c>
      <c r="B289" t="s">
        <v>302</v>
      </c>
      <c r="C289" s="3">
        <v>529.63260833092704</v>
      </c>
      <c r="D289" s="3">
        <v>555.02691801017897</v>
      </c>
      <c r="E289" s="3">
        <v>-25.394309679252601</v>
      </c>
      <c r="F289" s="3">
        <v>-175.30153889380199</v>
      </c>
      <c r="G289" s="3">
        <v>258.59179038399901</v>
      </c>
      <c r="H289" s="3">
        <f t="shared" si="35"/>
        <v>529.63260833092704</v>
      </c>
      <c r="I289" s="3">
        <f t="shared" si="35"/>
        <v>555.02691801017897</v>
      </c>
      <c r="J289" s="3">
        <f t="shared" si="35"/>
        <v>1</v>
      </c>
      <c r="K289" s="3">
        <f t="shared" si="36"/>
        <v>1</v>
      </c>
      <c r="L289" s="3">
        <f t="shared" si="35"/>
        <v>258.59179038399901</v>
      </c>
      <c r="M289" s="3">
        <f>VLOOKUP($A289,new_vsoa,6,FALSE)</f>
        <v>393.17593230153898</v>
      </c>
      <c r="N289" s="3">
        <f>VLOOKUP($A289,new_vsoa,5,FALSE)</f>
        <v>541.65309694902703</v>
      </c>
      <c r="O289" s="3">
        <f t="shared" si="37"/>
        <v>-148.47716464748805</v>
      </c>
      <c r="P289" s="3">
        <f>VLOOKUP($A289,new_vsoa,7,FALSE)</f>
        <v>-236.836936716742</v>
      </c>
      <c r="Q289" s="3">
        <f>VLOOKUP($A289,new_vsoa,8,FALSE)</f>
        <v>-65.519973060337406</v>
      </c>
      <c r="R289" s="3">
        <f t="shared" si="38"/>
        <v>393.17593230153898</v>
      </c>
      <c r="S289" s="3">
        <f t="shared" si="38"/>
        <v>541.65309694902703</v>
      </c>
      <c r="T289" s="3">
        <f t="shared" si="38"/>
        <v>1</v>
      </c>
      <c r="U289" s="3">
        <f t="shared" si="38"/>
        <v>1</v>
      </c>
      <c r="V289" s="3">
        <f t="shared" si="39"/>
        <v>1</v>
      </c>
      <c r="X289" s="3">
        <f t="shared" si="33"/>
        <v>-136.45667602938806</v>
      </c>
      <c r="Y289" s="3">
        <f t="shared" si="34"/>
        <v>-13.373821061151943</v>
      </c>
    </row>
    <row r="290" spans="1:25">
      <c r="A290">
        <v>288</v>
      </c>
      <c r="B290" t="s">
        <v>303</v>
      </c>
      <c r="C290" s="3">
        <v>209.70033896281501</v>
      </c>
      <c r="D290" s="3">
        <v>269.23898558783998</v>
      </c>
      <c r="E290" s="3">
        <v>-59.538646625025002</v>
      </c>
      <c r="F290" s="3">
        <v>-118.93229836067999</v>
      </c>
      <c r="G290" s="3">
        <v>3.5738201684300299</v>
      </c>
      <c r="H290" s="3">
        <f t="shared" si="35"/>
        <v>209.70033896281501</v>
      </c>
      <c r="I290" s="3">
        <f t="shared" si="35"/>
        <v>269.23898558783998</v>
      </c>
      <c r="J290" s="3">
        <f t="shared" si="35"/>
        <v>1</v>
      </c>
      <c r="K290" s="3">
        <f t="shared" si="36"/>
        <v>1</v>
      </c>
      <c r="L290" s="3">
        <f t="shared" si="35"/>
        <v>3.5738201684300299</v>
      </c>
      <c r="M290" s="3">
        <f>VLOOKUP($A290,new_vsoa,6,FALSE)</f>
        <v>209.229964695002</v>
      </c>
      <c r="N290" s="3">
        <f>VLOOKUP($A290,new_vsoa,5,FALSE)</f>
        <v>273.90915929268999</v>
      </c>
      <c r="O290" s="3">
        <f t="shared" si="37"/>
        <v>-64.679194597687996</v>
      </c>
      <c r="P290" s="3">
        <f>VLOOKUP($A290,new_vsoa,7,FALSE)</f>
        <v>-101.860240896112</v>
      </c>
      <c r="Q290" s="3">
        <f>VLOOKUP($A290,new_vsoa,8,FALSE)</f>
        <v>-23.646285927479902</v>
      </c>
      <c r="R290" s="3">
        <f t="shared" si="38"/>
        <v>209.229964695002</v>
      </c>
      <c r="S290" s="3">
        <f t="shared" si="38"/>
        <v>273.90915929268999</v>
      </c>
      <c r="T290" s="3">
        <f t="shared" si="38"/>
        <v>1</v>
      </c>
      <c r="U290" s="3">
        <f t="shared" si="38"/>
        <v>1</v>
      </c>
      <c r="V290" s="3">
        <f t="shared" si="39"/>
        <v>1</v>
      </c>
      <c r="X290" s="3">
        <f t="shared" si="33"/>
        <v>-0.47037426781301406</v>
      </c>
      <c r="Y290" s="3">
        <f t="shared" si="34"/>
        <v>4.6701737048500149</v>
      </c>
    </row>
    <row r="291" spans="1:25">
      <c r="A291">
        <v>289</v>
      </c>
      <c r="B291" t="s">
        <v>304</v>
      </c>
      <c r="C291" s="3">
        <v>387.13430023723299</v>
      </c>
      <c r="D291" s="3">
        <v>448.62894403927697</v>
      </c>
      <c r="E291" s="3">
        <v>-61.494643802043399</v>
      </c>
      <c r="F291" s="3">
        <v>-166.06442485073401</v>
      </c>
      <c r="G291" s="3">
        <v>70.149830822057893</v>
      </c>
      <c r="H291" s="3">
        <f t="shared" si="35"/>
        <v>387.13430023723299</v>
      </c>
      <c r="I291" s="3">
        <f t="shared" si="35"/>
        <v>448.62894403927697</v>
      </c>
      <c r="J291" s="3">
        <f t="shared" si="35"/>
        <v>1</v>
      </c>
      <c r="K291" s="3">
        <f t="shared" si="36"/>
        <v>1</v>
      </c>
      <c r="L291" s="3">
        <f t="shared" si="35"/>
        <v>70.149830822057893</v>
      </c>
      <c r="M291" s="3">
        <f>VLOOKUP($A291,new_vsoa,6,FALSE)</f>
        <v>420.04124096196301</v>
      </c>
      <c r="N291" s="3">
        <f>VLOOKUP($A291,new_vsoa,5,FALSE)</f>
        <v>435.09426340966002</v>
      </c>
      <c r="O291" s="3">
        <f t="shared" si="37"/>
        <v>-15.053022447697003</v>
      </c>
      <c r="P291" s="3">
        <f>VLOOKUP($A291,new_vsoa,7,FALSE)</f>
        <v>-73.020810545402298</v>
      </c>
      <c r="Q291" s="3">
        <f>VLOOKUP($A291,new_vsoa,8,FALSE)</f>
        <v>47.415349481320597</v>
      </c>
      <c r="R291" s="3">
        <f t="shared" si="38"/>
        <v>420.04124096196301</v>
      </c>
      <c r="S291" s="3">
        <f t="shared" si="38"/>
        <v>435.09426340966002</v>
      </c>
      <c r="T291" s="3">
        <f t="shared" si="38"/>
        <v>1</v>
      </c>
      <c r="U291" s="3">
        <f t="shared" si="38"/>
        <v>1</v>
      </c>
      <c r="V291" s="3">
        <f t="shared" si="39"/>
        <v>47.415349481320597</v>
      </c>
      <c r="X291" s="3">
        <f t="shared" si="33"/>
        <v>32.906940724730021</v>
      </c>
      <c r="Y291" s="3">
        <f t="shared" si="34"/>
        <v>-13.534680629616958</v>
      </c>
    </row>
    <row r="292" spans="1:25">
      <c r="A292">
        <v>290</v>
      </c>
      <c r="B292" t="s">
        <v>305</v>
      </c>
      <c r="C292" s="3">
        <v>212.20721234215799</v>
      </c>
      <c r="D292" s="3">
        <v>259.59444661512498</v>
      </c>
      <c r="E292" s="3">
        <v>-47.387234272966801</v>
      </c>
      <c r="F292" s="3">
        <v>-103.69386412158499</v>
      </c>
      <c r="G292" s="3">
        <v>10.890579946526699</v>
      </c>
      <c r="H292" s="3">
        <f t="shared" si="35"/>
        <v>212.20721234215799</v>
      </c>
      <c r="I292" s="3">
        <f t="shared" si="35"/>
        <v>259.59444661512498</v>
      </c>
      <c r="J292" s="3">
        <f t="shared" si="35"/>
        <v>1</v>
      </c>
      <c r="K292" s="3">
        <f t="shared" si="36"/>
        <v>1</v>
      </c>
      <c r="L292" s="3">
        <f t="shared" si="35"/>
        <v>10.890579946526699</v>
      </c>
      <c r="M292" s="3">
        <f>VLOOKUP($A292,new_vsoa,6,FALSE)</f>
        <v>210.06460796502401</v>
      </c>
      <c r="N292" s="3">
        <f>VLOOKUP($A292,new_vsoa,5,FALSE)</f>
        <v>253.26786733121</v>
      </c>
      <c r="O292" s="3">
        <f t="shared" si="37"/>
        <v>-43.203259366185989</v>
      </c>
      <c r="P292" s="3">
        <f>VLOOKUP($A292,new_vsoa,7,FALSE)</f>
        <v>-79.320743279817407</v>
      </c>
      <c r="Q292" s="3">
        <f>VLOOKUP($A292,new_vsoa,8,FALSE)</f>
        <v>-2.63048240698545</v>
      </c>
      <c r="R292" s="3">
        <f t="shared" si="38"/>
        <v>210.06460796502401</v>
      </c>
      <c r="S292" s="3">
        <f t="shared" si="38"/>
        <v>253.26786733121</v>
      </c>
      <c r="T292" s="3">
        <f t="shared" si="38"/>
        <v>1</v>
      </c>
      <c r="U292" s="3">
        <f t="shared" si="38"/>
        <v>1</v>
      </c>
      <c r="V292" s="3">
        <f t="shared" si="39"/>
        <v>1</v>
      </c>
      <c r="X292" s="3">
        <f t="shared" si="33"/>
        <v>-2.1426043771339778</v>
      </c>
      <c r="Y292" s="3">
        <f t="shared" si="34"/>
        <v>-6.326579283914981</v>
      </c>
    </row>
    <row r="293" spans="1:25">
      <c r="A293">
        <v>291</v>
      </c>
      <c r="B293" t="s">
        <v>306</v>
      </c>
      <c r="C293" s="3">
        <v>140.436812110169</v>
      </c>
      <c r="D293" s="3">
        <v>177.58613348817499</v>
      </c>
      <c r="E293" s="3">
        <v>-37.149321378005801</v>
      </c>
      <c r="F293" s="3">
        <v>-90.317059648678097</v>
      </c>
      <c r="G293" s="3">
        <v>20.961662912797401</v>
      </c>
      <c r="H293" s="3">
        <f t="shared" si="35"/>
        <v>140.436812110169</v>
      </c>
      <c r="I293" s="3">
        <f t="shared" si="35"/>
        <v>177.58613348817499</v>
      </c>
      <c r="J293" s="3">
        <f t="shared" si="35"/>
        <v>1</v>
      </c>
      <c r="K293" s="3">
        <f t="shared" si="36"/>
        <v>1</v>
      </c>
      <c r="L293" s="3">
        <f t="shared" si="35"/>
        <v>20.961662912797401</v>
      </c>
      <c r="M293" s="3">
        <f>VLOOKUP($A293,new_vsoa,6,FALSE)</f>
        <v>169.118525163426</v>
      </c>
      <c r="N293" s="3">
        <f>VLOOKUP($A293,new_vsoa,5,FALSE)</f>
        <v>176.97021365619099</v>
      </c>
      <c r="O293" s="3">
        <f t="shared" si="37"/>
        <v>-7.8516884927649926</v>
      </c>
      <c r="P293" s="3">
        <f>VLOOKUP($A293,new_vsoa,7,FALSE)</f>
        <v>-46.447076743958903</v>
      </c>
      <c r="Q293" s="3">
        <f>VLOOKUP($A293,new_vsoa,8,FALSE)</f>
        <v>32.581325577733601</v>
      </c>
      <c r="R293" s="3">
        <f t="shared" si="38"/>
        <v>169.118525163426</v>
      </c>
      <c r="S293" s="3">
        <f t="shared" si="38"/>
        <v>176.97021365619099</v>
      </c>
      <c r="T293" s="3">
        <f t="shared" si="38"/>
        <v>1</v>
      </c>
      <c r="U293" s="3">
        <f t="shared" si="38"/>
        <v>1</v>
      </c>
      <c r="V293" s="3">
        <f t="shared" si="39"/>
        <v>32.581325577733601</v>
      </c>
      <c r="X293" s="3">
        <f t="shared" si="33"/>
        <v>28.681713053256999</v>
      </c>
      <c r="Y293" s="3">
        <f t="shared" si="34"/>
        <v>-0.61591983198400158</v>
      </c>
    </row>
    <row r="294" spans="1:25">
      <c r="A294">
        <v>292</v>
      </c>
      <c r="B294" t="s">
        <v>307</v>
      </c>
      <c r="C294" s="3">
        <v>402.01720159904102</v>
      </c>
      <c r="D294" s="3">
        <v>261.652790278076</v>
      </c>
      <c r="E294" s="3">
        <v>140.36441132096499</v>
      </c>
      <c r="F294" s="3">
        <v>27.356933116526601</v>
      </c>
      <c r="G294" s="3">
        <v>369.87636687571398</v>
      </c>
      <c r="H294" s="3">
        <f t="shared" si="35"/>
        <v>402.01720159904102</v>
      </c>
      <c r="I294" s="3">
        <f t="shared" si="35"/>
        <v>261.652790278076</v>
      </c>
      <c r="J294" s="3">
        <f t="shared" si="35"/>
        <v>140.36441132096499</v>
      </c>
      <c r="K294" s="3">
        <f t="shared" si="36"/>
        <v>27.356933116526601</v>
      </c>
      <c r="L294" s="3">
        <f t="shared" si="35"/>
        <v>369.87636687571398</v>
      </c>
      <c r="M294" s="3">
        <f>VLOOKUP($A294,new_vsoa,6,FALSE)</f>
        <v>384.39816367445002</v>
      </c>
      <c r="N294" s="3">
        <f>VLOOKUP($A294,new_vsoa,5,FALSE)</f>
        <v>267.515707678029</v>
      </c>
      <c r="O294" s="3">
        <f t="shared" si="37"/>
        <v>116.88245599642102</v>
      </c>
      <c r="P294" s="3">
        <f>VLOOKUP($A294,new_vsoa,7,FALSE)</f>
        <v>61.047356773842999</v>
      </c>
      <c r="Q294" s="3">
        <f>VLOOKUP($A294,new_vsoa,8,FALSE)</f>
        <v>180.84974609869801</v>
      </c>
      <c r="R294" s="3">
        <f t="shared" si="38"/>
        <v>384.39816367445002</v>
      </c>
      <c r="S294" s="3">
        <f t="shared" si="38"/>
        <v>267.515707678029</v>
      </c>
      <c r="T294" s="3">
        <f t="shared" si="38"/>
        <v>116.88245599642102</v>
      </c>
      <c r="U294" s="3">
        <f t="shared" si="38"/>
        <v>61.047356773842999</v>
      </c>
      <c r="V294" s="3">
        <f t="shared" si="39"/>
        <v>180.84974609869801</v>
      </c>
      <c r="X294" s="3">
        <f t="shared" si="33"/>
        <v>-17.619037924590998</v>
      </c>
      <c r="Y294" s="3">
        <f t="shared" si="34"/>
        <v>5.8629173999530053</v>
      </c>
    </row>
    <row r="295" spans="1:25">
      <c r="A295">
        <v>293</v>
      </c>
      <c r="B295" t="s">
        <v>308</v>
      </c>
      <c r="C295" s="3">
        <v>350.52977952000299</v>
      </c>
      <c r="D295" s="3">
        <v>477.98254266966597</v>
      </c>
      <c r="E295" s="3">
        <v>-127.452763149662</v>
      </c>
      <c r="F295" s="3">
        <v>-208.740582087257</v>
      </c>
      <c r="G295" s="3">
        <v>-48.560600682441603</v>
      </c>
      <c r="H295" s="3">
        <f t="shared" si="35"/>
        <v>350.52977952000299</v>
      </c>
      <c r="I295" s="3">
        <f t="shared" si="35"/>
        <v>477.98254266966597</v>
      </c>
      <c r="J295" s="3">
        <f t="shared" si="35"/>
        <v>1</v>
      </c>
      <c r="K295" s="3">
        <f t="shared" si="36"/>
        <v>1</v>
      </c>
      <c r="L295" s="3">
        <f t="shared" si="35"/>
        <v>1</v>
      </c>
      <c r="M295" s="3">
        <f>VLOOKUP($A295,new_vsoa,6,FALSE)</f>
        <v>275.10883072313601</v>
      </c>
      <c r="N295" s="3">
        <f>VLOOKUP($A295,new_vsoa,5,FALSE)</f>
        <v>469.62500413990199</v>
      </c>
      <c r="O295" s="3">
        <f t="shared" si="37"/>
        <v>-194.51617341676598</v>
      </c>
      <c r="P295" s="3">
        <f>VLOOKUP($A295,new_vsoa,7,FALSE)</f>
        <v>-244.33207890160901</v>
      </c>
      <c r="Q295" s="3">
        <f>VLOOKUP($A295,new_vsoa,8,FALSE)</f>
        <v>-144.98991074022501</v>
      </c>
      <c r="R295" s="3">
        <f t="shared" si="38"/>
        <v>275.10883072313601</v>
      </c>
      <c r="S295" s="3">
        <f t="shared" si="38"/>
        <v>469.62500413990199</v>
      </c>
      <c r="T295" s="3">
        <f t="shared" si="38"/>
        <v>1</v>
      </c>
      <c r="U295" s="3">
        <f t="shared" si="38"/>
        <v>1</v>
      </c>
      <c r="V295" s="3">
        <f t="shared" si="39"/>
        <v>1</v>
      </c>
      <c r="X295" s="3">
        <f t="shared" si="33"/>
        <v>-75.420948796866981</v>
      </c>
      <c r="Y295" s="3">
        <f t="shared" si="34"/>
        <v>-8.3575385297639855</v>
      </c>
    </row>
    <row r="296" spans="1:25">
      <c r="A296">
        <v>294</v>
      </c>
      <c r="B296" t="s">
        <v>309</v>
      </c>
      <c r="C296" s="3">
        <v>354.52522371127498</v>
      </c>
      <c r="D296" s="3">
        <v>395.369204236619</v>
      </c>
      <c r="E296" s="3">
        <v>-40.843980525344001</v>
      </c>
      <c r="F296" s="3">
        <v>-130.90945461884101</v>
      </c>
      <c r="G296" s="3">
        <v>61.206890901131999</v>
      </c>
      <c r="H296" s="3">
        <f t="shared" si="35"/>
        <v>354.52522371127498</v>
      </c>
      <c r="I296" s="3">
        <f t="shared" si="35"/>
        <v>395.369204236619</v>
      </c>
      <c r="J296" s="3">
        <f t="shared" si="35"/>
        <v>1</v>
      </c>
      <c r="K296" s="3">
        <f t="shared" si="36"/>
        <v>1</v>
      </c>
      <c r="L296" s="3">
        <f t="shared" si="35"/>
        <v>61.206890901131999</v>
      </c>
      <c r="M296" s="3">
        <f>VLOOKUP($A296,new_vsoa,6,FALSE)</f>
        <v>374.38750371077799</v>
      </c>
      <c r="N296" s="3">
        <f>VLOOKUP($A296,new_vsoa,5,FALSE)</f>
        <v>392.92911500505198</v>
      </c>
      <c r="O296" s="3">
        <f t="shared" si="37"/>
        <v>-18.541611294273991</v>
      </c>
      <c r="P296" s="3">
        <f>VLOOKUP($A296,new_vsoa,7,FALSE)</f>
        <v>-76.963677453532199</v>
      </c>
      <c r="Q296" s="3">
        <f>VLOOKUP($A296,new_vsoa,8,FALSE)</f>
        <v>36.559724584682499</v>
      </c>
      <c r="R296" s="3">
        <f t="shared" si="38"/>
        <v>374.38750371077799</v>
      </c>
      <c r="S296" s="3">
        <f t="shared" si="38"/>
        <v>392.92911500505198</v>
      </c>
      <c r="T296" s="3">
        <f t="shared" si="38"/>
        <v>1</v>
      </c>
      <c r="U296" s="3">
        <f t="shared" si="38"/>
        <v>1</v>
      </c>
      <c r="V296" s="3">
        <f t="shared" si="39"/>
        <v>36.559724584682499</v>
      </c>
      <c r="X296" s="3">
        <f t="shared" si="33"/>
        <v>19.862279999503016</v>
      </c>
      <c r="Y296" s="3">
        <f t="shared" si="34"/>
        <v>-2.4400892315670148</v>
      </c>
    </row>
    <row r="297" spans="1:25">
      <c r="A297">
        <v>295</v>
      </c>
      <c r="B297" t="s">
        <v>310</v>
      </c>
      <c r="C297" s="3">
        <v>359.76895929331403</v>
      </c>
      <c r="D297" s="3">
        <v>354.024289713624</v>
      </c>
      <c r="E297" s="3">
        <v>5.7446695796896803</v>
      </c>
      <c r="F297" s="3">
        <v>-77.343966905814696</v>
      </c>
      <c r="G297" s="3">
        <v>89.516991482295595</v>
      </c>
      <c r="H297" s="3">
        <f t="shared" si="35"/>
        <v>359.76895929331403</v>
      </c>
      <c r="I297" s="3">
        <f t="shared" si="35"/>
        <v>354.024289713624</v>
      </c>
      <c r="J297" s="3">
        <f t="shared" si="35"/>
        <v>5.7446695796896803</v>
      </c>
      <c r="K297" s="3">
        <f t="shared" si="36"/>
        <v>1</v>
      </c>
      <c r="L297" s="3">
        <f t="shared" si="35"/>
        <v>89.516991482295595</v>
      </c>
      <c r="M297" s="3">
        <f>VLOOKUP($A297,new_vsoa,6,FALSE)</f>
        <v>280.85275278907199</v>
      </c>
      <c r="N297" s="3">
        <f>VLOOKUP($A297,new_vsoa,5,FALSE)</f>
        <v>348.893765368603</v>
      </c>
      <c r="O297" s="3">
        <f t="shared" si="37"/>
        <v>-68.041012579531014</v>
      </c>
      <c r="P297" s="3">
        <f>VLOOKUP($A297,new_vsoa,7,FALSE)</f>
        <v>-117.326904219786</v>
      </c>
      <c r="Q297" s="3">
        <f>VLOOKUP($A297,new_vsoa,8,FALSE)</f>
        <v>-16.221567103333999</v>
      </c>
      <c r="R297" s="3">
        <f t="shared" si="38"/>
        <v>280.85275278907199</v>
      </c>
      <c r="S297" s="3">
        <f t="shared" si="38"/>
        <v>348.893765368603</v>
      </c>
      <c r="T297" s="3">
        <f t="shared" si="38"/>
        <v>1</v>
      </c>
      <c r="U297" s="3">
        <f t="shared" si="38"/>
        <v>1</v>
      </c>
      <c r="V297" s="3">
        <f t="shared" si="39"/>
        <v>1</v>
      </c>
      <c r="X297" s="3">
        <f t="shared" si="33"/>
        <v>-78.916206504242041</v>
      </c>
      <c r="Y297" s="3">
        <f t="shared" si="34"/>
        <v>-5.1305243450210014</v>
      </c>
    </row>
    <row r="298" spans="1:25">
      <c r="A298">
        <v>296</v>
      </c>
      <c r="B298" t="s">
        <v>311</v>
      </c>
      <c r="C298" s="3">
        <v>406.06051586351703</v>
      </c>
      <c r="D298" s="3">
        <v>371.741892886556</v>
      </c>
      <c r="E298" s="3">
        <v>34.3186229769615</v>
      </c>
      <c r="F298" s="3">
        <v>-47.672267182601999</v>
      </c>
      <c r="G298" s="3">
        <v>125.02237663091</v>
      </c>
      <c r="H298" s="3">
        <f t="shared" si="35"/>
        <v>406.06051586351703</v>
      </c>
      <c r="I298" s="3">
        <f t="shared" si="35"/>
        <v>371.741892886556</v>
      </c>
      <c r="J298" s="3">
        <f t="shared" si="35"/>
        <v>34.3186229769615</v>
      </c>
      <c r="K298" s="3">
        <f t="shared" si="36"/>
        <v>1</v>
      </c>
      <c r="L298" s="3">
        <f t="shared" si="35"/>
        <v>125.02237663091</v>
      </c>
      <c r="M298" s="3">
        <f>VLOOKUP($A298,new_vsoa,6,FALSE)</f>
        <v>358.74610871047003</v>
      </c>
      <c r="N298" s="3">
        <f>VLOOKUP($A298,new_vsoa,5,FALSE)</f>
        <v>372.64284460925302</v>
      </c>
      <c r="O298" s="3">
        <f t="shared" si="37"/>
        <v>-13.896735898782993</v>
      </c>
      <c r="P298" s="3">
        <f>VLOOKUP($A298,new_vsoa,7,FALSE)</f>
        <v>-74.878883951428307</v>
      </c>
      <c r="Q298" s="3">
        <f>VLOOKUP($A298,new_vsoa,8,FALSE)</f>
        <v>45.151849388842102</v>
      </c>
      <c r="R298" s="3">
        <f t="shared" si="38"/>
        <v>358.74610871047003</v>
      </c>
      <c r="S298" s="3">
        <f t="shared" si="38"/>
        <v>372.64284460925302</v>
      </c>
      <c r="T298" s="3">
        <f t="shared" si="38"/>
        <v>1</v>
      </c>
      <c r="U298" s="3">
        <f t="shared" si="38"/>
        <v>1</v>
      </c>
      <c r="V298" s="3">
        <f t="shared" si="39"/>
        <v>45.151849388842102</v>
      </c>
      <c r="X298" s="3">
        <f t="shared" si="33"/>
        <v>-47.314407153047</v>
      </c>
      <c r="Y298" s="3">
        <f t="shared" si="34"/>
        <v>0.90095172269701607</v>
      </c>
    </row>
    <row r="299" spans="1:25">
      <c r="A299">
        <v>297</v>
      </c>
      <c r="B299" t="s">
        <v>312</v>
      </c>
      <c r="C299" s="3">
        <v>153.57045519653701</v>
      </c>
      <c r="D299" s="3">
        <v>138.50080006074299</v>
      </c>
      <c r="E299" s="3">
        <v>15.0696551357939</v>
      </c>
      <c r="F299" s="3">
        <v>-31.092587011106598</v>
      </c>
      <c r="G299" s="3">
        <v>70.025822290981594</v>
      </c>
      <c r="H299" s="3">
        <f t="shared" si="35"/>
        <v>153.57045519653701</v>
      </c>
      <c r="I299" s="3">
        <f t="shared" si="35"/>
        <v>138.50080006074299</v>
      </c>
      <c r="J299" s="3">
        <f t="shared" si="35"/>
        <v>15.0696551357939</v>
      </c>
      <c r="K299" s="3">
        <f t="shared" si="36"/>
        <v>1</v>
      </c>
      <c r="L299" s="3">
        <f t="shared" si="35"/>
        <v>70.025822290981594</v>
      </c>
      <c r="M299" s="3">
        <f>VLOOKUP($A299,new_vsoa,6,FALSE)</f>
        <v>141.11047688284299</v>
      </c>
      <c r="N299" s="3">
        <f>VLOOKUP($A299,new_vsoa,5,FALSE)</f>
        <v>140.97466337732399</v>
      </c>
      <c r="O299" s="3">
        <f t="shared" si="37"/>
        <v>0.13581350551899618</v>
      </c>
      <c r="P299" s="3">
        <f>VLOOKUP($A299,new_vsoa,7,FALSE)</f>
        <v>-29.865970663999999</v>
      </c>
      <c r="Q299" s="3">
        <f>VLOOKUP($A299,new_vsoa,8,FALSE)</f>
        <v>29.957704272346401</v>
      </c>
      <c r="R299" s="3">
        <f t="shared" si="38"/>
        <v>141.11047688284299</v>
      </c>
      <c r="S299" s="3">
        <f t="shared" si="38"/>
        <v>140.97466337732399</v>
      </c>
      <c r="T299" s="3">
        <f t="shared" si="38"/>
        <v>1</v>
      </c>
      <c r="U299" s="3">
        <f t="shared" si="38"/>
        <v>1</v>
      </c>
      <c r="V299" s="3">
        <f t="shared" si="39"/>
        <v>29.957704272346401</v>
      </c>
      <c r="X299" s="3">
        <f t="shared" si="33"/>
        <v>-12.459978313694023</v>
      </c>
      <c r="Y299" s="3">
        <f t="shared" si="34"/>
        <v>2.4738633165810029</v>
      </c>
    </row>
    <row r="300" spans="1:25">
      <c r="A300">
        <v>298</v>
      </c>
      <c r="B300" t="s">
        <v>313</v>
      </c>
      <c r="C300" s="3">
        <v>411.61191149087801</v>
      </c>
      <c r="D300" s="3">
        <v>498.12385842035701</v>
      </c>
      <c r="E300" s="3">
        <v>-86.511946929478697</v>
      </c>
      <c r="F300" s="3">
        <v>-197.48849540778099</v>
      </c>
      <c r="G300" s="3">
        <v>49.575446774762497</v>
      </c>
      <c r="H300" s="3">
        <f t="shared" si="35"/>
        <v>411.61191149087801</v>
      </c>
      <c r="I300" s="3">
        <f t="shared" si="35"/>
        <v>498.12385842035701</v>
      </c>
      <c r="J300" s="3">
        <f t="shared" si="35"/>
        <v>1</v>
      </c>
      <c r="K300" s="3">
        <f t="shared" si="36"/>
        <v>1</v>
      </c>
      <c r="L300" s="3">
        <f t="shared" si="35"/>
        <v>49.575446774762497</v>
      </c>
      <c r="M300" s="3">
        <f>VLOOKUP($A300,new_vsoa,6,FALSE)</f>
        <v>425.29110700573898</v>
      </c>
      <c r="N300" s="3">
        <f>VLOOKUP($A300,new_vsoa,5,FALSE)</f>
        <v>502.17573515274597</v>
      </c>
      <c r="O300" s="3">
        <f t="shared" si="37"/>
        <v>-76.884628147006993</v>
      </c>
      <c r="P300" s="3">
        <f>VLOOKUP($A300,new_vsoa,7,FALSE)</f>
        <v>-138.63671982826</v>
      </c>
      <c r="Q300" s="3">
        <f>VLOOKUP($A300,new_vsoa,8,FALSE)</f>
        <v>-8.4861596845240594</v>
      </c>
      <c r="R300" s="3">
        <f t="shared" si="38"/>
        <v>425.29110700573898</v>
      </c>
      <c r="S300" s="3">
        <f t="shared" si="38"/>
        <v>502.17573515274597</v>
      </c>
      <c r="T300" s="3">
        <f t="shared" si="38"/>
        <v>1</v>
      </c>
      <c r="U300" s="3">
        <f t="shared" si="38"/>
        <v>1</v>
      </c>
      <c r="V300" s="3">
        <f t="shared" si="39"/>
        <v>1</v>
      </c>
      <c r="X300" s="3">
        <f t="shared" si="33"/>
        <v>13.679195514860965</v>
      </c>
      <c r="Y300" s="3">
        <f t="shared" si="34"/>
        <v>4.051876732388962</v>
      </c>
    </row>
    <row r="301" spans="1:25">
      <c r="A301">
        <v>299</v>
      </c>
      <c r="B301" t="s">
        <v>314</v>
      </c>
      <c r="C301" s="3">
        <v>354.794363898509</v>
      </c>
      <c r="D301" s="3">
        <v>265.14626667823001</v>
      </c>
      <c r="E301" s="3">
        <v>89.648097220279496</v>
      </c>
      <c r="F301" s="3">
        <v>22.258873626975799</v>
      </c>
      <c r="G301" s="3">
        <v>149.647066066642</v>
      </c>
      <c r="H301" s="3">
        <f t="shared" si="35"/>
        <v>354.794363898509</v>
      </c>
      <c r="I301" s="3">
        <f t="shared" si="35"/>
        <v>265.14626667823001</v>
      </c>
      <c r="J301" s="3">
        <f t="shared" si="35"/>
        <v>89.648097220279496</v>
      </c>
      <c r="K301" s="3">
        <f t="shared" si="36"/>
        <v>22.258873626975799</v>
      </c>
      <c r="L301" s="3">
        <f t="shared" si="35"/>
        <v>149.647066066642</v>
      </c>
      <c r="M301" s="3">
        <f>VLOOKUP($A301,new_vsoa,6,FALSE)</f>
        <v>275.02274162994001</v>
      </c>
      <c r="N301" s="3">
        <f>VLOOKUP($A301,new_vsoa,5,FALSE)</f>
        <v>261.117272755459</v>
      </c>
      <c r="O301" s="3">
        <f t="shared" si="37"/>
        <v>13.905468874481016</v>
      </c>
      <c r="P301" s="3">
        <f>VLOOKUP($A301,new_vsoa,7,FALSE)</f>
        <v>-33.337684492610002</v>
      </c>
      <c r="Q301" s="3">
        <f>VLOOKUP($A301,new_vsoa,8,FALSE)</f>
        <v>62.380828024110997</v>
      </c>
      <c r="R301" s="3">
        <f t="shared" si="38"/>
        <v>275.02274162994001</v>
      </c>
      <c r="S301" s="3">
        <f t="shared" si="38"/>
        <v>261.117272755459</v>
      </c>
      <c r="T301" s="3">
        <f t="shared" si="38"/>
        <v>13.905468874481016</v>
      </c>
      <c r="U301" s="3">
        <f t="shared" si="38"/>
        <v>1</v>
      </c>
      <c r="V301" s="3">
        <f t="shared" si="39"/>
        <v>62.380828024110997</v>
      </c>
      <c r="X301" s="3">
        <f t="shared" si="33"/>
        <v>-79.77162226856899</v>
      </c>
      <c r="Y301" s="3">
        <f t="shared" si="34"/>
        <v>-4.0289939227710079</v>
      </c>
    </row>
    <row r="302" spans="1:25">
      <c r="A302">
        <v>300</v>
      </c>
      <c r="B302" t="s">
        <v>315</v>
      </c>
      <c r="C302" s="3">
        <v>422.28973618168902</v>
      </c>
      <c r="D302" s="3">
        <v>401.54347383822801</v>
      </c>
      <c r="E302" s="3">
        <v>20.746262343461002</v>
      </c>
      <c r="F302" s="3">
        <v>-61.696743897228501</v>
      </c>
      <c r="G302" s="3">
        <v>110.365996790398</v>
      </c>
      <c r="H302" s="3">
        <f t="shared" si="35"/>
        <v>422.28973618168902</v>
      </c>
      <c r="I302" s="3">
        <f t="shared" si="35"/>
        <v>401.54347383822801</v>
      </c>
      <c r="J302" s="3">
        <f t="shared" si="35"/>
        <v>20.746262343461002</v>
      </c>
      <c r="K302" s="3">
        <f t="shared" si="36"/>
        <v>1</v>
      </c>
      <c r="L302" s="3">
        <f t="shared" si="35"/>
        <v>110.365996790398</v>
      </c>
      <c r="M302" s="3">
        <f>VLOOKUP($A302,new_vsoa,6,FALSE)</f>
        <v>416.23255608268403</v>
      </c>
      <c r="N302" s="3">
        <f>VLOOKUP($A302,new_vsoa,5,FALSE)</f>
        <v>390.28267830545002</v>
      </c>
      <c r="O302" s="3">
        <f t="shared" si="37"/>
        <v>25.949877777234008</v>
      </c>
      <c r="P302" s="3">
        <f>VLOOKUP($A302,new_vsoa,7,FALSE)</f>
        <v>-29.163412360386499</v>
      </c>
      <c r="Q302" s="3">
        <f>VLOOKUP($A302,new_vsoa,8,FALSE)</f>
        <v>85.164934215459496</v>
      </c>
      <c r="R302" s="3">
        <f t="shared" si="38"/>
        <v>416.23255608268403</v>
      </c>
      <c r="S302" s="3">
        <f t="shared" si="38"/>
        <v>390.28267830545002</v>
      </c>
      <c r="T302" s="3">
        <f t="shared" si="38"/>
        <v>25.949877777234008</v>
      </c>
      <c r="U302" s="3">
        <f t="shared" si="38"/>
        <v>1</v>
      </c>
      <c r="V302" s="3">
        <f t="shared" si="39"/>
        <v>85.164934215459496</v>
      </c>
      <c r="X302" s="3">
        <f t="shared" si="33"/>
        <v>-6.0571800990049951</v>
      </c>
      <c r="Y302" s="3">
        <f t="shared" si="34"/>
        <v>-11.260795532777991</v>
      </c>
    </row>
    <row r="303" spans="1:25">
      <c r="A303">
        <v>301</v>
      </c>
      <c r="B303" t="s">
        <v>316</v>
      </c>
      <c r="C303" s="3">
        <v>407.491927548462</v>
      </c>
      <c r="D303" s="3">
        <v>398.884458176392</v>
      </c>
      <c r="E303" s="3">
        <v>8.6074693720702804</v>
      </c>
      <c r="F303" s="3">
        <v>-65.309730883446804</v>
      </c>
      <c r="G303" s="3">
        <v>81.308840249507597</v>
      </c>
      <c r="H303" s="3">
        <f t="shared" si="35"/>
        <v>407.491927548462</v>
      </c>
      <c r="I303" s="3">
        <f t="shared" si="35"/>
        <v>398.884458176392</v>
      </c>
      <c r="J303" s="3">
        <f t="shared" si="35"/>
        <v>8.6074693720702804</v>
      </c>
      <c r="K303" s="3">
        <f t="shared" si="36"/>
        <v>1</v>
      </c>
      <c r="L303" s="3">
        <f t="shared" si="35"/>
        <v>81.308840249507597</v>
      </c>
      <c r="M303" s="3">
        <f>VLOOKUP($A303,new_vsoa,6,FALSE)</f>
        <v>367.43803168810001</v>
      </c>
      <c r="N303" s="3">
        <f>VLOOKUP($A303,new_vsoa,5,FALSE)</f>
        <v>405.52033092406299</v>
      </c>
      <c r="O303" s="3">
        <f t="shared" si="37"/>
        <v>-38.082299235962978</v>
      </c>
      <c r="P303" s="3">
        <f>VLOOKUP($A303,new_vsoa,7,FALSE)</f>
        <v>-96.057763894586301</v>
      </c>
      <c r="Q303" s="3">
        <f>VLOOKUP($A303,new_vsoa,8,FALSE)</f>
        <v>15.736207332056599</v>
      </c>
      <c r="R303" s="3">
        <f t="shared" si="38"/>
        <v>367.43803168810001</v>
      </c>
      <c r="S303" s="3">
        <f t="shared" si="38"/>
        <v>405.52033092406299</v>
      </c>
      <c r="T303" s="3">
        <f t="shared" si="38"/>
        <v>1</v>
      </c>
      <c r="U303" s="3">
        <f t="shared" si="38"/>
        <v>1</v>
      </c>
      <c r="V303" s="3">
        <f t="shared" si="39"/>
        <v>15.736207332056599</v>
      </c>
      <c r="X303" s="3">
        <f t="shared" si="33"/>
        <v>-40.05389586036199</v>
      </c>
      <c r="Y303" s="3">
        <f t="shared" si="34"/>
        <v>6.6358727476709873</v>
      </c>
    </row>
    <row r="304" spans="1:25">
      <c r="A304">
        <v>302</v>
      </c>
      <c r="B304" t="s">
        <v>317</v>
      </c>
      <c r="C304" s="3">
        <v>456.94748200883902</v>
      </c>
      <c r="D304" s="3">
        <v>376.33133488689498</v>
      </c>
      <c r="E304" s="3">
        <v>80.616147121943897</v>
      </c>
      <c r="F304" s="3">
        <v>-20.778916248858401</v>
      </c>
      <c r="G304" s="3">
        <v>217.819693276468</v>
      </c>
      <c r="H304" s="3">
        <f t="shared" si="35"/>
        <v>456.94748200883902</v>
      </c>
      <c r="I304" s="3">
        <f t="shared" si="35"/>
        <v>376.33133488689498</v>
      </c>
      <c r="J304" s="3">
        <f t="shared" si="35"/>
        <v>80.616147121943897</v>
      </c>
      <c r="K304" s="3">
        <f t="shared" si="36"/>
        <v>1</v>
      </c>
      <c r="L304" s="3">
        <f t="shared" si="35"/>
        <v>217.819693276468</v>
      </c>
      <c r="M304" s="3">
        <f>VLOOKUP($A304,new_vsoa,6,FALSE)</f>
        <v>451.54194766888497</v>
      </c>
      <c r="N304" s="3">
        <f>VLOOKUP($A304,new_vsoa,5,FALSE)</f>
        <v>385.09491398044099</v>
      </c>
      <c r="O304" s="3">
        <f t="shared" si="37"/>
        <v>66.44703368844398</v>
      </c>
      <c r="P304" s="3">
        <f>VLOOKUP($A304,new_vsoa,7,FALSE)</f>
        <v>-3.6789106122153701</v>
      </c>
      <c r="Q304" s="3">
        <f>VLOOKUP($A304,new_vsoa,8,FALSE)</f>
        <v>136.49733161370301</v>
      </c>
      <c r="R304" s="3">
        <f t="shared" si="38"/>
        <v>451.54194766888497</v>
      </c>
      <c r="S304" s="3">
        <f t="shared" si="38"/>
        <v>385.09491398044099</v>
      </c>
      <c r="T304" s="3">
        <f t="shared" si="38"/>
        <v>66.44703368844398</v>
      </c>
      <c r="U304" s="3">
        <f t="shared" si="38"/>
        <v>1</v>
      </c>
      <c r="V304" s="3">
        <f t="shared" si="39"/>
        <v>136.49733161370301</v>
      </c>
      <c r="X304" s="3">
        <f t="shared" si="33"/>
        <v>-5.4055343399540448</v>
      </c>
      <c r="Y304" s="3">
        <f t="shared" si="34"/>
        <v>8.7635790935460136</v>
      </c>
    </row>
    <row r="305" spans="1:25">
      <c r="A305">
        <v>303</v>
      </c>
      <c r="B305" t="s">
        <v>318</v>
      </c>
      <c r="C305" s="3">
        <v>176.19864882122701</v>
      </c>
      <c r="D305" s="3">
        <v>155.764188332701</v>
      </c>
      <c r="E305" s="3">
        <v>20.434460488525598</v>
      </c>
      <c r="F305" s="3">
        <v>-35.655402069986799</v>
      </c>
      <c r="G305" s="3">
        <v>86.388061769036298</v>
      </c>
      <c r="H305" s="3">
        <f t="shared" si="35"/>
        <v>176.19864882122701</v>
      </c>
      <c r="I305" s="3">
        <f t="shared" si="35"/>
        <v>155.764188332701</v>
      </c>
      <c r="J305" s="3">
        <f t="shared" si="35"/>
        <v>20.434460488525598</v>
      </c>
      <c r="K305" s="3">
        <f t="shared" si="36"/>
        <v>1</v>
      </c>
      <c r="L305" s="3">
        <f t="shared" si="35"/>
        <v>86.388061769036298</v>
      </c>
      <c r="M305" s="3">
        <f>VLOOKUP($A305,new_vsoa,6,FALSE)</f>
        <v>166.436235072827</v>
      </c>
      <c r="N305" s="3">
        <f>VLOOKUP($A305,new_vsoa,5,FALSE)</f>
        <v>159.28698740202199</v>
      </c>
      <c r="O305" s="3">
        <f t="shared" si="37"/>
        <v>7.1492476708050106</v>
      </c>
      <c r="P305" s="3">
        <f>VLOOKUP($A305,new_vsoa,7,FALSE)</f>
        <v>-27.7877741528395</v>
      </c>
      <c r="Q305" s="3">
        <f>VLOOKUP($A305,new_vsoa,8,FALSE)</f>
        <v>45.0342455990003</v>
      </c>
      <c r="R305" s="3">
        <f t="shared" si="38"/>
        <v>166.436235072827</v>
      </c>
      <c r="S305" s="3">
        <f t="shared" si="38"/>
        <v>159.28698740202199</v>
      </c>
      <c r="T305" s="3">
        <f t="shared" si="38"/>
        <v>7.1492476708050106</v>
      </c>
      <c r="U305" s="3">
        <f t="shared" si="38"/>
        <v>1</v>
      </c>
      <c r="V305" s="3">
        <f t="shared" si="39"/>
        <v>45.0342455990003</v>
      </c>
      <c r="X305" s="3">
        <f t="shared" si="33"/>
        <v>-9.7624137484000073</v>
      </c>
      <c r="Y305" s="3">
        <f t="shared" si="34"/>
        <v>3.5227990693209961</v>
      </c>
    </row>
    <row r="306" spans="1:25">
      <c r="A306">
        <v>304</v>
      </c>
      <c r="B306" t="s">
        <v>319</v>
      </c>
      <c r="C306" s="3">
        <v>241.29123804460599</v>
      </c>
      <c r="D306" s="3">
        <v>257.90091684006001</v>
      </c>
      <c r="E306" s="3">
        <v>-16.609678795454101</v>
      </c>
      <c r="F306" s="3">
        <v>-94.118377566787998</v>
      </c>
      <c r="G306" s="3">
        <v>75.140554722200307</v>
      </c>
      <c r="H306" s="3">
        <f t="shared" si="35"/>
        <v>241.29123804460599</v>
      </c>
      <c r="I306" s="3">
        <f t="shared" si="35"/>
        <v>257.90091684006001</v>
      </c>
      <c r="J306" s="3">
        <f t="shared" si="35"/>
        <v>1</v>
      </c>
      <c r="K306" s="3">
        <f t="shared" si="36"/>
        <v>1</v>
      </c>
      <c r="L306" s="3">
        <f t="shared" si="35"/>
        <v>75.140554722200307</v>
      </c>
      <c r="M306" s="3">
        <f>VLOOKUP($A306,new_vsoa,6,FALSE)</f>
        <v>251.943836412634</v>
      </c>
      <c r="N306" s="3">
        <f>VLOOKUP($A306,new_vsoa,5,FALSE)</f>
        <v>261.76036576232298</v>
      </c>
      <c r="O306" s="3">
        <f t="shared" si="37"/>
        <v>-9.8165293496889774</v>
      </c>
      <c r="P306" s="3">
        <f>VLOOKUP($A306,new_vsoa,7,FALSE)</f>
        <v>-58.264203928902504</v>
      </c>
      <c r="Q306" s="3">
        <f>VLOOKUP($A306,new_vsoa,8,FALSE)</f>
        <v>39.826678515346899</v>
      </c>
      <c r="R306" s="3">
        <f t="shared" si="38"/>
        <v>251.943836412634</v>
      </c>
      <c r="S306" s="3">
        <f t="shared" si="38"/>
        <v>261.76036576232298</v>
      </c>
      <c r="T306" s="3">
        <f t="shared" si="38"/>
        <v>1</v>
      </c>
      <c r="U306" s="3">
        <f t="shared" si="38"/>
        <v>1</v>
      </c>
      <c r="V306" s="3">
        <f t="shared" si="39"/>
        <v>39.826678515346899</v>
      </c>
      <c r="X306" s="3">
        <f t="shared" si="33"/>
        <v>10.652598368028009</v>
      </c>
      <c r="Y306" s="3">
        <f t="shared" si="34"/>
        <v>3.8594489222629704</v>
      </c>
    </row>
    <row r="307" spans="1:25">
      <c r="A307">
        <v>305</v>
      </c>
      <c r="B307" t="s">
        <v>320</v>
      </c>
      <c r="C307" s="3">
        <v>190.55560540387799</v>
      </c>
      <c r="D307" s="3">
        <v>201.132297746332</v>
      </c>
      <c r="E307" s="3">
        <v>-10.5766923424542</v>
      </c>
      <c r="F307" s="3">
        <v>-63.467751484836498</v>
      </c>
      <c r="G307" s="3">
        <v>45.261442171741102</v>
      </c>
      <c r="H307" s="3">
        <f t="shared" si="35"/>
        <v>190.55560540387799</v>
      </c>
      <c r="I307" s="3">
        <f t="shared" si="35"/>
        <v>201.132297746332</v>
      </c>
      <c r="J307" s="3">
        <f t="shared" si="35"/>
        <v>1</v>
      </c>
      <c r="K307" s="3">
        <f t="shared" si="36"/>
        <v>1</v>
      </c>
      <c r="L307" s="3">
        <f t="shared" si="35"/>
        <v>45.261442171741102</v>
      </c>
      <c r="M307" s="3">
        <f>VLOOKUP($A307,new_vsoa,6,FALSE)</f>
        <v>198.24028699317699</v>
      </c>
      <c r="N307" s="3">
        <f>VLOOKUP($A307,new_vsoa,5,FALSE)</f>
        <v>203.28190739543001</v>
      </c>
      <c r="O307" s="3">
        <f t="shared" si="37"/>
        <v>-5.0416204022530167</v>
      </c>
      <c r="P307" s="3">
        <f>VLOOKUP($A307,new_vsoa,7,FALSE)</f>
        <v>-39.565815557247298</v>
      </c>
      <c r="Q307" s="3">
        <f>VLOOKUP($A307,new_vsoa,8,FALSE)</f>
        <v>31.372493511165398</v>
      </c>
      <c r="R307" s="3">
        <f t="shared" si="38"/>
        <v>198.24028699317699</v>
      </c>
      <c r="S307" s="3">
        <f t="shared" si="38"/>
        <v>203.28190739543001</v>
      </c>
      <c r="T307" s="3">
        <f t="shared" si="38"/>
        <v>1</v>
      </c>
      <c r="U307" s="3">
        <f t="shared" si="38"/>
        <v>1</v>
      </c>
      <c r="V307" s="3">
        <f t="shared" si="39"/>
        <v>31.372493511165398</v>
      </c>
      <c r="X307" s="3">
        <f t="shared" si="33"/>
        <v>7.6846815892990037</v>
      </c>
      <c r="Y307" s="3">
        <f t="shared" si="34"/>
        <v>2.1496096490980108</v>
      </c>
    </row>
    <row r="308" spans="1:25">
      <c r="A308">
        <v>306</v>
      </c>
      <c r="B308" t="s">
        <v>321</v>
      </c>
      <c r="C308" s="3">
        <v>257.24912004741799</v>
      </c>
      <c r="D308" s="3">
        <v>189.437318665639</v>
      </c>
      <c r="E308" s="3">
        <v>67.811801381779603</v>
      </c>
      <c r="F308" s="3">
        <v>4.2308133163257002</v>
      </c>
      <c r="G308" s="3">
        <v>149.17345211908699</v>
      </c>
      <c r="H308" s="3">
        <f t="shared" si="35"/>
        <v>257.24912004741799</v>
      </c>
      <c r="I308" s="3">
        <f t="shared" si="35"/>
        <v>189.437318665639</v>
      </c>
      <c r="J308" s="3">
        <f t="shared" si="35"/>
        <v>67.811801381779603</v>
      </c>
      <c r="K308" s="3">
        <f t="shared" si="36"/>
        <v>4.2308133163257002</v>
      </c>
      <c r="L308" s="3">
        <f t="shared" si="35"/>
        <v>149.17345211908699</v>
      </c>
      <c r="M308" s="3">
        <f>VLOOKUP($A308,new_vsoa,6,FALSE)</f>
        <v>271.93739290988799</v>
      </c>
      <c r="N308" s="3">
        <f>VLOOKUP($A308,new_vsoa,5,FALSE)</f>
        <v>198.42719762257801</v>
      </c>
      <c r="O308" s="3">
        <f t="shared" si="37"/>
        <v>73.510195287309983</v>
      </c>
      <c r="P308" s="3">
        <f>VLOOKUP($A308,new_vsoa,7,FALSE)</f>
        <v>33.5732291837041</v>
      </c>
      <c r="Q308" s="3">
        <f>VLOOKUP($A308,new_vsoa,8,FALSE)</f>
        <v>115.492310630221</v>
      </c>
      <c r="R308" s="3">
        <f t="shared" si="38"/>
        <v>271.93739290988799</v>
      </c>
      <c r="S308" s="3">
        <f t="shared" si="38"/>
        <v>198.42719762257801</v>
      </c>
      <c r="T308" s="3">
        <f t="shared" si="38"/>
        <v>73.510195287309983</v>
      </c>
      <c r="U308" s="3">
        <f t="shared" si="38"/>
        <v>33.5732291837041</v>
      </c>
      <c r="V308" s="3">
        <f t="shared" si="39"/>
        <v>115.492310630221</v>
      </c>
      <c r="X308" s="3">
        <f t="shared" si="33"/>
        <v>14.688272862470001</v>
      </c>
      <c r="Y308" s="3">
        <f t="shared" si="34"/>
        <v>8.989878956939009</v>
      </c>
    </row>
    <row r="309" spans="1:25">
      <c r="A309">
        <v>307</v>
      </c>
      <c r="B309" t="s">
        <v>322</v>
      </c>
      <c r="C309" s="3">
        <v>475.98719059140302</v>
      </c>
      <c r="D309" s="3">
        <v>486.88028063476702</v>
      </c>
      <c r="E309" s="3">
        <v>-10.8930900433632</v>
      </c>
      <c r="F309" s="3">
        <v>-98.826439015808901</v>
      </c>
      <c r="G309" s="3">
        <v>101.82556128238301</v>
      </c>
      <c r="H309" s="3">
        <f t="shared" si="35"/>
        <v>475.98719059140302</v>
      </c>
      <c r="I309" s="3">
        <f t="shared" si="35"/>
        <v>486.88028063476702</v>
      </c>
      <c r="J309" s="3">
        <f t="shared" si="35"/>
        <v>1</v>
      </c>
      <c r="K309" s="3">
        <f t="shared" si="36"/>
        <v>1</v>
      </c>
      <c r="L309" s="3">
        <f t="shared" si="35"/>
        <v>101.82556128238301</v>
      </c>
      <c r="M309" s="3">
        <f>VLOOKUP($A309,new_vsoa,6,FALSE)</f>
        <v>473.565698685722</v>
      </c>
      <c r="N309" s="3">
        <f>VLOOKUP($A309,new_vsoa,5,FALSE)</f>
        <v>488.71012198055899</v>
      </c>
      <c r="O309" s="3">
        <f t="shared" si="37"/>
        <v>-15.144423294836997</v>
      </c>
      <c r="P309" s="3">
        <f>VLOOKUP($A309,new_vsoa,7,FALSE)</f>
        <v>-70.543927274222696</v>
      </c>
      <c r="Q309" s="3">
        <f>VLOOKUP($A309,new_vsoa,8,FALSE)</f>
        <v>37.647086697671497</v>
      </c>
      <c r="R309" s="3">
        <f t="shared" si="38"/>
        <v>473.565698685722</v>
      </c>
      <c r="S309" s="3">
        <f t="shared" si="38"/>
        <v>488.71012198055899</v>
      </c>
      <c r="T309" s="3">
        <f t="shared" si="38"/>
        <v>1</v>
      </c>
      <c r="U309" s="3">
        <f t="shared" si="38"/>
        <v>1</v>
      </c>
      <c r="V309" s="3">
        <f t="shared" si="39"/>
        <v>37.647086697671497</v>
      </c>
      <c r="X309" s="3">
        <f t="shared" si="33"/>
        <v>-2.4214919056810231</v>
      </c>
      <c r="Y309" s="3">
        <f t="shared" si="34"/>
        <v>1.8298413457919764</v>
      </c>
    </row>
    <row r="310" spans="1:25">
      <c r="A310">
        <v>308</v>
      </c>
      <c r="B310" t="s">
        <v>323</v>
      </c>
      <c r="C310" s="3">
        <v>428.133602432087</v>
      </c>
      <c r="D310" s="3">
        <v>406.77874471962298</v>
      </c>
      <c r="E310" s="3">
        <v>21.354857712463701</v>
      </c>
      <c r="F310" s="3">
        <v>-71.732365422930798</v>
      </c>
      <c r="G310" s="3">
        <v>137.06741068683999</v>
      </c>
      <c r="H310" s="3">
        <f t="shared" si="35"/>
        <v>428.133602432087</v>
      </c>
      <c r="I310" s="3">
        <f t="shared" si="35"/>
        <v>406.77874471962298</v>
      </c>
      <c r="J310" s="3">
        <f t="shared" si="35"/>
        <v>21.354857712463701</v>
      </c>
      <c r="K310" s="3">
        <f t="shared" si="36"/>
        <v>1</v>
      </c>
      <c r="L310" s="3">
        <f t="shared" si="35"/>
        <v>137.06741068683999</v>
      </c>
      <c r="M310" s="3">
        <f>VLOOKUP($A310,new_vsoa,6,FALSE)</f>
        <v>435.61905287347503</v>
      </c>
      <c r="N310" s="3">
        <f>VLOOKUP($A310,new_vsoa,5,FALSE)</f>
        <v>410.42910052235101</v>
      </c>
      <c r="O310" s="3">
        <f t="shared" si="37"/>
        <v>25.18995235112402</v>
      </c>
      <c r="P310" s="3">
        <f>VLOOKUP($A310,new_vsoa,7,FALSE)</f>
        <v>-40.7359507147955</v>
      </c>
      <c r="Q310" s="3">
        <f>VLOOKUP($A310,new_vsoa,8,FALSE)</f>
        <v>90.989038516254098</v>
      </c>
      <c r="R310" s="3">
        <f t="shared" si="38"/>
        <v>435.61905287347503</v>
      </c>
      <c r="S310" s="3">
        <f t="shared" si="38"/>
        <v>410.42910052235101</v>
      </c>
      <c r="T310" s="3">
        <f t="shared" si="38"/>
        <v>25.18995235112402</v>
      </c>
      <c r="U310" s="3">
        <f t="shared" si="38"/>
        <v>1</v>
      </c>
      <c r="V310" s="3">
        <f t="shared" si="39"/>
        <v>90.989038516254098</v>
      </c>
      <c r="X310" s="3">
        <f t="shared" si="33"/>
        <v>7.485450441388025</v>
      </c>
      <c r="Y310" s="3">
        <f t="shared" si="34"/>
        <v>3.6503558027280292</v>
      </c>
    </row>
    <row r="311" spans="1:25">
      <c r="A311">
        <v>309</v>
      </c>
      <c r="B311" t="s">
        <v>324</v>
      </c>
      <c r="C311" s="3">
        <v>331.23506769622998</v>
      </c>
      <c r="D311" s="3">
        <v>322.55015237554102</v>
      </c>
      <c r="E311" s="3">
        <v>8.6849153206884999</v>
      </c>
      <c r="F311" s="3">
        <v>-56.808227553506903</v>
      </c>
      <c r="G311" s="3">
        <v>83.916825231530396</v>
      </c>
      <c r="H311" s="3">
        <f t="shared" si="35"/>
        <v>331.23506769622998</v>
      </c>
      <c r="I311" s="3">
        <f t="shared" si="35"/>
        <v>322.55015237554102</v>
      </c>
      <c r="J311" s="3">
        <f t="shared" si="35"/>
        <v>8.6849153206884999</v>
      </c>
      <c r="K311" s="3">
        <f t="shared" si="36"/>
        <v>1</v>
      </c>
      <c r="L311" s="3">
        <f t="shared" si="35"/>
        <v>83.916825231530396</v>
      </c>
      <c r="M311" s="3">
        <f>VLOOKUP($A311,new_vsoa,6,FALSE)</f>
        <v>375.78142486127501</v>
      </c>
      <c r="N311" s="3">
        <f>VLOOKUP($A311,new_vsoa,5,FALSE)</f>
        <v>348.22679826504202</v>
      </c>
      <c r="O311" s="3">
        <f t="shared" si="37"/>
        <v>27.554626596232993</v>
      </c>
      <c r="P311" s="3">
        <f>VLOOKUP($A311,new_vsoa,7,FALSE)</f>
        <v>-24.922241348581998</v>
      </c>
      <c r="Q311" s="3">
        <f>VLOOKUP($A311,new_vsoa,8,FALSE)</f>
        <v>83.528768351073893</v>
      </c>
      <c r="R311" s="3">
        <f t="shared" si="38"/>
        <v>375.78142486127501</v>
      </c>
      <c r="S311" s="3">
        <f t="shared" si="38"/>
        <v>348.22679826504202</v>
      </c>
      <c r="T311" s="3">
        <f t="shared" si="38"/>
        <v>27.554626596232993</v>
      </c>
      <c r="U311" s="3">
        <f t="shared" si="38"/>
        <v>1</v>
      </c>
      <c r="V311" s="3">
        <f t="shared" si="39"/>
        <v>83.528768351073893</v>
      </c>
      <c r="X311" s="3">
        <f t="shared" si="33"/>
        <v>44.546357165045038</v>
      </c>
      <c r="Y311" s="3">
        <f t="shared" si="34"/>
        <v>25.676645889501003</v>
      </c>
    </row>
    <row r="312" spans="1:25">
      <c r="A312">
        <v>310</v>
      </c>
      <c r="B312" t="s">
        <v>325</v>
      </c>
      <c r="C312" s="3">
        <v>476.67509535736599</v>
      </c>
      <c r="D312" s="3">
        <v>465.24393120418</v>
      </c>
      <c r="E312" s="3">
        <v>11.431164153186501</v>
      </c>
      <c r="F312" s="3">
        <v>-89.281210816586196</v>
      </c>
      <c r="G312" s="3">
        <v>198.14606100139</v>
      </c>
      <c r="H312" s="3">
        <f t="shared" si="35"/>
        <v>476.67509535736599</v>
      </c>
      <c r="I312" s="3">
        <f t="shared" si="35"/>
        <v>465.24393120418</v>
      </c>
      <c r="J312" s="3">
        <f t="shared" si="35"/>
        <v>11.431164153186501</v>
      </c>
      <c r="K312" s="3">
        <f t="shared" si="36"/>
        <v>1</v>
      </c>
      <c r="L312" s="3">
        <f t="shared" si="35"/>
        <v>198.14606100139</v>
      </c>
      <c r="M312" s="3">
        <f>VLOOKUP($A312,new_vsoa,6,FALSE)</f>
        <v>476.77394126428101</v>
      </c>
      <c r="N312" s="3">
        <f>VLOOKUP($A312,new_vsoa,5,FALSE)</f>
        <v>449.028574453793</v>
      </c>
      <c r="O312" s="3">
        <f t="shared" si="37"/>
        <v>27.745366810488008</v>
      </c>
      <c r="P312" s="3">
        <f>VLOOKUP($A312,new_vsoa,7,FALSE)</f>
        <v>-27.8623029805401</v>
      </c>
      <c r="Q312" s="3">
        <f>VLOOKUP($A312,new_vsoa,8,FALSE)</f>
        <v>81.227575078510895</v>
      </c>
      <c r="R312" s="3">
        <f t="shared" si="38"/>
        <v>476.77394126428101</v>
      </c>
      <c r="S312" s="3">
        <f t="shared" si="38"/>
        <v>449.028574453793</v>
      </c>
      <c r="T312" s="3">
        <f t="shared" si="38"/>
        <v>27.745366810488008</v>
      </c>
      <c r="U312" s="3">
        <f t="shared" si="38"/>
        <v>1</v>
      </c>
      <c r="V312" s="3">
        <f t="shared" si="39"/>
        <v>81.227575078510895</v>
      </c>
      <c r="X312" s="3">
        <f t="shared" si="33"/>
        <v>9.8845906915016712E-2</v>
      </c>
      <c r="Y312" s="3">
        <f t="shared" si="34"/>
        <v>-16.215356750387002</v>
      </c>
    </row>
    <row r="313" spans="1:25">
      <c r="A313">
        <v>311</v>
      </c>
      <c r="B313" t="s">
        <v>326</v>
      </c>
      <c r="C313" s="3">
        <v>267.69029838826498</v>
      </c>
      <c r="D313" s="3">
        <v>288.42745304068097</v>
      </c>
      <c r="E313" s="3">
        <v>-20.7371546524158</v>
      </c>
      <c r="F313" s="3">
        <v>-105.038393518416</v>
      </c>
      <c r="G313" s="3">
        <v>89.284484401056801</v>
      </c>
      <c r="H313" s="3">
        <f t="shared" si="35"/>
        <v>267.69029838826498</v>
      </c>
      <c r="I313" s="3">
        <f t="shared" si="35"/>
        <v>288.42745304068097</v>
      </c>
      <c r="J313" s="3">
        <f t="shared" si="35"/>
        <v>1</v>
      </c>
      <c r="K313" s="3">
        <f t="shared" si="36"/>
        <v>1</v>
      </c>
      <c r="L313" s="3">
        <f t="shared" si="35"/>
        <v>89.284484401056801</v>
      </c>
      <c r="M313" s="3">
        <f>VLOOKUP($A313,new_vsoa,6,FALSE)</f>
        <v>274.63522567409802</v>
      </c>
      <c r="N313" s="3">
        <f>VLOOKUP($A313,new_vsoa,5,FALSE)</f>
        <v>290.78096116764698</v>
      </c>
      <c r="O313" s="3">
        <f t="shared" si="37"/>
        <v>-16.145735493548955</v>
      </c>
      <c r="P313" s="3">
        <f>VLOOKUP($A313,new_vsoa,7,FALSE)</f>
        <v>-63.533331579970302</v>
      </c>
      <c r="Q313" s="3">
        <f>VLOOKUP($A313,new_vsoa,8,FALSE)</f>
        <v>33.097948030332297</v>
      </c>
      <c r="R313" s="3">
        <f t="shared" si="38"/>
        <v>274.63522567409802</v>
      </c>
      <c r="S313" s="3">
        <f t="shared" si="38"/>
        <v>290.78096116764698</v>
      </c>
      <c r="T313" s="3">
        <f t="shared" si="38"/>
        <v>1</v>
      </c>
      <c r="U313" s="3">
        <f t="shared" si="38"/>
        <v>1</v>
      </c>
      <c r="V313" s="3">
        <f t="shared" si="39"/>
        <v>33.097948030332297</v>
      </c>
      <c r="X313" s="3">
        <f t="shared" si="33"/>
        <v>6.944927285833046</v>
      </c>
      <c r="Y313" s="3">
        <f t="shared" si="34"/>
        <v>2.3535081269660054</v>
      </c>
    </row>
    <row r="314" spans="1:25">
      <c r="A314">
        <v>312</v>
      </c>
      <c r="B314" t="s">
        <v>327</v>
      </c>
      <c r="C314" s="3">
        <v>182.846481653387</v>
      </c>
      <c r="D314" s="3">
        <v>243.437452824019</v>
      </c>
      <c r="E314" s="3">
        <v>-60.590971170632002</v>
      </c>
      <c r="F314" s="3">
        <v>-118.385237942194</v>
      </c>
      <c r="G314" s="3">
        <v>-0.41573685887349998</v>
      </c>
      <c r="H314" s="3">
        <f t="shared" si="35"/>
        <v>182.846481653387</v>
      </c>
      <c r="I314" s="3">
        <f t="shared" si="35"/>
        <v>243.437452824019</v>
      </c>
      <c r="J314" s="3">
        <f t="shared" si="35"/>
        <v>1</v>
      </c>
      <c r="K314" s="3">
        <f t="shared" si="36"/>
        <v>1</v>
      </c>
      <c r="L314" s="3">
        <f t="shared" si="35"/>
        <v>1</v>
      </c>
      <c r="M314" s="3">
        <f>VLOOKUP($A314,new_vsoa,6,FALSE)</f>
        <v>188.38602263876899</v>
      </c>
      <c r="N314" s="3">
        <f>VLOOKUP($A314,new_vsoa,5,FALSE)</f>
        <v>241.01279136266899</v>
      </c>
      <c r="O314" s="3">
        <f t="shared" si="37"/>
        <v>-52.6267687239</v>
      </c>
      <c r="P314" s="3">
        <f>VLOOKUP($A314,new_vsoa,7,FALSE)</f>
        <v>-90.093113613305903</v>
      </c>
      <c r="Q314" s="3">
        <f>VLOOKUP($A314,new_vsoa,8,FALSE)</f>
        <v>-12.235124222345201</v>
      </c>
      <c r="R314" s="3">
        <f t="shared" si="38"/>
        <v>188.38602263876899</v>
      </c>
      <c r="S314" s="3">
        <f t="shared" si="38"/>
        <v>241.01279136266899</v>
      </c>
      <c r="T314" s="3">
        <f t="shared" si="38"/>
        <v>1</v>
      </c>
      <c r="U314" s="3">
        <f t="shared" si="38"/>
        <v>1</v>
      </c>
      <c r="V314" s="3">
        <f t="shared" si="39"/>
        <v>1</v>
      </c>
      <c r="X314" s="3">
        <f t="shared" si="33"/>
        <v>5.5395409853819899</v>
      </c>
      <c r="Y314" s="3">
        <f t="shared" si="34"/>
        <v>-2.4246614613500128</v>
      </c>
    </row>
    <row r="315" spans="1:25">
      <c r="A315">
        <v>313</v>
      </c>
      <c r="B315" t="s">
        <v>328</v>
      </c>
      <c r="C315" s="3">
        <v>214.42714197455399</v>
      </c>
      <c r="D315" s="3">
        <v>353.28003841219601</v>
      </c>
      <c r="E315" s="3">
        <v>-138.85289643764099</v>
      </c>
      <c r="F315" s="3">
        <v>-209.24607939693701</v>
      </c>
      <c r="G315" s="3">
        <v>-60.291570486741698</v>
      </c>
      <c r="H315" s="3">
        <f t="shared" si="35"/>
        <v>214.42714197455399</v>
      </c>
      <c r="I315" s="3">
        <f t="shared" si="35"/>
        <v>353.28003841219601</v>
      </c>
      <c r="J315" s="3">
        <f t="shared" si="35"/>
        <v>1</v>
      </c>
      <c r="K315" s="3">
        <f t="shared" si="36"/>
        <v>1</v>
      </c>
      <c r="L315" s="3">
        <f t="shared" si="35"/>
        <v>1</v>
      </c>
      <c r="M315" s="3">
        <f>VLOOKUP($A315,new_vsoa,6,FALSE)</f>
        <v>259.67959951157599</v>
      </c>
      <c r="N315" s="3">
        <f>VLOOKUP($A315,new_vsoa,5,FALSE)</f>
        <v>373.32047040357003</v>
      </c>
      <c r="O315" s="3">
        <f t="shared" si="37"/>
        <v>-113.64087089199404</v>
      </c>
      <c r="P315" s="3">
        <f>VLOOKUP($A315,new_vsoa,7,FALSE)</f>
        <v>-167.40504765920099</v>
      </c>
      <c r="Q315" s="3">
        <f>VLOOKUP($A315,new_vsoa,8,FALSE)</f>
        <v>-56.0077259366318</v>
      </c>
      <c r="R315" s="3">
        <f t="shared" si="38"/>
        <v>259.67959951157599</v>
      </c>
      <c r="S315" s="3">
        <f t="shared" si="38"/>
        <v>373.32047040357003</v>
      </c>
      <c r="T315" s="3">
        <f t="shared" si="38"/>
        <v>1</v>
      </c>
      <c r="U315" s="3">
        <f t="shared" si="38"/>
        <v>1</v>
      </c>
      <c r="V315" s="3">
        <f t="shared" si="39"/>
        <v>1</v>
      </c>
      <c r="X315" s="3">
        <f t="shared" si="33"/>
        <v>45.252457537021996</v>
      </c>
      <c r="Y315" s="3">
        <f t="shared" si="34"/>
        <v>20.040431991374021</v>
      </c>
    </row>
    <row r="316" spans="1:25">
      <c r="A316">
        <v>314</v>
      </c>
      <c r="B316" t="s">
        <v>329</v>
      </c>
      <c r="C316" s="3">
        <v>386.42165197023297</v>
      </c>
      <c r="D316" s="3">
        <v>438.51527746740601</v>
      </c>
      <c r="E316" s="3">
        <v>-52.093625497172297</v>
      </c>
      <c r="F316" s="3">
        <v>-141.041368294416</v>
      </c>
      <c r="G316" s="3">
        <v>60.960019356348198</v>
      </c>
      <c r="H316" s="3">
        <f t="shared" si="35"/>
        <v>386.42165197023297</v>
      </c>
      <c r="I316" s="3">
        <f t="shared" si="35"/>
        <v>438.51527746740601</v>
      </c>
      <c r="J316" s="3">
        <f t="shared" si="35"/>
        <v>1</v>
      </c>
      <c r="K316" s="3">
        <f t="shared" si="36"/>
        <v>1</v>
      </c>
      <c r="L316" s="3">
        <f t="shared" si="35"/>
        <v>60.960019356348198</v>
      </c>
      <c r="M316" s="3">
        <f>VLOOKUP($A316,new_vsoa,6,FALSE)</f>
        <v>327.39340612292199</v>
      </c>
      <c r="N316" s="3">
        <f>VLOOKUP($A316,new_vsoa,5,FALSE)</f>
        <v>451.84119783272001</v>
      </c>
      <c r="O316" s="3">
        <f t="shared" si="37"/>
        <v>-124.44779170979803</v>
      </c>
      <c r="P316" s="3">
        <f>VLOOKUP($A316,new_vsoa,7,FALSE)</f>
        <v>-186.462122816197</v>
      </c>
      <c r="Q316" s="3">
        <f>VLOOKUP($A316,new_vsoa,8,FALSE)</f>
        <v>-59.810826473199498</v>
      </c>
      <c r="R316" s="3">
        <f t="shared" si="38"/>
        <v>327.39340612292199</v>
      </c>
      <c r="S316" s="3">
        <f t="shared" si="38"/>
        <v>451.84119783272001</v>
      </c>
      <c r="T316" s="3">
        <f t="shared" si="38"/>
        <v>1</v>
      </c>
      <c r="U316" s="3">
        <f t="shared" si="38"/>
        <v>1</v>
      </c>
      <c r="V316" s="3">
        <f t="shared" si="39"/>
        <v>1</v>
      </c>
      <c r="X316" s="3">
        <f t="shared" si="33"/>
        <v>-59.028245847310984</v>
      </c>
      <c r="Y316" s="3">
        <f t="shared" si="34"/>
        <v>13.325920365314005</v>
      </c>
    </row>
    <row r="317" spans="1:25">
      <c r="A317">
        <v>315</v>
      </c>
      <c r="B317" t="s">
        <v>330</v>
      </c>
      <c r="C317" s="3">
        <v>513.76263955298703</v>
      </c>
      <c r="D317" s="3">
        <v>477.74974206260799</v>
      </c>
      <c r="E317" s="3">
        <v>36.012897490378897</v>
      </c>
      <c r="F317" s="3">
        <v>-78.099642322719106</v>
      </c>
      <c r="G317" s="3">
        <v>270.99753668870301</v>
      </c>
      <c r="H317" s="3">
        <f t="shared" si="35"/>
        <v>513.76263955298703</v>
      </c>
      <c r="I317" s="3">
        <f t="shared" si="35"/>
        <v>477.74974206260799</v>
      </c>
      <c r="J317" s="3">
        <f t="shared" si="35"/>
        <v>36.012897490378897</v>
      </c>
      <c r="K317" s="3">
        <f t="shared" si="36"/>
        <v>1</v>
      </c>
      <c r="L317" s="3">
        <f t="shared" si="35"/>
        <v>270.99753668870301</v>
      </c>
      <c r="M317" s="3">
        <f>VLOOKUP($A317,new_vsoa,6,FALSE)</f>
        <v>492.12445742013801</v>
      </c>
      <c r="N317" s="3">
        <f>VLOOKUP($A317,new_vsoa,5,FALSE)</f>
        <v>469.02764496071399</v>
      </c>
      <c r="O317" s="3">
        <f t="shared" si="37"/>
        <v>23.096812459424029</v>
      </c>
      <c r="P317" s="3">
        <f>VLOOKUP($A317,new_vsoa,7,FALSE)</f>
        <v>-36.734633406449198</v>
      </c>
      <c r="Q317" s="3">
        <f>VLOOKUP($A317,new_vsoa,8,FALSE)</f>
        <v>81.820223144762394</v>
      </c>
      <c r="R317" s="3">
        <f t="shared" si="38"/>
        <v>492.12445742013801</v>
      </c>
      <c r="S317" s="3">
        <f t="shared" si="38"/>
        <v>469.02764496071399</v>
      </c>
      <c r="T317" s="3">
        <f t="shared" si="38"/>
        <v>23.096812459424029</v>
      </c>
      <c r="U317" s="3">
        <f t="shared" si="38"/>
        <v>1</v>
      </c>
      <c r="V317" s="3">
        <f t="shared" si="39"/>
        <v>81.820223144762394</v>
      </c>
      <c r="X317" s="3">
        <f t="shared" si="33"/>
        <v>-21.63818213284901</v>
      </c>
      <c r="Y317" s="3">
        <f t="shared" si="34"/>
        <v>-8.7220971018940077</v>
      </c>
    </row>
    <row r="318" spans="1:25">
      <c r="A318">
        <v>316</v>
      </c>
      <c r="B318" t="s">
        <v>331</v>
      </c>
      <c r="C318" s="3">
        <v>167.167568753588</v>
      </c>
      <c r="D318" s="3">
        <v>239.54162530340801</v>
      </c>
      <c r="E318" s="3">
        <v>-72.374056549820097</v>
      </c>
      <c r="F318" s="3">
        <v>-131.63802990952999</v>
      </c>
      <c r="G318" s="3">
        <v>-3.7277098664085901</v>
      </c>
      <c r="H318" s="3">
        <f t="shared" si="35"/>
        <v>167.167568753588</v>
      </c>
      <c r="I318" s="3">
        <f t="shared" si="35"/>
        <v>239.54162530340801</v>
      </c>
      <c r="J318" s="3">
        <f t="shared" si="35"/>
        <v>1</v>
      </c>
      <c r="K318" s="3">
        <f t="shared" si="36"/>
        <v>1</v>
      </c>
      <c r="L318" s="3">
        <f t="shared" si="35"/>
        <v>1</v>
      </c>
      <c r="M318" s="3">
        <f>VLOOKUP($A318,new_vsoa,6,FALSE)</f>
        <v>152.34465742469999</v>
      </c>
      <c r="N318" s="3">
        <f>VLOOKUP($A318,new_vsoa,5,FALSE)</f>
        <v>237.93613007972701</v>
      </c>
      <c r="O318" s="3">
        <f t="shared" si="37"/>
        <v>-85.591472655027019</v>
      </c>
      <c r="P318" s="3">
        <f>VLOOKUP($A318,new_vsoa,7,FALSE)</f>
        <v>-121.252836407229</v>
      </c>
      <c r="Q318" s="3">
        <f>VLOOKUP($A318,new_vsoa,8,FALSE)</f>
        <v>-47.976946062469899</v>
      </c>
      <c r="R318" s="3">
        <f t="shared" si="38"/>
        <v>152.34465742469999</v>
      </c>
      <c r="S318" s="3">
        <f t="shared" si="38"/>
        <v>237.93613007972701</v>
      </c>
      <c r="T318" s="3">
        <f t="shared" si="38"/>
        <v>1</v>
      </c>
      <c r="U318" s="3">
        <f t="shared" si="38"/>
        <v>1</v>
      </c>
      <c r="V318" s="3">
        <f t="shared" si="39"/>
        <v>1</v>
      </c>
      <c r="X318" s="3">
        <f t="shared" si="33"/>
        <v>-14.822911328888011</v>
      </c>
      <c r="Y318" s="3">
        <f t="shared" si="34"/>
        <v>-1.6054952236810038</v>
      </c>
    </row>
    <row r="319" spans="1:25">
      <c r="A319">
        <v>317</v>
      </c>
      <c r="B319" t="s">
        <v>332</v>
      </c>
      <c r="C319" s="3">
        <v>372.82206221718798</v>
      </c>
      <c r="D319" s="3">
        <v>296.032981410589</v>
      </c>
      <c r="E319" s="3">
        <v>76.789080806599799</v>
      </c>
      <c r="F319" s="3">
        <v>4.1165685155582201</v>
      </c>
      <c r="G319" s="3">
        <v>148.18687932286599</v>
      </c>
      <c r="H319" s="3">
        <f t="shared" si="35"/>
        <v>372.82206221718798</v>
      </c>
      <c r="I319" s="3">
        <f t="shared" si="35"/>
        <v>296.032981410589</v>
      </c>
      <c r="J319" s="3">
        <f t="shared" si="35"/>
        <v>76.789080806599799</v>
      </c>
      <c r="K319" s="3">
        <f t="shared" si="36"/>
        <v>4.1165685155582201</v>
      </c>
      <c r="L319" s="3">
        <f t="shared" si="35"/>
        <v>148.18687932286599</v>
      </c>
      <c r="M319" s="3">
        <f>VLOOKUP($A319,new_vsoa,6,FALSE)</f>
        <v>334.32499770380298</v>
      </c>
      <c r="N319" s="3">
        <f>VLOOKUP($A319,new_vsoa,5,FALSE)</f>
        <v>289.00519256588501</v>
      </c>
      <c r="O319" s="3">
        <f t="shared" si="37"/>
        <v>45.319805137917967</v>
      </c>
      <c r="P319" s="3">
        <f>VLOOKUP($A319,new_vsoa,7,FALSE)</f>
        <v>-11.271182737310699</v>
      </c>
      <c r="Q319" s="3">
        <f>VLOOKUP($A319,new_vsoa,8,FALSE)</f>
        <v>97.9929810196966</v>
      </c>
      <c r="R319" s="3">
        <f t="shared" si="38"/>
        <v>334.32499770380298</v>
      </c>
      <c r="S319" s="3">
        <f t="shared" si="38"/>
        <v>289.00519256588501</v>
      </c>
      <c r="T319" s="3">
        <f t="shared" si="38"/>
        <v>45.319805137917967</v>
      </c>
      <c r="U319" s="3">
        <f t="shared" si="38"/>
        <v>1</v>
      </c>
      <c r="V319" s="3">
        <f t="shared" si="39"/>
        <v>97.9929810196966</v>
      </c>
      <c r="X319" s="3">
        <f t="shared" si="33"/>
        <v>-38.497064513384998</v>
      </c>
      <c r="Y319" s="3">
        <f t="shared" si="34"/>
        <v>-7.0277888447039913</v>
      </c>
    </row>
    <row r="320" spans="1:25">
      <c r="A320">
        <v>318</v>
      </c>
      <c r="B320" t="s">
        <v>333</v>
      </c>
      <c r="C320" s="3">
        <v>480.72336806658598</v>
      </c>
      <c r="D320" s="3">
        <v>564.18068099472396</v>
      </c>
      <c r="E320" s="3">
        <v>-83.457312928137696</v>
      </c>
      <c r="F320" s="3">
        <v>-214.07671270023599</v>
      </c>
      <c r="G320" s="3">
        <v>70.480277367129403</v>
      </c>
      <c r="H320" s="3">
        <f t="shared" si="35"/>
        <v>480.72336806658598</v>
      </c>
      <c r="I320" s="3">
        <f t="shared" si="35"/>
        <v>564.18068099472396</v>
      </c>
      <c r="J320" s="3">
        <f t="shared" si="35"/>
        <v>1</v>
      </c>
      <c r="K320" s="3">
        <f t="shared" si="36"/>
        <v>1</v>
      </c>
      <c r="L320" s="3">
        <f t="shared" si="35"/>
        <v>70.480277367129403</v>
      </c>
      <c r="M320" s="3">
        <f>VLOOKUP($A320,new_vsoa,6,FALSE)</f>
        <v>505.632320053939</v>
      </c>
      <c r="N320" s="3">
        <f>VLOOKUP($A320,new_vsoa,5,FALSE)</f>
        <v>571.34496741749001</v>
      </c>
      <c r="O320" s="3">
        <f t="shared" si="37"/>
        <v>-65.712647363551014</v>
      </c>
      <c r="P320" s="3">
        <f>VLOOKUP($A320,new_vsoa,7,FALSE)</f>
        <v>-148.58041245971</v>
      </c>
      <c r="Q320" s="3">
        <f>VLOOKUP($A320,new_vsoa,8,FALSE)</f>
        <v>11.7471205205274</v>
      </c>
      <c r="R320" s="3">
        <f t="shared" si="38"/>
        <v>505.632320053939</v>
      </c>
      <c r="S320" s="3">
        <f t="shared" si="38"/>
        <v>571.34496741749001</v>
      </c>
      <c r="T320" s="3">
        <f t="shared" si="38"/>
        <v>1</v>
      </c>
      <c r="U320" s="3">
        <f t="shared" si="38"/>
        <v>1</v>
      </c>
      <c r="V320" s="3">
        <f t="shared" si="39"/>
        <v>11.7471205205274</v>
      </c>
      <c r="X320" s="3">
        <f t="shared" si="33"/>
        <v>24.908951987353021</v>
      </c>
      <c r="Y320" s="3">
        <f t="shared" si="34"/>
        <v>7.1642864227660539</v>
      </c>
    </row>
    <row r="321" spans="1:25">
      <c r="A321">
        <v>319</v>
      </c>
      <c r="B321" t="s">
        <v>334</v>
      </c>
      <c r="C321" s="3">
        <v>389.70036859223302</v>
      </c>
      <c r="D321" s="3">
        <v>352.176122910039</v>
      </c>
      <c r="E321" s="3">
        <v>37.524245682194298</v>
      </c>
      <c r="F321" s="3">
        <v>-33.395395201842398</v>
      </c>
      <c r="G321" s="3">
        <v>106.00088188335</v>
      </c>
      <c r="H321" s="3">
        <f t="shared" si="35"/>
        <v>389.70036859223302</v>
      </c>
      <c r="I321" s="3">
        <f t="shared" si="35"/>
        <v>352.176122910039</v>
      </c>
      <c r="J321" s="3">
        <f t="shared" si="35"/>
        <v>37.524245682194298</v>
      </c>
      <c r="K321" s="3">
        <f t="shared" si="36"/>
        <v>1</v>
      </c>
      <c r="L321" s="3">
        <f t="shared" si="35"/>
        <v>106.00088188335</v>
      </c>
      <c r="M321" s="3">
        <f>VLOOKUP($A321,new_vsoa,6,FALSE)</f>
        <v>393.17392678324802</v>
      </c>
      <c r="N321" s="3">
        <f>VLOOKUP($A321,new_vsoa,5,FALSE)</f>
        <v>344.73919804655401</v>
      </c>
      <c r="O321" s="3">
        <f t="shared" si="37"/>
        <v>48.434728736694012</v>
      </c>
      <c r="P321" s="3">
        <f>VLOOKUP($A321,new_vsoa,7,FALSE)</f>
        <v>-4.5676177939667504</v>
      </c>
      <c r="Q321" s="3">
        <f>VLOOKUP($A321,new_vsoa,8,FALSE)</f>
        <v>100.588892201211</v>
      </c>
      <c r="R321" s="3">
        <f t="shared" si="38"/>
        <v>393.17392678324802</v>
      </c>
      <c r="S321" s="3">
        <f t="shared" si="38"/>
        <v>344.73919804655401</v>
      </c>
      <c r="T321" s="3">
        <f t="shared" si="38"/>
        <v>48.434728736694012</v>
      </c>
      <c r="U321" s="3">
        <f t="shared" si="38"/>
        <v>1</v>
      </c>
      <c r="V321" s="3">
        <f t="shared" si="39"/>
        <v>100.588892201211</v>
      </c>
      <c r="X321" s="3">
        <f t="shared" si="33"/>
        <v>3.4735581910150017</v>
      </c>
      <c r="Y321" s="3">
        <f t="shared" si="34"/>
        <v>-7.4369248634849896</v>
      </c>
    </row>
    <row r="322" spans="1:25">
      <c r="A322">
        <v>320</v>
      </c>
      <c r="B322" t="s">
        <v>335</v>
      </c>
      <c r="C322" s="3">
        <v>190.32755142162799</v>
      </c>
      <c r="D322" s="3">
        <v>237.38197412911401</v>
      </c>
      <c r="E322" s="3">
        <v>-47.054422707486303</v>
      </c>
      <c r="F322" s="3">
        <v>-103.28167664692801</v>
      </c>
      <c r="G322" s="3">
        <v>12.9615517563529</v>
      </c>
      <c r="H322" s="3">
        <f t="shared" si="35"/>
        <v>190.32755142162799</v>
      </c>
      <c r="I322" s="3">
        <f t="shared" si="35"/>
        <v>237.38197412911401</v>
      </c>
      <c r="J322" s="3">
        <f t="shared" si="35"/>
        <v>1</v>
      </c>
      <c r="K322" s="3">
        <f t="shared" si="36"/>
        <v>1</v>
      </c>
      <c r="L322" s="3">
        <f t="shared" si="35"/>
        <v>12.9615517563529</v>
      </c>
      <c r="M322" s="3">
        <f>VLOOKUP($A322,new_vsoa,6,FALSE)</f>
        <v>204.43019496721601</v>
      </c>
      <c r="N322" s="3">
        <f>VLOOKUP($A322,new_vsoa,5,FALSE)</f>
        <v>245.25993468144199</v>
      </c>
      <c r="O322" s="3">
        <f t="shared" si="37"/>
        <v>-40.82973971422598</v>
      </c>
      <c r="P322" s="3">
        <f>VLOOKUP($A322,new_vsoa,7,FALSE)</f>
        <v>-78.976281017673202</v>
      </c>
      <c r="Q322" s="3">
        <f>VLOOKUP($A322,new_vsoa,8,FALSE)</f>
        <v>1.2735972182903299</v>
      </c>
      <c r="R322" s="3">
        <f t="shared" si="38"/>
        <v>204.43019496721601</v>
      </c>
      <c r="S322" s="3">
        <f t="shared" si="38"/>
        <v>245.25993468144199</v>
      </c>
      <c r="T322" s="3">
        <f t="shared" si="38"/>
        <v>1</v>
      </c>
      <c r="U322" s="3">
        <f t="shared" si="38"/>
        <v>1</v>
      </c>
      <c r="V322" s="3">
        <f t="shared" si="39"/>
        <v>1.2735972182903299</v>
      </c>
      <c r="X322" s="3">
        <f t="shared" si="33"/>
        <v>14.102643545588023</v>
      </c>
      <c r="Y322" s="3">
        <f t="shared" si="34"/>
        <v>7.877960552327977</v>
      </c>
    </row>
    <row r="323" spans="1:25">
      <c r="A323">
        <v>321</v>
      </c>
      <c r="B323" t="s">
        <v>336</v>
      </c>
      <c r="C323" s="3">
        <v>154.88321635335399</v>
      </c>
      <c r="D323" s="3">
        <v>199.07431803598601</v>
      </c>
      <c r="E323" s="3">
        <v>-44.191101682631803</v>
      </c>
      <c r="F323" s="3">
        <v>-100.48191496736401</v>
      </c>
      <c r="G323" s="3">
        <v>11.6828224986225</v>
      </c>
      <c r="H323" s="3">
        <f t="shared" si="35"/>
        <v>154.88321635335399</v>
      </c>
      <c r="I323" s="3">
        <f t="shared" si="35"/>
        <v>199.07431803598601</v>
      </c>
      <c r="J323" s="3">
        <f t="shared" si="35"/>
        <v>1</v>
      </c>
      <c r="K323" s="3">
        <f t="shared" si="36"/>
        <v>1</v>
      </c>
      <c r="L323" s="3">
        <f t="shared" si="36"/>
        <v>11.6828224986225</v>
      </c>
      <c r="M323" s="3">
        <f>VLOOKUP($A323,new_vsoa,6,FALSE)</f>
        <v>166.625743004621</v>
      </c>
      <c r="N323" s="3">
        <f>VLOOKUP($A323,new_vsoa,5,FALSE)</f>
        <v>201.58215803306001</v>
      </c>
      <c r="O323" s="3">
        <f t="shared" si="37"/>
        <v>-34.956415028439011</v>
      </c>
      <c r="P323" s="3">
        <f>VLOOKUP($A323,new_vsoa,7,FALSE)</f>
        <v>-70.880395823930996</v>
      </c>
      <c r="Q323" s="3">
        <f>VLOOKUP($A323,new_vsoa,8,FALSE)</f>
        <v>3.4243058973961</v>
      </c>
      <c r="R323" s="3">
        <f t="shared" si="38"/>
        <v>166.625743004621</v>
      </c>
      <c r="S323" s="3">
        <f t="shared" si="38"/>
        <v>201.58215803306001</v>
      </c>
      <c r="T323" s="3">
        <f t="shared" si="38"/>
        <v>1</v>
      </c>
      <c r="U323" s="3">
        <f t="shared" ref="U323" si="40">IF(P323&lt;1,1,IF(P323&gt;680,#N/A,P323))</f>
        <v>1</v>
      </c>
      <c r="V323" s="3">
        <f t="shared" si="39"/>
        <v>3.4243058973961</v>
      </c>
      <c r="X323" s="3">
        <f t="shared" ref="X323:X386" si="41">R323-H323</f>
        <v>11.742526651267013</v>
      </c>
      <c r="Y323" s="3">
        <f t="shared" ref="Y323:Y386" si="42">S323-I323</f>
        <v>2.5078399970740008</v>
      </c>
    </row>
    <row r="324" spans="1:25">
      <c r="A324">
        <v>322</v>
      </c>
      <c r="B324" t="s">
        <v>337</v>
      </c>
      <c r="C324" s="3">
        <v>116.942816909896</v>
      </c>
      <c r="D324" s="3">
        <v>136.43082729649399</v>
      </c>
      <c r="E324" s="3">
        <v>-19.4880103865978</v>
      </c>
      <c r="F324" s="3">
        <v>-61.491851697976102</v>
      </c>
      <c r="G324" s="3">
        <v>22.392744765405698</v>
      </c>
      <c r="H324" s="3">
        <f t="shared" ref="H324:L387" si="43">IF(C324&lt;1,1,IF(C324&gt;680,#N/A,C324))</f>
        <v>116.942816909896</v>
      </c>
      <c r="I324" s="3">
        <f t="shared" si="43"/>
        <v>136.43082729649399</v>
      </c>
      <c r="J324" s="3">
        <f t="shared" si="43"/>
        <v>1</v>
      </c>
      <c r="K324" s="3">
        <f t="shared" ref="K324:L387" si="44">IF(F324&lt;1,1,IF(F324&gt;680,#N/A,F324))</f>
        <v>1</v>
      </c>
      <c r="L324" s="3">
        <f t="shared" si="43"/>
        <v>22.392744765405698</v>
      </c>
      <c r="M324" s="3">
        <f>VLOOKUP($A324,new_vsoa,6,FALSE)</f>
        <v>134.040120724525</v>
      </c>
      <c r="N324" s="3">
        <f>VLOOKUP($A324,new_vsoa,5,FALSE)</f>
        <v>137.145663338736</v>
      </c>
      <c r="O324" s="3">
        <f t="shared" ref="O324:O387" si="45">M324-N324</f>
        <v>-3.1055426142110036</v>
      </c>
      <c r="P324" s="3">
        <f>VLOOKUP($A324,new_vsoa,7,FALSE)</f>
        <v>-33.958389169326203</v>
      </c>
      <c r="Q324" s="3">
        <f>VLOOKUP($A324,new_vsoa,8,FALSE)</f>
        <v>26.996149667932599</v>
      </c>
      <c r="R324" s="3">
        <f t="shared" ref="R324:U387" si="46">IF(M324&lt;1,1,IF(M324&gt;680,#N/A,M324))</f>
        <v>134.040120724525</v>
      </c>
      <c r="S324" s="3">
        <f t="shared" si="46"/>
        <v>137.145663338736</v>
      </c>
      <c r="T324" s="3">
        <f t="shared" si="46"/>
        <v>1</v>
      </c>
      <c r="U324" s="3">
        <f t="shared" si="46"/>
        <v>1</v>
      </c>
      <c r="V324" s="3">
        <f t="shared" ref="V324:V387" si="47">IF(Q324&lt;1,1,IF(Q324&gt;680,#N/A,Q324))</f>
        <v>26.996149667932599</v>
      </c>
      <c r="X324" s="3">
        <f t="shared" si="41"/>
        <v>17.097303814629001</v>
      </c>
      <c r="Y324" s="3">
        <f t="shared" si="42"/>
        <v>0.71483604224201258</v>
      </c>
    </row>
    <row r="325" spans="1:25">
      <c r="A325">
        <v>323</v>
      </c>
      <c r="B325" t="s">
        <v>338</v>
      </c>
      <c r="C325" s="3">
        <v>109.91502549709099</v>
      </c>
      <c r="D325" s="3">
        <v>105.03450424217201</v>
      </c>
      <c r="E325" s="3">
        <v>4.8805212549189303</v>
      </c>
      <c r="F325" s="3">
        <v>-38.624208298278603</v>
      </c>
      <c r="G325" s="3">
        <v>49.2699442861893</v>
      </c>
      <c r="H325" s="3">
        <f t="shared" si="43"/>
        <v>109.91502549709099</v>
      </c>
      <c r="I325" s="3">
        <f t="shared" si="43"/>
        <v>105.03450424217201</v>
      </c>
      <c r="J325" s="3">
        <f t="shared" si="43"/>
        <v>4.8805212549189303</v>
      </c>
      <c r="K325" s="3">
        <f t="shared" si="44"/>
        <v>1</v>
      </c>
      <c r="L325" s="3">
        <f t="shared" si="43"/>
        <v>49.2699442861893</v>
      </c>
      <c r="M325" s="3">
        <f>VLOOKUP($A325,new_vsoa,6,FALSE)</f>
        <v>104.863062939654</v>
      </c>
      <c r="N325" s="3">
        <f>VLOOKUP($A325,new_vsoa,5,FALSE)</f>
        <v>107.95203992161299</v>
      </c>
      <c r="O325" s="3">
        <f t="shared" si="45"/>
        <v>-3.088976981958993</v>
      </c>
      <c r="P325" s="3">
        <f>VLOOKUP($A325,new_vsoa,7,FALSE)</f>
        <v>-29.709246633312599</v>
      </c>
      <c r="Q325" s="3">
        <f>VLOOKUP($A325,new_vsoa,8,FALSE)</f>
        <v>25.802208496411701</v>
      </c>
      <c r="R325" s="3">
        <f t="shared" si="46"/>
        <v>104.863062939654</v>
      </c>
      <c r="S325" s="3">
        <f t="shared" si="46"/>
        <v>107.95203992161299</v>
      </c>
      <c r="T325" s="3">
        <f t="shared" si="46"/>
        <v>1</v>
      </c>
      <c r="U325" s="3">
        <f t="shared" si="46"/>
        <v>1</v>
      </c>
      <c r="V325" s="3">
        <f t="shared" si="47"/>
        <v>25.802208496411701</v>
      </c>
      <c r="X325" s="3">
        <f t="shared" si="41"/>
        <v>-5.051962557436994</v>
      </c>
      <c r="Y325" s="3">
        <f t="shared" si="42"/>
        <v>2.9175356794409879</v>
      </c>
    </row>
    <row r="326" spans="1:25">
      <c r="A326">
        <v>324</v>
      </c>
      <c r="B326" t="s">
        <v>339</v>
      </c>
      <c r="C326" s="3">
        <v>403.98154106824899</v>
      </c>
      <c r="D326" s="3">
        <v>389.39809052077101</v>
      </c>
      <c r="E326" s="3">
        <v>14.583450547478201</v>
      </c>
      <c r="F326" s="3">
        <v>-66.568641085708194</v>
      </c>
      <c r="G326" s="3">
        <v>123.869480499594</v>
      </c>
      <c r="H326" s="3">
        <f t="shared" si="43"/>
        <v>403.98154106824899</v>
      </c>
      <c r="I326" s="3">
        <f t="shared" si="43"/>
        <v>389.39809052077101</v>
      </c>
      <c r="J326" s="3">
        <f t="shared" si="43"/>
        <v>14.583450547478201</v>
      </c>
      <c r="K326" s="3">
        <f t="shared" si="44"/>
        <v>1</v>
      </c>
      <c r="L326" s="3">
        <f t="shared" si="43"/>
        <v>123.869480499594</v>
      </c>
      <c r="M326" s="3">
        <f>VLOOKUP($A326,new_vsoa,6,FALSE)</f>
        <v>373.48556323447599</v>
      </c>
      <c r="N326" s="3">
        <f>VLOOKUP($A326,new_vsoa,5,FALSE)</f>
        <v>384.23834458820301</v>
      </c>
      <c r="O326" s="3">
        <f t="shared" si="45"/>
        <v>-10.752781353727016</v>
      </c>
      <c r="P326" s="3">
        <f>VLOOKUP($A326,new_vsoa,7,FALSE)</f>
        <v>-70.127121901891002</v>
      </c>
      <c r="Q326" s="3">
        <f>VLOOKUP($A326,new_vsoa,8,FALSE)</f>
        <v>47.804817446059801</v>
      </c>
      <c r="R326" s="3">
        <f t="shared" si="46"/>
        <v>373.48556323447599</v>
      </c>
      <c r="S326" s="3">
        <f t="shared" si="46"/>
        <v>384.23834458820301</v>
      </c>
      <c r="T326" s="3">
        <f t="shared" si="46"/>
        <v>1</v>
      </c>
      <c r="U326" s="3">
        <f t="shared" si="46"/>
        <v>1</v>
      </c>
      <c r="V326" s="3">
        <f t="shared" si="47"/>
        <v>47.804817446059801</v>
      </c>
      <c r="X326" s="3">
        <f t="shared" si="41"/>
        <v>-30.495977833772997</v>
      </c>
      <c r="Y326" s="3">
        <f t="shared" si="42"/>
        <v>-5.1597459325680006</v>
      </c>
    </row>
    <row r="327" spans="1:25">
      <c r="A327">
        <v>325</v>
      </c>
      <c r="B327" t="s">
        <v>340</v>
      </c>
      <c r="C327" s="3">
        <v>357.81768789860001</v>
      </c>
      <c r="D327" s="3">
        <v>383.851291530124</v>
      </c>
      <c r="E327" s="3">
        <v>-26.0336036315238</v>
      </c>
      <c r="F327" s="3">
        <v>-127.604928428836</v>
      </c>
      <c r="G327" s="3">
        <v>79.989177550546898</v>
      </c>
      <c r="H327" s="3">
        <f t="shared" si="43"/>
        <v>357.81768789860001</v>
      </c>
      <c r="I327" s="3">
        <f t="shared" si="43"/>
        <v>383.851291530124</v>
      </c>
      <c r="J327" s="3">
        <f t="shared" si="43"/>
        <v>1</v>
      </c>
      <c r="K327" s="3">
        <f t="shared" si="44"/>
        <v>1</v>
      </c>
      <c r="L327" s="3">
        <f t="shared" si="43"/>
        <v>79.989177550546898</v>
      </c>
      <c r="M327" s="3">
        <f>VLOOKUP($A327,new_vsoa,6,FALSE)</f>
        <v>300.81492884864298</v>
      </c>
      <c r="N327" s="3">
        <f>VLOOKUP($A327,new_vsoa,5,FALSE)</f>
        <v>399.20054603110799</v>
      </c>
      <c r="O327" s="3">
        <f t="shared" si="45"/>
        <v>-98.385617182465012</v>
      </c>
      <c r="P327" s="3">
        <f>VLOOKUP($A327,new_vsoa,7,FALSE)</f>
        <v>-152.51604783383499</v>
      </c>
      <c r="Q327" s="3">
        <f>VLOOKUP($A327,new_vsoa,8,FALSE)</f>
        <v>-44.757499102587097</v>
      </c>
      <c r="R327" s="3">
        <f t="shared" si="46"/>
        <v>300.81492884864298</v>
      </c>
      <c r="S327" s="3">
        <f t="shared" si="46"/>
        <v>399.20054603110799</v>
      </c>
      <c r="T327" s="3">
        <f t="shared" si="46"/>
        <v>1</v>
      </c>
      <c r="U327" s="3">
        <f t="shared" si="46"/>
        <v>1</v>
      </c>
      <c r="V327" s="3">
        <f t="shared" si="47"/>
        <v>1</v>
      </c>
      <c r="X327" s="3">
        <f t="shared" si="41"/>
        <v>-57.002759049957035</v>
      </c>
      <c r="Y327" s="3">
        <f t="shared" si="42"/>
        <v>15.349254500983989</v>
      </c>
    </row>
    <row r="328" spans="1:25">
      <c r="A328">
        <v>326</v>
      </c>
      <c r="B328" t="s">
        <v>341</v>
      </c>
      <c r="C328" s="3">
        <v>368.54511546622501</v>
      </c>
      <c r="D328" s="3">
        <v>647.55181666000306</v>
      </c>
      <c r="E328" s="3">
        <v>-279.00670119377702</v>
      </c>
      <c r="F328" s="3">
        <v>-459.65415673444102</v>
      </c>
      <c r="G328" s="3">
        <v>-162.44739024864401</v>
      </c>
      <c r="H328" s="3">
        <f t="shared" si="43"/>
        <v>368.54511546622501</v>
      </c>
      <c r="I328" s="3">
        <f t="shared" si="43"/>
        <v>647.55181666000306</v>
      </c>
      <c r="J328" s="3">
        <f t="shared" si="43"/>
        <v>1</v>
      </c>
      <c r="K328" s="3">
        <f t="shared" si="44"/>
        <v>1</v>
      </c>
      <c r="L328" s="3">
        <f t="shared" si="43"/>
        <v>1</v>
      </c>
      <c r="M328" s="3">
        <f>VLOOKUP($A328,new_vsoa,6,FALSE)</f>
        <v>545.51266991405998</v>
      </c>
      <c r="N328" s="3">
        <f>VLOOKUP($A328,new_vsoa,5,FALSE)</f>
        <v>614.08876756667098</v>
      </c>
      <c r="O328" s="3">
        <f t="shared" si="45"/>
        <v>-68.576097652610997</v>
      </c>
      <c r="P328" s="3">
        <f>VLOOKUP($A328,new_vsoa,7,FALSE)</f>
        <v>-159.74288065067699</v>
      </c>
      <c r="Q328" s="3">
        <f>VLOOKUP($A328,new_vsoa,8,FALSE)</f>
        <v>11.5235756056911</v>
      </c>
      <c r="R328" s="3">
        <f t="shared" si="46"/>
        <v>545.51266991405998</v>
      </c>
      <c r="S328" s="3">
        <f t="shared" si="46"/>
        <v>614.08876756667098</v>
      </c>
      <c r="T328" s="3">
        <f t="shared" si="46"/>
        <v>1</v>
      </c>
      <c r="U328" s="3">
        <f t="shared" si="46"/>
        <v>1</v>
      </c>
      <c r="V328" s="3">
        <f t="shared" si="47"/>
        <v>11.5235756056911</v>
      </c>
      <c r="X328" s="3">
        <f t="shared" si="41"/>
        <v>176.96755444783497</v>
      </c>
      <c r="Y328" s="3">
        <f t="shared" si="42"/>
        <v>-33.463049093332074</v>
      </c>
    </row>
    <row r="329" spans="1:25">
      <c r="A329">
        <v>327</v>
      </c>
      <c r="B329" t="s">
        <v>342</v>
      </c>
      <c r="C329" s="3">
        <v>565.03380149114196</v>
      </c>
      <c r="D329" s="3">
        <v>402.09951424802603</v>
      </c>
      <c r="E329" s="3">
        <v>162.93428724311499</v>
      </c>
      <c r="F329" s="3">
        <v>0.315702345108614</v>
      </c>
      <c r="G329" s="3">
        <v>1220.7061607026301</v>
      </c>
      <c r="H329" s="3">
        <f t="shared" si="43"/>
        <v>565.03380149114196</v>
      </c>
      <c r="I329" s="3">
        <f t="shared" si="43"/>
        <v>402.09951424802603</v>
      </c>
      <c r="J329" s="3">
        <f t="shared" si="43"/>
        <v>162.93428724311499</v>
      </c>
      <c r="K329" s="3">
        <f t="shared" si="44"/>
        <v>1</v>
      </c>
      <c r="L329" s="3" t="e">
        <f t="shared" si="43"/>
        <v>#N/A</v>
      </c>
      <c r="M329" s="3">
        <f>VLOOKUP($A329,new_vsoa,6,FALSE)</f>
        <v>515.37587829726999</v>
      </c>
      <c r="N329" s="3">
        <f>VLOOKUP($A329,new_vsoa,5,FALSE)</f>
        <v>414.58936754941402</v>
      </c>
      <c r="O329" s="3">
        <f t="shared" si="45"/>
        <v>100.78651074785597</v>
      </c>
      <c r="P329" s="3">
        <f>VLOOKUP($A329,new_vsoa,7,FALSE)</f>
        <v>12.453246991006999</v>
      </c>
      <c r="Q329" s="3">
        <f>VLOOKUP($A329,new_vsoa,8,FALSE)</f>
        <v>203.64634600832699</v>
      </c>
      <c r="R329" s="3">
        <f t="shared" si="46"/>
        <v>515.37587829726999</v>
      </c>
      <c r="S329" s="3">
        <f t="shared" si="46"/>
        <v>414.58936754941402</v>
      </c>
      <c r="T329" s="3">
        <f t="shared" si="46"/>
        <v>100.78651074785597</v>
      </c>
      <c r="U329" s="3">
        <f t="shared" si="46"/>
        <v>12.453246991006999</v>
      </c>
      <c r="V329" s="3">
        <f t="shared" si="47"/>
        <v>203.64634600832699</v>
      </c>
      <c r="X329" s="3">
        <f t="shared" si="41"/>
        <v>-49.657923193871966</v>
      </c>
      <c r="Y329" s="3">
        <f t="shared" si="42"/>
        <v>12.489853301387996</v>
      </c>
    </row>
    <row r="330" spans="1:25">
      <c r="A330">
        <v>328</v>
      </c>
      <c r="B330" t="s">
        <v>343</v>
      </c>
      <c r="C330" s="3">
        <v>534.546047824845</v>
      </c>
      <c r="D330" s="3">
        <v>564.25174805651397</v>
      </c>
      <c r="E330" s="3">
        <v>-29.705700231668999</v>
      </c>
      <c r="F330" s="3">
        <v>-168.63406621243499</v>
      </c>
      <c r="G330" s="3">
        <v>1205.8821120237801</v>
      </c>
      <c r="H330" s="3">
        <f t="shared" si="43"/>
        <v>534.546047824845</v>
      </c>
      <c r="I330" s="3">
        <f t="shared" si="43"/>
        <v>564.25174805651397</v>
      </c>
      <c r="J330" s="3">
        <f t="shared" si="43"/>
        <v>1</v>
      </c>
      <c r="K330" s="3">
        <f t="shared" si="44"/>
        <v>1</v>
      </c>
      <c r="L330" s="3" t="e">
        <f t="shared" si="43"/>
        <v>#N/A</v>
      </c>
      <c r="M330" s="3">
        <f>VLOOKUP($A330,new_vsoa,6,FALSE)</f>
        <v>532.93485917125599</v>
      </c>
      <c r="N330" s="3">
        <f>VLOOKUP($A330,new_vsoa,5,FALSE)</f>
        <v>579.18669079810297</v>
      </c>
      <c r="O330" s="3">
        <f t="shared" si="45"/>
        <v>-46.251831626846979</v>
      </c>
      <c r="P330" s="3">
        <f>VLOOKUP($A330,new_vsoa,7,FALSE)</f>
        <v>-122.869037838914</v>
      </c>
      <c r="Q330" s="3">
        <f>VLOOKUP($A330,new_vsoa,8,FALSE)</f>
        <v>31.8049334788831</v>
      </c>
      <c r="R330" s="3">
        <f t="shared" si="46"/>
        <v>532.93485917125599</v>
      </c>
      <c r="S330" s="3">
        <f t="shared" si="46"/>
        <v>579.18669079810297</v>
      </c>
      <c r="T330" s="3">
        <f t="shared" si="46"/>
        <v>1</v>
      </c>
      <c r="U330" s="3">
        <f t="shared" si="46"/>
        <v>1</v>
      </c>
      <c r="V330" s="3">
        <f t="shared" si="47"/>
        <v>31.8049334788831</v>
      </c>
      <c r="X330" s="3">
        <f t="shared" si="41"/>
        <v>-1.6111886535890108</v>
      </c>
      <c r="Y330" s="3">
        <f t="shared" si="42"/>
        <v>14.934942741588998</v>
      </c>
    </row>
    <row r="331" spans="1:25">
      <c r="A331">
        <v>329</v>
      </c>
      <c r="B331" t="s">
        <v>344</v>
      </c>
      <c r="C331" s="3">
        <v>543.80267118219001</v>
      </c>
      <c r="D331" s="3">
        <v>870.69079009090206</v>
      </c>
      <c r="E331" s="3">
        <v>-326.88811890871199</v>
      </c>
      <c r="F331" s="3">
        <v>-1203631846363.3899</v>
      </c>
      <c r="G331" s="3">
        <v>49968570439.217102</v>
      </c>
      <c r="H331" s="3">
        <f t="shared" si="43"/>
        <v>543.80267118219001</v>
      </c>
      <c r="I331" s="3" t="e">
        <f t="shared" si="43"/>
        <v>#N/A</v>
      </c>
      <c r="J331" s="3">
        <f t="shared" si="43"/>
        <v>1</v>
      </c>
      <c r="K331" s="3">
        <f t="shared" si="44"/>
        <v>1</v>
      </c>
      <c r="L331" s="3" t="e">
        <f t="shared" si="43"/>
        <v>#N/A</v>
      </c>
      <c r="M331" s="3">
        <f>VLOOKUP($A331,new_vsoa,6,FALSE)</f>
        <v>609.52322284066599</v>
      </c>
      <c r="N331" s="3">
        <f>VLOOKUP($A331,new_vsoa,5,FALSE)</f>
        <v>730.97761543822401</v>
      </c>
      <c r="O331" s="3">
        <f t="shared" si="45"/>
        <v>-121.45439259755801</v>
      </c>
      <c r="P331" s="3">
        <f>VLOOKUP($A331,new_vsoa,7,FALSE)</f>
        <v>-461.86686911174598</v>
      </c>
      <c r="Q331" s="3">
        <f>VLOOKUP($A331,new_vsoa,8,FALSE)</f>
        <v>-8.8609326947722806</v>
      </c>
      <c r="R331" s="3">
        <f t="shared" si="46"/>
        <v>609.52322284066599</v>
      </c>
      <c r="S331" s="3" t="e">
        <f t="shared" si="46"/>
        <v>#N/A</v>
      </c>
      <c r="T331" s="3">
        <f t="shared" si="46"/>
        <v>1</v>
      </c>
      <c r="U331" s="3">
        <f t="shared" si="46"/>
        <v>1</v>
      </c>
      <c r="V331" s="3">
        <f t="shared" si="47"/>
        <v>1</v>
      </c>
      <c r="X331" s="3">
        <f t="shared" si="41"/>
        <v>65.720551658475983</v>
      </c>
      <c r="Y331" s="3" t="e">
        <f t="shared" si="42"/>
        <v>#N/A</v>
      </c>
    </row>
    <row r="332" spans="1:25">
      <c r="A332">
        <v>330</v>
      </c>
      <c r="B332" t="s">
        <v>345</v>
      </c>
      <c r="C332" s="3">
        <v>605.82592216252601</v>
      </c>
      <c r="D332" s="3">
        <v>714.41573572315201</v>
      </c>
      <c r="E332" s="3">
        <v>-108.589813560625</v>
      </c>
      <c r="F332" s="3">
        <v>-1.29614838377832E+17</v>
      </c>
      <c r="G332" s="3">
        <v>1.9919983169879699E+17</v>
      </c>
      <c r="H332" s="3">
        <f t="shared" si="43"/>
        <v>605.82592216252601</v>
      </c>
      <c r="I332" s="3" t="e">
        <f t="shared" si="43"/>
        <v>#N/A</v>
      </c>
      <c r="J332" s="3">
        <f t="shared" si="43"/>
        <v>1</v>
      </c>
      <c r="K332" s="3">
        <f t="shared" si="44"/>
        <v>1</v>
      </c>
      <c r="L332" s="3" t="e">
        <f t="shared" si="43"/>
        <v>#N/A</v>
      </c>
      <c r="M332" s="3">
        <f>VLOOKUP($A332,new_vsoa,6,FALSE)</f>
        <v>623.82715496491005</v>
      </c>
      <c r="N332" s="3">
        <f>VLOOKUP($A332,new_vsoa,5,FALSE)</f>
        <v>697.28594883224196</v>
      </c>
      <c r="O332" s="3">
        <f t="shared" si="45"/>
        <v>-73.458793867331906</v>
      </c>
      <c r="P332" s="3">
        <f>VLOOKUP($A332,new_vsoa,7,FALSE)</f>
        <v>-240.143193011617</v>
      </c>
      <c r="Q332" s="3">
        <f>VLOOKUP($A332,new_vsoa,8,FALSE)</f>
        <v>57.628466621471503</v>
      </c>
      <c r="R332" s="3">
        <f t="shared" si="46"/>
        <v>623.82715496491005</v>
      </c>
      <c r="S332" s="3" t="e">
        <f t="shared" si="46"/>
        <v>#N/A</v>
      </c>
      <c r="T332" s="3">
        <f t="shared" si="46"/>
        <v>1</v>
      </c>
      <c r="U332" s="3">
        <f t="shared" si="46"/>
        <v>1</v>
      </c>
      <c r="V332" s="3">
        <f t="shared" si="47"/>
        <v>57.628466621471503</v>
      </c>
      <c r="X332" s="3">
        <f t="shared" si="41"/>
        <v>18.001232802384038</v>
      </c>
      <c r="Y332" s="3" t="e">
        <f t="shared" si="42"/>
        <v>#N/A</v>
      </c>
    </row>
    <row r="333" spans="1:25">
      <c r="A333">
        <v>331</v>
      </c>
      <c r="B333" t="s">
        <v>346</v>
      </c>
      <c r="C333" s="3">
        <v>611.60542009994901</v>
      </c>
      <c r="D333" s="3">
        <v>472.18398142868398</v>
      </c>
      <c r="E333" s="3">
        <v>139.42143867126501</v>
      </c>
      <c r="F333" s="3">
        <v>-3.38168665923519E+16</v>
      </c>
      <c r="G333" s="3">
        <v>9.3992254815022592E+16</v>
      </c>
      <c r="H333" s="3">
        <f t="shared" si="43"/>
        <v>611.60542009994901</v>
      </c>
      <c r="I333" s="3">
        <f t="shared" si="43"/>
        <v>472.18398142868398</v>
      </c>
      <c r="J333" s="3">
        <f t="shared" si="43"/>
        <v>139.42143867126501</v>
      </c>
      <c r="K333" s="3">
        <f t="shared" si="44"/>
        <v>1</v>
      </c>
      <c r="L333" s="3" t="e">
        <f t="shared" si="43"/>
        <v>#N/A</v>
      </c>
      <c r="M333" s="3">
        <f>VLOOKUP($A333,new_vsoa,6,FALSE)</f>
        <v>317.88918737438502</v>
      </c>
      <c r="N333" s="3">
        <f>VLOOKUP($A333,new_vsoa,5,FALSE)</f>
        <v>473.26293677263999</v>
      </c>
      <c r="O333" s="3">
        <f t="shared" si="45"/>
        <v>-155.37374939825497</v>
      </c>
      <c r="P333" s="3">
        <f>VLOOKUP($A333,new_vsoa,7,FALSE)</f>
        <v>-211.212135580721</v>
      </c>
      <c r="Q333" s="3">
        <f>VLOOKUP($A333,new_vsoa,8,FALSE)</f>
        <v>-95.376769277760204</v>
      </c>
      <c r="R333" s="3">
        <f t="shared" si="46"/>
        <v>317.88918737438502</v>
      </c>
      <c r="S333" s="3">
        <f t="shared" si="46"/>
        <v>473.26293677263999</v>
      </c>
      <c r="T333" s="3">
        <f t="shared" si="46"/>
        <v>1</v>
      </c>
      <c r="U333" s="3">
        <f t="shared" si="46"/>
        <v>1</v>
      </c>
      <c r="V333" s="3">
        <f t="shared" si="47"/>
        <v>1</v>
      </c>
      <c r="X333" s="3">
        <f t="shared" si="41"/>
        <v>-293.716232725564</v>
      </c>
      <c r="Y333" s="3">
        <f t="shared" si="42"/>
        <v>1.0789553439560109</v>
      </c>
    </row>
    <row r="334" spans="1:25">
      <c r="A334">
        <v>332</v>
      </c>
      <c r="B334" t="s">
        <v>347</v>
      </c>
      <c r="C334" s="3">
        <v>380.05427383898001</v>
      </c>
      <c r="D334" s="3">
        <v>474.21016085400902</v>
      </c>
      <c r="E334" s="3">
        <v>-94.155887015028995</v>
      </c>
      <c r="F334" s="3">
        <v>-183.459019369152</v>
      </c>
      <c r="G334" s="3">
        <v>-6.0454231458320802</v>
      </c>
      <c r="H334" s="3">
        <f t="shared" si="43"/>
        <v>380.05427383898001</v>
      </c>
      <c r="I334" s="3">
        <f t="shared" si="43"/>
        <v>474.21016085400902</v>
      </c>
      <c r="J334" s="3">
        <f t="shared" si="43"/>
        <v>1</v>
      </c>
      <c r="K334" s="3">
        <f t="shared" si="44"/>
        <v>1</v>
      </c>
      <c r="L334" s="3">
        <f t="shared" si="43"/>
        <v>1</v>
      </c>
      <c r="M334" s="3">
        <f>VLOOKUP($A334,new_vsoa,6,FALSE)</f>
        <v>466.23648528512302</v>
      </c>
      <c r="N334" s="3">
        <f>VLOOKUP($A334,new_vsoa,5,FALSE)</f>
        <v>461.36511976466301</v>
      </c>
      <c r="O334" s="3">
        <f t="shared" si="45"/>
        <v>4.8713655204600173</v>
      </c>
      <c r="P334" s="3">
        <f>VLOOKUP($A334,new_vsoa,7,FALSE)</f>
        <v>-53.025770416093202</v>
      </c>
      <c r="Q334" s="3">
        <f>VLOOKUP($A334,new_vsoa,8,FALSE)</f>
        <v>64.284790498514099</v>
      </c>
      <c r="R334" s="3">
        <f t="shared" si="46"/>
        <v>466.23648528512302</v>
      </c>
      <c r="S334" s="3">
        <f t="shared" si="46"/>
        <v>461.36511976466301</v>
      </c>
      <c r="T334" s="3">
        <f t="shared" si="46"/>
        <v>4.8713655204600173</v>
      </c>
      <c r="U334" s="3">
        <f t="shared" si="46"/>
        <v>1</v>
      </c>
      <c r="V334" s="3">
        <f t="shared" si="47"/>
        <v>64.284790498514099</v>
      </c>
      <c r="X334" s="3">
        <f t="shared" si="41"/>
        <v>86.182211446143015</v>
      </c>
      <c r="Y334" s="3">
        <f t="shared" si="42"/>
        <v>-12.845041089346012</v>
      </c>
    </row>
    <row r="335" spans="1:25">
      <c r="A335">
        <v>333</v>
      </c>
      <c r="B335" t="s">
        <v>348</v>
      </c>
      <c r="C335" s="3">
        <v>368.46927714342098</v>
      </c>
      <c r="D335" s="3">
        <v>191.745862095251</v>
      </c>
      <c r="E335" s="3">
        <v>176.72341504816899</v>
      </c>
      <c r="F335" s="3">
        <v>73.624614123524694</v>
      </c>
      <c r="G335" s="3">
        <v>364.75050136530899</v>
      </c>
      <c r="H335" s="3">
        <f t="shared" si="43"/>
        <v>368.46927714342098</v>
      </c>
      <c r="I335" s="3">
        <f t="shared" si="43"/>
        <v>191.745862095251</v>
      </c>
      <c r="J335" s="3">
        <f t="shared" si="43"/>
        <v>176.72341504816899</v>
      </c>
      <c r="K335" s="3">
        <f t="shared" si="44"/>
        <v>73.624614123524694</v>
      </c>
      <c r="L335" s="3">
        <f t="shared" si="43"/>
        <v>364.75050136530899</v>
      </c>
      <c r="M335" s="3">
        <f>VLOOKUP($A335,new_vsoa,6,FALSE)</f>
        <v>181.879575665743</v>
      </c>
      <c r="N335" s="3">
        <f>VLOOKUP($A335,new_vsoa,5,FALSE)</f>
        <v>194.09087450771199</v>
      </c>
      <c r="O335" s="3">
        <f t="shared" si="45"/>
        <v>-12.211298841968983</v>
      </c>
      <c r="P335" s="3">
        <f>VLOOKUP($A335,new_vsoa,7,FALSE)</f>
        <v>-47.219076301498703</v>
      </c>
      <c r="Q335" s="3">
        <f>VLOOKUP($A335,new_vsoa,8,FALSE)</f>
        <v>22.0130145869575</v>
      </c>
      <c r="R335" s="3">
        <f t="shared" si="46"/>
        <v>181.879575665743</v>
      </c>
      <c r="S335" s="3">
        <f t="shared" si="46"/>
        <v>194.09087450771199</v>
      </c>
      <c r="T335" s="3">
        <f t="shared" si="46"/>
        <v>1</v>
      </c>
      <c r="U335" s="3">
        <f t="shared" si="46"/>
        <v>1</v>
      </c>
      <c r="V335" s="3">
        <f t="shared" si="47"/>
        <v>22.0130145869575</v>
      </c>
      <c r="X335" s="3">
        <f t="shared" si="41"/>
        <v>-186.58970147767798</v>
      </c>
      <c r="Y335" s="3">
        <f t="shared" si="42"/>
        <v>2.3450124124609886</v>
      </c>
    </row>
    <row r="336" spans="1:25">
      <c r="A336">
        <v>334</v>
      </c>
      <c r="B336" t="s">
        <v>349</v>
      </c>
      <c r="C336" s="3">
        <v>198.187984375143</v>
      </c>
      <c r="D336" s="3">
        <v>228.662590885686</v>
      </c>
      <c r="E336" s="3">
        <v>-30.474606510542799</v>
      </c>
      <c r="F336" s="3">
        <v>-93.591944350872495</v>
      </c>
      <c r="G336" s="3">
        <v>39.341387942306099</v>
      </c>
      <c r="H336" s="3">
        <f t="shared" si="43"/>
        <v>198.187984375143</v>
      </c>
      <c r="I336" s="3">
        <f t="shared" si="43"/>
        <v>228.662590885686</v>
      </c>
      <c r="J336" s="3">
        <f t="shared" si="43"/>
        <v>1</v>
      </c>
      <c r="K336" s="3">
        <f t="shared" si="44"/>
        <v>1</v>
      </c>
      <c r="L336" s="3">
        <f t="shared" si="43"/>
        <v>39.341387942306099</v>
      </c>
      <c r="M336" s="3">
        <f>VLOOKUP($A336,new_vsoa,6,FALSE)</f>
        <v>199.13105692321</v>
      </c>
      <c r="N336" s="3">
        <f>VLOOKUP($A336,new_vsoa,5,FALSE)</f>
        <v>233.05405468186001</v>
      </c>
      <c r="O336" s="3">
        <f t="shared" si="45"/>
        <v>-33.922997758650013</v>
      </c>
      <c r="P336" s="3">
        <f>VLOOKUP($A336,new_vsoa,7,FALSE)</f>
        <v>-70.591691428274501</v>
      </c>
      <c r="Q336" s="3">
        <f>VLOOKUP($A336,new_vsoa,8,FALSE)</f>
        <v>3.68868375581321</v>
      </c>
      <c r="R336" s="3">
        <f t="shared" si="46"/>
        <v>199.13105692321</v>
      </c>
      <c r="S336" s="3">
        <f t="shared" si="46"/>
        <v>233.05405468186001</v>
      </c>
      <c r="T336" s="3">
        <f t="shared" si="46"/>
        <v>1</v>
      </c>
      <c r="U336" s="3">
        <f t="shared" si="46"/>
        <v>1</v>
      </c>
      <c r="V336" s="3">
        <f t="shared" si="47"/>
        <v>3.68868375581321</v>
      </c>
      <c r="X336" s="3">
        <f t="shared" si="41"/>
        <v>0.94307254806699348</v>
      </c>
      <c r="Y336" s="3">
        <f t="shared" si="42"/>
        <v>4.3914637961740084</v>
      </c>
    </row>
    <row r="337" spans="1:25">
      <c r="A337">
        <v>335</v>
      </c>
      <c r="B337" t="s">
        <v>350</v>
      </c>
      <c r="C337" s="3">
        <v>324.426346801036</v>
      </c>
      <c r="D337" s="3">
        <v>418.02781510493202</v>
      </c>
      <c r="E337" s="3">
        <v>-93.601468303895899</v>
      </c>
      <c r="F337" s="3">
        <v>-176.381034926821</v>
      </c>
      <c r="G337" s="3">
        <v>-6.2436951396052196</v>
      </c>
      <c r="H337" s="3">
        <f t="shared" si="43"/>
        <v>324.426346801036</v>
      </c>
      <c r="I337" s="3">
        <f t="shared" si="43"/>
        <v>418.02781510493202</v>
      </c>
      <c r="J337" s="3">
        <f t="shared" si="43"/>
        <v>1</v>
      </c>
      <c r="K337" s="3">
        <f t="shared" si="44"/>
        <v>1</v>
      </c>
      <c r="L337" s="3">
        <f t="shared" si="43"/>
        <v>1</v>
      </c>
      <c r="M337" s="3">
        <f>VLOOKUP($A337,new_vsoa,6,FALSE)</f>
        <v>343.797502761771</v>
      </c>
      <c r="N337" s="3">
        <f>VLOOKUP($A337,new_vsoa,5,FALSE)</f>
        <v>429.723036921063</v>
      </c>
      <c r="O337" s="3">
        <f t="shared" si="45"/>
        <v>-85.925534159291999</v>
      </c>
      <c r="P337" s="3">
        <f>VLOOKUP($A337,new_vsoa,7,FALSE)</f>
        <v>-148.44002282993401</v>
      </c>
      <c r="Q337" s="3">
        <f>VLOOKUP($A337,new_vsoa,8,FALSE)</f>
        <v>-22.849840434687199</v>
      </c>
      <c r="R337" s="3">
        <f t="shared" si="46"/>
        <v>343.797502761771</v>
      </c>
      <c r="S337" s="3">
        <f t="shared" si="46"/>
        <v>429.723036921063</v>
      </c>
      <c r="T337" s="3">
        <f t="shared" si="46"/>
        <v>1</v>
      </c>
      <c r="U337" s="3">
        <f t="shared" si="46"/>
        <v>1</v>
      </c>
      <c r="V337" s="3">
        <f t="shared" si="47"/>
        <v>1</v>
      </c>
      <c r="X337" s="3">
        <f t="shared" si="41"/>
        <v>19.371155960734995</v>
      </c>
      <c r="Y337" s="3">
        <f t="shared" si="42"/>
        <v>11.695221816130982</v>
      </c>
    </row>
    <row r="338" spans="1:25">
      <c r="A338">
        <v>336</v>
      </c>
      <c r="B338" t="s">
        <v>351</v>
      </c>
      <c r="C338" s="3">
        <v>242.826782929324</v>
      </c>
      <c r="D338" s="3">
        <v>120.009915706421</v>
      </c>
      <c r="E338" s="3">
        <v>122.816867222902</v>
      </c>
      <c r="F338" s="3">
        <v>43.018148724750901</v>
      </c>
      <c r="G338" s="3">
        <v>230.10224295047001</v>
      </c>
      <c r="H338" s="3">
        <f t="shared" si="43"/>
        <v>242.826782929324</v>
      </c>
      <c r="I338" s="3">
        <f t="shared" si="43"/>
        <v>120.009915706421</v>
      </c>
      <c r="J338" s="3">
        <f t="shared" si="43"/>
        <v>122.816867222902</v>
      </c>
      <c r="K338" s="3">
        <f t="shared" si="44"/>
        <v>43.018148724750901</v>
      </c>
      <c r="L338" s="3">
        <f t="shared" si="43"/>
        <v>230.10224295047001</v>
      </c>
      <c r="M338" s="3">
        <f>VLOOKUP($A338,new_vsoa,6,FALSE)</f>
        <v>141.03981595843101</v>
      </c>
      <c r="N338" s="3">
        <f>VLOOKUP($A338,new_vsoa,5,FALSE)</f>
        <v>127.652049247774</v>
      </c>
      <c r="O338" s="3">
        <f t="shared" si="45"/>
        <v>13.387766710657004</v>
      </c>
      <c r="P338" s="3">
        <f>VLOOKUP($A338,new_vsoa,7,FALSE)</f>
        <v>-17.915510694859599</v>
      </c>
      <c r="Q338" s="3">
        <f>VLOOKUP($A338,new_vsoa,8,FALSE)</f>
        <v>46.729544101563903</v>
      </c>
      <c r="R338" s="3">
        <f t="shared" si="46"/>
        <v>141.03981595843101</v>
      </c>
      <c r="S338" s="3">
        <f t="shared" si="46"/>
        <v>127.652049247774</v>
      </c>
      <c r="T338" s="3">
        <f t="shared" si="46"/>
        <v>13.387766710657004</v>
      </c>
      <c r="U338" s="3">
        <f t="shared" si="46"/>
        <v>1</v>
      </c>
      <c r="V338" s="3">
        <f t="shared" si="47"/>
        <v>46.729544101563903</v>
      </c>
      <c r="X338" s="3">
        <f t="shared" si="41"/>
        <v>-101.78696697089299</v>
      </c>
      <c r="Y338" s="3">
        <f t="shared" si="42"/>
        <v>7.6421335413530045</v>
      </c>
    </row>
    <row r="339" spans="1:25">
      <c r="A339">
        <v>337</v>
      </c>
      <c r="B339" t="s">
        <v>352</v>
      </c>
      <c r="C339" s="3">
        <v>165.955223946611</v>
      </c>
      <c r="D339" s="3">
        <v>257.220366536879</v>
      </c>
      <c r="E339" s="3">
        <v>-91.265142590267899</v>
      </c>
      <c r="F339" s="3">
        <v>-145.83827647766699</v>
      </c>
      <c r="G339" s="3">
        <v>-33.797469896906897</v>
      </c>
      <c r="H339" s="3">
        <f t="shared" si="43"/>
        <v>165.955223946611</v>
      </c>
      <c r="I339" s="3">
        <f t="shared" si="43"/>
        <v>257.220366536879</v>
      </c>
      <c r="J339" s="3">
        <f t="shared" si="43"/>
        <v>1</v>
      </c>
      <c r="K339" s="3">
        <f t="shared" si="44"/>
        <v>1</v>
      </c>
      <c r="L339" s="3">
        <f t="shared" si="43"/>
        <v>1</v>
      </c>
      <c r="M339" s="3">
        <f>VLOOKUP($A339,new_vsoa,6,FALSE)</f>
        <v>196.47366488918601</v>
      </c>
      <c r="N339" s="3">
        <f>VLOOKUP($A339,new_vsoa,5,FALSE)</f>
        <v>261.11815985553102</v>
      </c>
      <c r="O339" s="3">
        <f t="shared" si="45"/>
        <v>-64.644494966345007</v>
      </c>
      <c r="P339" s="3">
        <f>VLOOKUP($A339,new_vsoa,7,FALSE)</f>
        <v>-106.630886878659</v>
      </c>
      <c r="Q339" s="3">
        <f>VLOOKUP($A339,new_vsoa,8,FALSE)</f>
        <v>-22.785502290273602</v>
      </c>
      <c r="R339" s="3">
        <f t="shared" si="46"/>
        <v>196.47366488918601</v>
      </c>
      <c r="S339" s="3">
        <f t="shared" si="46"/>
        <v>261.11815985553102</v>
      </c>
      <c r="T339" s="3">
        <f t="shared" si="46"/>
        <v>1</v>
      </c>
      <c r="U339" s="3">
        <f t="shared" si="46"/>
        <v>1</v>
      </c>
      <c r="V339" s="3">
        <f t="shared" si="47"/>
        <v>1</v>
      </c>
      <c r="X339" s="3">
        <f t="shared" si="41"/>
        <v>30.518440942575012</v>
      </c>
      <c r="Y339" s="3">
        <f t="shared" si="42"/>
        <v>3.8977933186520204</v>
      </c>
    </row>
    <row r="340" spans="1:25">
      <c r="A340">
        <v>338</v>
      </c>
      <c r="B340" t="s">
        <v>353</v>
      </c>
      <c r="C340" s="3">
        <v>233.65973088117801</v>
      </c>
      <c r="D340" s="3">
        <v>373.49005323173998</v>
      </c>
      <c r="E340" s="3">
        <v>-139.830322350561</v>
      </c>
      <c r="F340" s="3">
        <v>-201.58883585088401</v>
      </c>
      <c r="G340" s="3">
        <v>-74.583780514390398</v>
      </c>
      <c r="H340" s="3">
        <f t="shared" si="43"/>
        <v>233.65973088117801</v>
      </c>
      <c r="I340" s="3">
        <f t="shared" si="43"/>
        <v>373.49005323173998</v>
      </c>
      <c r="J340" s="3">
        <f t="shared" si="43"/>
        <v>1</v>
      </c>
      <c r="K340" s="3">
        <f t="shared" si="44"/>
        <v>1</v>
      </c>
      <c r="L340" s="3">
        <f t="shared" si="43"/>
        <v>1</v>
      </c>
      <c r="M340" s="3">
        <f>VLOOKUP($A340,new_vsoa,6,FALSE)</f>
        <v>319.53617612584299</v>
      </c>
      <c r="N340" s="3">
        <f>VLOOKUP($A340,new_vsoa,5,FALSE)</f>
        <v>373.39686668606998</v>
      </c>
      <c r="O340" s="3">
        <f t="shared" si="45"/>
        <v>-53.860690560226999</v>
      </c>
      <c r="P340" s="3">
        <f>VLOOKUP($A340,new_vsoa,7,FALSE)</f>
        <v>-103.145872330907</v>
      </c>
      <c r="Q340" s="3">
        <f>VLOOKUP($A340,new_vsoa,8,FALSE)</f>
        <v>-7.4071163606469401</v>
      </c>
      <c r="R340" s="3">
        <f t="shared" si="46"/>
        <v>319.53617612584299</v>
      </c>
      <c r="S340" s="3">
        <f t="shared" si="46"/>
        <v>373.39686668606998</v>
      </c>
      <c r="T340" s="3">
        <f t="shared" si="46"/>
        <v>1</v>
      </c>
      <c r="U340" s="3">
        <f t="shared" si="46"/>
        <v>1</v>
      </c>
      <c r="V340" s="3">
        <f t="shared" si="47"/>
        <v>1</v>
      </c>
      <c r="X340" s="3">
        <f t="shared" si="41"/>
        <v>85.876445244664978</v>
      </c>
      <c r="Y340" s="3">
        <f t="shared" si="42"/>
        <v>-9.3186545669993848E-2</v>
      </c>
    </row>
    <row r="341" spans="1:25">
      <c r="A341">
        <v>339</v>
      </c>
      <c r="B341" t="s">
        <v>354</v>
      </c>
      <c r="C341" s="3">
        <v>372.488822335316</v>
      </c>
      <c r="D341" s="3">
        <v>498.44746953228201</v>
      </c>
      <c r="E341" s="3">
        <v>-125.958647196965</v>
      </c>
      <c r="F341" s="3">
        <v>-203.40486891274199</v>
      </c>
      <c r="G341" s="3">
        <v>-64.837801282734205</v>
      </c>
      <c r="H341" s="3">
        <f t="shared" si="43"/>
        <v>372.488822335316</v>
      </c>
      <c r="I341" s="3">
        <f t="shared" si="43"/>
        <v>498.44746953228201</v>
      </c>
      <c r="J341" s="3">
        <f t="shared" si="43"/>
        <v>1</v>
      </c>
      <c r="K341" s="3">
        <f t="shared" si="44"/>
        <v>1</v>
      </c>
      <c r="L341" s="3">
        <f t="shared" si="43"/>
        <v>1</v>
      </c>
      <c r="M341" s="3">
        <f>VLOOKUP($A341,new_vsoa,6,FALSE)</f>
        <v>456.37764538201799</v>
      </c>
      <c r="N341" s="3">
        <f>VLOOKUP($A341,new_vsoa,5,FALSE)</f>
        <v>505.14443684314898</v>
      </c>
      <c r="O341" s="3">
        <f t="shared" si="45"/>
        <v>-48.766791461130993</v>
      </c>
      <c r="P341" s="3">
        <f>VLOOKUP($A341,new_vsoa,7,FALSE)</f>
        <v>-111.182783495458</v>
      </c>
      <c r="Q341" s="3">
        <f>VLOOKUP($A341,new_vsoa,8,FALSE)</f>
        <v>13.404444726608199</v>
      </c>
      <c r="R341" s="3">
        <f t="shared" si="46"/>
        <v>456.37764538201799</v>
      </c>
      <c r="S341" s="3">
        <f t="shared" si="46"/>
        <v>505.14443684314898</v>
      </c>
      <c r="T341" s="3">
        <f t="shared" si="46"/>
        <v>1</v>
      </c>
      <c r="U341" s="3">
        <f t="shared" si="46"/>
        <v>1</v>
      </c>
      <c r="V341" s="3">
        <f t="shared" si="47"/>
        <v>13.404444726608199</v>
      </c>
      <c r="X341" s="3">
        <f t="shared" si="41"/>
        <v>83.888823046701987</v>
      </c>
      <c r="Y341" s="3">
        <f t="shared" si="42"/>
        <v>6.6969673108669667</v>
      </c>
    </row>
    <row r="342" spans="1:25">
      <c r="A342">
        <v>340</v>
      </c>
      <c r="B342" t="s">
        <v>355</v>
      </c>
      <c r="C342" s="3">
        <v>482.12875505289901</v>
      </c>
      <c r="D342" s="3">
        <v>484.73383050860298</v>
      </c>
      <c r="E342" s="3">
        <v>-2.6050754557033899</v>
      </c>
      <c r="F342" s="3">
        <v>-92.473273330932599</v>
      </c>
      <c r="G342" s="3">
        <v>104.176521987398</v>
      </c>
      <c r="H342" s="3">
        <f t="shared" si="43"/>
        <v>482.12875505289901</v>
      </c>
      <c r="I342" s="3">
        <f t="shared" si="43"/>
        <v>484.73383050860298</v>
      </c>
      <c r="J342" s="3">
        <f t="shared" si="43"/>
        <v>1</v>
      </c>
      <c r="K342" s="3">
        <f t="shared" si="44"/>
        <v>1</v>
      </c>
      <c r="L342" s="3">
        <f t="shared" si="43"/>
        <v>104.176521987398</v>
      </c>
      <c r="M342" s="3">
        <f>VLOOKUP($A342,new_vsoa,6,FALSE)</f>
        <v>316.98404984946802</v>
      </c>
      <c r="N342" s="3">
        <f>VLOOKUP($A342,new_vsoa,5,FALSE)</f>
        <v>473.96362858619102</v>
      </c>
      <c r="O342" s="3">
        <f t="shared" si="45"/>
        <v>-156.979578736723</v>
      </c>
      <c r="P342" s="3">
        <f>VLOOKUP($A342,new_vsoa,7,FALSE)</f>
        <v>-212.39177565055499</v>
      </c>
      <c r="Q342" s="3">
        <f>VLOOKUP($A342,new_vsoa,8,FALSE)</f>
        <v>-99.539947737698995</v>
      </c>
      <c r="R342" s="3">
        <f t="shared" si="46"/>
        <v>316.98404984946802</v>
      </c>
      <c r="S342" s="3">
        <f t="shared" si="46"/>
        <v>473.96362858619102</v>
      </c>
      <c r="T342" s="3">
        <f t="shared" si="46"/>
        <v>1</v>
      </c>
      <c r="U342" s="3">
        <f t="shared" si="46"/>
        <v>1</v>
      </c>
      <c r="V342" s="3">
        <f t="shared" si="47"/>
        <v>1</v>
      </c>
      <c r="X342" s="3">
        <f t="shared" si="41"/>
        <v>-165.14470520343099</v>
      </c>
      <c r="Y342" s="3">
        <f t="shared" si="42"/>
        <v>-10.770201922411957</v>
      </c>
    </row>
    <row r="343" spans="1:25">
      <c r="A343">
        <v>341</v>
      </c>
      <c r="B343" t="s">
        <v>356</v>
      </c>
      <c r="C343" s="3">
        <v>239.086719301681</v>
      </c>
      <c r="D343" s="3">
        <v>269.397418073241</v>
      </c>
      <c r="E343" s="3">
        <v>-30.310698771560201</v>
      </c>
      <c r="F343" s="3">
        <v>-107.677324637723</v>
      </c>
      <c r="G343" s="3">
        <v>57.0996670171332</v>
      </c>
      <c r="H343" s="3">
        <f t="shared" si="43"/>
        <v>239.086719301681</v>
      </c>
      <c r="I343" s="3">
        <f t="shared" si="43"/>
        <v>269.397418073241</v>
      </c>
      <c r="J343" s="3">
        <f t="shared" si="43"/>
        <v>1</v>
      </c>
      <c r="K343" s="3">
        <f t="shared" si="44"/>
        <v>1</v>
      </c>
      <c r="L343" s="3">
        <f t="shared" si="43"/>
        <v>57.0996670171332</v>
      </c>
      <c r="M343" s="3">
        <f>VLOOKUP($A343,new_vsoa,6,FALSE)</f>
        <v>188.477004380425</v>
      </c>
      <c r="N343" s="3">
        <f>VLOOKUP($A343,new_vsoa,5,FALSE)</f>
        <v>274.18439607810399</v>
      </c>
      <c r="O343" s="3">
        <f t="shared" si="45"/>
        <v>-85.707391697678986</v>
      </c>
      <c r="P343" s="3">
        <f>VLOOKUP($A343,new_vsoa,7,FALSE)</f>
        <v>-127.295928846897</v>
      </c>
      <c r="Q343" s="3">
        <f>VLOOKUP($A343,new_vsoa,8,FALSE)</f>
        <v>-47.920910897960603</v>
      </c>
      <c r="R343" s="3">
        <f t="shared" si="46"/>
        <v>188.477004380425</v>
      </c>
      <c r="S343" s="3">
        <f t="shared" si="46"/>
        <v>274.18439607810399</v>
      </c>
      <c r="T343" s="3">
        <f t="shared" si="46"/>
        <v>1</v>
      </c>
      <c r="U343" s="3">
        <f t="shared" si="46"/>
        <v>1</v>
      </c>
      <c r="V343" s="3">
        <f t="shared" si="47"/>
        <v>1</v>
      </c>
      <c r="X343" s="3">
        <f t="shared" si="41"/>
        <v>-50.609714921256</v>
      </c>
      <c r="Y343" s="3">
        <f t="shared" si="42"/>
        <v>4.7869780048629877</v>
      </c>
    </row>
    <row r="344" spans="1:25">
      <c r="A344">
        <v>342</v>
      </c>
      <c r="B344" t="s">
        <v>357</v>
      </c>
      <c r="C344" s="3">
        <v>222.252079843697</v>
      </c>
      <c r="D344" s="3">
        <v>251.44271231678701</v>
      </c>
      <c r="E344" s="3">
        <v>-29.190632473089501</v>
      </c>
      <c r="F344" s="3">
        <v>-76.347903813649793</v>
      </c>
      <c r="G344" s="3">
        <v>24.3545608047645</v>
      </c>
      <c r="H344" s="3">
        <f t="shared" si="43"/>
        <v>222.252079843697</v>
      </c>
      <c r="I344" s="3">
        <f t="shared" si="43"/>
        <v>251.44271231678701</v>
      </c>
      <c r="J344" s="3">
        <f t="shared" si="43"/>
        <v>1</v>
      </c>
      <c r="K344" s="3">
        <f t="shared" si="44"/>
        <v>1</v>
      </c>
      <c r="L344" s="3">
        <f t="shared" si="43"/>
        <v>24.3545608047645</v>
      </c>
      <c r="M344" s="3">
        <f>VLOOKUP($A344,new_vsoa,6,FALSE)</f>
        <v>284.161274900303</v>
      </c>
      <c r="N344" s="3">
        <f>VLOOKUP($A344,new_vsoa,5,FALSE)</f>
        <v>254.55524141417499</v>
      </c>
      <c r="O344" s="3">
        <f t="shared" si="45"/>
        <v>29.606033486128013</v>
      </c>
      <c r="P344" s="3">
        <f>VLOOKUP($A344,new_vsoa,7,FALSE)</f>
        <v>-11.2739849798765</v>
      </c>
      <c r="Q344" s="3">
        <f>VLOOKUP($A344,new_vsoa,8,FALSE)</f>
        <v>71.452422354183099</v>
      </c>
      <c r="R344" s="3">
        <f t="shared" si="46"/>
        <v>284.161274900303</v>
      </c>
      <c r="S344" s="3">
        <f t="shared" si="46"/>
        <v>254.55524141417499</v>
      </c>
      <c r="T344" s="3">
        <f t="shared" si="46"/>
        <v>29.606033486128013</v>
      </c>
      <c r="U344" s="3">
        <f t="shared" si="46"/>
        <v>1</v>
      </c>
      <c r="V344" s="3">
        <f t="shared" si="47"/>
        <v>71.452422354183099</v>
      </c>
      <c r="X344" s="3">
        <f t="shared" si="41"/>
        <v>61.909195056605995</v>
      </c>
      <c r="Y344" s="3">
        <f t="shared" si="42"/>
        <v>3.1125290973879771</v>
      </c>
    </row>
    <row r="345" spans="1:25">
      <c r="A345">
        <v>343</v>
      </c>
      <c r="B345" t="s">
        <v>358</v>
      </c>
      <c r="C345" s="3">
        <v>361.59348854009602</v>
      </c>
      <c r="D345" s="3">
        <v>636.51600969536696</v>
      </c>
      <c r="E345" s="3">
        <v>-274.92252115526998</v>
      </c>
      <c r="F345" s="3">
        <v>-438.58381545165997</v>
      </c>
      <c r="G345" s="3">
        <v>-176.203013413034</v>
      </c>
      <c r="H345" s="3">
        <f t="shared" si="43"/>
        <v>361.59348854009602</v>
      </c>
      <c r="I345" s="3">
        <f t="shared" si="43"/>
        <v>636.51600969536696</v>
      </c>
      <c r="J345" s="3">
        <f t="shared" si="43"/>
        <v>1</v>
      </c>
      <c r="K345" s="3">
        <f t="shared" si="44"/>
        <v>1</v>
      </c>
      <c r="L345" s="3">
        <f t="shared" si="43"/>
        <v>1</v>
      </c>
      <c r="M345" s="3">
        <f>VLOOKUP($A345,new_vsoa,6,FALSE)</f>
        <v>551.82043340176006</v>
      </c>
      <c r="N345" s="3">
        <f>VLOOKUP($A345,new_vsoa,5,FALSE)</f>
        <v>649.154803418033</v>
      </c>
      <c r="O345" s="3">
        <f t="shared" si="45"/>
        <v>-97.334370016272942</v>
      </c>
      <c r="P345" s="3">
        <f>VLOOKUP($A345,new_vsoa,7,FALSE)</f>
        <v>-192.243242712815</v>
      </c>
      <c r="Q345" s="3">
        <f>VLOOKUP($A345,new_vsoa,8,FALSE)</f>
        <v>-28.195652665559901</v>
      </c>
      <c r="R345" s="3">
        <f t="shared" si="46"/>
        <v>551.82043340176006</v>
      </c>
      <c r="S345" s="3">
        <f t="shared" si="46"/>
        <v>649.154803418033</v>
      </c>
      <c r="T345" s="3">
        <f t="shared" si="46"/>
        <v>1</v>
      </c>
      <c r="U345" s="3">
        <f t="shared" si="46"/>
        <v>1</v>
      </c>
      <c r="V345" s="3">
        <f t="shared" si="47"/>
        <v>1</v>
      </c>
      <c r="X345" s="3">
        <f t="shared" si="41"/>
        <v>190.22694486166404</v>
      </c>
      <c r="Y345" s="3">
        <f t="shared" si="42"/>
        <v>12.638793722666037</v>
      </c>
    </row>
    <row r="346" spans="1:25">
      <c r="A346">
        <v>344</v>
      </c>
      <c r="B346" t="s">
        <v>359</v>
      </c>
      <c r="C346" s="3">
        <v>486.98780213750803</v>
      </c>
      <c r="D346" s="3">
        <v>259.33068836198203</v>
      </c>
      <c r="E346" s="3">
        <v>227.657113775525</v>
      </c>
      <c r="F346" s="3">
        <v>76.929265321447602</v>
      </c>
      <c r="G346" s="3">
        <v>595.44240707602705</v>
      </c>
      <c r="H346" s="3">
        <f t="shared" si="43"/>
        <v>486.98780213750803</v>
      </c>
      <c r="I346" s="3">
        <f t="shared" si="43"/>
        <v>259.33068836198203</v>
      </c>
      <c r="J346" s="3">
        <f t="shared" si="43"/>
        <v>227.657113775525</v>
      </c>
      <c r="K346" s="3">
        <f t="shared" si="44"/>
        <v>76.929265321447602</v>
      </c>
      <c r="L346" s="3">
        <f t="shared" si="43"/>
        <v>595.44240707602705</v>
      </c>
      <c r="M346" s="3">
        <f>VLOOKUP($A346,new_vsoa,6,FALSE)</f>
        <v>345.47062764078498</v>
      </c>
      <c r="N346" s="3">
        <f>VLOOKUP($A346,new_vsoa,5,FALSE)</f>
        <v>259.23566856098</v>
      </c>
      <c r="O346" s="3">
        <f t="shared" si="45"/>
        <v>86.23495907980498</v>
      </c>
      <c r="P346" s="3">
        <f>VLOOKUP($A346,new_vsoa,7,FALSE)</f>
        <v>37.904163335206398</v>
      </c>
      <c r="Q346" s="3">
        <f>VLOOKUP($A346,new_vsoa,8,FALSE)</f>
        <v>137.44633303736001</v>
      </c>
      <c r="R346" s="3">
        <f t="shared" si="46"/>
        <v>345.47062764078498</v>
      </c>
      <c r="S346" s="3">
        <f t="shared" si="46"/>
        <v>259.23566856098</v>
      </c>
      <c r="T346" s="3">
        <f t="shared" si="46"/>
        <v>86.23495907980498</v>
      </c>
      <c r="U346" s="3">
        <f t="shared" si="46"/>
        <v>37.904163335206398</v>
      </c>
      <c r="V346" s="3">
        <f t="shared" si="47"/>
        <v>137.44633303736001</v>
      </c>
      <c r="X346" s="3">
        <f t="shared" si="41"/>
        <v>-141.51717449672304</v>
      </c>
      <c r="Y346" s="3">
        <f t="shared" si="42"/>
        <v>-9.5019801002024451E-2</v>
      </c>
    </row>
    <row r="347" spans="1:25">
      <c r="A347">
        <v>345</v>
      </c>
      <c r="B347" t="s">
        <v>360</v>
      </c>
      <c r="C347" s="3">
        <v>389.68799011938501</v>
      </c>
      <c r="D347" s="3">
        <v>422.82832849699599</v>
      </c>
      <c r="E347" s="3">
        <v>-33.1403383776114</v>
      </c>
      <c r="F347" s="3">
        <v>-114.40861540218199</v>
      </c>
      <c r="G347" s="3">
        <v>44.590822964915603</v>
      </c>
      <c r="H347" s="3">
        <f t="shared" si="43"/>
        <v>389.68799011938501</v>
      </c>
      <c r="I347" s="3">
        <f t="shared" si="43"/>
        <v>422.82832849699599</v>
      </c>
      <c r="J347" s="3">
        <f t="shared" si="43"/>
        <v>1</v>
      </c>
      <c r="K347" s="3">
        <f t="shared" si="44"/>
        <v>1</v>
      </c>
      <c r="L347" s="3">
        <f t="shared" si="43"/>
        <v>44.590822964915603</v>
      </c>
      <c r="M347" s="3">
        <f>VLOOKUP($A347,new_vsoa,6,FALSE)</f>
        <v>451.65096950639099</v>
      </c>
      <c r="N347" s="3">
        <f>VLOOKUP($A347,new_vsoa,5,FALSE)</f>
        <v>422.668867443816</v>
      </c>
      <c r="O347" s="3">
        <f t="shared" si="45"/>
        <v>28.982102062574995</v>
      </c>
      <c r="P347" s="3">
        <f>VLOOKUP($A347,new_vsoa,7,FALSE)</f>
        <v>-30.990688150834099</v>
      </c>
      <c r="Q347" s="3">
        <f>VLOOKUP($A347,new_vsoa,8,FALSE)</f>
        <v>81.595938926222601</v>
      </c>
      <c r="R347" s="3">
        <f t="shared" si="46"/>
        <v>451.65096950639099</v>
      </c>
      <c r="S347" s="3">
        <f t="shared" si="46"/>
        <v>422.668867443816</v>
      </c>
      <c r="T347" s="3">
        <f t="shared" si="46"/>
        <v>28.982102062574995</v>
      </c>
      <c r="U347" s="3">
        <f t="shared" si="46"/>
        <v>1</v>
      </c>
      <c r="V347" s="3">
        <f t="shared" si="47"/>
        <v>81.595938926222601</v>
      </c>
      <c r="X347" s="3">
        <f t="shared" si="41"/>
        <v>61.962979387005987</v>
      </c>
      <c r="Y347" s="3">
        <f t="shared" si="42"/>
        <v>-0.15946105317999582</v>
      </c>
    </row>
    <row r="348" spans="1:25">
      <c r="A348">
        <v>346</v>
      </c>
      <c r="B348" t="s">
        <v>361</v>
      </c>
      <c r="C348" s="3">
        <v>362.37898226357402</v>
      </c>
      <c r="D348" s="3">
        <v>362.63110854268098</v>
      </c>
      <c r="E348" s="3">
        <v>-0.252126279106619</v>
      </c>
      <c r="F348" s="3">
        <v>-95.008921628390198</v>
      </c>
      <c r="G348" s="3">
        <v>141.03674154983801</v>
      </c>
      <c r="H348" s="3">
        <f t="shared" si="43"/>
        <v>362.37898226357402</v>
      </c>
      <c r="I348" s="3">
        <f t="shared" si="43"/>
        <v>362.63110854268098</v>
      </c>
      <c r="J348" s="3">
        <f t="shared" si="43"/>
        <v>1</v>
      </c>
      <c r="K348" s="3">
        <f t="shared" si="44"/>
        <v>1</v>
      </c>
      <c r="L348" s="3">
        <f t="shared" si="43"/>
        <v>141.03674154983801</v>
      </c>
      <c r="M348" s="3">
        <f>VLOOKUP($A348,new_vsoa,6,FALSE)</f>
        <v>307.09871458772898</v>
      </c>
      <c r="N348" s="3">
        <f>VLOOKUP($A348,new_vsoa,5,FALSE)</f>
        <v>355.39858911411199</v>
      </c>
      <c r="O348" s="3">
        <f t="shared" si="45"/>
        <v>-48.299874526383007</v>
      </c>
      <c r="P348" s="3">
        <f>VLOOKUP($A348,new_vsoa,7,FALSE)</f>
        <v>-104.623042260765</v>
      </c>
      <c r="Q348" s="3">
        <f>VLOOKUP($A348,new_vsoa,8,FALSE)</f>
        <v>4.5735581856887597</v>
      </c>
      <c r="R348" s="3">
        <f t="shared" si="46"/>
        <v>307.09871458772898</v>
      </c>
      <c r="S348" s="3">
        <f t="shared" si="46"/>
        <v>355.39858911411199</v>
      </c>
      <c r="T348" s="3">
        <f t="shared" si="46"/>
        <v>1</v>
      </c>
      <c r="U348" s="3">
        <f t="shared" si="46"/>
        <v>1</v>
      </c>
      <c r="V348" s="3">
        <f t="shared" si="47"/>
        <v>4.5735581856887597</v>
      </c>
      <c r="X348" s="3">
        <f t="shared" si="41"/>
        <v>-55.280267675845039</v>
      </c>
      <c r="Y348" s="3">
        <f t="shared" si="42"/>
        <v>-7.2325194285689918</v>
      </c>
    </row>
    <row r="349" spans="1:25">
      <c r="A349">
        <v>347</v>
      </c>
      <c r="B349" t="s">
        <v>362</v>
      </c>
      <c r="C349" s="3">
        <v>327.40192312613402</v>
      </c>
      <c r="D349" s="3">
        <v>364.957968409785</v>
      </c>
      <c r="E349" s="3">
        <v>-37.556045283650199</v>
      </c>
      <c r="F349" s="3">
        <v>-123.892914788526</v>
      </c>
      <c r="G349" s="3">
        <v>56.119074906007903</v>
      </c>
      <c r="H349" s="3">
        <f t="shared" si="43"/>
        <v>327.40192312613402</v>
      </c>
      <c r="I349" s="3">
        <f t="shared" si="43"/>
        <v>364.957968409785</v>
      </c>
      <c r="J349" s="3">
        <f t="shared" si="43"/>
        <v>1</v>
      </c>
      <c r="K349" s="3">
        <f t="shared" si="44"/>
        <v>1</v>
      </c>
      <c r="L349" s="3">
        <f t="shared" si="43"/>
        <v>56.119074906007903</v>
      </c>
      <c r="M349" s="3">
        <f>VLOOKUP($A349,new_vsoa,6,FALSE)</f>
        <v>379.17185392501898</v>
      </c>
      <c r="N349" s="3">
        <f>VLOOKUP($A349,new_vsoa,5,FALSE)</f>
        <v>368.01081227469098</v>
      </c>
      <c r="O349" s="3">
        <f t="shared" si="45"/>
        <v>11.161041650328002</v>
      </c>
      <c r="P349" s="3">
        <f>VLOOKUP($A349,new_vsoa,7,FALSE)</f>
        <v>-57.179504552113201</v>
      </c>
      <c r="Q349" s="3">
        <f>VLOOKUP($A349,new_vsoa,8,FALSE)</f>
        <v>78.917975576356795</v>
      </c>
      <c r="R349" s="3">
        <f t="shared" si="46"/>
        <v>379.17185392501898</v>
      </c>
      <c r="S349" s="3">
        <f t="shared" si="46"/>
        <v>368.01081227469098</v>
      </c>
      <c r="T349" s="3">
        <f t="shared" si="46"/>
        <v>11.161041650328002</v>
      </c>
      <c r="U349" s="3">
        <f t="shared" si="46"/>
        <v>1</v>
      </c>
      <c r="V349" s="3">
        <f t="shared" si="47"/>
        <v>78.917975576356795</v>
      </c>
      <c r="X349" s="3">
        <f t="shared" si="41"/>
        <v>51.769930798884957</v>
      </c>
      <c r="Y349" s="3">
        <f t="shared" si="42"/>
        <v>3.0528438649059808</v>
      </c>
    </row>
    <row r="350" spans="1:25">
      <c r="A350">
        <v>348</v>
      </c>
      <c r="B350" t="s">
        <v>363</v>
      </c>
      <c r="C350" s="3">
        <v>234.034740997158</v>
      </c>
      <c r="D350" s="3">
        <v>23.678497382586901</v>
      </c>
      <c r="E350" s="3">
        <v>210.35624361457101</v>
      </c>
      <c r="F350" s="3">
        <v>88.508868076111298</v>
      </c>
      <c r="G350" s="3">
        <v>386.49847785040703</v>
      </c>
      <c r="H350" s="3">
        <f t="shared" si="43"/>
        <v>234.034740997158</v>
      </c>
      <c r="I350" s="3">
        <f t="shared" si="43"/>
        <v>23.678497382586901</v>
      </c>
      <c r="J350" s="3">
        <f t="shared" si="43"/>
        <v>210.35624361457101</v>
      </c>
      <c r="K350" s="3">
        <f t="shared" si="44"/>
        <v>88.508868076111298</v>
      </c>
      <c r="L350" s="3">
        <f t="shared" si="43"/>
        <v>386.49847785040703</v>
      </c>
      <c r="M350" s="3">
        <f>VLOOKUP($A350,new_vsoa,6,FALSE)</f>
        <v>94.208334059331307</v>
      </c>
      <c r="N350" s="3">
        <f>VLOOKUP($A350,new_vsoa,5,FALSE)</f>
        <v>28.715476150019601</v>
      </c>
      <c r="O350" s="3">
        <f t="shared" si="45"/>
        <v>65.492857909311709</v>
      </c>
      <c r="P350" s="3">
        <f>VLOOKUP($A350,new_vsoa,7,FALSE)</f>
        <v>36.374297495828102</v>
      </c>
      <c r="Q350" s="3">
        <f>VLOOKUP($A350,new_vsoa,8,FALSE)</f>
        <v>101.938170735791</v>
      </c>
      <c r="R350" s="3">
        <f t="shared" si="46"/>
        <v>94.208334059331307</v>
      </c>
      <c r="S350" s="3">
        <f t="shared" si="46"/>
        <v>28.715476150019601</v>
      </c>
      <c r="T350" s="3">
        <f t="shared" si="46"/>
        <v>65.492857909311709</v>
      </c>
      <c r="U350" s="3">
        <f t="shared" si="46"/>
        <v>36.374297495828102</v>
      </c>
      <c r="V350" s="3">
        <f t="shared" si="47"/>
        <v>101.938170735791</v>
      </c>
      <c r="X350" s="3">
        <f t="shared" si="41"/>
        <v>-139.82640693782668</v>
      </c>
      <c r="Y350" s="3">
        <f t="shared" si="42"/>
        <v>5.0369787674327</v>
      </c>
    </row>
    <row r="351" spans="1:25">
      <c r="A351">
        <v>349</v>
      </c>
      <c r="B351" t="s">
        <v>364</v>
      </c>
      <c r="C351" s="3">
        <v>200.35162313721</v>
      </c>
      <c r="D351" s="3">
        <v>636.60576282362797</v>
      </c>
      <c r="E351" s="3">
        <v>-436.254139686418</v>
      </c>
      <c r="F351" s="3">
        <v>-629.95186554736802</v>
      </c>
      <c r="G351" s="3">
        <v>-301.51976227838799</v>
      </c>
      <c r="H351" s="3">
        <f t="shared" si="43"/>
        <v>200.35162313721</v>
      </c>
      <c r="I351" s="3">
        <f t="shared" si="43"/>
        <v>636.60576282362797</v>
      </c>
      <c r="J351" s="3">
        <f t="shared" si="43"/>
        <v>1</v>
      </c>
      <c r="K351" s="3">
        <f t="shared" si="44"/>
        <v>1</v>
      </c>
      <c r="L351" s="3">
        <f t="shared" si="43"/>
        <v>1</v>
      </c>
      <c r="M351" s="3">
        <f>VLOOKUP($A351,new_vsoa,6,FALSE)</f>
        <v>587.66941870916901</v>
      </c>
      <c r="N351" s="3">
        <f>VLOOKUP($A351,new_vsoa,5,FALSE)</f>
        <v>609.03049333648403</v>
      </c>
      <c r="O351" s="3">
        <f t="shared" si="45"/>
        <v>-21.36107462731502</v>
      </c>
      <c r="P351" s="3">
        <f>VLOOKUP($A351,new_vsoa,7,FALSE)</f>
        <v>-121.694186078611</v>
      </c>
      <c r="Q351" s="3">
        <f>VLOOKUP($A351,new_vsoa,8,FALSE)</f>
        <v>93.742458322759205</v>
      </c>
      <c r="R351" s="3">
        <f t="shared" si="46"/>
        <v>587.66941870916901</v>
      </c>
      <c r="S351" s="3">
        <f t="shared" si="46"/>
        <v>609.03049333648403</v>
      </c>
      <c r="T351" s="3">
        <f t="shared" si="46"/>
        <v>1</v>
      </c>
      <c r="U351" s="3">
        <f t="shared" si="46"/>
        <v>1</v>
      </c>
      <c r="V351" s="3">
        <f t="shared" si="47"/>
        <v>93.742458322759205</v>
      </c>
      <c r="X351" s="3">
        <f t="shared" si="41"/>
        <v>387.31779557195898</v>
      </c>
      <c r="Y351" s="3">
        <f t="shared" si="42"/>
        <v>-27.575269487143942</v>
      </c>
    </row>
    <row r="352" spans="1:25">
      <c r="A352">
        <v>350</v>
      </c>
      <c r="B352" t="s">
        <v>365</v>
      </c>
      <c r="C352" s="3">
        <v>612.98524298784605</v>
      </c>
      <c r="D352" s="3">
        <v>318.17091914702399</v>
      </c>
      <c r="E352" s="3">
        <v>294.81432384082098</v>
      </c>
      <c r="F352" s="3">
        <v>48.796943550469202</v>
      </c>
      <c r="G352" s="3">
        <v>2155.28397538639</v>
      </c>
      <c r="H352" s="3">
        <f t="shared" si="43"/>
        <v>612.98524298784605</v>
      </c>
      <c r="I352" s="3">
        <f t="shared" si="43"/>
        <v>318.17091914702399</v>
      </c>
      <c r="J352" s="3">
        <f t="shared" si="43"/>
        <v>294.81432384082098</v>
      </c>
      <c r="K352" s="3">
        <f t="shared" si="44"/>
        <v>48.796943550469202</v>
      </c>
      <c r="L352" s="3" t="e">
        <f t="shared" si="43"/>
        <v>#N/A</v>
      </c>
      <c r="M352" s="3">
        <f>VLOOKUP($A352,new_vsoa,6,FALSE)</f>
        <v>379.27889985938498</v>
      </c>
      <c r="N352" s="3">
        <f>VLOOKUP($A352,new_vsoa,5,FALSE)</f>
        <v>309.64563998890202</v>
      </c>
      <c r="O352" s="3">
        <f t="shared" si="45"/>
        <v>69.633259870482959</v>
      </c>
      <c r="P352" s="3">
        <f>VLOOKUP($A352,new_vsoa,7,FALSE)</f>
        <v>-19.533486753644901</v>
      </c>
      <c r="Q352" s="3">
        <f>VLOOKUP($A352,new_vsoa,8,FALSE)</f>
        <v>156.579407497944</v>
      </c>
      <c r="R352" s="3">
        <f t="shared" si="46"/>
        <v>379.27889985938498</v>
      </c>
      <c r="S352" s="3">
        <f t="shared" si="46"/>
        <v>309.64563998890202</v>
      </c>
      <c r="T352" s="3">
        <f t="shared" si="46"/>
        <v>69.633259870482959</v>
      </c>
      <c r="U352" s="3">
        <f t="shared" si="46"/>
        <v>1</v>
      </c>
      <c r="V352" s="3">
        <f t="shared" si="47"/>
        <v>156.579407497944</v>
      </c>
      <c r="X352" s="3">
        <f t="shared" si="41"/>
        <v>-233.70634312846107</v>
      </c>
      <c r="Y352" s="3">
        <f t="shared" si="42"/>
        <v>-8.5252791581219753</v>
      </c>
    </row>
    <row r="353" spans="1:25">
      <c r="A353">
        <v>351</v>
      </c>
      <c r="B353" t="s">
        <v>366</v>
      </c>
      <c r="C353" s="3">
        <v>299.26270910561499</v>
      </c>
      <c r="D353" s="3">
        <v>231.76844764353999</v>
      </c>
      <c r="E353" s="3">
        <v>67.494261462075698</v>
      </c>
      <c r="F353" s="3">
        <v>-29.808360109336601</v>
      </c>
      <c r="G353" s="3">
        <v>222.58669370806101</v>
      </c>
      <c r="H353" s="3">
        <f t="shared" si="43"/>
        <v>299.26270910561499</v>
      </c>
      <c r="I353" s="3">
        <f t="shared" si="43"/>
        <v>231.76844764353999</v>
      </c>
      <c r="J353" s="3">
        <f t="shared" si="43"/>
        <v>67.494261462075698</v>
      </c>
      <c r="K353" s="3">
        <f t="shared" si="44"/>
        <v>1</v>
      </c>
      <c r="L353" s="3">
        <f t="shared" si="43"/>
        <v>222.58669370806101</v>
      </c>
      <c r="M353" s="3">
        <f>VLOOKUP($A353,new_vsoa,6,FALSE)</f>
        <v>233.232833056967</v>
      </c>
      <c r="N353" s="3">
        <f>VLOOKUP($A353,new_vsoa,5,FALSE)</f>
        <v>247.48632809650601</v>
      </c>
      <c r="O353" s="3">
        <f t="shared" si="45"/>
        <v>-14.253495039539018</v>
      </c>
      <c r="P353" s="3">
        <f>VLOOKUP($A353,new_vsoa,7,FALSE)</f>
        <v>-55.492218010412799</v>
      </c>
      <c r="Q353" s="3">
        <f>VLOOKUP($A353,new_vsoa,8,FALSE)</f>
        <v>25.278332862060999</v>
      </c>
      <c r="R353" s="3">
        <f t="shared" si="46"/>
        <v>233.232833056967</v>
      </c>
      <c r="S353" s="3">
        <f t="shared" si="46"/>
        <v>247.48632809650601</v>
      </c>
      <c r="T353" s="3">
        <f t="shared" si="46"/>
        <v>1</v>
      </c>
      <c r="U353" s="3">
        <f t="shared" si="46"/>
        <v>1</v>
      </c>
      <c r="V353" s="3">
        <f t="shared" si="47"/>
        <v>25.278332862060999</v>
      </c>
      <c r="X353" s="3">
        <f t="shared" si="41"/>
        <v>-66.029876048647992</v>
      </c>
      <c r="Y353" s="3">
        <f t="shared" si="42"/>
        <v>15.717880452966028</v>
      </c>
    </row>
    <row r="354" spans="1:25">
      <c r="A354">
        <v>352</v>
      </c>
      <c r="B354" t="s">
        <v>367</v>
      </c>
      <c r="C354" s="3">
        <v>248.45670846194301</v>
      </c>
      <c r="D354" s="3">
        <v>490.575278848761</v>
      </c>
      <c r="E354" s="3">
        <v>-242.11857038681799</v>
      </c>
      <c r="F354" s="3">
        <v>-403.952467198433</v>
      </c>
      <c r="G354" s="3">
        <v>-121.11502217902201</v>
      </c>
      <c r="H354" s="3">
        <f t="shared" si="43"/>
        <v>248.45670846194301</v>
      </c>
      <c r="I354" s="3">
        <f t="shared" si="43"/>
        <v>490.575278848761</v>
      </c>
      <c r="J354" s="3">
        <f t="shared" si="43"/>
        <v>1</v>
      </c>
      <c r="K354" s="3">
        <f t="shared" si="44"/>
        <v>1</v>
      </c>
      <c r="L354" s="3">
        <f t="shared" si="43"/>
        <v>1</v>
      </c>
      <c r="M354" s="3">
        <f>VLOOKUP($A354,new_vsoa,6,FALSE)</f>
        <v>359.75337311674502</v>
      </c>
      <c r="N354" s="3">
        <f>VLOOKUP($A354,new_vsoa,5,FALSE)</f>
        <v>472.714830990481</v>
      </c>
      <c r="O354" s="3">
        <f t="shared" si="45"/>
        <v>-112.96145787373598</v>
      </c>
      <c r="P354" s="3">
        <f>VLOOKUP($A354,new_vsoa,7,FALSE)</f>
        <v>-203.44953001849299</v>
      </c>
      <c r="Q354" s="3">
        <f>VLOOKUP($A354,new_vsoa,8,FALSE)</f>
        <v>-36.042515446923296</v>
      </c>
      <c r="R354" s="3">
        <f t="shared" si="46"/>
        <v>359.75337311674502</v>
      </c>
      <c r="S354" s="3">
        <f t="shared" si="46"/>
        <v>472.714830990481</v>
      </c>
      <c r="T354" s="3">
        <f t="shared" si="46"/>
        <v>1</v>
      </c>
      <c r="U354" s="3">
        <f t="shared" si="46"/>
        <v>1</v>
      </c>
      <c r="V354" s="3">
        <f t="shared" si="47"/>
        <v>1</v>
      </c>
      <c r="X354" s="3">
        <f t="shared" si="41"/>
        <v>111.29666465480202</v>
      </c>
      <c r="Y354" s="3">
        <f t="shared" si="42"/>
        <v>-17.860447858279997</v>
      </c>
    </row>
    <row r="355" spans="1:25">
      <c r="A355">
        <v>353</v>
      </c>
      <c r="B355" t="s">
        <v>368</v>
      </c>
      <c r="C355" s="3">
        <v>391.49546266942002</v>
      </c>
      <c r="D355" s="3">
        <v>682.92382133975798</v>
      </c>
      <c r="E355" s="3">
        <v>-291.42835867033699</v>
      </c>
      <c r="F355" s="3">
        <v>-575.74472152357998</v>
      </c>
      <c r="G355" s="3">
        <v>-102.686497841449</v>
      </c>
      <c r="H355" s="3">
        <f t="shared" si="43"/>
        <v>391.49546266942002</v>
      </c>
      <c r="I355" s="3" t="e">
        <f t="shared" si="43"/>
        <v>#N/A</v>
      </c>
      <c r="J355" s="3">
        <f t="shared" si="43"/>
        <v>1</v>
      </c>
      <c r="K355" s="3">
        <f t="shared" si="44"/>
        <v>1</v>
      </c>
      <c r="L355" s="3">
        <f t="shared" si="43"/>
        <v>1</v>
      </c>
      <c r="M355" s="3">
        <f>VLOOKUP($A355,new_vsoa,6,FALSE)</f>
        <v>510.92938491149999</v>
      </c>
      <c r="N355" s="3">
        <f>VLOOKUP($A355,new_vsoa,5,FALSE)</f>
        <v>656.88360601548004</v>
      </c>
      <c r="O355" s="3">
        <f t="shared" si="45"/>
        <v>-145.95422110398005</v>
      </c>
      <c r="P355" s="3">
        <f>VLOOKUP($A355,new_vsoa,7,FALSE)</f>
        <v>-266.55177287730601</v>
      </c>
      <c r="Q355" s="3">
        <f>VLOOKUP($A355,new_vsoa,8,FALSE)</f>
        <v>-58.590566038077199</v>
      </c>
      <c r="R355" s="3">
        <f t="shared" si="46"/>
        <v>510.92938491149999</v>
      </c>
      <c r="S355" s="3">
        <f t="shared" si="46"/>
        <v>656.88360601548004</v>
      </c>
      <c r="T355" s="3">
        <f t="shared" si="46"/>
        <v>1</v>
      </c>
      <c r="U355" s="3">
        <f t="shared" si="46"/>
        <v>1</v>
      </c>
      <c r="V355" s="3">
        <f t="shared" si="47"/>
        <v>1</v>
      </c>
      <c r="X355" s="3">
        <f t="shared" si="41"/>
        <v>119.43392224207997</v>
      </c>
      <c r="Y355" s="3" t="e">
        <f t="shared" si="42"/>
        <v>#N/A</v>
      </c>
    </row>
    <row r="356" spans="1:25">
      <c r="A356">
        <v>354</v>
      </c>
      <c r="B356" t="s">
        <v>369</v>
      </c>
      <c r="C356" s="3">
        <v>590.54836873996805</v>
      </c>
      <c r="D356" s="3">
        <v>383.28334705810499</v>
      </c>
      <c r="E356" s="3">
        <v>207.26502168186201</v>
      </c>
      <c r="F356" s="3">
        <v>89.963016604239698</v>
      </c>
      <c r="G356" s="3">
        <v>41775755066200.602</v>
      </c>
      <c r="H356" s="3">
        <f t="shared" si="43"/>
        <v>590.54836873996805</v>
      </c>
      <c r="I356" s="3">
        <f t="shared" si="43"/>
        <v>383.28334705810499</v>
      </c>
      <c r="J356" s="3">
        <f t="shared" si="43"/>
        <v>207.26502168186201</v>
      </c>
      <c r="K356" s="3">
        <f t="shared" si="44"/>
        <v>89.963016604239698</v>
      </c>
      <c r="L356" s="3" t="e">
        <f t="shared" si="43"/>
        <v>#N/A</v>
      </c>
      <c r="M356" s="3">
        <f>VLOOKUP($A356,new_vsoa,6,FALSE)</f>
        <v>448.42399728779901</v>
      </c>
      <c r="N356" s="3">
        <f>VLOOKUP($A356,new_vsoa,5,FALSE)</f>
        <v>384.87782505784901</v>
      </c>
      <c r="O356" s="3">
        <f t="shared" si="45"/>
        <v>63.546172229950002</v>
      </c>
      <c r="P356" s="3">
        <f>VLOOKUP($A356,new_vsoa,7,FALSE)</f>
        <v>-1.2670579637813399</v>
      </c>
      <c r="Q356" s="3">
        <f>VLOOKUP($A356,new_vsoa,8,FALSE)</f>
        <v>131.311539202006</v>
      </c>
      <c r="R356" s="3">
        <f t="shared" si="46"/>
        <v>448.42399728779901</v>
      </c>
      <c r="S356" s="3">
        <f t="shared" si="46"/>
        <v>384.87782505784901</v>
      </c>
      <c r="T356" s="3">
        <f t="shared" si="46"/>
        <v>63.546172229950002</v>
      </c>
      <c r="U356" s="3">
        <f t="shared" si="46"/>
        <v>1</v>
      </c>
      <c r="V356" s="3">
        <f t="shared" si="47"/>
        <v>131.311539202006</v>
      </c>
      <c r="X356" s="3">
        <f t="shared" si="41"/>
        <v>-142.12437145216904</v>
      </c>
      <c r="Y356" s="3">
        <f t="shared" si="42"/>
        <v>1.5944779997440151</v>
      </c>
    </row>
    <row r="357" spans="1:25">
      <c r="A357">
        <v>355</v>
      </c>
      <c r="B357" t="s">
        <v>370</v>
      </c>
      <c r="C357" s="3">
        <v>456.05084694846698</v>
      </c>
      <c r="D357" s="3">
        <v>544.80739285941195</v>
      </c>
      <c r="E357" s="3">
        <v>-88.756545910944496</v>
      </c>
      <c r="F357" s="3">
        <v>-191.32632324808699</v>
      </c>
      <c r="G357" s="3">
        <v>27.116441342586</v>
      </c>
      <c r="H357" s="3">
        <f t="shared" si="43"/>
        <v>456.05084694846698</v>
      </c>
      <c r="I357" s="3">
        <f t="shared" si="43"/>
        <v>544.80739285941195</v>
      </c>
      <c r="J357" s="3">
        <f t="shared" si="43"/>
        <v>1</v>
      </c>
      <c r="K357" s="3">
        <f t="shared" si="44"/>
        <v>1</v>
      </c>
      <c r="L357" s="3">
        <f t="shared" si="43"/>
        <v>27.116441342586</v>
      </c>
      <c r="M357" s="3">
        <f>VLOOKUP($A357,new_vsoa,6,FALSE)</f>
        <v>497.925310607521</v>
      </c>
      <c r="N357" s="3">
        <f>VLOOKUP($A357,new_vsoa,5,FALSE)</f>
        <v>536.17475025323199</v>
      </c>
      <c r="O357" s="3">
        <f t="shared" si="45"/>
        <v>-38.249439645710993</v>
      </c>
      <c r="P357" s="3">
        <f>VLOOKUP($A357,new_vsoa,7,FALSE)</f>
        <v>-105.897177037872</v>
      </c>
      <c r="Q357" s="3">
        <f>VLOOKUP($A357,new_vsoa,8,FALSE)</f>
        <v>31.4802520795931</v>
      </c>
      <c r="R357" s="3">
        <f t="shared" si="46"/>
        <v>497.925310607521</v>
      </c>
      <c r="S357" s="3">
        <f t="shared" si="46"/>
        <v>536.17475025323199</v>
      </c>
      <c r="T357" s="3">
        <f t="shared" si="46"/>
        <v>1</v>
      </c>
      <c r="U357" s="3">
        <f t="shared" si="46"/>
        <v>1</v>
      </c>
      <c r="V357" s="3">
        <f t="shared" si="47"/>
        <v>31.4802520795931</v>
      </c>
      <c r="X357" s="3">
        <f t="shared" si="41"/>
        <v>41.874463659054015</v>
      </c>
      <c r="Y357" s="3">
        <f t="shared" si="42"/>
        <v>-8.6326426061799566</v>
      </c>
    </row>
    <row r="358" spans="1:25">
      <c r="A358">
        <v>356</v>
      </c>
      <c r="B358" t="s">
        <v>371</v>
      </c>
      <c r="C358" s="3">
        <v>283.86295727245698</v>
      </c>
      <c r="D358" s="3">
        <v>-799.91762902153596</v>
      </c>
      <c r="E358" s="3">
        <v>1083.7805862939899</v>
      </c>
      <c r="F358" s="3">
        <v>-477605.82602944103</v>
      </c>
      <c r="G358" s="3">
        <v>3293927.3446612302</v>
      </c>
      <c r="H358" s="3">
        <f t="shared" si="43"/>
        <v>283.86295727245698</v>
      </c>
      <c r="I358" s="3">
        <f t="shared" si="43"/>
        <v>1</v>
      </c>
      <c r="J358" s="3" t="e">
        <f t="shared" si="43"/>
        <v>#N/A</v>
      </c>
      <c r="K358" s="3">
        <f t="shared" si="44"/>
        <v>1</v>
      </c>
      <c r="L358" s="3" t="e">
        <f t="shared" si="43"/>
        <v>#N/A</v>
      </c>
      <c r="M358" s="3">
        <f>VLOOKUP($A358,new_vsoa,6,FALSE)</f>
        <v>9.4745006219481098</v>
      </c>
      <c r="N358" s="3">
        <f>VLOOKUP($A358,new_vsoa,5,FALSE)</f>
        <v>-670.08545019097596</v>
      </c>
      <c r="O358" s="3">
        <f t="shared" si="45"/>
        <v>679.55995081292406</v>
      </c>
      <c r="P358" s="3">
        <f>VLOOKUP($A358,new_vsoa,7,FALSE)</f>
        <v>225.54009363041101</v>
      </c>
      <c r="Q358" s="3">
        <f>VLOOKUP($A358,new_vsoa,8,FALSE)</f>
        <v>5316.01354022143</v>
      </c>
      <c r="R358" s="3">
        <f t="shared" si="46"/>
        <v>9.4745006219481098</v>
      </c>
      <c r="S358" s="3">
        <f t="shared" si="46"/>
        <v>1</v>
      </c>
      <c r="T358" s="3">
        <f t="shared" si="46"/>
        <v>679.55995081292406</v>
      </c>
      <c r="U358" s="3">
        <f t="shared" si="46"/>
        <v>225.54009363041101</v>
      </c>
      <c r="V358" s="3" t="e">
        <f t="shared" si="47"/>
        <v>#N/A</v>
      </c>
      <c r="X358" s="3">
        <f t="shared" si="41"/>
        <v>-274.38845665050889</v>
      </c>
      <c r="Y358" s="3">
        <f t="shared" si="42"/>
        <v>0</v>
      </c>
    </row>
    <row r="359" spans="1:25">
      <c r="A359">
        <v>357</v>
      </c>
      <c r="B359" t="s">
        <v>372</v>
      </c>
      <c r="C359" s="3">
        <v>203.934580443301</v>
      </c>
      <c r="D359" s="3">
        <v>308.62253709508502</v>
      </c>
      <c r="E359" s="3">
        <v>-104.68795665178401</v>
      </c>
      <c r="F359" s="3">
        <v>-304.04436952469598</v>
      </c>
      <c r="G359" s="3">
        <v>62.753793829316898</v>
      </c>
      <c r="H359" s="3">
        <f t="shared" si="43"/>
        <v>203.934580443301</v>
      </c>
      <c r="I359" s="3">
        <f t="shared" si="43"/>
        <v>308.62253709508502</v>
      </c>
      <c r="J359" s="3">
        <f t="shared" si="43"/>
        <v>1</v>
      </c>
      <c r="K359" s="3">
        <f t="shared" si="44"/>
        <v>1</v>
      </c>
      <c r="L359" s="3">
        <f t="shared" si="43"/>
        <v>62.753793829316898</v>
      </c>
      <c r="M359" s="3">
        <f>VLOOKUP($A359,new_vsoa,6,FALSE)</f>
        <v>310.76228055468499</v>
      </c>
      <c r="N359" s="3">
        <f>VLOOKUP($A359,new_vsoa,5,FALSE)</f>
        <v>316.06445175226997</v>
      </c>
      <c r="O359" s="3">
        <f t="shared" si="45"/>
        <v>-5.3021711975849826</v>
      </c>
      <c r="P359" s="3">
        <f>VLOOKUP($A359,new_vsoa,7,FALSE)</f>
        <v>-55.763334623881804</v>
      </c>
      <c r="Q359" s="3">
        <f>VLOOKUP($A359,new_vsoa,8,FALSE)</f>
        <v>44.843951286326899</v>
      </c>
      <c r="R359" s="3">
        <f t="shared" si="46"/>
        <v>310.76228055468499</v>
      </c>
      <c r="S359" s="3">
        <f t="shared" si="46"/>
        <v>316.06445175226997</v>
      </c>
      <c r="T359" s="3">
        <f t="shared" si="46"/>
        <v>1</v>
      </c>
      <c r="U359" s="3">
        <f t="shared" si="46"/>
        <v>1</v>
      </c>
      <c r="V359" s="3">
        <f t="shared" si="47"/>
        <v>44.843951286326899</v>
      </c>
      <c r="X359" s="3">
        <f t="shared" si="41"/>
        <v>106.82770011138399</v>
      </c>
      <c r="Y359" s="3">
        <f t="shared" si="42"/>
        <v>7.4419146571849524</v>
      </c>
    </row>
    <row r="360" spans="1:25">
      <c r="A360">
        <v>358</v>
      </c>
      <c r="B360" t="s">
        <v>373</v>
      </c>
      <c r="C360" s="3">
        <v>373.12568133308702</v>
      </c>
      <c r="D360" s="3">
        <v>428.13222370097799</v>
      </c>
      <c r="E360" s="3">
        <v>-55.006542367891001</v>
      </c>
      <c r="F360" s="3">
        <v>-137.41818190787899</v>
      </c>
      <c r="G360" s="3">
        <v>19.738485109496299</v>
      </c>
      <c r="H360" s="3">
        <f t="shared" si="43"/>
        <v>373.12568133308702</v>
      </c>
      <c r="I360" s="3">
        <f t="shared" si="43"/>
        <v>428.13222370097799</v>
      </c>
      <c r="J360" s="3">
        <f t="shared" si="43"/>
        <v>1</v>
      </c>
      <c r="K360" s="3">
        <f t="shared" si="44"/>
        <v>1</v>
      </c>
      <c r="L360" s="3">
        <f t="shared" si="43"/>
        <v>19.738485109496299</v>
      </c>
      <c r="M360" s="3">
        <f>VLOOKUP($A360,new_vsoa,6,FALSE)</f>
        <v>381.06186862374398</v>
      </c>
      <c r="N360" s="3">
        <f>VLOOKUP($A360,new_vsoa,5,FALSE)</f>
        <v>442.35875050212297</v>
      </c>
      <c r="O360" s="3">
        <f t="shared" si="45"/>
        <v>-61.296881878378997</v>
      </c>
      <c r="P360" s="3">
        <f>VLOOKUP($A360,new_vsoa,7,FALSE)</f>
        <v>-122.80265115539</v>
      </c>
      <c r="Q360" s="3">
        <f>VLOOKUP($A360,new_vsoa,8,FALSE)</f>
        <v>-3.7290695501921598</v>
      </c>
      <c r="R360" s="3">
        <f t="shared" si="46"/>
        <v>381.06186862374398</v>
      </c>
      <c r="S360" s="3">
        <f t="shared" si="46"/>
        <v>442.35875050212297</v>
      </c>
      <c r="T360" s="3">
        <f t="shared" si="46"/>
        <v>1</v>
      </c>
      <c r="U360" s="3">
        <f t="shared" si="46"/>
        <v>1</v>
      </c>
      <c r="V360" s="3">
        <f t="shared" si="47"/>
        <v>1</v>
      </c>
      <c r="X360" s="3">
        <f t="shared" si="41"/>
        <v>7.9361872906569602</v>
      </c>
      <c r="Y360" s="3">
        <f t="shared" si="42"/>
        <v>14.226526801144985</v>
      </c>
    </row>
    <row r="361" spans="1:25">
      <c r="A361">
        <v>359</v>
      </c>
      <c r="B361" t="s">
        <v>374</v>
      </c>
      <c r="C361" s="3">
        <v>444.92925788571603</v>
      </c>
      <c r="D361" s="3">
        <v>444.15049938726997</v>
      </c>
      <c r="E361" s="3">
        <v>0.77875849844588096</v>
      </c>
      <c r="F361" s="3">
        <v>-92.276820968777997</v>
      </c>
      <c r="G361" s="3">
        <v>106.492440495419</v>
      </c>
      <c r="H361" s="3">
        <f t="shared" si="43"/>
        <v>444.92925788571603</v>
      </c>
      <c r="I361" s="3">
        <f t="shared" si="43"/>
        <v>444.15049938726997</v>
      </c>
      <c r="J361" s="3">
        <f t="shared" si="43"/>
        <v>1</v>
      </c>
      <c r="K361" s="3">
        <f t="shared" si="44"/>
        <v>1</v>
      </c>
      <c r="L361" s="3">
        <f t="shared" si="43"/>
        <v>106.492440495419</v>
      </c>
      <c r="M361" s="3">
        <f>VLOOKUP($A361,new_vsoa,6,FALSE)</f>
        <v>382.96004114655801</v>
      </c>
      <c r="N361" s="3">
        <f>VLOOKUP($A361,new_vsoa,5,FALSE)</f>
        <v>443.10687697885299</v>
      </c>
      <c r="O361" s="3">
        <f t="shared" si="45"/>
        <v>-60.146835832294983</v>
      </c>
      <c r="P361" s="3">
        <f>VLOOKUP($A361,new_vsoa,7,FALSE)</f>
        <v>-118.939652790699</v>
      </c>
      <c r="Q361" s="3">
        <f>VLOOKUP($A361,new_vsoa,8,FALSE)</f>
        <v>-3.36729988000946</v>
      </c>
      <c r="R361" s="3">
        <f t="shared" si="46"/>
        <v>382.96004114655801</v>
      </c>
      <c r="S361" s="3">
        <f t="shared" si="46"/>
        <v>443.10687697885299</v>
      </c>
      <c r="T361" s="3">
        <f t="shared" si="46"/>
        <v>1</v>
      </c>
      <c r="U361" s="3">
        <f t="shared" si="46"/>
        <v>1</v>
      </c>
      <c r="V361" s="3">
        <f t="shared" si="47"/>
        <v>1</v>
      </c>
      <c r="X361" s="3">
        <f t="shared" si="41"/>
        <v>-61.969216739158014</v>
      </c>
      <c r="Y361" s="3">
        <f t="shared" si="42"/>
        <v>-1.0436224084169794</v>
      </c>
    </row>
    <row r="362" spans="1:25">
      <c r="A362">
        <v>360</v>
      </c>
      <c r="B362" t="s">
        <v>375</v>
      </c>
      <c r="C362" s="3">
        <v>326.00958916567299</v>
      </c>
      <c r="D362" s="3">
        <v>291.88276571655302</v>
      </c>
      <c r="E362" s="3">
        <v>34.126823449119797</v>
      </c>
      <c r="F362" s="3">
        <v>-56.363899999750601</v>
      </c>
      <c r="G362" s="3">
        <v>161.305720806529</v>
      </c>
      <c r="H362" s="3">
        <f t="shared" si="43"/>
        <v>326.00958916567299</v>
      </c>
      <c r="I362" s="3">
        <f t="shared" si="43"/>
        <v>291.88276571655302</v>
      </c>
      <c r="J362" s="3">
        <f t="shared" si="43"/>
        <v>34.126823449119797</v>
      </c>
      <c r="K362" s="3">
        <f t="shared" si="44"/>
        <v>1</v>
      </c>
      <c r="L362" s="3">
        <f t="shared" si="43"/>
        <v>161.305720806529</v>
      </c>
      <c r="M362" s="3">
        <f>VLOOKUP($A362,new_vsoa,6,FALSE)</f>
        <v>248.399296962666</v>
      </c>
      <c r="N362" s="3">
        <f>VLOOKUP($A362,new_vsoa,5,FALSE)</f>
        <v>293.36057083537497</v>
      </c>
      <c r="O362" s="3">
        <f t="shared" si="45"/>
        <v>-44.961273872708972</v>
      </c>
      <c r="P362" s="3">
        <f>VLOOKUP($A362,new_vsoa,7,FALSE)</f>
        <v>-89.809078031522503</v>
      </c>
      <c r="Q362" s="3">
        <f>VLOOKUP($A362,new_vsoa,8,FALSE)</f>
        <v>4.6795274690669997</v>
      </c>
      <c r="R362" s="3">
        <f t="shared" si="46"/>
        <v>248.399296962666</v>
      </c>
      <c r="S362" s="3">
        <f t="shared" si="46"/>
        <v>293.36057083537497</v>
      </c>
      <c r="T362" s="3">
        <f t="shared" si="46"/>
        <v>1</v>
      </c>
      <c r="U362" s="3">
        <f t="shared" si="46"/>
        <v>1</v>
      </c>
      <c r="V362" s="3">
        <f t="shared" si="47"/>
        <v>4.6795274690669997</v>
      </c>
      <c r="X362" s="3">
        <f t="shared" si="41"/>
        <v>-77.610292203006992</v>
      </c>
      <c r="Y362" s="3">
        <f t="shared" si="42"/>
        <v>1.4778051188219479</v>
      </c>
    </row>
    <row r="363" spans="1:25">
      <c r="A363">
        <v>361</v>
      </c>
      <c r="B363" t="s">
        <v>376</v>
      </c>
      <c r="C363" s="3">
        <v>206.29664867214501</v>
      </c>
      <c r="D363" s="3">
        <v>57.621137260472601</v>
      </c>
      <c r="E363" s="3">
        <v>148.67551141167201</v>
      </c>
      <c r="F363" s="3">
        <v>72.121804276351597</v>
      </c>
      <c r="G363" s="3">
        <v>251.76948488573899</v>
      </c>
      <c r="H363" s="3">
        <f t="shared" si="43"/>
        <v>206.29664867214501</v>
      </c>
      <c r="I363" s="3">
        <f t="shared" si="43"/>
        <v>57.621137260472601</v>
      </c>
      <c r="J363" s="3">
        <f t="shared" si="43"/>
        <v>148.67551141167201</v>
      </c>
      <c r="K363" s="3">
        <f t="shared" si="44"/>
        <v>72.121804276351597</v>
      </c>
      <c r="L363" s="3">
        <f t="shared" si="43"/>
        <v>251.76948488573899</v>
      </c>
      <c r="M363" s="3">
        <f>VLOOKUP($A363,new_vsoa,6,FALSE)</f>
        <v>132.86541667771399</v>
      </c>
      <c r="N363" s="3">
        <f>VLOOKUP($A363,new_vsoa,5,FALSE)</f>
        <v>63.691873570827198</v>
      </c>
      <c r="O363" s="3">
        <f t="shared" si="45"/>
        <v>69.173543106886797</v>
      </c>
      <c r="P363" s="3">
        <f>VLOOKUP($A363,new_vsoa,7,FALSE)</f>
        <v>37.2205723008231</v>
      </c>
      <c r="Q363" s="3">
        <f>VLOOKUP($A363,new_vsoa,8,FALSE)</f>
        <v>105.825556610001</v>
      </c>
      <c r="R363" s="3">
        <f t="shared" si="46"/>
        <v>132.86541667771399</v>
      </c>
      <c r="S363" s="3">
        <f t="shared" si="46"/>
        <v>63.691873570827198</v>
      </c>
      <c r="T363" s="3">
        <f t="shared" si="46"/>
        <v>69.173543106886797</v>
      </c>
      <c r="U363" s="3">
        <f t="shared" si="46"/>
        <v>37.2205723008231</v>
      </c>
      <c r="V363" s="3">
        <f t="shared" si="47"/>
        <v>105.825556610001</v>
      </c>
      <c r="X363" s="3">
        <f t="shared" si="41"/>
        <v>-73.431231994431016</v>
      </c>
      <c r="Y363" s="3">
        <f t="shared" si="42"/>
        <v>6.0707363103545973</v>
      </c>
    </row>
    <row r="364" spans="1:25">
      <c r="A364">
        <v>362</v>
      </c>
      <c r="B364" t="s">
        <v>377</v>
      </c>
      <c r="C364" s="3">
        <v>117.96123278469901</v>
      </c>
      <c r="D364" s="3">
        <v>105.75754079939399</v>
      </c>
      <c r="E364" s="3">
        <v>12.203691985305399</v>
      </c>
      <c r="F364" s="3">
        <v>-74.456292175618501</v>
      </c>
      <c r="G364" s="3">
        <v>96.136738785031994</v>
      </c>
      <c r="H364" s="3">
        <f t="shared" si="43"/>
        <v>117.96123278469901</v>
      </c>
      <c r="I364" s="3">
        <f t="shared" si="43"/>
        <v>105.75754079939399</v>
      </c>
      <c r="J364" s="3">
        <f t="shared" si="43"/>
        <v>12.203691985305399</v>
      </c>
      <c r="K364" s="3">
        <f t="shared" si="44"/>
        <v>1</v>
      </c>
      <c r="L364" s="3">
        <f t="shared" si="43"/>
        <v>96.136738785031994</v>
      </c>
      <c r="M364" s="3">
        <f>VLOOKUP($A364,new_vsoa,6,FALSE)</f>
        <v>165.59807299960801</v>
      </c>
      <c r="N364" s="3">
        <f>VLOOKUP($A364,new_vsoa,5,FALSE)</f>
        <v>103.76020825750901</v>
      </c>
      <c r="O364" s="3">
        <f t="shared" si="45"/>
        <v>61.837864742099001</v>
      </c>
      <c r="P364" s="3">
        <f>VLOOKUP($A364,new_vsoa,7,FALSE)</f>
        <v>19.938892054846999</v>
      </c>
      <c r="Q364" s="3">
        <f>VLOOKUP($A364,new_vsoa,8,FALSE)</f>
        <v>107.318332402919</v>
      </c>
      <c r="R364" s="3">
        <f t="shared" si="46"/>
        <v>165.59807299960801</v>
      </c>
      <c r="S364" s="3">
        <f t="shared" si="46"/>
        <v>103.76020825750901</v>
      </c>
      <c r="T364" s="3">
        <f t="shared" si="46"/>
        <v>61.837864742099001</v>
      </c>
      <c r="U364" s="3">
        <f t="shared" si="46"/>
        <v>19.938892054846999</v>
      </c>
      <c r="V364" s="3">
        <f t="shared" si="47"/>
        <v>107.318332402919</v>
      </c>
      <c r="X364" s="3">
        <f t="shared" si="41"/>
        <v>47.636840214909</v>
      </c>
      <c r="Y364" s="3">
        <f t="shared" si="42"/>
        <v>-1.9973325418849868</v>
      </c>
    </row>
    <row r="365" spans="1:25">
      <c r="A365">
        <v>363</v>
      </c>
      <c r="B365" t="s">
        <v>378</v>
      </c>
      <c r="C365" s="3">
        <v>275.91130905889202</v>
      </c>
      <c r="D365" s="3">
        <v>453.20897309718299</v>
      </c>
      <c r="E365" s="3">
        <v>-177.297664038291</v>
      </c>
      <c r="F365" s="3">
        <v>-279.618929105051</v>
      </c>
      <c r="G365" s="3">
        <v>-64.346628495392906</v>
      </c>
      <c r="H365" s="3">
        <f t="shared" si="43"/>
        <v>275.91130905889202</v>
      </c>
      <c r="I365" s="3">
        <f t="shared" si="43"/>
        <v>453.20897309718299</v>
      </c>
      <c r="J365" s="3">
        <f t="shared" si="43"/>
        <v>1</v>
      </c>
      <c r="K365" s="3">
        <f t="shared" si="44"/>
        <v>1</v>
      </c>
      <c r="L365" s="3">
        <f t="shared" si="43"/>
        <v>1</v>
      </c>
      <c r="M365" s="3">
        <f>VLOOKUP($A365,new_vsoa,6,FALSE)</f>
        <v>497.97059367580999</v>
      </c>
      <c r="N365" s="3">
        <f>VLOOKUP($A365,new_vsoa,5,FALSE)</f>
        <v>449.89099809965001</v>
      </c>
      <c r="O365" s="3">
        <f t="shared" si="45"/>
        <v>48.079595576159988</v>
      </c>
      <c r="P365" s="3">
        <f>VLOOKUP($A365,new_vsoa,7,FALSE)</f>
        <v>-24.139906792573001</v>
      </c>
      <c r="Q365" s="3">
        <f>VLOOKUP($A365,new_vsoa,8,FALSE)</f>
        <v>118.793052393507</v>
      </c>
      <c r="R365" s="3">
        <f t="shared" si="46"/>
        <v>497.97059367580999</v>
      </c>
      <c r="S365" s="3">
        <f t="shared" si="46"/>
        <v>449.89099809965001</v>
      </c>
      <c r="T365" s="3">
        <f t="shared" si="46"/>
        <v>48.079595576159988</v>
      </c>
      <c r="U365" s="3">
        <f t="shared" si="46"/>
        <v>1</v>
      </c>
      <c r="V365" s="3">
        <f t="shared" si="47"/>
        <v>118.793052393507</v>
      </c>
      <c r="X365" s="3">
        <f t="shared" si="41"/>
        <v>222.05928461691798</v>
      </c>
      <c r="Y365" s="3">
        <f t="shared" si="42"/>
        <v>-3.3179749975329855</v>
      </c>
    </row>
    <row r="366" spans="1:25">
      <c r="A366">
        <v>364</v>
      </c>
      <c r="B366" t="s">
        <v>379</v>
      </c>
      <c r="C366" s="3">
        <v>544.46290735899595</v>
      </c>
      <c r="D366" s="3">
        <v>465.37411295043597</v>
      </c>
      <c r="E366" s="3">
        <v>79.088794408559906</v>
      </c>
      <c r="F366" s="3">
        <v>-49.812842934968899</v>
      </c>
      <c r="G366" s="3">
        <v>398.33772234066703</v>
      </c>
      <c r="H366" s="3">
        <f t="shared" si="43"/>
        <v>544.46290735899595</v>
      </c>
      <c r="I366" s="3">
        <f t="shared" si="43"/>
        <v>465.37411295043597</v>
      </c>
      <c r="J366" s="3">
        <f t="shared" si="43"/>
        <v>79.088794408559906</v>
      </c>
      <c r="K366" s="3">
        <f t="shared" si="44"/>
        <v>1</v>
      </c>
      <c r="L366" s="3">
        <f t="shared" si="43"/>
        <v>398.33772234066703</v>
      </c>
      <c r="M366" s="3">
        <f>VLOOKUP($A366,new_vsoa,6,FALSE)</f>
        <v>491.59466072911999</v>
      </c>
      <c r="N366" s="3">
        <f>VLOOKUP($A366,new_vsoa,5,FALSE)</f>
        <v>479.31799551904999</v>
      </c>
      <c r="O366" s="3">
        <f t="shared" si="45"/>
        <v>12.276665210070007</v>
      </c>
      <c r="P366" s="3">
        <f>VLOOKUP($A366,new_vsoa,7,FALSE)</f>
        <v>-43.634367640047799</v>
      </c>
      <c r="Q366" s="3">
        <f>VLOOKUP($A366,new_vsoa,8,FALSE)</f>
        <v>64.4779569792979</v>
      </c>
      <c r="R366" s="3">
        <f t="shared" si="46"/>
        <v>491.59466072911999</v>
      </c>
      <c r="S366" s="3">
        <f t="shared" si="46"/>
        <v>479.31799551904999</v>
      </c>
      <c r="T366" s="3">
        <f t="shared" si="46"/>
        <v>12.276665210070007</v>
      </c>
      <c r="U366" s="3">
        <f t="shared" si="46"/>
        <v>1</v>
      </c>
      <c r="V366" s="3">
        <f t="shared" si="47"/>
        <v>64.4779569792979</v>
      </c>
      <c r="X366" s="3">
        <f t="shared" si="41"/>
        <v>-52.868246629875955</v>
      </c>
      <c r="Y366" s="3">
        <f t="shared" si="42"/>
        <v>13.943882568614015</v>
      </c>
    </row>
    <row r="367" spans="1:25">
      <c r="A367">
        <v>365</v>
      </c>
      <c r="B367" t="s">
        <v>380</v>
      </c>
      <c r="C367" s="3">
        <v>467.54166016103699</v>
      </c>
      <c r="D367" s="3">
        <v>319.292672577129</v>
      </c>
      <c r="E367" s="3">
        <v>148.24898758390799</v>
      </c>
      <c r="F367" s="3">
        <v>27.176737093028901</v>
      </c>
      <c r="G367" s="3">
        <v>452.61404341028901</v>
      </c>
      <c r="H367" s="3">
        <f t="shared" si="43"/>
        <v>467.54166016103699</v>
      </c>
      <c r="I367" s="3">
        <f t="shared" si="43"/>
        <v>319.292672577129</v>
      </c>
      <c r="J367" s="3">
        <f t="shared" si="43"/>
        <v>148.24898758390799</v>
      </c>
      <c r="K367" s="3">
        <f t="shared" si="44"/>
        <v>27.176737093028901</v>
      </c>
      <c r="L367" s="3">
        <f t="shared" si="43"/>
        <v>452.61404341028901</v>
      </c>
      <c r="M367" s="3">
        <f>VLOOKUP($A367,new_vsoa,6,FALSE)</f>
        <v>386.50881754271302</v>
      </c>
      <c r="N367" s="3">
        <f>VLOOKUP($A367,new_vsoa,5,FALSE)</f>
        <v>324.42115731975298</v>
      </c>
      <c r="O367" s="3">
        <f t="shared" si="45"/>
        <v>62.087660222960039</v>
      </c>
      <c r="P367" s="3">
        <f>VLOOKUP($A367,new_vsoa,7,FALSE)</f>
        <v>5.0165619369080403</v>
      </c>
      <c r="Q367" s="3">
        <f>VLOOKUP($A367,new_vsoa,8,FALSE)</f>
        <v>119.05370401334901</v>
      </c>
      <c r="R367" s="3">
        <f t="shared" si="46"/>
        <v>386.50881754271302</v>
      </c>
      <c r="S367" s="3">
        <f t="shared" si="46"/>
        <v>324.42115731975298</v>
      </c>
      <c r="T367" s="3">
        <f t="shared" si="46"/>
        <v>62.087660222960039</v>
      </c>
      <c r="U367" s="3">
        <f t="shared" si="46"/>
        <v>5.0165619369080403</v>
      </c>
      <c r="V367" s="3">
        <f t="shared" si="47"/>
        <v>119.05370401334901</v>
      </c>
      <c r="X367" s="3">
        <f t="shared" si="41"/>
        <v>-81.032842618323969</v>
      </c>
      <c r="Y367" s="3">
        <f t="shared" si="42"/>
        <v>5.1284847426239821</v>
      </c>
    </row>
    <row r="368" spans="1:25">
      <c r="A368">
        <v>366</v>
      </c>
      <c r="B368" t="s">
        <v>381</v>
      </c>
      <c r="C368" s="3">
        <v>234.52998506443799</v>
      </c>
      <c r="D368" s="3">
        <v>-1578.3650366285101</v>
      </c>
      <c r="E368" s="3">
        <v>1812.89502169295</v>
      </c>
      <c r="F368" s="3">
        <v>-1782912.8046468799</v>
      </c>
      <c r="G368" s="3">
        <v>30236518.904155899</v>
      </c>
      <c r="H368" s="3">
        <f t="shared" si="43"/>
        <v>234.52998506443799</v>
      </c>
      <c r="I368" s="3">
        <f t="shared" si="43"/>
        <v>1</v>
      </c>
      <c r="J368" s="3" t="e">
        <f t="shared" si="43"/>
        <v>#N/A</v>
      </c>
      <c r="K368" s="3">
        <f t="shared" si="44"/>
        <v>1</v>
      </c>
      <c r="L368" s="3" t="e">
        <f t="shared" si="43"/>
        <v>#N/A</v>
      </c>
      <c r="M368" s="3">
        <f>VLOOKUP($A368,new_vsoa,6,FALSE)</f>
        <v>16.757198471183202</v>
      </c>
      <c r="N368" s="3">
        <f>VLOOKUP($A368,new_vsoa,5,FALSE)</f>
        <v>-740.30152071831105</v>
      </c>
      <c r="O368" s="3">
        <f t="shared" si="45"/>
        <v>757.05871918949424</v>
      </c>
      <c r="P368" s="3">
        <f>VLOOKUP($A368,new_vsoa,7,FALSE)</f>
        <v>122.558468079612</v>
      </c>
      <c r="Q368" s="3">
        <f>VLOOKUP($A368,new_vsoa,8,FALSE)</f>
        <v>106267.364093233</v>
      </c>
      <c r="R368" s="3">
        <f t="shared" si="46"/>
        <v>16.757198471183202</v>
      </c>
      <c r="S368" s="3">
        <f t="shared" si="46"/>
        <v>1</v>
      </c>
      <c r="T368" s="3" t="e">
        <f t="shared" si="46"/>
        <v>#N/A</v>
      </c>
      <c r="U368" s="3">
        <f t="shared" si="46"/>
        <v>122.558468079612</v>
      </c>
      <c r="V368" s="3" t="e">
        <f t="shared" si="47"/>
        <v>#N/A</v>
      </c>
      <c r="X368" s="3">
        <f t="shared" si="41"/>
        <v>-217.77278659325481</v>
      </c>
      <c r="Y368" s="3">
        <f t="shared" si="42"/>
        <v>0</v>
      </c>
    </row>
    <row r="369" spans="1:25">
      <c r="A369">
        <v>367</v>
      </c>
      <c r="B369" t="s">
        <v>382</v>
      </c>
      <c r="C369" s="3">
        <v>172.72688008275199</v>
      </c>
      <c r="D369" s="3">
        <v>705.24504097378701</v>
      </c>
      <c r="E369" s="3">
        <v>-532.51816089103397</v>
      </c>
      <c r="F369" s="3">
        <v>-848.58441705380199</v>
      </c>
      <c r="G369" s="3">
        <v>135.60212708394499</v>
      </c>
      <c r="H369" s="3">
        <f t="shared" si="43"/>
        <v>172.72688008275199</v>
      </c>
      <c r="I369" s="3" t="e">
        <f t="shared" si="43"/>
        <v>#N/A</v>
      </c>
      <c r="J369" s="3">
        <f t="shared" si="43"/>
        <v>1</v>
      </c>
      <c r="K369" s="3">
        <f t="shared" si="44"/>
        <v>1</v>
      </c>
      <c r="L369" s="3">
        <f t="shared" si="43"/>
        <v>135.60212708394499</v>
      </c>
      <c r="M369" s="3">
        <f>VLOOKUP($A369,new_vsoa,6,FALSE)</f>
        <v>566.84699092759797</v>
      </c>
      <c r="N369" s="3">
        <f>VLOOKUP($A369,new_vsoa,5,FALSE)</f>
        <v>631.61108662176605</v>
      </c>
      <c r="O369" s="3">
        <f t="shared" si="45"/>
        <v>-64.764095694168077</v>
      </c>
      <c r="P369" s="3">
        <f>VLOOKUP($A369,new_vsoa,7,FALSE)</f>
        <v>-170.46192540886901</v>
      </c>
      <c r="Q369" s="3">
        <f>VLOOKUP($A369,new_vsoa,8,FALSE)</f>
        <v>16.051039720625099</v>
      </c>
      <c r="R369" s="3">
        <f t="shared" si="46"/>
        <v>566.84699092759797</v>
      </c>
      <c r="S369" s="3">
        <f t="shared" si="46"/>
        <v>631.61108662176605</v>
      </c>
      <c r="T369" s="3">
        <f t="shared" si="46"/>
        <v>1</v>
      </c>
      <c r="U369" s="3">
        <f t="shared" si="46"/>
        <v>1</v>
      </c>
      <c r="V369" s="3">
        <f t="shared" si="47"/>
        <v>16.051039720625099</v>
      </c>
      <c r="X369" s="3">
        <f t="shared" si="41"/>
        <v>394.12011084484595</v>
      </c>
      <c r="Y369" s="3" t="e">
        <f t="shared" si="42"/>
        <v>#N/A</v>
      </c>
    </row>
    <row r="370" spans="1:25">
      <c r="A370">
        <v>368</v>
      </c>
      <c r="B370" t="s">
        <v>383</v>
      </c>
      <c r="C370" s="3">
        <v>549.404599509734</v>
      </c>
      <c r="D370" s="3">
        <v>141.42193185926499</v>
      </c>
      <c r="E370" s="3">
        <v>407.98266765046799</v>
      </c>
      <c r="F370" s="3">
        <v>-268225.16145357903</v>
      </c>
      <c r="G370" s="3">
        <v>1116977.5031977999</v>
      </c>
      <c r="H370" s="3">
        <f t="shared" si="43"/>
        <v>549.404599509734</v>
      </c>
      <c r="I370" s="3">
        <f t="shared" si="43"/>
        <v>141.42193185926499</v>
      </c>
      <c r="J370" s="3">
        <f t="shared" si="43"/>
        <v>407.98266765046799</v>
      </c>
      <c r="K370" s="3">
        <f t="shared" si="44"/>
        <v>1</v>
      </c>
      <c r="L370" s="3" t="e">
        <f t="shared" si="43"/>
        <v>#N/A</v>
      </c>
      <c r="M370" s="3">
        <f>VLOOKUP($A370,new_vsoa,6,FALSE)</f>
        <v>125.232141770353</v>
      </c>
      <c r="N370" s="3">
        <f>VLOOKUP($A370,new_vsoa,5,FALSE)</f>
        <v>140.62511075722401</v>
      </c>
      <c r="O370" s="3">
        <f t="shared" si="45"/>
        <v>-15.392968986871011</v>
      </c>
      <c r="P370" s="3">
        <f>VLOOKUP($A370,new_vsoa,7,FALSE)</f>
        <v>-47.235619324917103</v>
      </c>
      <c r="Q370" s="3">
        <f>VLOOKUP($A370,new_vsoa,8,FALSE)</f>
        <v>21.520119260798602</v>
      </c>
      <c r="R370" s="3">
        <f t="shared" si="46"/>
        <v>125.232141770353</v>
      </c>
      <c r="S370" s="3">
        <f t="shared" si="46"/>
        <v>140.62511075722401</v>
      </c>
      <c r="T370" s="3">
        <f t="shared" si="46"/>
        <v>1</v>
      </c>
      <c r="U370" s="3">
        <f t="shared" si="46"/>
        <v>1</v>
      </c>
      <c r="V370" s="3">
        <f t="shared" si="47"/>
        <v>21.520119260798602</v>
      </c>
      <c r="X370" s="3">
        <f t="shared" si="41"/>
        <v>-424.172457739381</v>
      </c>
      <c r="Y370" s="3">
        <f t="shared" si="42"/>
        <v>-0.79682110204097967</v>
      </c>
    </row>
    <row r="371" spans="1:25">
      <c r="A371">
        <v>369</v>
      </c>
      <c r="B371" t="s">
        <v>384</v>
      </c>
      <c r="C371" s="3">
        <v>195.41189823931401</v>
      </c>
      <c r="D371" s="3">
        <v>430.52026049805499</v>
      </c>
      <c r="E371" s="3">
        <v>-235.10836225874101</v>
      </c>
      <c r="F371" s="3">
        <v>-306.59182611511699</v>
      </c>
      <c r="G371" s="3">
        <v>-164.274085926444</v>
      </c>
      <c r="H371" s="3">
        <f t="shared" si="43"/>
        <v>195.41189823931401</v>
      </c>
      <c r="I371" s="3">
        <f t="shared" si="43"/>
        <v>430.52026049805499</v>
      </c>
      <c r="J371" s="3">
        <f t="shared" si="43"/>
        <v>1</v>
      </c>
      <c r="K371" s="3">
        <f t="shared" si="44"/>
        <v>1</v>
      </c>
      <c r="L371" s="3">
        <f t="shared" si="43"/>
        <v>1</v>
      </c>
      <c r="M371" s="3">
        <f>VLOOKUP($A371,new_vsoa,6,FALSE)</f>
        <v>416.060830597348</v>
      </c>
      <c r="N371" s="3">
        <f>VLOOKUP($A371,new_vsoa,5,FALSE)</f>
        <v>430.14370072335902</v>
      </c>
      <c r="O371" s="3">
        <f t="shared" si="45"/>
        <v>-14.082870126011017</v>
      </c>
      <c r="P371" s="3">
        <f>VLOOKUP($A371,new_vsoa,7,FALSE)</f>
        <v>-75.973650462495101</v>
      </c>
      <c r="Q371" s="3">
        <f>VLOOKUP($A371,new_vsoa,8,FALSE)</f>
        <v>44.950311269106599</v>
      </c>
      <c r="R371" s="3">
        <f t="shared" si="46"/>
        <v>416.060830597348</v>
      </c>
      <c r="S371" s="3">
        <f t="shared" si="46"/>
        <v>430.14370072335902</v>
      </c>
      <c r="T371" s="3">
        <f t="shared" si="46"/>
        <v>1</v>
      </c>
      <c r="U371" s="3">
        <f t="shared" si="46"/>
        <v>1</v>
      </c>
      <c r="V371" s="3">
        <f t="shared" si="47"/>
        <v>44.950311269106599</v>
      </c>
      <c r="X371" s="3">
        <f t="shared" si="41"/>
        <v>220.64893235803399</v>
      </c>
      <c r="Y371" s="3">
        <f t="shared" si="42"/>
        <v>-0.37655977469597701</v>
      </c>
    </row>
    <row r="372" spans="1:25">
      <c r="A372">
        <v>370</v>
      </c>
      <c r="B372" t="s">
        <v>385</v>
      </c>
      <c r="C372" s="3">
        <v>487.58919909921099</v>
      </c>
      <c r="D372" s="3">
        <v>682.50344312274501</v>
      </c>
      <c r="E372" s="3">
        <v>-194.914244023534</v>
      </c>
      <c r="F372" s="3">
        <v>-460.19134828892902</v>
      </c>
      <c r="G372" s="3">
        <v>74.472167377985002</v>
      </c>
      <c r="H372" s="3">
        <f t="shared" si="43"/>
        <v>487.58919909921099</v>
      </c>
      <c r="I372" s="3" t="e">
        <f t="shared" si="43"/>
        <v>#N/A</v>
      </c>
      <c r="J372" s="3">
        <f t="shared" si="43"/>
        <v>1</v>
      </c>
      <c r="K372" s="3">
        <f t="shared" si="44"/>
        <v>1</v>
      </c>
      <c r="L372" s="3">
        <f t="shared" si="43"/>
        <v>74.472167377985002</v>
      </c>
      <c r="M372" s="3">
        <f>VLOOKUP($A372,new_vsoa,6,FALSE)</f>
        <v>567.106429463984</v>
      </c>
      <c r="N372" s="3">
        <f>VLOOKUP($A372,new_vsoa,5,FALSE)</f>
        <v>666.81778719891997</v>
      </c>
      <c r="O372" s="3">
        <f t="shared" si="45"/>
        <v>-99.711357734935973</v>
      </c>
      <c r="P372" s="3">
        <f>VLOOKUP($A372,new_vsoa,7,FALSE)</f>
        <v>-227.919404979728</v>
      </c>
      <c r="Q372" s="3">
        <f>VLOOKUP($A372,new_vsoa,8,FALSE)</f>
        <v>-8.9009144288070505</v>
      </c>
      <c r="R372" s="3">
        <f t="shared" si="46"/>
        <v>567.106429463984</v>
      </c>
      <c r="S372" s="3">
        <f t="shared" si="46"/>
        <v>666.81778719891997</v>
      </c>
      <c r="T372" s="3">
        <f t="shared" si="46"/>
        <v>1</v>
      </c>
      <c r="U372" s="3">
        <f t="shared" si="46"/>
        <v>1</v>
      </c>
      <c r="V372" s="3">
        <f t="shared" si="47"/>
        <v>1</v>
      </c>
      <c r="X372" s="3">
        <f t="shared" si="41"/>
        <v>79.517230364773013</v>
      </c>
      <c r="Y372" s="3" t="e">
        <f t="shared" si="42"/>
        <v>#N/A</v>
      </c>
    </row>
    <row r="373" spans="1:25">
      <c r="A373">
        <v>371</v>
      </c>
      <c r="B373" t="s">
        <v>386</v>
      </c>
      <c r="C373" s="3">
        <v>607.92449979379796</v>
      </c>
      <c r="D373" s="3">
        <v>216.75595423315801</v>
      </c>
      <c r="E373" s="3">
        <v>391.16854556063902</v>
      </c>
      <c r="F373" s="3">
        <v>-4.1725574348977E+16</v>
      </c>
      <c r="G373" s="3">
        <v>3.56753660683768E+17</v>
      </c>
      <c r="H373" s="3">
        <f t="shared" si="43"/>
        <v>607.92449979379796</v>
      </c>
      <c r="I373" s="3">
        <f t="shared" si="43"/>
        <v>216.75595423315801</v>
      </c>
      <c r="J373" s="3">
        <f t="shared" si="43"/>
        <v>391.16854556063902</v>
      </c>
      <c r="K373" s="3">
        <f t="shared" si="44"/>
        <v>1</v>
      </c>
      <c r="L373" s="3" t="e">
        <f t="shared" si="43"/>
        <v>#N/A</v>
      </c>
      <c r="M373" s="3">
        <f>VLOOKUP($A373,new_vsoa,6,FALSE)</f>
        <v>319.95415546754998</v>
      </c>
      <c r="N373" s="3">
        <f>VLOOKUP($A373,new_vsoa,5,FALSE)</f>
        <v>181.28215053267201</v>
      </c>
      <c r="O373" s="3">
        <f t="shared" si="45"/>
        <v>138.67200493487798</v>
      </c>
      <c r="P373" s="3">
        <f>VLOOKUP($A373,new_vsoa,7,FALSE)</f>
        <v>59.480890468994097</v>
      </c>
      <c r="Q373" s="3">
        <f>VLOOKUP($A373,new_vsoa,8,FALSE)</f>
        <v>229.78185538881101</v>
      </c>
      <c r="R373" s="3">
        <f t="shared" si="46"/>
        <v>319.95415546754998</v>
      </c>
      <c r="S373" s="3">
        <f t="shared" si="46"/>
        <v>181.28215053267201</v>
      </c>
      <c r="T373" s="3">
        <f t="shared" si="46"/>
        <v>138.67200493487798</v>
      </c>
      <c r="U373" s="3">
        <f t="shared" si="46"/>
        <v>59.480890468994097</v>
      </c>
      <c r="V373" s="3">
        <f t="shared" si="47"/>
        <v>229.78185538881101</v>
      </c>
      <c r="X373" s="3">
        <f t="shared" si="41"/>
        <v>-287.97034432624798</v>
      </c>
      <c r="Y373" s="3">
        <f t="shared" si="42"/>
        <v>-35.473803700486002</v>
      </c>
    </row>
    <row r="374" spans="1:25">
      <c r="A374">
        <v>372</v>
      </c>
      <c r="B374" t="s">
        <v>387</v>
      </c>
      <c r="C374" s="3">
        <v>447.79022091189103</v>
      </c>
      <c r="D374" s="3">
        <v>488.49669472906902</v>
      </c>
      <c r="E374" s="3">
        <v>-40.7064738171782</v>
      </c>
      <c r="F374" s="3">
        <v>-197.275582710359</v>
      </c>
      <c r="G374" s="3">
        <v>557.04344933703896</v>
      </c>
      <c r="H374" s="3">
        <f t="shared" si="43"/>
        <v>447.79022091189103</v>
      </c>
      <c r="I374" s="3">
        <f t="shared" si="43"/>
        <v>488.49669472906902</v>
      </c>
      <c r="J374" s="3">
        <f t="shared" si="43"/>
        <v>1</v>
      </c>
      <c r="K374" s="3">
        <f t="shared" si="44"/>
        <v>1</v>
      </c>
      <c r="L374" s="3">
        <f t="shared" si="43"/>
        <v>557.04344933703896</v>
      </c>
      <c r="M374" s="3">
        <f>VLOOKUP($A374,new_vsoa,6,FALSE)</f>
        <v>427.51707318012899</v>
      </c>
      <c r="N374" s="3">
        <f>VLOOKUP($A374,new_vsoa,5,FALSE)</f>
        <v>470.97824932590697</v>
      </c>
      <c r="O374" s="3">
        <f t="shared" si="45"/>
        <v>-43.461176145777983</v>
      </c>
      <c r="P374" s="3">
        <f>VLOOKUP($A374,new_vsoa,7,FALSE)</f>
        <v>-109.07823065022301</v>
      </c>
      <c r="Q374" s="3">
        <f>VLOOKUP($A374,new_vsoa,8,FALSE)</f>
        <v>20.8058390356952</v>
      </c>
      <c r="R374" s="3">
        <f t="shared" si="46"/>
        <v>427.51707318012899</v>
      </c>
      <c r="S374" s="3">
        <f t="shared" si="46"/>
        <v>470.97824932590697</v>
      </c>
      <c r="T374" s="3">
        <f t="shared" si="46"/>
        <v>1</v>
      </c>
      <c r="U374" s="3">
        <f t="shared" si="46"/>
        <v>1</v>
      </c>
      <c r="V374" s="3">
        <f t="shared" si="47"/>
        <v>20.8058390356952</v>
      </c>
      <c r="X374" s="3">
        <f t="shared" si="41"/>
        <v>-20.273147731762037</v>
      </c>
      <c r="Y374" s="3">
        <f t="shared" si="42"/>
        <v>-17.518445403162048</v>
      </c>
    </row>
    <row r="375" spans="1:25">
      <c r="A375">
        <v>373</v>
      </c>
      <c r="B375" t="s">
        <v>388</v>
      </c>
      <c r="C375" s="3">
        <v>347.161092186801</v>
      </c>
      <c r="D375" s="3">
        <v>502.13148851163101</v>
      </c>
      <c r="E375" s="3">
        <v>-154.97039632483001</v>
      </c>
      <c r="F375" s="3">
        <v>-339.74673039034502</v>
      </c>
      <c r="G375" s="3">
        <v>2.47230898749405</v>
      </c>
      <c r="H375" s="3">
        <f t="shared" si="43"/>
        <v>347.161092186801</v>
      </c>
      <c r="I375" s="3">
        <f t="shared" si="43"/>
        <v>502.13148851163101</v>
      </c>
      <c r="J375" s="3">
        <f t="shared" si="43"/>
        <v>1</v>
      </c>
      <c r="K375" s="3">
        <f t="shared" si="44"/>
        <v>1</v>
      </c>
      <c r="L375" s="3">
        <f t="shared" si="43"/>
        <v>2.47230898749405</v>
      </c>
      <c r="M375" s="3">
        <f>VLOOKUP($A375,new_vsoa,6,FALSE)</f>
        <v>343.18818846522998</v>
      </c>
      <c r="N375" s="3">
        <f>VLOOKUP($A375,new_vsoa,5,FALSE)</f>
        <v>487.82980890398801</v>
      </c>
      <c r="O375" s="3">
        <f t="shared" si="45"/>
        <v>-144.64162043875803</v>
      </c>
      <c r="P375" s="3">
        <f>VLOOKUP($A375,new_vsoa,7,FALSE)</f>
        <v>-241.09927702733</v>
      </c>
      <c r="Q375" s="3">
        <f>VLOOKUP($A375,new_vsoa,8,FALSE)</f>
        <v>-57.811130623629097</v>
      </c>
      <c r="R375" s="3">
        <f t="shared" si="46"/>
        <v>343.18818846522998</v>
      </c>
      <c r="S375" s="3">
        <f t="shared" si="46"/>
        <v>487.82980890398801</v>
      </c>
      <c r="T375" s="3">
        <f t="shared" si="46"/>
        <v>1</v>
      </c>
      <c r="U375" s="3">
        <f t="shared" si="46"/>
        <v>1</v>
      </c>
      <c r="V375" s="3">
        <f t="shared" si="47"/>
        <v>1</v>
      </c>
      <c r="X375" s="3">
        <f t="shared" si="41"/>
        <v>-3.972903721571015</v>
      </c>
      <c r="Y375" s="3">
        <f t="shared" si="42"/>
        <v>-14.301679607642996</v>
      </c>
    </row>
    <row r="376" spans="1:25">
      <c r="A376">
        <v>374</v>
      </c>
      <c r="B376" t="s">
        <v>389</v>
      </c>
      <c r="C376" s="3">
        <v>332.65396874161598</v>
      </c>
      <c r="D376" s="3">
        <v>498.44664471773899</v>
      </c>
      <c r="E376" s="3">
        <v>-165.79267597612301</v>
      </c>
      <c r="F376" s="3">
        <v>-289.12700458193802</v>
      </c>
      <c r="G376" s="3">
        <v>-3.7379547033532501</v>
      </c>
      <c r="H376" s="3">
        <f t="shared" si="43"/>
        <v>332.65396874161598</v>
      </c>
      <c r="I376" s="3">
        <f t="shared" si="43"/>
        <v>498.44664471773899</v>
      </c>
      <c r="J376" s="3">
        <f t="shared" si="43"/>
        <v>1</v>
      </c>
      <c r="K376" s="3">
        <f t="shared" si="44"/>
        <v>1</v>
      </c>
      <c r="L376" s="3">
        <f t="shared" si="43"/>
        <v>1</v>
      </c>
      <c r="M376" s="3">
        <f>VLOOKUP($A376,new_vsoa,6,FALSE)</f>
        <v>306.68157756114101</v>
      </c>
      <c r="N376" s="3">
        <f>VLOOKUP($A376,new_vsoa,5,FALSE)</f>
        <v>491.98724113137001</v>
      </c>
      <c r="O376" s="3">
        <f t="shared" si="45"/>
        <v>-185.305663570229</v>
      </c>
      <c r="P376" s="3">
        <f>VLOOKUP($A376,new_vsoa,7,FALSE)</f>
        <v>-241.56110139188701</v>
      </c>
      <c r="Q376" s="3">
        <f>VLOOKUP($A376,new_vsoa,8,FALSE)</f>
        <v>-126.444604305981</v>
      </c>
      <c r="R376" s="3">
        <f t="shared" si="46"/>
        <v>306.68157756114101</v>
      </c>
      <c r="S376" s="3">
        <f t="shared" si="46"/>
        <v>491.98724113137001</v>
      </c>
      <c r="T376" s="3">
        <f t="shared" si="46"/>
        <v>1</v>
      </c>
      <c r="U376" s="3">
        <f t="shared" si="46"/>
        <v>1</v>
      </c>
      <c r="V376" s="3">
        <f t="shared" si="47"/>
        <v>1</v>
      </c>
      <c r="X376" s="3">
        <f t="shared" si="41"/>
        <v>-25.972391180474972</v>
      </c>
      <c r="Y376" s="3">
        <f t="shared" si="42"/>
        <v>-6.4594035863689783</v>
      </c>
    </row>
    <row r="377" spans="1:25">
      <c r="A377">
        <v>375</v>
      </c>
      <c r="B377" t="s">
        <v>390</v>
      </c>
      <c r="C377" s="3">
        <v>334.88849755520999</v>
      </c>
      <c r="D377" s="3">
        <v>377.44891339324403</v>
      </c>
      <c r="E377" s="3">
        <v>-42.560415838034103</v>
      </c>
      <c r="F377" s="3">
        <v>-133.71017890312001</v>
      </c>
      <c r="G377" s="3">
        <v>56.310039367188601</v>
      </c>
      <c r="H377" s="3">
        <f t="shared" si="43"/>
        <v>334.88849755520999</v>
      </c>
      <c r="I377" s="3">
        <f t="shared" si="43"/>
        <v>377.44891339324403</v>
      </c>
      <c r="J377" s="3">
        <f t="shared" si="43"/>
        <v>1</v>
      </c>
      <c r="K377" s="3">
        <f t="shared" si="44"/>
        <v>1</v>
      </c>
      <c r="L377" s="3">
        <f t="shared" si="43"/>
        <v>56.310039367188601</v>
      </c>
      <c r="M377" s="3">
        <f>VLOOKUP($A377,new_vsoa,6,FALSE)</f>
        <v>383.64426526826497</v>
      </c>
      <c r="N377" s="3">
        <f>VLOOKUP($A377,new_vsoa,5,FALSE)</f>
        <v>386.73627307520098</v>
      </c>
      <c r="O377" s="3">
        <f t="shared" si="45"/>
        <v>-3.0920078069360102</v>
      </c>
      <c r="P377" s="3">
        <f>VLOOKUP($A377,new_vsoa,7,FALSE)</f>
        <v>-61.548721454770998</v>
      </c>
      <c r="Q377" s="3">
        <f>VLOOKUP($A377,new_vsoa,8,FALSE)</f>
        <v>61.262462842164197</v>
      </c>
      <c r="R377" s="3">
        <f t="shared" si="46"/>
        <v>383.64426526826497</v>
      </c>
      <c r="S377" s="3">
        <f t="shared" si="46"/>
        <v>386.73627307520098</v>
      </c>
      <c r="T377" s="3">
        <f t="shared" si="46"/>
        <v>1</v>
      </c>
      <c r="U377" s="3">
        <f t="shared" si="46"/>
        <v>1</v>
      </c>
      <c r="V377" s="3">
        <f t="shared" si="47"/>
        <v>61.262462842164197</v>
      </c>
      <c r="X377" s="3">
        <f t="shared" si="41"/>
        <v>48.755767713054979</v>
      </c>
      <c r="Y377" s="3">
        <f t="shared" si="42"/>
        <v>9.287359681956957</v>
      </c>
    </row>
    <row r="378" spans="1:25">
      <c r="A378">
        <v>376</v>
      </c>
      <c r="B378" t="s">
        <v>391</v>
      </c>
      <c r="C378" s="3">
        <v>235.92350315729001</v>
      </c>
      <c r="D378" s="3">
        <v>76.601655886837506</v>
      </c>
      <c r="E378" s="3">
        <v>159.32184727045299</v>
      </c>
      <c r="F378" s="3">
        <v>65.051599659421001</v>
      </c>
      <c r="G378" s="3">
        <v>294.53533341962998</v>
      </c>
      <c r="H378" s="3">
        <f t="shared" si="43"/>
        <v>235.92350315729001</v>
      </c>
      <c r="I378" s="3">
        <f t="shared" si="43"/>
        <v>76.601655886837506</v>
      </c>
      <c r="J378" s="3">
        <f t="shared" si="43"/>
        <v>159.32184727045299</v>
      </c>
      <c r="K378" s="3">
        <f t="shared" si="44"/>
        <v>65.051599659421001</v>
      </c>
      <c r="L378" s="3">
        <f t="shared" si="43"/>
        <v>294.53533341962998</v>
      </c>
      <c r="M378" s="3">
        <f>VLOOKUP($A378,new_vsoa,6,FALSE)</f>
        <v>108.981568530364</v>
      </c>
      <c r="N378" s="3">
        <f>VLOOKUP($A378,new_vsoa,5,FALSE)</f>
        <v>74.661633617372402</v>
      </c>
      <c r="O378" s="3">
        <f t="shared" si="45"/>
        <v>34.319934912991599</v>
      </c>
      <c r="P378" s="3">
        <f>VLOOKUP($A378,new_vsoa,7,FALSE)</f>
        <v>7.1575943876257604</v>
      </c>
      <c r="Q378" s="3">
        <f>VLOOKUP($A378,new_vsoa,8,FALSE)</f>
        <v>61.8628559835564</v>
      </c>
      <c r="R378" s="3">
        <f t="shared" si="46"/>
        <v>108.981568530364</v>
      </c>
      <c r="S378" s="3">
        <f t="shared" si="46"/>
        <v>74.661633617372402</v>
      </c>
      <c r="T378" s="3">
        <f t="shared" si="46"/>
        <v>34.319934912991599</v>
      </c>
      <c r="U378" s="3">
        <f t="shared" si="46"/>
        <v>7.1575943876257604</v>
      </c>
      <c r="V378" s="3">
        <f t="shared" si="47"/>
        <v>61.8628559835564</v>
      </c>
      <c r="X378" s="3">
        <f t="shared" si="41"/>
        <v>-126.94193462692601</v>
      </c>
      <c r="Y378" s="3">
        <f t="shared" si="42"/>
        <v>-1.9400222694651035</v>
      </c>
    </row>
    <row r="379" spans="1:25">
      <c r="A379">
        <v>377</v>
      </c>
      <c r="B379" t="s">
        <v>392</v>
      </c>
      <c r="C379" s="3">
        <v>184.37438827059199</v>
      </c>
      <c r="D379" s="3">
        <v>296.39666774158502</v>
      </c>
      <c r="E379" s="3">
        <v>-112.022279470992</v>
      </c>
      <c r="F379" s="3">
        <v>-165.875559914202</v>
      </c>
      <c r="G379" s="3">
        <v>-57.530543780206102</v>
      </c>
      <c r="H379" s="3">
        <f t="shared" si="43"/>
        <v>184.37438827059199</v>
      </c>
      <c r="I379" s="3">
        <f t="shared" si="43"/>
        <v>296.39666774158502</v>
      </c>
      <c r="J379" s="3">
        <f t="shared" si="43"/>
        <v>1</v>
      </c>
      <c r="K379" s="3">
        <f t="shared" si="44"/>
        <v>1</v>
      </c>
      <c r="L379" s="3">
        <f t="shared" si="43"/>
        <v>1</v>
      </c>
      <c r="M379" s="3">
        <f>VLOOKUP($A379,new_vsoa,6,FALSE)</f>
        <v>288.23938344951603</v>
      </c>
      <c r="N379" s="3">
        <f>VLOOKUP($A379,new_vsoa,5,FALSE)</f>
        <v>298.52997225347502</v>
      </c>
      <c r="O379" s="3">
        <f t="shared" si="45"/>
        <v>-10.290588803958997</v>
      </c>
      <c r="P379" s="3">
        <f>VLOOKUP($A379,new_vsoa,7,FALSE)</f>
        <v>-53.540019777088503</v>
      </c>
      <c r="Q379" s="3">
        <f>VLOOKUP($A379,new_vsoa,8,FALSE)</f>
        <v>34.033798245538698</v>
      </c>
      <c r="R379" s="3">
        <f t="shared" si="46"/>
        <v>288.23938344951603</v>
      </c>
      <c r="S379" s="3">
        <f t="shared" si="46"/>
        <v>298.52997225347502</v>
      </c>
      <c r="T379" s="3">
        <f t="shared" si="46"/>
        <v>1</v>
      </c>
      <c r="U379" s="3">
        <f t="shared" si="46"/>
        <v>1</v>
      </c>
      <c r="V379" s="3">
        <f t="shared" si="47"/>
        <v>34.033798245538698</v>
      </c>
      <c r="X379" s="3">
        <f t="shared" si="41"/>
        <v>103.86499517892403</v>
      </c>
      <c r="Y379" s="3">
        <f t="shared" si="42"/>
        <v>2.1333045118900031</v>
      </c>
    </row>
    <row r="380" spans="1:25">
      <c r="A380">
        <v>378</v>
      </c>
      <c r="B380" t="s">
        <v>393</v>
      </c>
      <c r="C380" s="3">
        <v>129.18744884839799</v>
      </c>
      <c r="D380" s="3">
        <v>-89.490794229027202</v>
      </c>
      <c r="E380" s="3">
        <v>218.67824307742501</v>
      </c>
      <c r="F380" s="3">
        <v>45.567007888742701</v>
      </c>
      <c r="G380" s="3">
        <v>467.03506171387897</v>
      </c>
      <c r="H380" s="3">
        <f t="shared" si="43"/>
        <v>129.18744884839799</v>
      </c>
      <c r="I380" s="3">
        <f t="shared" si="43"/>
        <v>1</v>
      </c>
      <c r="J380" s="3">
        <f t="shared" si="43"/>
        <v>218.67824307742501</v>
      </c>
      <c r="K380" s="3">
        <f t="shared" si="44"/>
        <v>45.567007888742701</v>
      </c>
      <c r="L380" s="3">
        <f t="shared" si="43"/>
        <v>467.03506171387897</v>
      </c>
      <c r="M380" s="3">
        <f>VLOOKUP($A380,new_vsoa,6,FALSE)</f>
        <v>19.6637760733813</v>
      </c>
      <c r="N380" s="3">
        <f>VLOOKUP($A380,new_vsoa,5,FALSE)</f>
        <v>-109.817416676672</v>
      </c>
      <c r="O380" s="3">
        <f t="shared" si="45"/>
        <v>129.48119275005331</v>
      </c>
      <c r="P380" s="3">
        <f>VLOOKUP($A380,new_vsoa,7,FALSE)</f>
        <v>50.675988892837502</v>
      </c>
      <c r="Q380" s="3">
        <f>VLOOKUP($A380,new_vsoa,8,FALSE)</f>
        <v>290.19041031324201</v>
      </c>
      <c r="R380" s="3">
        <f t="shared" si="46"/>
        <v>19.6637760733813</v>
      </c>
      <c r="S380" s="3">
        <f t="shared" si="46"/>
        <v>1</v>
      </c>
      <c r="T380" s="3">
        <f t="shared" si="46"/>
        <v>129.48119275005331</v>
      </c>
      <c r="U380" s="3">
        <f t="shared" si="46"/>
        <v>50.675988892837502</v>
      </c>
      <c r="V380" s="3">
        <f t="shared" si="47"/>
        <v>290.19041031324201</v>
      </c>
      <c r="X380" s="3">
        <f t="shared" si="41"/>
        <v>-109.52367277501669</v>
      </c>
      <c r="Y380" s="3">
        <f t="shared" si="42"/>
        <v>0</v>
      </c>
    </row>
    <row r="381" spans="1:25">
      <c r="A381">
        <v>379</v>
      </c>
      <c r="B381" t="s">
        <v>394</v>
      </c>
      <c r="C381" s="3">
        <v>188.707089155445</v>
      </c>
      <c r="D381" s="3">
        <v>298.05501924994098</v>
      </c>
      <c r="E381" s="3">
        <v>-109.34793009449599</v>
      </c>
      <c r="F381" s="3">
        <v>-357.41884049662298</v>
      </c>
      <c r="G381" s="3">
        <v>46.170943440905098</v>
      </c>
      <c r="H381" s="3">
        <f t="shared" si="43"/>
        <v>188.707089155445</v>
      </c>
      <c r="I381" s="3">
        <f t="shared" si="43"/>
        <v>298.05501924994098</v>
      </c>
      <c r="J381" s="3">
        <f t="shared" si="43"/>
        <v>1</v>
      </c>
      <c r="K381" s="3">
        <f t="shared" si="44"/>
        <v>1</v>
      </c>
      <c r="L381" s="3">
        <f t="shared" si="43"/>
        <v>46.170943440905098</v>
      </c>
      <c r="M381" s="3">
        <f>VLOOKUP($A381,new_vsoa,6,FALSE)</f>
        <v>379.08714518550698</v>
      </c>
      <c r="N381" s="3">
        <f>VLOOKUP($A381,new_vsoa,5,FALSE)</f>
        <v>279.61658703310798</v>
      </c>
      <c r="O381" s="3">
        <f t="shared" si="45"/>
        <v>99.470558152399008</v>
      </c>
      <c r="P381" s="3">
        <f>VLOOKUP($A381,new_vsoa,7,FALSE)</f>
        <v>41.123738602328899</v>
      </c>
      <c r="Q381" s="3">
        <f>VLOOKUP($A381,new_vsoa,8,FALSE)</f>
        <v>155.38807722812899</v>
      </c>
      <c r="R381" s="3">
        <f t="shared" si="46"/>
        <v>379.08714518550698</v>
      </c>
      <c r="S381" s="3">
        <f t="shared" si="46"/>
        <v>279.61658703310798</v>
      </c>
      <c r="T381" s="3">
        <f t="shared" si="46"/>
        <v>99.470558152399008</v>
      </c>
      <c r="U381" s="3">
        <f t="shared" si="46"/>
        <v>41.123738602328899</v>
      </c>
      <c r="V381" s="3">
        <f t="shared" si="47"/>
        <v>155.38807722812899</v>
      </c>
      <c r="X381" s="3">
        <f t="shared" si="41"/>
        <v>190.38005603006198</v>
      </c>
      <c r="Y381" s="3">
        <f t="shared" si="42"/>
        <v>-18.438432216833007</v>
      </c>
    </row>
    <row r="382" spans="1:25">
      <c r="A382">
        <v>380</v>
      </c>
      <c r="B382" t="s">
        <v>395</v>
      </c>
      <c r="C382" s="3">
        <v>317.988319692581</v>
      </c>
      <c r="D382" s="3">
        <v>307.39648640433802</v>
      </c>
      <c r="E382" s="3">
        <v>10.5918332882437</v>
      </c>
      <c r="F382" s="3">
        <v>-76.4207951914277</v>
      </c>
      <c r="G382" s="3">
        <v>118.95626524201199</v>
      </c>
      <c r="H382" s="3">
        <f t="shared" si="43"/>
        <v>317.988319692581</v>
      </c>
      <c r="I382" s="3">
        <f t="shared" si="43"/>
        <v>307.39648640433802</v>
      </c>
      <c r="J382" s="3">
        <f t="shared" si="43"/>
        <v>10.5918332882437</v>
      </c>
      <c r="K382" s="3">
        <f t="shared" si="44"/>
        <v>1</v>
      </c>
      <c r="L382" s="3">
        <f t="shared" si="43"/>
        <v>118.95626524201199</v>
      </c>
      <c r="M382" s="3">
        <f>VLOOKUP($A382,new_vsoa,6,FALSE)</f>
        <v>295.82993773533701</v>
      </c>
      <c r="N382" s="3">
        <f>VLOOKUP($A382,new_vsoa,5,FALSE)</f>
        <v>299.94664434781998</v>
      </c>
      <c r="O382" s="3">
        <f t="shared" si="45"/>
        <v>-4.1167066124829717</v>
      </c>
      <c r="P382" s="3">
        <f>VLOOKUP($A382,new_vsoa,7,FALSE)</f>
        <v>-51.976586683150899</v>
      </c>
      <c r="Q382" s="3">
        <f>VLOOKUP($A382,new_vsoa,8,FALSE)</f>
        <v>43.774234154552502</v>
      </c>
      <c r="R382" s="3">
        <f t="shared" si="46"/>
        <v>295.82993773533701</v>
      </c>
      <c r="S382" s="3">
        <f t="shared" si="46"/>
        <v>299.94664434781998</v>
      </c>
      <c r="T382" s="3">
        <f t="shared" si="46"/>
        <v>1</v>
      </c>
      <c r="U382" s="3">
        <f t="shared" si="46"/>
        <v>1</v>
      </c>
      <c r="V382" s="3">
        <f t="shared" si="47"/>
        <v>43.774234154552502</v>
      </c>
      <c r="X382" s="3">
        <f t="shared" si="41"/>
        <v>-22.158381957243989</v>
      </c>
      <c r="Y382" s="3">
        <f t="shared" si="42"/>
        <v>-7.4498420565180368</v>
      </c>
    </row>
    <row r="383" spans="1:25">
      <c r="A383">
        <v>381</v>
      </c>
      <c r="B383" t="s">
        <v>396</v>
      </c>
      <c r="C383" s="3">
        <v>403.33853166463598</v>
      </c>
      <c r="D383" s="3">
        <v>330.90652282080902</v>
      </c>
      <c r="E383" s="3">
        <v>72.432008843826907</v>
      </c>
      <c r="F383" s="3">
        <v>-7.2332012792341596</v>
      </c>
      <c r="G383" s="3">
        <v>143.98192555920099</v>
      </c>
      <c r="H383" s="3">
        <f t="shared" si="43"/>
        <v>403.33853166463598</v>
      </c>
      <c r="I383" s="3">
        <f t="shared" si="43"/>
        <v>330.90652282080902</v>
      </c>
      <c r="J383" s="3">
        <f t="shared" si="43"/>
        <v>72.432008843826907</v>
      </c>
      <c r="K383" s="3">
        <f t="shared" si="44"/>
        <v>1</v>
      </c>
      <c r="L383" s="3">
        <f t="shared" si="43"/>
        <v>143.98192555920099</v>
      </c>
      <c r="M383" s="3">
        <f>VLOOKUP($A383,new_vsoa,6,FALSE)</f>
        <v>340.82750409460999</v>
      </c>
      <c r="N383" s="3">
        <f>VLOOKUP($A383,new_vsoa,5,FALSE)</f>
        <v>318.80592075076999</v>
      </c>
      <c r="O383" s="3">
        <f t="shared" si="45"/>
        <v>22.021583343840007</v>
      </c>
      <c r="P383" s="3">
        <f>VLOOKUP($A383,new_vsoa,7,FALSE)</f>
        <v>-51.876554118590597</v>
      </c>
      <c r="Q383" s="3">
        <f>VLOOKUP($A383,new_vsoa,8,FALSE)</f>
        <v>102.214556003602</v>
      </c>
      <c r="R383" s="3">
        <f t="shared" si="46"/>
        <v>340.82750409460999</v>
      </c>
      <c r="S383" s="3">
        <f t="shared" si="46"/>
        <v>318.80592075076999</v>
      </c>
      <c r="T383" s="3">
        <f t="shared" si="46"/>
        <v>22.021583343840007</v>
      </c>
      <c r="U383" s="3">
        <f t="shared" si="46"/>
        <v>1</v>
      </c>
      <c r="V383" s="3">
        <f t="shared" si="47"/>
        <v>102.214556003602</v>
      </c>
      <c r="X383" s="3">
        <f t="shared" si="41"/>
        <v>-62.511027570025988</v>
      </c>
      <c r="Y383" s="3">
        <f t="shared" si="42"/>
        <v>-12.100602070039031</v>
      </c>
    </row>
    <row r="384" spans="1:25">
      <c r="A384">
        <v>382</v>
      </c>
      <c r="B384" t="s">
        <v>397</v>
      </c>
      <c r="C384" s="3">
        <v>416.729969204528</v>
      </c>
      <c r="D384" s="3">
        <v>320.06677265946598</v>
      </c>
      <c r="E384" s="3">
        <v>96.663196545061794</v>
      </c>
      <c r="F384" s="3">
        <v>-10.5256347399402</v>
      </c>
      <c r="G384" s="3">
        <v>260.02670729655699</v>
      </c>
      <c r="H384" s="3">
        <f t="shared" si="43"/>
        <v>416.729969204528</v>
      </c>
      <c r="I384" s="3">
        <f t="shared" si="43"/>
        <v>320.06677265946598</v>
      </c>
      <c r="J384" s="3">
        <f t="shared" si="43"/>
        <v>96.663196545061794</v>
      </c>
      <c r="K384" s="3">
        <f t="shared" si="44"/>
        <v>1</v>
      </c>
      <c r="L384" s="3">
        <f t="shared" si="43"/>
        <v>260.02670729655699</v>
      </c>
      <c r="M384" s="3">
        <f>VLOOKUP($A384,new_vsoa,6,FALSE)</f>
        <v>309.010614341767</v>
      </c>
      <c r="N384" s="3">
        <f>VLOOKUP($A384,new_vsoa,5,FALSE)</f>
        <v>303.28775117230998</v>
      </c>
      <c r="O384" s="3">
        <f t="shared" si="45"/>
        <v>5.722863169457014</v>
      </c>
      <c r="P384" s="3">
        <f>VLOOKUP($A384,new_vsoa,7,FALSE)</f>
        <v>-57.559690526205998</v>
      </c>
      <c r="Q384" s="3">
        <f>VLOOKUP($A384,new_vsoa,8,FALSE)</f>
        <v>69.351340946902297</v>
      </c>
      <c r="R384" s="3">
        <f t="shared" si="46"/>
        <v>309.010614341767</v>
      </c>
      <c r="S384" s="3">
        <f t="shared" si="46"/>
        <v>303.28775117230998</v>
      </c>
      <c r="T384" s="3">
        <f t="shared" si="46"/>
        <v>5.722863169457014</v>
      </c>
      <c r="U384" s="3">
        <f t="shared" si="46"/>
        <v>1</v>
      </c>
      <c r="V384" s="3">
        <f t="shared" si="47"/>
        <v>69.351340946902297</v>
      </c>
      <c r="X384" s="3">
        <f t="shared" si="41"/>
        <v>-107.71935486276101</v>
      </c>
      <c r="Y384" s="3">
        <f t="shared" si="42"/>
        <v>-16.779021487156001</v>
      </c>
    </row>
    <row r="385" spans="1:25">
      <c r="A385">
        <v>383</v>
      </c>
      <c r="B385" t="s">
        <v>398</v>
      </c>
      <c r="C385" s="3">
        <v>405.83242497082898</v>
      </c>
      <c r="D385" s="3">
        <v>258.76737545082898</v>
      </c>
      <c r="E385" s="3">
        <v>147.06504951999901</v>
      </c>
      <c r="F385" s="3">
        <v>47.566684847944103</v>
      </c>
      <c r="G385" s="3">
        <v>294.40792752859102</v>
      </c>
      <c r="H385" s="3">
        <f t="shared" si="43"/>
        <v>405.83242497082898</v>
      </c>
      <c r="I385" s="3">
        <f t="shared" si="43"/>
        <v>258.76737545082898</v>
      </c>
      <c r="J385" s="3">
        <f t="shared" si="43"/>
        <v>147.06504951999901</v>
      </c>
      <c r="K385" s="3">
        <f t="shared" si="44"/>
        <v>47.566684847944103</v>
      </c>
      <c r="L385" s="3">
        <f t="shared" si="43"/>
        <v>294.40792752859102</v>
      </c>
      <c r="M385" s="3">
        <f>VLOOKUP($A385,new_vsoa,6,FALSE)</f>
        <v>242.12187021494799</v>
      </c>
      <c r="N385" s="3">
        <f>VLOOKUP($A385,new_vsoa,5,FALSE)</f>
        <v>243.93538193695699</v>
      </c>
      <c r="O385" s="3">
        <f t="shared" si="45"/>
        <v>-1.8135117220089967</v>
      </c>
      <c r="P385" s="3">
        <f>VLOOKUP($A385,new_vsoa,7,FALSE)</f>
        <v>-48.899631464954901</v>
      </c>
      <c r="Q385" s="3">
        <f>VLOOKUP($A385,new_vsoa,8,FALSE)</f>
        <v>44.937505294281202</v>
      </c>
      <c r="R385" s="3">
        <f t="shared" si="46"/>
        <v>242.12187021494799</v>
      </c>
      <c r="S385" s="3">
        <f t="shared" si="46"/>
        <v>243.93538193695699</v>
      </c>
      <c r="T385" s="3">
        <f t="shared" si="46"/>
        <v>1</v>
      </c>
      <c r="U385" s="3">
        <f t="shared" si="46"/>
        <v>1</v>
      </c>
      <c r="V385" s="3">
        <f t="shared" si="47"/>
        <v>44.937505294281202</v>
      </c>
      <c r="X385" s="3">
        <f t="shared" si="41"/>
        <v>-163.71055475588099</v>
      </c>
      <c r="Y385" s="3">
        <f t="shared" si="42"/>
        <v>-14.831993513871993</v>
      </c>
    </row>
    <row r="386" spans="1:25">
      <c r="A386">
        <v>384</v>
      </c>
      <c r="B386" t="s">
        <v>399</v>
      </c>
      <c r="C386" s="3">
        <v>174.65764400681101</v>
      </c>
      <c r="D386" s="3">
        <v>197.222211539066</v>
      </c>
      <c r="E386" s="3">
        <v>-22.5645675322553</v>
      </c>
      <c r="F386" s="3">
        <v>-118.887753459641</v>
      </c>
      <c r="G386" s="3">
        <v>72.3146629729968</v>
      </c>
      <c r="H386" s="3">
        <f t="shared" si="43"/>
        <v>174.65764400681101</v>
      </c>
      <c r="I386" s="3">
        <f t="shared" si="43"/>
        <v>197.222211539066</v>
      </c>
      <c r="J386" s="3">
        <f t="shared" si="43"/>
        <v>1</v>
      </c>
      <c r="K386" s="3">
        <f t="shared" si="44"/>
        <v>1</v>
      </c>
      <c r="L386" s="3">
        <f t="shared" si="43"/>
        <v>72.3146629729968</v>
      </c>
      <c r="M386" s="3">
        <f>VLOOKUP($A386,new_vsoa,6,FALSE)</f>
        <v>186.26647532367801</v>
      </c>
      <c r="N386" s="3">
        <f>VLOOKUP($A386,new_vsoa,5,FALSE)</f>
        <v>193.56762487245001</v>
      </c>
      <c r="O386" s="3">
        <f t="shared" si="45"/>
        <v>-7.3011495487720026</v>
      </c>
      <c r="P386" s="3">
        <f>VLOOKUP($A386,new_vsoa,7,FALSE)</f>
        <v>-58.241496981240999</v>
      </c>
      <c r="Q386" s="3">
        <f>VLOOKUP($A386,new_vsoa,8,FALSE)</f>
        <v>51.819372637586703</v>
      </c>
      <c r="R386" s="3">
        <f t="shared" si="46"/>
        <v>186.26647532367801</v>
      </c>
      <c r="S386" s="3">
        <f t="shared" si="46"/>
        <v>193.56762487245001</v>
      </c>
      <c r="T386" s="3">
        <f t="shared" si="46"/>
        <v>1</v>
      </c>
      <c r="U386" s="3">
        <f t="shared" si="46"/>
        <v>1</v>
      </c>
      <c r="V386" s="3">
        <f t="shared" si="47"/>
        <v>51.819372637586703</v>
      </c>
      <c r="X386" s="3">
        <f t="shared" si="41"/>
        <v>11.608831316866997</v>
      </c>
      <c r="Y386" s="3">
        <f t="shared" si="42"/>
        <v>-3.6545866666159839</v>
      </c>
    </row>
    <row r="387" spans="1:25">
      <c r="A387">
        <v>385</v>
      </c>
      <c r="B387" t="s">
        <v>400</v>
      </c>
      <c r="C387" s="3">
        <v>-61.2988002471863</v>
      </c>
      <c r="D387" s="3">
        <v>-30.386738341233301</v>
      </c>
      <c r="E387" s="3">
        <v>-30.912061905952999</v>
      </c>
      <c r="F387" s="3">
        <v>-1029.66699250076</v>
      </c>
      <c r="G387" s="3">
        <v>143.23369778402099</v>
      </c>
      <c r="H387" s="3">
        <f t="shared" si="43"/>
        <v>1</v>
      </c>
      <c r="I387" s="3">
        <f t="shared" si="43"/>
        <v>1</v>
      </c>
      <c r="J387" s="3">
        <f t="shared" si="43"/>
        <v>1</v>
      </c>
      <c r="K387" s="3">
        <f t="shared" si="44"/>
        <v>1</v>
      </c>
      <c r="L387" s="3">
        <f t="shared" si="44"/>
        <v>143.23369778402099</v>
      </c>
      <c r="M387" s="3">
        <f>VLOOKUP($A387,new_vsoa,6,FALSE)</f>
        <v>39.187414302450797</v>
      </c>
      <c r="N387" s="3">
        <f>VLOOKUP($A387,new_vsoa,5,FALSE)</f>
        <v>-47.602045263266902</v>
      </c>
      <c r="O387" s="3">
        <f t="shared" si="45"/>
        <v>86.789459565717692</v>
      </c>
      <c r="P387" s="3">
        <f>VLOOKUP($A387,new_vsoa,7,FALSE)</f>
        <v>38.880348662640102</v>
      </c>
      <c r="Q387" s="3">
        <f>VLOOKUP($A387,new_vsoa,8,FALSE)</f>
        <v>161.95518166227799</v>
      </c>
      <c r="R387" s="3">
        <f t="shared" si="46"/>
        <v>39.187414302450797</v>
      </c>
      <c r="S387" s="3">
        <f t="shared" si="46"/>
        <v>1</v>
      </c>
      <c r="T387" s="3">
        <f t="shared" si="46"/>
        <v>86.789459565717692</v>
      </c>
      <c r="U387" s="3">
        <f t="shared" ref="U387" si="48">IF(P387&lt;1,1,IF(P387&gt;680,#N/A,P387))</f>
        <v>38.880348662640102</v>
      </c>
      <c r="V387" s="3">
        <f t="shared" si="47"/>
        <v>161.95518166227799</v>
      </c>
      <c r="X387" s="3">
        <f t="shared" ref="X387:X450" si="49">R387-H387</f>
        <v>38.187414302450797</v>
      </c>
      <c r="Y387" s="3">
        <f t="shared" ref="Y387:Y450" si="50">S387-I387</f>
        <v>0</v>
      </c>
    </row>
    <row r="388" spans="1:25">
      <c r="A388">
        <v>386</v>
      </c>
      <c r="B388" t="s">
        <v>401</v>
      </c>
      <c r="C388" s="3">
        <v>221.02665341320801</v>
      </c>
      <c r="D388" s="3">
        <v>297.56881285272499</v>
      </c>
      <c r="E388" s="3">
        <v>-76.542159439516496</v>
      </c>
      <c r="F388" s="3">
        <v>-152.55554102110801</v>
      </c>
      <c r="G388" s="3">
        <v>11.6051304632604</v>
      </c>
      <c r="H388" s="3">
        <f t="shared" ref="H388:L451" si="51">IF(C388&lt;1,1,IF(C388&gt;680,#N/A,C388))</f>
        <v>221.02665341320801</v>
      </c>
      <c r="I388" s="3">
        <f t="shared" si="51"/>
        <v>297.56881285272499</v>
      </c>
      <c r="J388" s="3">
        <f t="shared" si="51"/>
        <v>1</v>
      </c>
      <c r="K388" s="3">
        <f t="shared" ref="K388:L451" si="52">IF(F388&lt;1,1,IF(F388&gt;680,#N/A,F388))</f>
        <v>1</v>
      </c>
      <c r="L388" s="3">
        <f t="shared" si="51"/>
        <v>11.6051304632604</v>
      </c>
      <c r="M388" s="3">
        <f>VLOOKUP($A388,new_vsoa,6,FALSE)</f>
        <v>284.94735587346503</v>
      </c>
      <c r="N388" s="3">
        <f>VLOOKUP($A388,new_vsoa,5,FALSE)</f>
        <v>305.30674411044498</v>
      </c>
      <c r="O388" s="3">
        <f t="shared" ref="O388:O451" si="53">M388-N388</f>
        <v>-20.359388236979953</v>
      </c>
      <c r="P388" s="3">
        <f>VLOOKUP($A388,new_vsoa,7,FALSE)</f>
        <v>-63.688917602622404</v>
      </c>
      <c r="Q388" s="3">
        <f>VLOOKUP($A388,new_vsoa,8,FALSE)</f>
        <v>24.514580750115201</v>
      </c>
      <c r="R388" s="3">
        <f t="shared" ref="R388:U451" si="54">IF(M388&lt;1,1,IF(M388&gt;680,#N/A,M388))</f>
        <v>284.94735587346503</v>
      </c>
      <c r="S388" s="3">
        <f t="shared" si="54"/>
        <v>305.30674411044498</v>
      </c>
      <c r="T388" s="3">
        <f t="shared" si="54"/>
        <v>1</v>
      </c>
      <c r="U388" s="3">
        <f t="shared" si="54"/>
        <v>1</v>
      </c>
      <c r="V388" s="3">
        <f t="shared" ref="V388:V451" si="55">IF(Q388&lt;1,1,IF(Q388&gt;680,#N/A,Q388))</f>
        <v>24.514580750115201</v>
      </c>
      <c r="X388" s="3">
        <f t="shared" si="49"/>
        <v>63.920702460257019</v>
      </c>
      <c r="Y388" s="3">
        <f t="shared" si="50"/>
        <v>7.7379312577199926</v>
      </c>
    </row>
    <row r="389" spans="1:25">
      <c r="A389">
        <v>387</v>
      </c>
      <c r="B389" t="s">
        <v>402</v>
      </c>
      <c r="C389" s="3">
        <v>262.39096682465998</v>
      </c>
      <c r="D389" s="3">
        <v>221.528558747023</v>
      </c>
      <c r="E389" s="3">
        <v>40.862408077637497</v>
      </c>
      <c r="F389" s="3">
        <v>-23.281278963221698</v>
      </c>
      <c r="G389" s="3">
        <v>110.895406779006</v>
      </c>
      <c r="H389" s="3">
        <f t="shared" si="51"/>
        <v>262.39096682465998</v>
      </c>
      <c r="I389" s="3">
        <f t="shared" si="51"/>
        <v>221.528558747023</v>
      </c>
      <c r="J389" s="3">
        <f t="shared" si="51"/>
        <v>40.862408077637497</v>
      </c>
      <c r="K389" s="3">
        <f t="shared" si="52"/>
        <v>1</v>
      </c>
      <c r="L389" s="3">
        <f t="shared" si="51"/>
        <v>110.895406779006</v>
      </c>
      <c r="M389" s="3">
        <f>VLOOKUP($A389,new_vsoa,6,FALSE)</f>
        <v>277.79967039957302</v>
      </c>
      <c r="N389" s="3">
        <f>VLOOKUP($A389,new_vsoa,5,FALSE)</f>
        <v>221.3084081291</v>
      </c>
      <c r="O389" s="3">
        <f t="shared" si="53"/>
        <v>56.491262270473015</v>
      </c>
      <c r="P389" s="3">
        <f>VLOOKUP($A389,new_vsoa,7,FALSE)</f>
        <v>9.6813015391808701</v>
      </c>
      <c r="Q389" s="3">
        <f>VLOOKUP($A389,new_vsoa,8,FALSE)</f>
        <v>106.947350354709</v>
      </c>
      <c r="R389" s="3">
        <f t="shared" si="54"/>
        <v>277.79967039957302</v>
      </c>
      <c r="S389" s="3">
        <f t="shared" si="54"/>
        <v>221.3084081291</v>
      </c>
      <c r="T389" s="3">
        <f t="shared" si="54"/>
        <v>56.491262270473015</v>
      </c>
      <c r="U389" s="3">
        <f t="shared" si="54"/>
        <v>9.6813015391808701</v>
      </c>
      <c r="V389" s="3">
        <f t="shared" si="55"/>
        <v>106.947350354709</v>
      </c>
      <c r="X389" s="3">
        <f t="shared" si="49"/>
        <v>15.408703574913034</v>
      </c>
      <c r="Y389" s="3">
        <f t="shared" si="50"/>
        <v>-0.22015061792299662</v>
      </c>
    </row>
    <row r="390" spans="1:25">
      <c r="A390">
        <v>388</v>
      </c>
      <c r="B390" t="s">
        <v>403</v>
      </c>
      <c r="C390" s="3">
        <v>211.60410404580699</v>
      </c>
      <c r="D390" s="3">
        <v>62.185822269027597</v>
      </c>
      <c r="E390" s="3">
        <v>149.418281776779</v>
      </c>
      <c r="F390" s="3">
        <v>9.3960944147726906</v>
      </c>
      <c r="G390" s="3">
        <v>302.39096579759399</v>
      </c>
      <c r="H390" s="3">
        <f t="shared" si="51"/>
        <v>211.60410404580699</v>
      </c>
      <c r="I390" s="3">
        <f t="shared" si="51"/>
        <v>62.185822269027597</v>
      </c>
      <c r="J390" s="3">
        <f t="shared" si="51"/>
        <v>149.418281776779</v>
      </c>
      <c r="K390" s="3">
        <f t="shared" si="52"/>
        <v>9.3960944147726906</v>
      </c>
      <c r="L390" s="3">
        <f t="shared" si="51"/>
        <v>302.39096579759399</v>
      </c>
      <c r="M390" s="3">
        <f>VLOOKUP($A390,new_vsoa,6,FALSE)</f>
        <v>108.346484123243</v>
      </c>
      <c r="N390" s="3">
        <f>VLOOKUP($A390,new_vsoa,5,FALSE)</f>
        <v>62.389391253925403</v>
      </c>
      <c r="O390" s="3">
        <f t="shared" si="53"/>
        <v>45.957092869317599</v>
      </c>
      <c r="P390" s="3">
        <f>VLOOKUP($A390,new_vsoa,7,FALSE)</f>
        <v>13.5983942575848</v>
      </c>
      <c r="Q390" s="3">
        <f>VLOOKUP($A390,new_vsoa,8,FALSE)</f>
        <v>82.788912877730596</v>
      </c>
      <c r="R390" s="3">
        <f t="shared" si="54"/>
        <v>108.346484123243</v>
      </c>
      <c r="S390" s="3">
        <f t="shared" si="54"/>
        <v>62.389391253925403</v>
      </c>
      <c r="T390" s="3">
        <f t="shared" si="54"/>
        <v>45.957092869317599</v>
      </c>
      <c r="U390" s="3">
        <f t="shared" si="54"/>
        <v>13.5983942575848</v>
      </c>
      <c r="V390" s="3">
        <f t="shared" si="55"/>
        <v>82.788912877730596</v>
      </c>
      <c r="X390" s="3">
        <f t="shared" si="49"/>
        <v>-103.25761992256399</v>
      </c>
      <c r="Y390" s="3">
        <f t="shared" si="50"/>
        <v>0.20356898489780662</v>
      </c>
    </row>
    <row r="391" spans="1:25">
      <c r="A391">
        <v>389</v>
      </c>
      <c r="B391" t="s">
        <v>404</v>
      </c>
      <c r="C391" s="3">
        <v>42.045541730094399</v>
      </c>
      <c r="D391" s="3">
        <v>-41.115247691955403</v>
      </c>
      <c r="E391" s="3">
        <v>83.160789422049803</v>
      </c>
      <c r="F391" s="3">
        <v>-145.732062966282</v>
      </c>
      <c r="G391" s="3">
        <v>228.96338229487901</v>
      </c>
      <c r="H391" s="3">
        <f t="shared" si="51"/>
        <v>42.045541730094399</v>
      </c>
      <c r="I391" s="3">
        <f t="shared" si="51"/>
        <v>1</v>
      </c>
      <c r="J391" s="3">
        <f t="shared" si="51"/>
        <v>83.160789422049803</v>
      </c>
      <c r="K391" s="3">
        <f t="shared" si="52"/>
        <v>1</v>
      </c>
      <c r="L391" s="3">
        <f t="shared" si="51"/>
        <v>228.96338229487901</v>
      </c>
      <c r="M391" s="3">
        <f>VLOOKUP($A391,new_vsoa,6,FALSE)</f>
        <v>35.575161285660002</v>
      </c>
      <c r="N391" s="3">
        <f>VLOOKUP($A391,new_vsoa,5,FALSE)</f>
        <v>-17.028576117898101</v>
      </c>
      <c r="O391" s="3">
        <f t="shared" si="53"/>
        <v>52.6037374035581</v>
      </c>
      <c r="P391" s="3">
        <f>VLOOKUP($A391,new_vsoa,7,FALSE)</f>
        <v>8.1365372460109704</v>
      </c>
      <c r="Q391" s="3">
        <f>VLOOKUP($A391,new_vsoa,8,FALSE)</f>
        <v>124.82445684497399</v>
      </c>
      <c r="R391" s="3">
        <f t="shared" si="54"/>
        <v>35.575161285660002</v>
      </c>
      <c r="S391" s="3">
        <f t="shared" si="54"/>
        <v>1</v>
      </c>
      <c r="T391" s="3">
        <f t="shared" si="54"/>
        <v>52.6037374035581</v>
      </c>
      <c r="U391" s="3">
        <f t="shared" si="54"/>
        <v>8.1365372460109704</v>
      </c>
      <c r="V391" s="3">
        <f t="shared" si="55"/>
        <v>124.82445684497399</v>
      </c>
      <c r="X391" s="3">
        <f t="shared" si="49"/>
        <v>-6.4703804444343973</v>
      </c>
      <c r="Y391" s="3">
        <f t="shared" si="50"/>
        <v>0</v>
      </c>
    </row>
    <row r="392" spans="1:25">
      <c r="A392">
        <v>390</v>
      </c>
      <c r="B392" t="s">
        <v>405</v>
      </c>
      <c r="C392" s="3">
        <v>109.758058482377</v>
      </c>
      <c r="D392" s="3">
        <v>357.96900963447098</v>
      </c>
      <c r="E392" s="3">
        <v>-248.210951152093</v>
      </c>
      <c r="F392" s="3">
        <v>-431.61763621523198</v>
      </c>
      <c r="G392" s="3">
        <v>-148.46381525024501</v>
      </c>
      <c r="H392" s="3">
        <f t="shared" si="51"/>
        <v>109.758058482377</v>
      </c>
      <c r="I392" s="3">
        <f t="shared" si="51"/>
        <v>357.96900963447098</v>
      </c>
      <c r="J392" s="3">
        <f t="shared" si="51"/>
        <v>1</v>
      </c>
      <c r="K392" s="3">
        <f t="shared" si="52"/>
        <v>1</v>
      </c>
      <c r="L392" s="3">
        <f t="shared" si="51"/>
        <v>1</v>
      </c>
      <c r="M392" s="3">
        <f>VLOOKUP($A392,new_vsoa,6,FALSE)</f>
        <v>408.42348555098999</v>
      </c>
      <c r="N392" s="3">
        <f>VLOOKUP($A392,new_vsoa,5,FALSE)</f>
        <v>338.47624782563997</v>
      </c>
      <c r="O392" s="3">
        <f t="shared" si="53"/>
        <v>69.947237725350021</v>
      </c>
      <c r="P392" s="3">
        <f>VLOOKUP($A392,new_vsoa,7,FALSE)</f>
        <v>-0.40527635869287898</v>
      </c>
      <c r="Q392" s="3">
        <f>VLOOKUP($A392,new_vsoa,8,FALSE)</f>
        <v>159.820145395559</v>
      </c>
      <c r="R392" s="3">
        <f t="shared" si="54"/>
        <v>408.42348555098999</v>
      </c>
      <c r="S392" s="3">
        <f t="shared" si="54"/>
        <v>338.47624782563997</v>
      </c>
      <c r="T392" s="3">
        <f t="shared" si="54"/>
        <v>69.947237725350021</v>
      </c>
      <c r="U392" s="3">
        <f t="shared" si="54"/>
        <v>1</v>
      </c>
      <c r="V392" s="3">
        <f t="shared" si="55"/>
        <v>159.820145395559</v>
      </c>
      <c r="X392" s="3">
        <f t="shared" si="49"/>
        <v>298.66542706861298</v>
      </c>
      <c r="Y392" s="3">
        <f t="shared" si="50"/>
        <v>-19.492761808831006</v>
      </c>
    </row>
    <row r="393" spans="1:25">
      <c r="A393">
        <v>391</v>
      </c>
      <c r="B393" t="s">
        <v>406</v>
      </c>
      <c r="C393" s="3">
        <v>354.764018147218</v>
      </c>
      <c r="D393" s="3">
        <v>108.179092633525</v>
      </c>
      <c r="E393" s="3">
        <v>246.58492551369201</v>
      </c>
      <c r="F393" s="3">
        <v>95.299928443098096</v>
      </c>
      <c r="G393" s="3">
        <v>1558.69423738262</v>
      </c>
      <c r="H393" s="3">
        <f t="shared" si="51"/>
        <v>354.764018147218</v>
      </c>
      <c r="I393" s="3">
        <f t="shared" si="51"/>
        <v>108.179092633525</v>
      </c>
      <c r="J393" s="3">
        <f t="shared" si="51"/>
        <v>246.58492551369201</v>
      </c>
      <c r="K393" s="3">
        <f t="shared" si="52"/>
        <v>95.299928443098096</v>
      </c>
      <c r="L393" s="3" t="e">
        <f t="shared" si="51"/>
        <v>#N/A</v>
      </c>
      <c r="M393" s="3">
        <f>VLOOKUP($A393,new_vsoa,6,FALSE)</f>
        <v>184.54154408001401</v>
      </c>
      <c r="N393" s="3">
        <f>VLOOKUP($A393,new_vsoa,5,FALSE)</f>
        <v>108.941055015085</v>
      </c>
      <c r="O393" s="3">
        <f t="shared" si="53"/>
        <v>75.600489064929008</v>
      </c>
      <c r="P393" s="3">
        <f>VLOOKUP($A393,new_vsoa,7,FALSE)</f>
        <v>33.392387555721399</v>
      </c>
      <c r="Q393" s="3">
        <f>VLOOKUP($A393,new_vsoa,8,FALSE)</f>
        <v>123.40630622555</v>
      </c>
      <c r="R393" s="3">
        <f t="shared" si="54"/>
        <v>184.54154408001401</v>
      </c>
      <c r="S393" s="3">
        <f t="shared" si="54"/>
        <v>108.941055015085</v>
      </c>
      <c r="T393" s="3">
        <f t="shared" si="54"/>
        <v>75.600489064929008</v>
      </c>
      <c r="U393" s="3">
        <f t="shared" si="54"/>
        <v>33.392387555721399</v>
      </c>
      <c r="V393" s="3">
        <f t="shared" si="55"/>
        <v>123.40630622555</v>
      </c>
      <c r="X393" s="3">
        <f t="shared" si="49"/>
        <v>-170.22247406720399</v>
      </c>
      <c r="Y393" s="3">
        <f t="shared" si="50"/>
        <v>0.76196238155999652</v>
      </c>
    </row>
    <row r="394" spans="1:25">
      <c r="A394">
        <v>392</v>
      </c>
      <c r="B394" t="s">
        <v>407</v>
      </c>
      <c r="C394" s="3">
        <v>116.481439123025</v>
      </c>
      <c r="D394" s="3">
        <v>118.538328050464</v>
      </c>
      <c r="E394" s="3">
        <v>-2.0568889274386399</v>
      </c>
      <c r="F394" s="3">
        <v>-197.977102577746</v>
      </c>
      <c r="G394" s="3">
        <v>99.030982617954606</v>
      </c>
      <c r="H394" s="3">
        <f t="shared" si="51"/>
        <v>116.481439123025</v>
      </c>
      <c r="I394" s="3">
        <f t="shared" si="51"/>
        <v>118.538328050464</v>
      </c>
      <c r="J394" s="3">
        <f t="shared" si="51"/>
        <v>1</v>
      </c>
      <c r="K394" s="3">
        <f t="shared" si="52"/>
        <v>1</v>
      </c>
      <c r="L394" s="3">
        <f t="shared" si="51"/>
        <v>99.030982617954606</v>
      </c>
      <c r="M394" s="3">
        <f>VLOOKUP($A394,new_vsoa,6,FALSE)</f>
        <v>118.11443185920599</v>
      </c>
      <c r="N394" s="3">
        <f>VLOOKUP($A394,new_vsoa,5,FALSE)</f>
        <v>111.98772209936701</v>
      </c>
      <c r="O394" s="3">
        <f t="shared" si="53"/>
        <v>6.1267097598389881</v>
      </c>
      <c r="P394" s="3">
        <f>VLOOKUP($A394,new_vsoa,7,FALSE)</f>
        <v>-25.754415653780601</v>
      </c>
      <c r="Q394" s="3">
        <f>VLOOKUP($A394,new_vsoa,8,FALSE)</f>
        <v>40.726279971012197</v>
      </c>
      <c r="R394" s="3">
        <f t="shared" si="54"/>
        <v>118.11443185920599</v>
      </c>
      <c r="S394" s="3">
        <f t="shared" si="54"/>
        <v>111.98772209936701</v>
      </c>
      <c r="T394" s="3">
        <f t="shared" si="54"/>
        <v>6.1267097598389881</v>
      </c>
      <c r="U394" s="3">
        <f t="shared" si="54"/>
        <v>1</v>
      </c>
      <c r="V394" s="3">
        <f t="shared" si="55"/>
        <v>40.726279971012197</v>
      </c>
      <c r="X394" s="3">
        <f t="shared" si="49"/>
        <v>1.6329927361809951</v>
      </c>
      <c r="Y394" s="3">
        <f t="shared" si="50"/>
        <v>-6.5506059510969976</v>
      </c>
    </row>
    <row r="395" spans="1:25">
      <c r="A395">
        <v>393</v>
      </c>
      <c r="B395" t="s">
        <v>408</v>
      </c>
      <c r="C395" s="3">
        <v>113.52562227718199</v>
      </c>
      <c r="D395" s="3">
        <v>113.179359613994</v>
      </c>
      <c r="E395" s="3">
        <v>0.34626266318764398</v>
      </c>
      <c r="F395" s="3">
        <v>-75.680986959207999</v>
      </c>
      <c r="G395" s="3">
        <v>73.743503537325097</v>
      </c>
      <c r="H395" s="3">
        <f t="shared" si="51"/>
        <v>113.52562227718199</v>
      </c>
      <c r="I395" s="3">
        <f t="shared" si="51"/>
        <v>113.179359613994</v>
      </c>
      <c r="J395" s="3">
        <f t="shared" si="51"/>
        <v>1</v>
      </c>
      <c r="K395" s="3">
        <f t="shared" si="52"/>
        <v>1</v>
      </c>
      <c r="L395" s="3">
        <f t="shared" si="51"/>
        <v>73.743503537325097</v>
      </c>
      <c r="M395" s="3">
        <f>VLOOKUP($A395,new_vsoa,6,FALSE)</f>
        <v>192.17878841923701</v>
      </c>
      <c r="N395" s="3">
        <f>VLOOKUP($A395,new_vsoa,5,FALSE)</f>
        <v>121.4567665652</v>
      </c>
      <c r="O395" s="3">
        <f t="shared" si="53"/>
        <v>70.72202185403701</v>
      </c>
      <c r="P395" s="3">
        <f>VLOOKUP($A395,new_vsoa,7,FALSE)</f>
        <v>17.247237293023101</v>
      </c>
      <c r="Q395" s="3">
        <f>VLOOKUP($A395,new_vsoa,8,FALSE)</f>
        <v>126.053982500388</v>
      </c>
      <c r="R395" s="3">
        <f t="shared" si="54"/>
        <v>192.17878841923701</v>
      </c>
      <c r="S395" s="3">
        <f t="shared" si="54"/>
        <v>121.4567665652</v>
      </c>
      <c r="T395" s="3">
        <f t="shared" si="54"/>
        <v>70.72202185403701</v>
      </c>
      <c r="U395" s="3">
        <f t="shared" si="54"/>
        <v>17.247237293023101</v>
      </c>
      <c r="V395" s="3">
        <f t="shared" si="55"/>
        <v>126.053982500388</v>
      </c>
      <c r="X395" s="3">
        <f t="shared" si="49"/>
        <v>78.653166142055014</v>
      </c>
      <c r="Y395" s="3">
        <f t="shared" si="50"/>
        <v>8.2774069512060038</v>
      </c>
    </row>
    <row r="396" spans="1:25">
      <c r="A396">
        <v>394</v>
      </c>
      <c r="B396" t="s">
        <v>409</v>
      </c>
      <c r="C396" s="3">
        <v>322.43124731825299</v>
      </c>
      <c r="D396" s="3">
        <v>357.98151363091603</v>
      </c>
      <c r="E396" s="3">
        <v>-35.550266312662302</v>
      </c>
      <c r="F396" s="3">
        <v>-155.774000751572</v>
      </c>
      <c r="G396" s="3">
        <v>184.90789990930099</v>
      </c>
      <c r="H396" s="3">
        <f t="shared" si="51"/>
        <v>322.43124731825299</v>
      </c>
      <c r="I396" s="3">
        <f t="shared" si="51"/>
        <v>357.98151363091603</v>
      </c>
      <c r="J396" s="3">
        <f t="shared" si="51"/>
        <v>1</v>
      </c>
      <c r="K396" s="3">
        <f t="shared" si="52"/>
        <v>1</v>
      </c>
      <c r="L396" s="3">
        <f t="shared" si="51"/>
        <v>184.90789990930099</v>
      </c>
      <c r="M396" s="3">
        <f>VLOOKUP($A396,new_vsoa,6,FALSE)</f>
        <v>425.82430541024399</v>
      </c>
      <c r="N396" s="3">
        <f>VLOOKUP($A396,new_vsoa,5,FALSE)</f>
        <v>372.08082662407998</v>
      </c>
      <c r="O396" s="3">
        <f t="shared" si="53"/>
        <v>53.743478786164019</v>
      </c>
      <c r="P396" s="3">
        <f>VLOOKUP($A396,new_vsoa,7,FALSE)</f>
        <v>-7.8700883551033796</v>
      </c>
      <c r="Q396" s="3">
        <f>VLOOKUP($A396,new_vsoa,8,FALSE)</f>
        <v>114.67414366925</v>
      </c>
      <c r="R396" s="3">
        <f t="shared" si="54"/>
        <v>425.82430541024399</v>
      </c>
      <c r="S396" s="3">
        <f t="shared" si="54"/>
        <v>372.08082662407998</v>
      </c>
      <c r="T396" s="3">
        <f t="shared" si="54"/>
        <v>53.743478786164019</v>
      </c>
      <c r="U396" s="3">
        <f t="shared" si="54"/>
        <v>1</v>
      </c>
      <c r="V396" s="3">
        <f t="shared" si="55"/>
        <v>114.67414366925</v>
      </c>
      <c r="X396" s="3">
        <f t="shared" si="49"/>
        <v>103.39305809199101</v>
      </c>
      <c r="Y396" s="3">
        <f t="shared" si="50"/>
        <v>14.099312993163949</v>
      </c>
    </row>
    <row r="397" spans="1:25">
      <c r="A397">
        <v>395</v>
      </c>
      <c r="B397" t="s">
        <v>410</v>
      </c>
      <c r="C397" s="3">
        <v>469.043559581208</v>
      </c>
      <c r="D397" s="3">
        <v>322.89776008021101</v>
      </c>
      <c r="E397" s="3">
        <v>146.14579950099599</v>
      </c>
      <c r="F397" s="3">
        <v>57.325872470531998</v>
      </c>
      <c r="G397" s="3">
        <v>286.103128027016</v>
      </c>
      <c r="H397" s="3">
        <f t="shared" si="51"/>
        <v>469.043559581208</v>
      </c>
      <c r="I397" s="3">
        <f t="shared" si="51"/>
        <v>322.89776008021101</v>
      </c>
      <c r="J397" s="3">
        <f t="shared" si="51"/>
        <v>146.14579950099599</v>
      </c>
      <c r="K397" s="3">
        <f t="shared" si="52"/>
        <v>57.325872470531998</v>
      </c>
      <c r="L397" s="3">
        <f t="shared" si="51"/>
        <v>286.103128027016</v>
      </c>
      <c r="M397" s="3">
        <f>VLOOKUP($A397,new_vsoa,6,FALSE)</f>
        <v>235.29070795889999</v>
      </c>
      <c r="N397" s="3">
        <f>VLOOKUP($A397,new_vsoa,5,FALSE)</f>
        <v>315.12546309515602</v>
      </c>
      <c r="O397" s="3">
        <f t="shared" si="53"/>
        <v>-79.834755136256035</v>
      </c>
      <c r="P397" s="3">
        <f>VLOOKUP($A397,new_vsoa,7,FALSE)</f>
        <v>-134.52474661606001</v>
      </c>
      <c r="Q397" s="3">
        <f>VLOOKUP($A397,new_vsoa,8,FALSE)</f>
        <v>-25.4870881241951</v>
      </c>
      <c r="R397" s="3">
        <f t="shared" si="54"/>
        <v>235.29070795889999</v>
      </c>
      <c r="S397" s="3">
        <f t="shared" si="54"/>
        <v>315.12546309515602</v>
      </c>
      <c r="T397" s="3">
        <f t="shared" si="54"/>
        <v>1</v>
      </c>
      <c r="U397" s="3">
        <f t="shared" si="54"/>
        <v>1</v>
      </c>
      <c r="V397" s="3">
        <f t="shared" si="55"/>
        <v>1</v>
      </c>
      <c r="X397" s="3">
        <f t="shared" si="49"/>
        <v>-233.75285162230801</v>
      </c>
      <c r="Y397" s="3">
        <f t="shared" si="50"/>
        <v>-7.772296985054993</v>
      </c>
    </row>
    <row r="398" spans="1:25">
      <c r="A398">
        <v>396</v>
      </c>
      <c r="B398" t="s">
        <v>411</v>
      </c>
      <c r="C398" s="3">
        <v>372.27626775439501</v>
      </c>
      <c r="D398" s="3">
        <v>412.76892566127299</v>
      </c>
      <c r="E398" s="3">
        <v>-40.492657906877497</v>
      </c>
      <c r="F398" s="3">
        <v>-142.03876805254501</v>
      </c>
      <c r="G398" s="3">
        <v>52.188410123890201</v>
      </c>
      <c r="H398" s="3">
        <f t="shared" si="51"/>
        <v>372.27626775439501</v>
      </c>
      <c r="I398" s="3">
        <f t="shared" si="51"/>
        <v>412.76892566127299</v>
      </c>
      <c r="J398" s="3">
        <f t="shared" si="51"/>
        <v>1</v>
      </c>
      <c r="K398" s="3">
        <f t="shared" si="52"/>
        <v>1</v>
      </c>
      <c r="L398" s="3">
        <f t="shared" si="51"/>
        <v>52.188410123890201</v>
      </c>
      <c r="M398" s="3">
        <f>VLOOKUP($A398,new_vsoa,6,FALSE)</f>
        <v>447.42523824239998</v>
      </c>
      <c r="N398" s="3">
        <f>VLOOKUP($A398,new_vsoa,5,FALSE)</f>
        <v>400.60196258840602</v>
      </c>
      <c r="O398" s="3">
        <f t="shared" si="53"/>
        <v>46.82327565399396</v>
      </c>
      <c r="P398" s="3">
        <f>VLOOKUP($A398,new_vsoa,7,FALSE)</f>
        <v>-25.158796509706001</v>
      </c>
      <c r="Q398" s="3">
        <f>VLOOKUP($A398,new_vsoa,8,FALSE)</f>
        <v>118.633055125908</v>
      </c>
      <c r="R398" s="3">
        <f t="shared" si="54"/>
        <v>447.42523824239998</v>
      </c>
      <c r="S398" s="3">
        <f t="shared" si="54"/>
        <v>400.60196258840602</v>
      </c>
      <c r="T398" s="3">
        <f t="shared" si="54"/>
        <v>46.82327565399396</v>
      </c>
      <c r="U398" s="3">
        <f t="shared" si="54"/>
        <v>1</v>
      </c>
      <c r="V398" s="3">
        <f t="shared" si="55"/>
        <v>118.633055125908</v>
      </c>
      <c r="X398" s="3">
        <f t="shared" si="49"/>
        <v>75.148970488004977</v>
      </c>
      <c r="Y398" s="3">
        <f t="shared" si="50"/>
        <v>-12.166963072866963</v>
      </c>
    </row>
    <row r="399" spans="1:25">
      <c r="A399">
        <v>397</v>
      </c>
      <c r="B399" t="s">
        <v>412</v>
      </c>
      <c r="C399" s="3">
        <v>281.44688306314799</v>
      </c>
      <c r="D399" s="3">
        <v>88.124772457131996</v>
      </c>
      <c r="E399" s="3">
        <v>193.322110606016</v>
      </c>
      <c r="F399" s="3">
        <v>-39.9669350786819</v>
      </c>
      <c r="G399" s="3">
        <v>2066.4771215833998</v>
      </c>
      <c r="H399" s="3">
        <f t="shared" si="51"/>
        <v>281.44688306314799</v>
      </c>
      <c r="I399" s="3">
        <f t="shared" si="51"/>
        <v>88.124772457131996</v>
      </c>
      <c r="J399" s="3">
        <f t="shared" si="51"/>
        <v>193.322110606016</v>
      </c>
      <c r="K399" s="3">
        <f t="shared" si="52"/>
        <v>1</v>
      </c>
      <c r="L399" s="3" t="e">
        <f t="shared" si="51"/>
        <v>#N/A</v>
      </c>
      <c r="M399" s="3">
        <f>VLOOKUP($A399,new_vsoa,6,FALSE)</f>
        <v>106.517953701574</v>
      </c>
      <c r="N399" s="3">
        <f>VLOOKUP($A399,new_vsoa,5,FALSE)</f>
        <v>81.935705361555904</v>
      </c>
      <c r="O399" s="3">
        <f t="shared" si="53"/>
        <v>24.582248340018097</v>
      </c>
      <c r="P399" s="3">
        <f>VLOOKUP($A399,new_vsoa,7,FALSE)</f>
        <v>-5.7387020031900304</v>
      </c>
      <c r="Q399" s="3">
        <f>VLOOKUP($A399,new_vsoa,8,FALSE)</f>
        <v>60.201830827954403</v>
      </c>
      <c r="R399" s="3">
        <f t="shared" si="54"/>
        <v>106.517953701574</v>
      </c>
      <c r="S399" s="3">
        <f t="shared" si="54"/>
        <v>81.935705361555904</v>
      </c>
      <c r="T399" s="3">
        <f t="shared" si="54"/>
        <v>24.582248340018097</v>
      </c>
      <c r="U399" s="3">
        <f t="shared" si="54"/>
        <v>1</v>
      </c>
      <c r="V399" s="3">
        <f t="shared" si="55"/>
        <v>60.201830827954403</v>
      </c>
      <c r="X399" s="3">
        <f t="shared" si="49"/>
        <v>-174.92892936157398</v>
      </c>
      <c r="Y399" s="3">
        <f t="shared" si="50"/>
        <v>-6.1890670955760925</v>
      </c>
    </row>
    <row r="400" spans="1:25">
      <c r="A400">
        <v>398</v>
      </c>
      <c r="B400" t="s">
        <v>413</v>
      </c>
      <c r="C400" s="3">
        <v>247.08065400548901</v>
      </c>
      <c r="D400" s="3">
        <v>411.23357609247898</v>
      </c>
      <c r="E400" s="3">
        <v>-164.15292208699</v>
      </c>
      <c r="F400" s="3">
        <v>-272.91164457626797</v>
      </c>
      <c r="G400" s="3">
        <v>-47.8673350521521</v>
      </c>
      <c r="H400" s="3">
        <f t="shared" si="51"/>
        <v>247.08065400548901</v>
      </c>
      <c r="I400" s="3">
        <f t="shared" si="51"/>
        <v>411.23357609247898</v>
      </c>
      <c r="J400" s="3">
        <f t="shared" si="51"/>
        <v>1</v>
      </c>
      <c r="K400" s="3">
        <f t="shared" si="52"/>
        <v>1</v>
      </c>
      <c r="L400" s="3">
        <f t="shared" si="51"/>
        <v>1</v>
      </c>
      <c r="M400" s="3">
        <f>VLOOKUP($A400,new_vsoa,6,FALSE)</f>
        <v>440.79387458975202</v>
      </c>
      <c r="N400" s="3">
        <f>VLOOKUP($A400,new_vsoa,5,FALSE)</f>
        <v>400.87378332715798</v>
      </c>
      <c r="O400" s="3">
        <f t="shared" si="53"/>
        <v>39.920091262594042</v>
      </c>
      <c r="P400" s="3">
        <f>VLOOKUP($A400,new_vsoa,7,FALSE)</f>
        <v>-41.456203196375</v>
      </c>
      <c r="Q400" s="3">
        <f>VLOOKUP($A400,new_vsoa,8,FALSE)</f>
        <v>128.14274873817001</v>
      </c>
      <c r="R400" s="3">
        <f t="shared" si="54"/>
        <v>440.79387458975202</v>
      </c>
      <c r="S400" s="3">
        <f t="shared" si="54"/>
        <v>400.87378332715798</v>
      </c>
      <c r="T400" s="3">
        <f t="shared" si="54"/>
        <v>39.920091262594042</v>
      </c>
      <c r="U400" s="3">
        <f t="shared" si="54"/>
        <v>1</v>
      </c>
      <c r="V400" s="3">
        <f t="shared" si="55"/>
        <v>128.14274873817001</v>
      </c>
      <c r="X400" s="3">
        <f t="shared" si="49"/>
        <v>193.71322058426301</v>
      </c>
      <c r="Y400" s="3">
        <f t="shared" si="50"/>
        <v>-10.359792765321004</v>
      </c>
    </row>
    <row r="401" spans="1:25">
      <c r="A401">
        <v>399</v>
      </c>
      <c r="B401" t="s">
        <v>414</v>
      </c>
      <c r="C401" s="3">
        <v>479.31543484051099</v>
      </c>
      <c r="D401" s="3">
        <v>384.01975969347598</v>
      </c>
      <c r="E401" s="3">
        <v>95.295675147035197</v>
      </c>
      <c r="F401" s="3">
        <v>-10.7177333679605</v>
      </c>
      <c r="G401" s="3">
        <v>303.28736804422402</v>
      </c>
      <c r="H401" s="3">
        <f t="shared" si="51"/>
        <v>479.31543484051099</v>
      </c>
      <c r="I401" s="3">
        <f t="shared" si="51"/>
        <v>384.01975969347598</v>
      </c>
      <c r="J401" s="3">
        <f t="shared" si="51"/>
        <v>95.295675147035197</v>
      </c>
      <c r="K401" s="3">
        <f t="shared" si="52"/>
        <v>1</v>
      </c>
      <c r="L401" s="3">
        <f t="shared" si="51"/>
        <v>303.28736804422402</v>
      </c>
      <c r="M401" s="3">
        <f>VLOOKUP($A401,new_vsoa,6,FALSE)</f>
        <v>418.19782064876301</v>
      </c>
      <c r="N401" s="3">
        <f>VLOOKUP($A401,new_vsoa,5,FALSE)</f>
        <v>378.268449635156</v>
      </c>
      <c r="O401" s="3">
        <f t="shared" si="53"/>
        <v>39.92937101360701</v>
      </c>
      <c r="P401" s="3">
        <f>VLOOKUP($A401,new_vsoa,7,FALSE)</f>
        <v>-28.474431363154501</v>
      </c>
      <c r="Q401" s="3">
        <f>VLOOKUP($A401,new_vsoa,8,FALSE)</f>
        <v>107.411597656065</v>
      </c>
      <c r="R401" s="3">
        <f t="shared" si="54"/>
        <v>418.19782064876301</v>
      </c>
      <c r="S401" s="3">
        <f t="shared" si="54"/>
        <v>378.268449635156</v>
      </c>
      <c r="T401" s="3">
        <f t="shared" si="54"/>
        <v>39.92937101360701</v>
      </c>
      <c r="U401" s="3">
        <f t="shared" si="54"/>
        <v>1</v>
      </c>
      <c r="V401" s="3">
        <f t="shared" si="55"/>
        <v>107.411597656065</v>
      </c>
      <c r="X401" s="3">
        <f t="shared" si="49"/>
        <v>-61.117614191747975</v>
      </c>
      <c r="Y401" s="3">
        <f t="shared" si="50"/>
        <v>-5.751310058319973</v>
      </c>
    </row>
    <row r="402" spans="1:25">
      <c r="A402">
        <v>400</v>
      </c>
      <c r="B402" t="s">
        <v>415</v>
      </c>
      <c r="C402" s="3">
        <v>259.57480135411498</v>
      </c>
      <c r="D402" s="3">
        <v>93.9328305949808</v>
      </c>
      <c r="E402" s="3">
        <v>165.64197075913501</v>
      </c>
      <c r="F402" s="3">
        <v>11.8886534107082</v>
      </c>
      <c r="G402" s="3">
        <v>578.32907206480695</v>
      </c>
      <c r="H402" s="3">
        <f t="shared" si="51"/>
        <v>259.57480135411498</v>
      </c>
      <c r="I402" s="3">
        <f t="shared" si="51"/>
        <v>93.9328305949808</v>
      </c>
      <c r="J402" s="3">
        <f t="shared" si="51"/>
        <v>165.64197075913501</v>
      </c>
      <c r="K402" s="3">
        <f t="shared" si="52"/>
        <v>11.8886534107082</v>
      </c>
      <c r="L402" s="3">
        <f t="shared" si="51"/>
        <v>578.32907206480695</v>
      </c>
      <c r="M402" s="3">
        <f>VLOOKUP($A402,new_vsoa,6,FALSE)</f>
        <v>102.95347944807</v>
      </c>
      <c r="N402" s="3">
        <f>VLOOKUP($A402,new_vsoa,5,FALSE)</f>
        <v>96.567077918783895</v>
      </c>
      <c r="O402" s="3">
        <f t="shared" si="53"/>
        <v>6.3864015292861041</v>
      </c>
      <c r="P402" s="3">
        <f>VLOOKUP($A402,new_vsoa,7,FALSE)</f>
        <v>-24.590278521081501</v>
      </c>
      <c r="Q402" s="3">
        <f>VLOOKUP($A402,new_vsoa,8,FALSE)</f>
        <v>42.137724752436696</v>
      </c>
      <c r="R402" s="3">
        <f t="shared" si="54"/>
        <v>102.95347944807</v>
      </c>
      <c r="S402" s="3">
        <f t="shared" si="54"/>
        <v>96.567077918783895</v>
      </c>
      <c r="T402" s="3">
        <f t="shared" si="54"/>
        <v>6.3864015292861041</v>
      </c>
      <c r="U402" s="3">
        <f t="shared" si="54"/>
        <v>1</v>
      </c>
      <c r="V402" s="3">
        <f t="shared" si="55"/>
        <v>42.137724752436696</v>
      </c>
      <c r="X402" s="3">
        <f t="shared" si="49"/>
        <v>-156.62132190604498</v>
      </c>
      <c r="Y402" s="3">
        <f t="shared" si="50"/>
        <v>2.6342473238030948</v>
      </c>
    </row>
    <row r="403" spans="1:25">
      <c r="A403">
        <v>401</v>
      </c>
      <c r="B403" t="s">
        <v>416</v>
      </c>
      <c r="C403" s="3">
        <v>158.64557898710899</v>
      </c>
      <c r="D403" s="3">
        <v>191.50152273985299</v>
      </c>
      <c r="E403" s="3">
        <v>-32.855943752744501</v>
      </c>
      <c r="F403" s="3">
        <v>-113.059697267679</v>
      </c>
      <c r="G403" s="3">
        <v>39.451300803605697</v>
      </c>
      <c r="H403" s="3">
        <f t="shared" si="51"/>
        <v>158.64557898710899</v>
      </c>
      <c r="I403" s="3">
        <f t="shared" si="51"/>
        <v>191.50152273985299</v>
      </c>
      <c r="J403" s="3">
        <f t="shared" si="51"/>
        <v>1</v>
      </c>
      <c r="K403" s="3">
        <f t="shared" si="52"/>
        <v>1</v>
      </c>
      <c r="L403" s="3">
        <f t="shared" si="51"/>
        <v>39.451300803605697</v>
      </c>
      <c r="M403" s="3">
        <f>VLOOKUP($A403,new_vsoa,6,FALSE)</f>
        <v>305.35633438230002</v>
      </c>
      <c r="N403" s="3">
        <f>VLOOKUP($A403,new_vsoa,5,FALSE)</f>
        <v>194.09293904473199</v>
      </c>
      <c r="O403" s="3">
        <f t="shared" si="53"/>
        <v>111.26339533756803</v>
      </c>
      <c r="P403" s="3">
        <f>VLOOKUP($A403,new_vsoa,7,FALSE)</f>
        <v>65.006304873295406</v>
      </c>
      <c r="Q403" s="3">
        <f>VLOOKUP($A403,new_vsoa,8,FALSE)</f>
        <v>162.29928920310101</v>
      </c>
      <c r="R403" s="3">
        <f t="shared" si="54"/>
        <v>305.35633438230002</v>
      </c>
      <c r="S403" s="3">
        <f t="shared" si="54"/>
        <v>194.09293904473199</v>
      </c>
      <c r="T403" s="3">
        <f t="shared" si="54"/>
        <v>111.26339533756803</v>
      </c>
      <c r="U403" s="3">
        <f t="shared" si="54"/>
        <v>65.006304873295406</v>
      </c>
      <c r="V403" s="3">
        <f t="shared" si="55"/>
        <v>162.29928920310101</v>
      </c>
      <c r="X403" s="3">
        <f t="shared" si="49"/>
        <v>146.71075539519103</v>
      </c>
      <c r="Y403" s="3">
        <f t="shared" si="50"/>
        <v>2.5914163048790044</v>
      </c>
    </row>
    <row r="404" spans="1:25">
      <c r="A404">
        <v>402</v>
      </c>
      <c r="B404" t="s">
        <v>417</v>
      </c>
      <c r="C404" s="3">
        <v>257.67279152515601</v>
      </c>
      <c r="D404" s="3">
        <v>272.66859833070998</v>
      </c>
      <c r="E404" s="3">
        <v>-14.995806805554</v>
      </c>
      <c r="F404" s="3">
        <v>-91.335606418573306</v>
      </c>
      <c r="G404" s="3">
        <v>67.944302313444794</v>
      </c>
      <c r="H404" s="3">
        <f t="shared" si="51"/>
        <v>257.67279152515601</v>
      </c>
      <c r="I404" s="3">
        <f t="shared" si="51"/>
        <v>272.66859833070998</v>
      </c>
      <c r="J404" s="3">
        <f t="shared" si="51"/>
        <v>1</v>
      </c>
      <c r="K404" s="3">
        <f t="shared" si="52"/>
        <v>1</v>
      </c>
      <c r="L404" s="3">
        <f t="shared" si="51"/>
        <v>67.944302313444794</v>
      </c>
      <c r="M404" s="3">
        <f>VLOOKUP($A404,new_vsoa,6,FALSE)</f>
        <v>232.93567450859999</v>
      </c>
      <c r="N404" s="3">
        <f>VLOOKUP($A404,new_vsoa,5,FALSE)</f>
        <v>271.26265357673299</v>
      </c>
      <c r="O404" s="3">
        <f t="shared" si="53"/>
        <v>-38.326979068132999</v>
      </c>
      <c r="P404" s="3">
        <f>VLOOKUP($A404,new_vsoa,7,FALSE)</f>
        <v>-79.683002515761402</v>
      </c>
      <c r="Q404" s="3">
        <f>VLOOKUP($A404,new_vsoa,8,FALSE)</f>
        <v>6.1755355595823902</v>
      </c>
      <c r="R404" s="3">
        <f t="shared" si="54"/>
        <v>232.93567450859999</v>
      </c>
      <c r="S404" s="3">
        <f t="shared" si="54"/>
        <v>271.26265357673299</v>
      </c>
      <c r="T404" s="3">
        <f t="shared" si="54"/>
        <v>1</v>
      </c>
      <c r="U404" s="3">
        <f t="shared" si="54"/>
        <v>1</v>
      </c>
      <c r="V404" s="3">
        <f t="shared" si="55"/>
        <v>6.1755355595823902</v>
      </c>
      <c r="X404" s="3">
        <f t="shared" si="49"/>
        <v>-24.737117016556027</v>
      </c>
      <c r="Y404" s="3">
        <f t="shared" si="50"/>
        <v>-1.4059447539769963</v>
      </c>
    </row>
    <row r="405" spans="1:25">
      <c r="A405">
        <v>403</v>
      </c>
      <c r="B405" t="s">
        <v>418</v>
      </c>
      <c r="C405" s="3">
        <v>273.03785039028799</v>
      </c>
      <c r="D405" s="3">
        <v>300.01521865659402</v>
      </c>
      <c r="E405" s="3">
        <v>-26.977368266306001</v>
      </c>
      <c r="F405" s="3">
        <v>-91.334105125180102</v>
      </c>
      <c r="G405" s="3">
        <v>41.439776536651102</v>
      </c>
      <c r="H405" s="3">
        <f t="shared" si="51"/>
        <v>273.03785039028799</v>
      </c>
      <c r="I405" s="3">
        <f t="shared" si="51"/>
        <v>300.01521865659402</v>
      </c>
      <c r="J405" s="3">
        <f t="shared" si="51"/>
        <v>1</v>
      </c>
      <c r="K405" s="3">
        <f t="shared" si="52"/>
        <v>1</v>
      </c>
      <c r="L405" s="3">
        <f t="shared" si="51"/>
        <v>41.439776536651102</v>
      </c>
      <c r="M405" s="3">
        <f>VLOOKUP($A405,new_vsoa,6,FALSE)</f>
        <v>358.16949042411198</v>
      </c>
      <c r="N405" s="3">
        <f>VLOOKUP($A405,new_vsoa,5,FALSE)</f>
        <v>304.98492931183</v>
      </c>
      <c r="O405" s="3">
        <f t="shared" si="53"/>
        <v>53.184561112281983</v>
      </c>
      <c r="P405" s="3">
        <f>VLOOKUP($A405,new_vsoa,7,FALSE)</f>
        <v>4.5085222177349298</v>
      </c>
      <c r="Q405" s="3">
        <f>VLOOKUP($A405,new_vsoa,8,FALSE)</f>
        <v>107.995468522759</v>
      </c>
      <c r="R405" s="3">
        <f t="shared" si="54"/>
        <v>358.16949042411198</v>
      </c>
      <c r="S405" s="3">
        <f t="shared" si="54"/>
        <v>304.98492931183</v>
      </c>
      <c r="T405" s="3">
        <f t="shared" si="54"/>
        <v>53.184561112281983</v>
      </c>
      <c r="U405" s="3">
        <f t="shared" si="54"/>
        <v>4.5085222177349298</v>
      </c>
      <c r="V405" s="3">
        <f t="shared" si="55"/>
        <v>107.995468522759</v>
      </c>
      <c r="X405" s="3">
        <f t="shared" si="49"/>
        <v>85.131640033823999</v>
      </c>
      <c r="Y405" s="3">
        <f t="shared" si="50"/>
        <v>4.9697106552359855</v>
      </c>
    </row>
    <row r="406" spans="1:25">
      <c r="A406">
        <v>404</v>
      </c>
      <c r="B406" t="s">
        <v>419</v>
      </c>
      <c r="C406" s="3">
        <v>379.85586365296001</v>
      </c>
      <c r="D406" s="3">
        <v>403.02134063284302</v>
      </c>
      <c r="E406" s="3">
        <v>-23.165476979883099</v>
      </c>
      <c r="F406" s="3">
        <v>-115.055491191055</v>
      </c>
      <c r="G406" s="3">
        <v>103.396174838557</v>
      </c>
      <c r="H406" s="3">
        <f t="shared" si="51"/>
        <v>379.85586365296001</v>
      </c>
      <c r="I406" s="3">
        <f t="shared" si="51"/>
        <v>403.02134063284302</v>
      </c>
      <c r="J406" s="3">
        <f t="shared" si="51"/>
        <v>1</v>
      </c>
      <c r="K406" s="3">
        <f t="shared" si="52"/>
        <v>1</v>
      </c>
      <c r="L406" s="3">
        <f t="shared" si="51"/>
        <v>103.396174838557</v>
      </c>
      <c r="M406" s="3">
        <f>VLOOKUP($A406,new_vsoa,6,FALSE)</f>
        <v>408.54525393360598</v>
      </c>
      <c r="N406" s="3">
        <f>VLOOKUP($A406,new_vsoa,5,FALSE)</f>
        <v>408.282007854683</v>
      </c>
      <c r="O406" s="3">
        <f t="shared" si="53"/>
        <v>0.26324607892297536</v>
      </c>
      <c r="P406" s="3">
        <f>VLOOKUP($A406,new_vsoa,7,FALSE)</f>
        <v>-56.526053277253702</v>
      </c>
      <c r="Q406" s="3">
        <f>VLOOKUP($A406,new_vsoa,8,FALSE)</f>
        <v>61.738851847676997</v>
      </c>
      <c r="R406" s="3">
        <f t="shared" si="54"/>
        <v>408.54525393360598</v>
      </c>
      <c r="S406" s="3">
        <f t="shared" si="54"/>
        <v>408.282007854683</v>
      </c>
      <c r="T406" s="3">
        <f t="shared" si="54"/>
        <v>1</v>
      </c>
      <c r="U406" s="3">
        <f t="shared" si="54"/>
        <v>1</v>
      </c>
      <c r="V406" s="3">
        <f t="shared" si="55"/>
        <v>61.738851847676997</v>
      </c>
      <c r="X406" s="3">
        <f t="shared" si="49"/>
        <v>28.689390280645966</v>
      </c>
      <c r="Y406" s="3">
        <f t="shared" si="50"/>
        <v>5.2606672218399808</v>
      </c>
    </row>
    <row r="407" spans="1:25">
      <c r="A407">
        <v>405</v>
      </c>
      <c r="B407" t="s">
        <v>420</v>
      </c>
      <c r="C407" s="3">
        <v>460.275754369683</v>
      </c>
      <c r="D407" s="3">
        <v>420.72033111384599</v>
      </c>
      <c r="E407" s="3">
        <v>39.555423255837198</v>
      </c>
      <c r="F407" s="3">
        <v>-36.696219474586599</v>
      </c>
      <c r="G407" s="3">
        <v>132.83537940011701</v>
      </c>
      <c r="H407" s="3">
        <f t="shared" si="51"/>
        <v>460.275754369683</v>
      </c>
      <c r="I407" s="3">
        <f t="shared" si="51"/>
        <v>420.72033111384599</v>
      </c>
      <c r="J407" s="3">
        <f t="shared" si="51"/>
        <v>39.555423255837198</v>
      </c>
      <c r="K407" s="3">
        <f t="shared" si="52"/>
        <v>1</v>
      </c>
      <c r="L407" s="3">
        <f t="shared" si="51"/>
        <v>132.83537940011701</v>
      </c>
      <c r="M407" s="3">
        <f>VLOOKUP($A407,new_vsoa,6,FALSE)</f>
        <v>374.80508819261502</v>
      </c>
      <c r="N407" s="3">
        <f>VLOOKUP($A407,new_vsoa,5,FALSE)</f>
        <v>431.21142551090702</v>
      </c>
      <c r="O407" s="3">
        <f t="shared" si="53"/>
        <v>-56.406337318292003</v>
      </c>
      <c r="P407" s="3">
        <f>VLOOKUP($A407,new_vsoa,7,FALSE)</f>
        <v>-109.236600434214</v>
      </c>
      <c r="Q407" s="3">
        <f>VLOOKUP($A407,new_vsoa,8,FALSE)</f>
        <v>-7.2119328353131502</v>
      </c>
      <c r="R407" s="3">
        <f t="shared" si="54"/>
        <v>374.80508819261502</v>
      </c>
      <c r="S407" s="3">
        <f t="shared" si="54"/>
        <v>431.21142551090702</v>
      </c>
      <c r="T407" s="3">
        <f t="shared" si="54"/>
        <v>1</v>
      </c>
      <c r="U407" s="3">
        <f t="shared" si="54"/>
        <v>1</v>
      </c>
      <c r="V407" s="3">
        <f t="shared" si="55"/>
        <v>1</v>
      </c>
      <c r="X407" s="3">
        <f t="shared" si="49"/>
        <v>-85.470666177067983</v>
      </c>
      <c r="Y407" s="3">
        <f t="shared" si="50"/>
        <v>10.491094397061033</v>
      </c>
    </row>
    <row r="408" spans="1:25">
      <c r="A408">
        <v>406</v>
      </c>
      <c r="B408" t="s">
        <v>421</v>
      </c>
      <c r="C408" s="3">
        <v>374.44620665775102</v>
      </c>
      <c r="D408" s="3">
        <v>344.66237040174002</v>
      </c>
      <c r="E408" s="3">
        <v>29.783836256011099</v>
      </c>
      <c r="F408" s="3">
        <v>-55.619818405229303</v>
      </c>
      <c r="G408" s="3">
        <v>122.422315189966</v>
      </c>
      <c r="H408" s="3">
        <f t="shared" si="51"/>
        <v>374.44620665775102</v>
      </c>
      <c r="I408" s="3">
        <f t="shared" si="51"/>
        <v>344.66237040174002</v>
      </c>
      <c r="J408" s="3">
        <f t="shared" si="51"/>
        <v>29.783836256011099</v>
      </c>
      <c r="K408" s="3">
        <f t="shared" si="52"/>
        <v>1</v>
      </c>
      <c r="L408" s="3">
        <f t="shared" si="51"/>
        <v>122.422315189966</v>
      </c>
      <c r="M408" s="3">
        <f>VLOOKUP($A408,new_vsoa,6,FALSE)</f>
        <v>405.093703710196</v>
      </c>
      <c r="N408" s="3">
        <f>VLOOKUP($A408,new_vsoa,5,FALSE)</f>
        <v>354.847981408973</v>
      </c>
      <c r="O408" s="3">
        <f t="shared" si="53"/>
        <v>50.245722301222997</v>
      </c>
      <c r="P408" s="3">
        <f>VLOOKUP($A408,new_vsoa,7,FALSE)</f>
        <v>-11.658506729577599</v>
      </c>
      <c r="Q408" s="3">
        <f>VLOOKUP($A408,new_vsoa,8,FALSE)</f>
        <v>115.93697047629</v>
      </c>
      <c r="R408" s="3">
        <f t="shared" si="54"/>
        <v>405.093703710196</v>
      </c>
      <c r="S408" s="3">
        <f t="shared" si="54"/>
        <v>354.847981408973</v>
      </c>
      <c r="T408" s="3">
        <f t="shared" si="54"/>
        <v>50.245722301222997</v>
      </c>
      <c r="U408" s="3">
        <f t="shared" si="54"/>
        <v>1</v>
      </c>
      <c r="V408" s="3">
        <f t="shared" si="55"/>
        <v>115.93697047629</v>
      </c>
      <c r="X408" s="3">
        <f t="shared" si="49"/>
        <v>30.647497052444976</v>
      </c>
      <c r="Y408" s="3">
        <f t="shared" si="50"/>
        <v>10.185611007232978</v>
      </c>
    </row>
    <row r="409" spans="1:25">
      <c r="A409">
        <v>407</v>
      </c>
      <c r="B409" t="s">
        <v>422</v>
      </c>
      <c r="C409" s="3">
        <v>491.12092711481699</v>
      </c>
      <c r="D409" s="3">
        <v>465.36801858751198</v>
      </c>
      <c r="E409" s="3">
        <v>25.752908527304299</v>
      </c>
      <c r="F409" s="3">
        <v>-65.421176319209096</v>
      </c>
      <c r="G409" s="3">
        <v>205.640639157084</v>
      </c>
      <c r="H409" s="3">
        <f t="shared" si="51"/>
        <v>491.12092711481699</v>
      </c>
      <c r="I409" s="3">
        <f t="shared" si="51"/>
        <v>465.36801858751198</v>
      </c>
      <c r="J409" s="3">
        <f t="shared" si="51"/>
        <v>25.752908527304299</v>
      </c>
      <c r="K409" s="3">
        <f t="shared" si="52"/>
        <v>1</v>
      </c>
      <c r="L409" s="3">
        <f t="shared" si="51"/>
        <v>205.640639157084</v>
      </c>
      <c r="M409" s="3">
        <f>VLOOKUP($A409,new_vsoa,6,FALSE)</f>
        <v>456.47707273206498</v>
      </c>
      <c r="N409" s="3">
        <f>VLOOKUP($A409,new_vsoa,5,FALSE)</f>
        <v>462.57810568959297</v>
      </c>
      <c r="O409" s="3">
        <f t="shared" si="53"/>
        <v>-6.1010329575279911</v>
      </c>
      <c r="P409" s="3">
        <f>VLOOKUP($A409,new_vsoa,7,FALSE)</f>
        <v>-68.332115453467296</v>
      </c>
      <c r="Q409" s="3">
        <f>VLOOKUP($A409,new_vsoa,8,FALSE)</f>
        <v>54.916216823846902</v>
      </c>
      <c r="R409" s="3">
        <f t="shared" si="54"/>
        <v>456.47707273206498</v>
      </c>
      <c r="S409" s="3">
        <f t="shared" si="54"/>
        <v>462.57810568959297</v>
      </c>
      <c r="T409" s="3">
        <f t="shared" si="54"/>
        <v>1</v>
      </c>
      <c r="U409" s="3">
        <f t="shared" si="54"/>
        <v>1</v>
      </c>
      <c r="V409" s="3">
        <f t="shared" si="55"/>
        <v>54.916216823846902</v>
      </c>
      <c r="X409" s="3">
        <f t="shared" si="49"/>
        <v>-34.643854382752011</v>
      </c>
      <c r="Y409" s="3">
        <f t="shared" si="50"/>
        <v>-2.7899128979190095</v>
      </c>
    </row>
    <row r="410" spans="1:25">
      <c r="A410">
        <v>408</v>
      </c>
      <c r="B410" t="s">
        <v>423</v>
      </c>
      <c r="C410" s="3">
        <v>514.49987803495696</v>
      </c>
      <c r="D410" s="3">
        <v>361.94539784847098</v>
      </c>
      <c r="E410" s="3">
        <v>152.55448018648499</v>
      </c>
      <c r="F410" s="3">
        <v>46.832713834395598</v>
      </c>
      <c r="G410" s="3">
        <v>445.03244672351599</v>
      </c>
      <c r="H410" s="3">
        <f t="shared" si="51"/>
        <v>514.49987803495696</v>
      </c>
      <c r="I410" s="3">
        <f t="shared" si="51"/>
        <v>361.94539784847098</v>
      </c>
      <c r="J410" s="3">
        <f t="shared" si="51"/>
        <v>152.55448018648499</v>
      </c>
      <c r="K410" s="3">
        <f t="shared" si="52"/>
        <v>46.832713834395598</v>
      </c>
      <c r="L410" s="3">
        <f t="shared" si="51"/>
        <v>445.03244672351599</v>
      </c>
      <c r="M410" s="3">
        <f>VLOOKUP($A410,new_vsoa,6,FALSE)</f>
        <v>390.17032292367799</v>
      </c>
      <c r="N410" s="3">
        <f>VLOOKUP($A410,new_vsoa,5,FALSE)</f>
        <v>369.97828561799997</v>
      </c>
      <c r="O410" s="3">
        <f t="shared" si="53"/>
        <v>20.192037305678014</v>
      </c>
      <c r="P410" s="3">
        <f>VLOOKUP($A410,new_vsoa,7,FALSE)</f>
        <v>-30.961456046800599</v>
      </c>
      <c r="Q410" s="3">
        <f>VLOOKUP($A410,new_vsoa,8,FALSE)</f>
        <v>68.600853441179794</v>
      </c>
      <c r="R410" s="3">
        <f t="shared" si="54"/>
        <v>390.17032292367799</v>
      </c>
      <c r="S410" s="3">
        <f t="shared" si="54"/>
        <v>369.97828561799997</v>
      </c>
      <c r="T410" s="3">
        <f t="shared" si="54"/>
        <v>20.192037305678014</v>
      </c>
      <c r="U410" s="3">
        <f t="shared" si="54"/>
        <v>1</v>
      </c>
      <c r="V410" s="3">
        <f t="shared" si="55"/>
        <v>68.600853441179794</v>
      </c>
      <c r="X410" s="3">
        <f t="shared" si="49"/>
        <v>-124.32955511127898</v>
      </c>
      <c r="Y410" s="3">
        <f t="shared" si="50"/>
        <v>8.0328877695289975</v>
      </c>
    </row>
    <row r="411" spans="1:25">
      <c r="A411">
        <v>409</v>
      </c>
      <c r="B411" t="s">
        <v>424</v>
      </c>
      <c r="C411" s="3">
        <v>431.904299621532</v>
      </c>
      <c r="D411" s="3">
        <v>352.73679853795397</v>
      </c>
      <c r="E411" s="3">
        <v>79.167501083577093</v>
      </c>
      <c r="F411" s="3">
        <v>6.34226344386928</v>
      </c>
      <c r="G411" s="3">
        <v>162.931721676705</v>
      </c>
      <c r="H411" s="3">
        <f t="shared" si="51"/>
        <v>431.904299621532</v>
      </c>
      <c r="I411" s="3">
        <f t="shared" si="51"/>
        <v>352.73679853795397</v>
      </c>
      <c r="J411" s="3">
        <f t="shared" si="51"/>
        <v>79.167501083577093</v>
      </c>
      <c r="K411" s="3">
        <f t="shared" si="52"/>
        <v>6.34226344386928</v>
      </c>
      <c r="L411" s="3">
        <f t="shared" si="51"/>
        <v>162.931721676705</v>
      </c>
      <c r="M411" s="3">
        <f>VLOOKUP($A411,new_vsoa,6,FALSE)</f>
        <v>309.69810797210602</v>
      </c>
      <c r="N411" s="3">
        <f>VLOOKUP($A411,new_vsoa,5,FALSE)</f>
        <v>348.96670535217203</v>
      </c>
      <c r="O411" s="3">
        <f t="shared" si="53"/>
        <v>-39.268597380066012</v>
      </c>
      <c r="P411" s="3">
        <f>VLOOKUP($A411,new_vsoa,7,FALSE)</f>
        <v>-91.103830163506302</v>
      </c>
      <c r="Q411" s="3">
        <f>VLOOKUP($A411,new_vsoa,8,FALSE)</f>
        <v>12.9796786819264</v>
      </c>
      <c r="R411" s="3">
        <f t="shared" si="54"/>
        <v>309.69810797210602</v>
      </c>
      <c r="S411" s="3">
        <f t="shared" si="54"/>
        <v>348.96670535217203</v>
      </c>
      <c r="T411" s="3">
        <f t="shared" si="54"/>
        <v>1</v>
      </c>
      <c r="U411" s="3">
        <f t="shared" si="54"/>
        <v>1</v>
      </c>
      <c r="V411" s="3">
        <f t="shared" si="55"/>
        <v>12.9796786819264</v>
      </c>
      <c r="X411" s="3">
        <f t="shared" si="49"/>
        <v>-122.20619164942599</v>
      </c>
      <c r="Y411" s="3">
        <f t="shared" si="50"/>
        <v>-3.7700931857819455</v>
      </c>
    </row>
    <row r="412" spans="1:25">
      <c r="A412">
        <v>410</v>
      </c>
      <c r="B412" t="s">
        <v>425</v>
      </c>
      <c r="C412" s="3">
        <v>374.116089320387</v>
      </c>
      <c r="D412" s="3">
        <v>443.024372974458</v>
      </c>
      <c r="E412" s="3">
        <v>-68.908283654071397</v>
      </c>
      <c r="F412" s="3">
        <v>-151.197710160003</v>
      </c>
      <c r="G412" s="3">
        <v>21.021841022542599</v>
      </c>
      <c r="H412" s="3">
        <f t="shared" si="51"/>
        <v>374.116089320387</v>
      </c>
      <c r="I412" s="3">
        <f t="shared" si="51"/>
        <v>443.024372974458</v>
      </c>
      <c r="J412" s="3">
        <f t="shared" si="51"/>
        <v>1</v>
      </c>
      <c r="K412" s="3">
        <f t="shared" si="52"/>
        <v>1</v>
      </c>
      <c r="L412" s="3">
        <f t="shared" si="51"/>
        <v>21.021841022542599</v>
      </c>
      <c r="M412" s="3">
        <f>VLOOKUP($A412,new_vsoa,6,FALSE)</f>
        <v>442.220248352174</v>
      </c>
      <c r="N412" s="3">
        <f>VLOOKUP($A412,new_vsoa,5,FALSE)</f>
        <v>462.52109793418401</v>
      </c>
      <c r="O412" s="3">
        <f t="shared" si="53"/>
        <v>-20.300849582010017</v>
      </c>
      <c r="P412" s="3">
        <f>VLOOKUP($A412,new_vsoa,7,FALSE)</f>
        <v>-84.837182584526801</v>
      </c>
      <c r="Q412" s="3">
        <f>VLOOKUP($A412,new_vsoa,8,FALSE)</f>
        <v>40.556627100534499</v>
      </c>
      <c r="R412" s="3">
        <f t="shared" si="54"/>
        <v>442.220248352174</v>
      </c>
      <c r="S412" s="3">
        <f t="shared" si="54"/>
        <v>462.52109793418401</v>
      </c>
      <c r="T412" s="3">
        <f t="shared" si="54"/>
        <v>1</v>
      </c>
      <c r="U412" s="3">
        <f t="shared" si="54"/>
        <v>1</v>
      </c>
      <c r="V412" s="3">
        <f t="shared" si="55"/>
        <v>40.556627100534499</v>
      </c>
      <c r="X412" s="3">
        <f t="shared" si="49"/>
        <v>68.104159031786992</v>
      </c>
      <c r="Y412" s="3">
        <f t="shared" si="50"/>
        <v>19.496724959726009</v>
      </c>
    </row>
    <row r="413" spans="1:25">
      <c r="A413">
        <v>411</v>
      </c>
      <c r="B413" t="s">
        <v>426</v>
      </c>
      <c r="C413" s="3">
        <v>513.12307947903696</v>
      </c>
      <c r="D413" s="3">
        <v>278.189909362435</v>
      </c>
      <c r="E413" s="3">
        <v>234.93317011660201</v>
      </c>
      <c r="F413" s="3">
        <v>147.96381516631399</v>
      </c>
      <c r="G413" s="3">
        <v>517.01399492434905</v>
      </c>
      <c r="H413" s="3">
        <f t="shared" si="51"/>
        <v>513.12307947903696</v>
      </c>
      <c r="I413" s="3">
        <f t="shared" si="51"/>
        <v>278.189909362435</v>
      </c>
      <c r="J413" s="3">
        <f t="shared" si="51"/>
        <v>234.93317011660201</v>
      </c>
      <c r="K413" s="3">
        <f t="shared" si="52"/>
        <v>147.96381516631399</v>
      </c>
      <c r="L413" s="3">
        <f t="shared" si="51"/>
        <v>517.01399492434905</v>
      </c>
      <c r="M413" s="3">
        <f>VLOOKUP($A413,new_vsoa,6,FALSE)</f>
        <v>224.743412982677</v>
      </c>
      <c r="N413" s="3">
        <f>VLOOKUP($A413,new_vsoa,5,FALSE)</f>
        <v>285.28756741384501</v>
      </c>
      <c r="O413" s="3">
        <f t="shared" si="53"/>
        <v>-60.54415443116801</v>
      </c>
      <c r="P413" s="3">
        <f>VLOOKUP($A413,new_vsoa,7,FALSE)</f>
        <v>-111.21522128036101</v>
      </c>
      <c r="Q413" s="3">
        <f>VLOOKUP($A413,new_vsoa,8,FALSE)</f>
        <v>-8.3103561002833004</v>
      </c>
      <c r="R413" s="3">
        <f t="shared" si="54"/>
        <v>224.743412982677</v>
      </c>
      <c r="S413" s="3">
        <f t="shared" si="54"/>
        <v>285.28756741384501</v>
      </c>
      <c r="T413" s="3">
        <f t="shared" si="54"/>
        <v>1</v>
      </c>
      <c r="U413" s="3">
        <f t="shared" si="54"/>
        <v>1</v>
      </c>
      <c r="V413" s="3">
        <f t="shared" si="55"/>
        <v>1</v>
      </c>
      <c r="X413" s="3">
        <f t="shared" si="49"/>
        <v>-288.37966649635996</v>
      </c>
      <c r="Y413" s="3">
        <f t="shared" si="50"/>
        <v>7.0976580514100078</v>
      </c>
    </row>
    <row r="414" spans="1:25">
      <c r="A414">
        <v>412</v>
      </c>
      <c r="B414" t="s">
        <v>427</v>
      </c>
      <c r="C414" s="3">
        <v>203.34125175882301</v>
      </c>
      <c r="D414" s="3">
        <v>284.50412900245698</v>
      </c>
      <c r="E414" s="3">
        <v>-81.1628772436341</v>
      </c>
      <c r="F414" s="3">
        <v>-145.88505248269601</v>
      </c>
      <c r="G414" s="3">
        <v>-15.596570369920601</v>
      </c>
      <c r="H414" s="3">
        <f t="shared" si="51"/>
        <v>203.34125175882301</v>
      </c>
      <c r="I414" s="3">
        <f t="shared" si="51"/>
        <v>284.50412900245698</v>
      </c>
      <c r="J414" s="3">
        <f t="shared" si="51"/>
        <v>1</v>
      </c>
      <c r="K414" s="3">
        <f t="shared" si="52"/>
        <v>1</v>
      </c>
      <c r="L414" s="3">
        <f t="shared" si="51"/>
        <v>1</v>
      </c>
      <c r="M414" s="3">
        <f>VLOOKUP($A414,new_vsoa,6,FALSE)</f>
        <v>237.540191781255</v>
      </c>
      <c r="N414" s="3">
        <f>VLOOKUP($A414,new_vsoa,5,FALSE)</f>
        <v>289.48179420908599</v>
      </c>
      <c r="O414" s="3">
        <f t="shared" si="53"/>
        <v>-51.941602427830986</v>
      </c>
      <c r="P414" s="3">
        <f>VLOOKUP($A414,new_vsoa,7,FALSE)</f>
        <v>-92.175188213461297</v>
      </c>
      <c r="Q414" s="3">
        <f>VLOOKUP($A414,new_vsoa,8,FALSE)</f>
        <v>-9.5692083227389197</v>
      </c>
      <c r="R414" s="3">
        <f t="shared" si="54"/>
        <v>237.540191781255</v>
      </c>
      <c r="S414" s="3">
        <f t="shared" si="54"/>
        <v>289.48179420908599</v>
      </c>
      <c r="T414" s="3">
        <f t="shared" si="54"/>
        <v>1</v>
      </c>
      <c r="U414" s="3">
        <f t="shared" si="54"/>
        <v>1</v>
      </c>
      <c r="V414" s="3">
        <f t="shared" si="55"/>
        <v>1</v>
      </c>
      <c r="X414" s="3">
        <f t="shared" si="49"/>
        <v>34.198940022431998</v>
      </c>
      <c r="Y414" s="3">
        <f t="shared" si="50"/>
        <v>4.9776652066290126</v>
      </c>
    </row>
    <row r="415" spans="1:25">
      <c r="A415">
        <v>413</v>
      </c>
      <c r="B415" t="s">
        <v>428</v>
      </c>
      <c r="C415" s="3">
        <v>354.99420031831897</v>
      </c>
      <c r="D415" s="3">
        <v>354.56466390418399</v>
      </c>
      <c r="E415" s="3">
        <v>0.42953641413453097</v>
      </c>
      <c r="F415" s="3">
        <v>-80.910427283442402</v>
      </c>
      <c r="G415" s="3">
        <v>86.451343280952599</v>
      </c>
      <c r="H415" s="3">
        <f t="shared" si="51"/>
        <v>354.99420031831897</v>
      </c>
      <c r="I415" s="3">
        <f t="shared" si="51"/>
        <v>354.56466390418399</v>
      </c>
      <c r="J415" s="3">
        <f t="shared" si="51"/>
        <v>1</v>
      </c>
      <c r="K415" s="3">
        <f t="shared" si="52"/>
        <v>1</v>
      </c>
      <c r="L415" s="3">
        <f t="shared" si="51"/>
        <v>86.451343280952599</v>
      </c>
      <c r="M415" s="3">
        <f>VLOOKUP($A415,new_vsoa,6,FALSE)</f>
        <v>327.67328377368</v>
      </c>
      <c r="N415" s="3">
        <f>VLOOKUP($A415,new_vsoa,5,FALSE)</f>
        <v>359.709935580452</v>
      </c>
      <c r="O415" s="3">
        <f t="shared" si="53"/>
        <v>-32.036651806771999</v>
      </c>
      <c r="P415" s="3">
        <f>VLOOKUP($A415,new_vsoa,7,FALSE)</f>
        <v>-82.725948063234696</v>
      </c>
      <c r="Q415" s="3">
        <f>VLOOKUP($A415,new_vsoa,8,FALSE)</f>
        <v>23.720835235868702</v>
      </c>
      <c r="R415" s="3">
        <f t="shared" si="54"/>
        <v>327.67328377368</v>
      </c>
      <c r="S415" s="3">
        <f t="shared" si="54"/>
        <v>359.709935580452</v>
      </c>
      <c r="T415" s="3">
        <f t="shared" si="54"/>
        <v>1</v>
      </c>
      <c r="U415" s="3">
        <f t="shared" si="54"/>
        <v>1</v>
      </c>
      <c r="V415" s="3">
        <f t="shared" si="55"/>
        <v>23.720835235868702</v>
      </c>
      <c r="X415" s="3">
        <f t="shared" si="49"/>
        <v>-27.320916544638976</v>
      </c>
      <c r="Y415" s="3">
        <f t="shared" si="50"/>
        <v>5.1452716762680097</v>
      </c>
    </row>
    <row r="416" spans="1:25">
      <c r="A416">
        <v>414</v>
      </c>
      <c r="B416" t="s">
        <v>429</v>
      </c>
      <c r="C416" s="3">
        <v>271.70633378125001</v>
      </c>
      <c r="D416" s="3">
        <v>286.40169636558198</v>
      </c>
      <c r="E416" s="3">
        <v>-14.6953625843319</v>
      </c>
      <c r="F416" s="3">
        <v>-89.044272664351894</v>
      </c>
      <c r="G416" s="3">
        <v>75.969814723163495</v>
      </c>
      <c r="H416" s="3">
        <f t="shared" si="51"/>
        <v>271.70633378125001</v>
      </c>
      <c r="I416" s="3">
        <f t="shared" si="51"/>
        <v>286.40169636558198</v>
      </c>
      <c r="J416" s="3">
        <f t="shared" si="51"/>
        <v>1</v>
      </c>
      <c r="K416" s="3">
        <f t="shared" si="52"/>
        <v>1</v>
      </c>
      <c r="L416" s="3">
        <f t="shared" si="51"/>
        <v>75.969814723163495</v>
      </c>
      <c r="M416" s="3">
        <f>VLOOKUP($A416,new_vsoa,6,FALSE)</f>
        <v>242.76985177521601</v>
      </c>
      <c r="N416" s="3">
        <f>VLOOKUP($A416,new_vsoa,5,FALSE)</f>
        <v>285.11546234447297</v>
      </c>
      <c r="O416" s="3">
        <f t="shared" si="53"/>
        <v>-42.345610569256962</v>
      </c>
      <c r="P416" s="3">
        <f>VLOOKUP($A416,new_vsoa,7,FALSE)</f>
        <v>-86.737272877167001</v>
      </c>
      <c r="Q416" s="3">
        <f>VLOOKUP($A416,new_vsoa,8,FALSE)</f>
        <v>0.56080524701819101</v>
      </c>
      <c r="R416" s="3">
        <f t="shared" si="54"/>
        <v>242.76985177521601</v>
      </c>
      <c r="S416" s="3">
        <f t="shared" si="54"/>
        <v>285.11546234447297</v>
      </c>
      <c r="T416" s="3">
        <f t="shared" si="54"/>
        <v>1</v>
      </c>
      <c r="U416" s="3">
        <f t="shared" si="54"/>
        <v>1</v>
      </c>
      <c r="V416" s="3">
        <f t="shared" si="55"/>
        <v>1</v>
      </c>
      <c r="X416" s="3">
        <f t="shared" si="49"/>
        <v>-28.936482006033998</v>
      </c>
      <c r="Y416" s="3">
        <f t="shared" si="50"/>
        <v>-1.28623402110901</v>
      </c>
    </row>
    <row r="417" spans="1:25">
      <c r="A417">
        <v>415</v>
      </c>
      <c r="B417" t="s">
        <v>430</v>
      </c>
      <c r="C417" s="3">
        <v>352.63987334316499</v>
      </c>
      <c r="D417" s="3">
        <v>339.24108122849299</v>
      </c>
      <c r="E417" s="3">
        <v>13.398792114671799</v>
      </c>
      <c r="F417" s="3">
        <v>-69.1960597229656</v>
      </c>
      <c r="G417" s="3">
        <v>97.141833570933599</v>
      </c>
      <c r="H417" s="3">
        <f t="shared" si="51"/>
        <v>352.63987334316499</v>
      </c>
      <c r="I417" s="3">
        <f t="shared" si="51"/>
        <v>339.24108122849299</v>
      </c>
      <c r="J417" s="3">
        <f t="shared" si="51"/>
        <v>13.398792114671799</v>
      </c>
      <c r="K417" s="3">
        <f t="shared" si="52"/>
        <v>1</v>
      </c>
      <c r="L417" s="3">
        <f t="shared" si="51"/>
        <v>97.141833570933599</v>
      </c>
      <c r="M417" s="3">
        <f>VLOOKUP($A417,new_vsoa,6,FALSE)</f>
        <v>366.92370658552198</v>
      </c>
      <c r="N417" s="3">
        <f>VLOOKUP($A417,new_vsoa,5,FALSE)</f>
        <v>332.39263549466301</v>
      </c>
      <c r="O417" s="3">
        <f t="shared" si="53"/>
        <v>34.531071090858973</v>
      </c>
      <c r="P417" s="3">
        <f>VLOOKUP($A417,new_vsoa,7,FALSE)</f>
        <v>-18.714842286709999</v>
      </c>
      <c r="Q417" s="3">
        <f>VLOOKUP($A417,new_vsoa,8,FALSE)</f>
        <v>86.083427652705694</v>
      </c>
      <c r="R417" s="3">
        <f t="shared" si="54"/>
        <v>366.92370658552198</v>
      </c>
      <c r="S417" s="3">
        <f t="shared" si="54"/>
        <v>332.39263549466301</v>
      </c>
      <c r="T417" s="3">
        <f t="shared" si="54"/>
        <v>34.531071090858973</v>
      </c>
      <c r="U417" s="3">
        <f t="shared" si="54"/>
        <v>1</v>
      </c>
      <c r="V417" s="3">
        <f t="shared" si="55"/>
        <v>86.083427652705694</v>
      </c>
      <c r="X417" s="3">
        <f t="shared" si="49"/>
        <v>14.283833242356991</v>
      </c>
      <c r="Y417" s="3">
        <f t="shared" si="50"/>
        <v>-6.8484457338299762</v>
      </c>
    </row>
    <row r="418" spans="1:25">
      <c r="A418">
        <v>416</v>
      </c>
      <c r="B418" t="s">
        <v>431</v>
      </c>
      <c r="C418" s="3">
        <v>428.60258365076498</v>
      </c>
      <c r="D418" s="3">
        <v>472.517923791643</v>
      </c>
      <c r="E418" s="3">
        <v>-43.915340140878001</v>
      </c>
      <c r="F418" s="3">
        <v>-134.43124731773199</v>
      </c>
      <c r="G418" s="3">
        <v>54.031761382880603</v>
      </c>
      <c r="H418" s="3">
        <f t="shared" si="51"/>
        <v>428.60258365076498</v>
      </c>
      <c r="I418" s="3">
        <f t="shared" si="51"/>
        <v>472.517923791643</v>
      </c>
      <c r="J418" s="3">
        <f t="shared" si="51"/>
        <v>1</v>
      </c>
      <c r="K418" s="3">
        <f t="shared" si="52"/>
        <v>1</v>
      </c>
      <c r="L418" s="3">
        <f t="shared" si="51"/>
        <v>54.031761382880603</v>
      </c>
      <c r="M418" s="3">
        <f>VLOOKUP($A418,new_vsoa,6,FALSE)</f>
        <v>472.06402884543701</v>
      </c>
      <c r="N418" s="3">
        <f>VLOOKUP($A418,new_vsoa,5,FALSE)</f>
        <v>464.55032375083499</v>
      </c>
      <c r="O418" s="3">
        <f t="shared" si="53"/>
        <v>7.5137050946020167</v>
      </c>
      <c r="P418" s="3">
        <f>VLOOKUP($A418,new_vsoa,7,FALSE)</f>
        <v>-46.679195888555398</v>
      </c>
      <c r="Q418" s="3">
        <f>VLOOKUP($A418,new_vsoa,8,FALSE)</f>
        <v>59.613816485043401</v>
      </c>
      <c r="R418" s="3">
        <f t="shared" si="54"/>
        <v>472.06402884543701</v>
      </c>
      <c r="S418" s="3">
        <f t="shared" si="54"/>
        <v>464.55032375083499</v>
      </c>
      <c r="T418" s="3">
        <f t="shared" si="54"/>
        <v>7.5137050946020167</v>
      </c>
      <c r="U418" s="3">
        <f t="shared" si="54"/>
        <v>1</v>
      </c>
      <c r="V418" s="3">
        <f t="shared" si="55"/>
        <v>59.613816485043401</v>
      </c>
      <c r="X418" s="3">
        <f t="shared" si="49"/>
        <v>43.461445194672024</v>
      </c>
      <c r="Y418" s="3">
        <f t="shared" si="50"/>
        <v>-7.9676000408080085</v>
      </c>
    </row>
    <row r="419" spans="1:25">
      <c r="A419">
        <v>417</v>
      </c>
      <c r="B419" t="s">
        <v>432</v>
      </c>
      <c r="C419" s="3">
        <v>396.871477926512</v>
      </c>
      <c r="D419" s="3">
        <v>250.44339529096399</v>
      </c>
      <c r="E419" s="3">
        <v>146.42808263554701</v>
      </c>
      <c r="F419" s="3">
        <v>38.904823998401199</v>
      </c>
      <c r="G419" s="3">
        <v>342.78150159860598</v>
      </c>
      <c r="H419" s="3">
        <f t="shared" si="51"/>
        <v>396.871477926512</v>
      </c>
      <c r="I419" s="3">
        <f t="shared" si="51"/>
        <v>250.44339529096399</v>
      </c>
      <c r="J419" s="3">
        <f t="shared" si="51"/>
        <v>146.42808263554701</v>
      </c>
      <c r="K419" s="3">
        <f t="shared" si="52"/>
        <v>38.904823998401199</v>
      </c>
      <c r="L419" s="3">
        <f t="shared" si="51"/>
        <v>342.78150159860598</v>
      </c>
      <c r="M419" s="3">
        <f>VLOOKUP($A419,new_vsoa,6,FALSE)</f>
        <v>250.80328778724001</v>
      </c>
      <c r="N419" s="3">
        <f>VLOOKUP($A419,new_vsoa,5,FALSE)</f>
        <v>253.219409596888</v>
      </c>
      <c r="O419" s="3">
        <f t="shared" si="53"/>
        <v>-2.4161218096479899</v>
      </c>
      <c r="P419" s="3">
        <f>VLOOKUP($A419,new_vsoa,7,FALSE)</f>
        <v>-41.144348312704501</v>
      </c>
      <c r="Q419" s="3">
        <f>VLOOKUP($A419,new_vsoa,8,FALSE)</f>
        <v>40.988427130075799</v>
      </c>
      <c r="R419" s="3">
        <f t="shared" si="54"/>
        <v>250.80328778724001</v>
      </c>
      <c r="S419" s="3">
        <f t="shared" si="54"/>
        <v>253.219409596888</v>
      </c>
      <c r="T419" s="3">
        <f t="shared" si="54"/>
        <v>1</v>
      </c>
      <c r="U419" s="3">
        <f t="shared" si="54"/>
        <v>1</v>
      </c>
      <c r="V419" s="3">
        <f t="shared" si="55"/>
        <v>40.988427130075799</v>
      </c>
      <c r="X419" s="3">
        <f t="shared" si="49"/>
        <v>-146.06819013927199</v>
      </c>
      <c r="Y419" s="3">
        <f t="shared" si="50"/>
        <v>2.7760143059240079</v>
      </c>
    </row>
    <row r="420" spans="1:25">
      <c r="A420">
        <v>418</v>
      </c>
      <c r="B420" t="s">
        <v>433</v>
      </c>
      <c r="C420" s="3">
        <v>347.10307781912798</v>
      </c>
      <c r="D420" s="3">
        <v>394.36509941110899</v>
      </c>
      <c r="E420" s="3">
        <v>-47.262021591980897</v>
      </c>
      <c r="F420" s="3">
        <v>-128.10123485597501</v>
      </c>
      <c r="G420" s="3">
        <v>29.5507221655695</v>
      </c>
      <c r="H420" s="3">
        <f t="shared" si="51"/>
        <v>347.10307781912798</v>
      </c>
      <c r="I420" s="3">
        <f t="shared" si="51"/>
        <v>394.36509941110899</v>
      </c>
      <c r="J420" s="3">
        <f t="shared" si="51"/>
        <v>1</v>
      </c>
      <c r="K420" s="3">
        <f t="shared" si="52"/>
        <v>1</v>
      </c>
      <c r="L420" s="3">
        <f t="shared" si="51"/>
        <v>29.5507221655695</v>
      </c>
      <c r="M420" s="3">
        <f>VLOOKUP($A420,new_vsoa,6,FALSE)</f>
        <v>342.64710448967099</v>
      </c>
      <c r="N420" s="3">
        <f>VLOOKUP($A420,new_vsoa,5,FALSE)</f>
        <v>397.73961968400999</v>
      </c>
      <c r="O420" s="3">
        <f t="shared" si="53"/>
        <v>-55.092515194339001</v>
      </c>
      <c r="P420" s="3">
        <f>VLOOKUP($A420,new_vsoa,7,FALSE)</f>
        <v>-109.921201570817</v>
      </c>
      <c r="Q420" s="3">
        <f>VLOOKUP($A420,new_vsoa,8,FALSE)</f>
        <v>1.65542697378006</v>
      </c>
      <c r="R420" s="3">
        <f t="shared" si="54"/>
        <v>342.64710448967099</v>
      </c>
      <c r="S420" s="3">
        <f t="shared" si="54"/>
        <v>397.73961968400999</v>
      </c>
      <c r="T420" s="3">
        <f t="shared" si="54"/>
        <v>1</v>
      </c>
      <c r="U420" s="3">
        <f t="shared" si="54"/>
        <v>1</v>
      </c>
      <c r="V420" s="3">
        <f t="shared" si="55"/>
        <v>1.65542697378006</v>
      </c>
      <c r="X420" s="3">
        <f t="shared" si="49"/>
        <v>-4.455973329456981</v>
      </c>
      <c r="Y420" s="3">
        <f t="shared" si="50"/>
        <v>3.3745202729010089</v>
      </c>
    </row>
    <row r="421" spans="1:25">
      <c r="A421">
        <v>419</v>
      </c>
      <c r="B421" t="s">
        <v>434</v>
      </c>
      <c r="C421" s="3">
        <v>276.817180230867</v>
      </c>
      <c r="D421" s="3">
        <v>268.05981930551502</v>
      </c>
      <c r="E421" s="3">
        <v>8.7573609253519695</v>
      </c>
      <c r="F421" s="3">
        <v>-63.685185823589997</v>
      </c>
      <c r="G421" s="3">
        <v>92.771326953076994</v>
      </c>
      <c r="H421" s="3">
        <f t="shared" si="51"/>
        <v>276.817180230867</v>
      </c>
      <c r="I421" s="3">
        <f t="shared" si="51"/>
        <v>268.05981930551502</v>
      </c>
      <c r="J421" s="3">
        <f t="shared" si="51"/>
        <v>8.7573609253519695</v>
      </c>
      <c r="K421" s="3">
        <f t="shared" si="52"/>
        <v>1</v>
      </c>
      <c r="L421" s="3">
        <f t="shared" si="51"/>
        <v>92.771326953076994</v>
      </c>
      <c r="M421" s="3">
        <f>VLOOKUP($A421,new_vsoa,6,FALSE)</f>
        <v>246.33803199040099</v>
      </c>
      <c r="N421" s="3">
        <f>VLOOKUP($A421,new_vsoa,5,FALSE)</f>
        <v>268.13408909863603</v>
      </c>
      <c r="O421" s="3">
        <f t="shared" si="53"/>
        <v>-21.796057108235033</v>
      </c>
      <c r="P421" s="3">
        <f>VLOOKUP($A421,new_vsoa,7,FALSE)</f>
        <v>-64.670595911517793</v>
      </c>
      <c r="Q421" s="3">
        <f>VLOOKUP($A421,new_vsoa,8,FALSE)</f>
        <v>26.019300117205599</v>
      </c>
      <c r="R421" s="3">
        <f t="shared" si="54"/>
        <v>246.33803199040099</v>
      </c>
      <c r="S421" s="3">
        <f t="shared" si="54"/>
        <v>268.13408909863603</v>
      </c>
      <c r="T421" s="3">
        <f t="shared" si="54"/>
        <v>1</v>
      </c>
      <c r="U421" s="3">
        <f t="shared" si="54"/>
        <v>1</v>
      </c>
      <c r="V421" s="3">
        <f t="shared" si="55"/>
        <v>26.019300117205599</v>
      </c>
      <c r="X421" s="3">
        <f t="shared" si="49"/>
        <v>-30.479148240466003</v>
      </c>
      <c r="Y421" s="3">
        <f t="shared" si="50"/>
        <v>7.4269793121004568E-2</v>
      </c>
    </row>
    <row r="422" spans="1:25">
      <c r="A422">
        <v>420</v>
      </c>
      <c r="B422" t="s">
        <v>435</v>
      </c>
      <c r="C422" s="3">
        <v>257.658571989834</v>
      </c>
      <c r="D422" s="3">
        <v>358.40151348664602</v>
      </c>
      <c r="E422" s="3">
        <v>-100.742941496811</v>
      </c>
      <c r="F422" s="3">
        <v>-168.79007751920099</v>
      </c>
      <c r="G422" s="3">
        <v>-21.810702681955</v>
      </c>
      <c r="H422" s="3">
        <f t="shared" si="51"/>
        <v>257.658571989834</v>
      </c>
      <c r="I422" s="3">
        <f t="shared" si="51"/>
        <v>358.40151348664602</v>
      </c>
      <c r="J422" s="3">
        <f t="shared" si="51"/>
        <v>1</v>
      </c>
      <c r="K422" s="3">
        <f t="shared" si="52"/>
        <v>1</v>
      </c>
      <c r="L422" s="3">
        <f t="shared" si="51"/>
        <v>1</v>
      </c>
      <c r="M422" s="3">
        <f>VLOOKUP($A422,new_vsoa,6,FALSE)</f>
        <v>311.96698148886799</v>
      </c>
      <c r="N422" s="3">
        <f>VLOOKUP($A422,new_vsoa,5,FALSE)</f>
        <v>371.60742799063399</v>
      </c>
      <c r="O422" s="3">
        <f t="shared" si="53"/>
        <v>-59.640446501766007</v>
      </c>
      <c r="P422" s="3">
        <f>VLOOKUP($A422,new_vsoa,7,FALSE)</f>
        <v>-110.963592217501</v>
      </c>
      <c r="Q422" s="3">
        <f>VLOOKUP($A422,new_vsoa,8,FALSE)</f>
        <v>-5.2465278426247703</v>
      </c>
      <c r="R422" s="3">
        <f t="shared" si="54"/>
        <v>311.96698148886799</v>
      </c>
      <c r="S422" s="3">
        <f t="shared" si="54"/>
        <v>371.60742799063399</v>
      </c>
      <c r="T422" s="3">
        <f t="shared" si="54"/>
        <v>1</v>
      </c>
      <c r="U422" s="3">
        <f t="shared" si="54"/>
        <v>1</v>
      </c>
      <c r="V422" s="3">
        <f t="shared" si="55"/>
        <v>1</v>
      </c>
      <c r="X422" s="3">
        <f t="shared" si="49"/>
        <v>54.308409499033985</v>
      </c>
      <c r="Y422" s="3">
        <f t="shared" si="50"/>
        <v>13.20591450398797</v>
      </c>
    </row>
    <row r="423" spans="1:25">
      <c r="A423">
        <v>421</v>
      </c>
      <c r="B423" t="s">
        <v>436</v>
      </c>
      <c r="C423" s="3">
        <v>238.409890478786</v>
      </c>
      <c r="D423" s="3">
        <v>172.35147342775599</v>
      </c>
      <c r="E423" s="3">
        <v>66.058417051030304</v>
      </c>
      <c r="F423" s="3">
        <v>-7.2785034199472998</v>
      </c>
      <c r="G423" s="3">
        <v>159.170911538192</v>
      </c>
      <c r="H423" s="3">
        <f t="shared" si="51"/>
        <v>238.409890478786</v>
      </c>
      <c r="I423" s="3">
        <f t="shared" si="51"/>
        <v>172.35147342775599</v>
      </c>
      <c r="J423" s="3">
        <f t="shared" si="51"/>
        <v>66.058417051030304</v>
      </c>
      <c r="K423" s="3">
        <f t="shared" si="52"/>
        <v>1</v>
      </c>
      <c r="L423" s="3">
        <f t="shared" si="51"/>
        <v>159.170911538192</v>
      </c>
      <c r="M423" s="3">
        <f>VLOOKUP($A423,new_vsoa,6,FALSE)</f>
        <v>178.86867979203899</v>
      </c>
      <c r="N423" s="3">
        <f>VLOOKUP($A423,new_vsoa,5,FALSE)</f>
        <v>176.80459679277999</v>
      </c>
      <c r="O423" s="3">
        <f t="shared" si="53"/>
        <v>2.064082999259</v>
      </c>
      <c r="P423" s="3">
        <f>VLOOKUP($A423,new_vsoa,7,FALSE)</f>
        <v>-31.9250380842402</v>
      </c>
      <c r="Q423" s="3">
        <f>VLOOKUP($A423,new_vsoa,8,FALSE)</f>
        <v>39.189264421376599</v>
      </c>
      <c r="R423" s="3">
        <f t="shared" si="54"/>
        <v>178.86867979203899</v>
      </c>
      <c r="S423" s="3">
        <f t="shared" si="54"/>
        <v>176.80459679277999</v>
      </c>
      <c r="T423" s="3">
        <f t="shared" si="54"/>
        <v>2.064082999259</v>
      </c>
      <c r="U423" s="3">
        <f t="shared" si="54"/>
        <v>1</v>
      </c>
      <c r="V423" s="3">
        <f t="shared" si="55"/>
        <v>39.189264421376599</v>
      </c>
      <c r="X423" s="3">
        <f t="shared" si="49"/>
        <v>-59.541210686747007</v>
      </c>
      <c r="Y423" s="3">
        <f t="shared" si="50"/>
        <v>4.4531233650239983</v>
      </c>
    </row>
    <row r="424" spans="1:25">
      <c r="A424">
        <v>422</v>
      </c>
      <c r="B424" t="s">
        <v>437</v>
      </c>
      <c r="C424" s="3">
        <v>224.03429814404399</v>
      </c>
      <c r="D424" s="3">
        <v>313.18990260676401</v>
      </c>
      <c r="E424" s="3">
        <v>-89.155604462720703</v>
      </c>
      <c r="F424" s="3">
        <v>-153.534982213088</v>
      </c>
      <c r="G424" s="3">
        <v>-24.236836762315299</v>
      </c>
      <c r="H424" s="3">
        <f t="shared" si="51"/>
        <v>224.03429814404399</v>
      </c>
      <c r="I424" s="3">
        <f t="shared" si="51"/>
        <v>313.18990260676401</v>
      </c>
      <c r="J424" s="3">
        <f t="shared" si="51"/>
        <v>1</v>
      </c>
      <c r="K424" s="3">
        <f t="shared" si="52"/>
        <v>1</v>
      </c>
      <c r="L424" s="3">
        <f t="shared" si="51"/>
        <v>1</v>
      </c>
      <c r="M424" s="3">
        <f>VLOOKUP($A424,new_vsoa,6,FALSE)</f>
        <v>323.11974558759101</v>
      </c>
      <c r="N424" s="3">
        <f>VLOOKUP($A424,new_vsoa,5,FALSE)</f>
        <v>315.51970174606998</v>
      </c>
      <c r="O424" s="3">
        <f t="shared" si="53"/>
        <v>7.6000438415210283</v>
      </c>
      <c r="P424" s="3">
        <f>VLOOKUP($A424,new_vsoa,7,FALSE)</f>
        <v>-38.126822616169001</v>
      </c>
      <c r="Q424" s="3">
        <f>VLOOKUP($A424,new_vsoa,8,FALSE)</f>
        <v>51.162376777096298</v>
      </c>
      <c r="R424" s="3">
        <f t="shared" si="54"/>
        <v>323.11974558759101</v>
      </c>
      <c r="S424" s="3">
        <f t="shared" si="54"/>
        <v>315.51970174606998</v>
      </c>
      <c r="T424" s="3">
        <f t="shared" si="54"/>
        <v>7.6000438415210283</v>
      </c>
      <c r="U424" s="3">
        <f t="shared" si="54"/>
        <v>1</v>
      </c>
      <c r="V424" s="3">
        <f t="shared" si="55"/>
        <v>51.162376777096298</v>
      </c>
      <c r="X424" s="3">
        <f t="shared" si="49"/>
        <v>99.085447443547025</v>
      </c>
      <c r="Y424" s="3">
        <f t="shared" si="50"/>
        <v>2.329799139305976</v>
      </c>
    </row>
    <row r="425" spans="1:25">
      <c r="A425">
        <v>423</v>
      </c>
      <c r="B425" t="s">
        <v>438</v>
      </c>
      <c r="C425" s="3">
        <v>394.88358141505199</v>
      </c>
      <c r="D425" s="3">
        <v>369.74674692769003</v>
      </c>
      <c r="E425" s="3">
        <v>25.1368344873623</v>
      </c>
      <c r="F425" s="3">
        <v>-43.3246289306311</v>
      </c>
      <c r="G425" s="3">
        <v>101.815590158487</v>
      </c>
      <c r="H425" s="3">
        <f t="shared" si="51"/>
        <v>394.88358141505199</v>
      </c>
      <c r="I425" s="3">
        <f t="shared" si="51"/>
        <v>369.74674692769003</v>
      </c>
      <c r="J425" s="3">
        <f t="shared" si="51"/>
        <v>25.1368344873623</v>
      </c>
      <c r="K425" s="3">
        <f t="shared" si="52"/>
        <v>1</v>
      </c>
      <c r="L425" s="3">
        <f t="shared" si="51"/>
        <v>101.815590158487</v>
      </c>
      <c r="M425" s="3">
        <f>VLOOKUP($A425,new_vsoa,6,FALSE)</f>
        <v>414.31254921395703</v>
      </c>
      <c r="N425" s="3">
        <f>VLOOKUP($A425,new_vsoa,5,FALSE)</f>
        <v>372.40565572569102</v>
      </c>
      <c r="O425" s="3">
        <f t="shared" si="53"/>
        <v>41.906893488266007</v>
      </c>
      <c r="P425" s="3">
        <f>VLOOKUP($A425,new_vsoa,7,FALSE)</f>
        <v>-9.7591882057405908</v>
      </c>
      <c r="Q425" s="3">
        <f>VLOOKUP($A425,new_vsoa,8,FALSE)</f>
        <v>96.022841954555204</v>
      </c>
      <c r="R425" s="3">
        <f t="shared" si="54"/>
        <v>414.31254921395703</v>
      </c>
      <c r="S425" s="3">
        <f t="shared" si="54"/>
        <v>372.40565572569102</v>
      </c>
      <c r="T425" s="3">
        <f t="shared" si="54"/>
        <v>41.906893488266007</v>
      </c>
      <c r="U425" s="3">
        <f t="shared" si="54"/>
        <v>1</v>
      </c>
      <c r="V425" s="3">
        <f t="shared" si="55"/>
        <v>96.022841954555204</v>
      </c>
      <c r="X425" s="3">
        <f t="shared" si="49"/>
        <v>19.428967798905035</v>
      </c>
      <c r="Y425" s="3">
        <f t="shared" si="50"/>
        <v>2.6589087980009936</v>
      </c>
    </row>
    <row r="426" spans="1:25">
      <c r="A426">
        <v>424</v>
      </c>
      <c r="B426" t="s">
        <v>439</v>
      </c>
      <c r="C426" s="3">
        <v>438.62661245032598</v>
      </c>
      <c r="D426" s="3">
        <v>402.19233237338801</v>
      </c>
      <c r="E426" s="3">
        <v>36.4342800769371</v>
      </c>
      <c r="F426" s="3">
        <v>-42.829202143628997</v>
      </c>
      <c r="G426" s="3">
        <v>125.450199267334</v>
      </c>
      <c r="H426" s="3">
        <f t="shared" si="51"/>
        <v>438.62661245032598</v>
      </c>
      <c r="I426" s="3">
        <f t="shared" si="51"/>
        <v>402.19233237338801</v>
      </c>
      <c r="J426" s="3">
        <f t="shared" si="51"/>
        <v>36.4342800769371</v>
      </c>
      <c r="K426" s="3">
        <f t="shared" si="52"/>
        <v>1</v>
      </c>
      <c r="L426" s="3">
        <f t="shared" si="51"/>
        <v>125.450199267334</v>
      </c>
      <c r="M426" s="3">
        <f>VLOOKUP($A426,new_vsoa,6,FALSE)</f>
        <v>402.493500698373</v>
      </c>
      <c r="N426" s="3">
        <f>VLOOKUP($A426,new_vsoa,5,FALSE)</f>
        <v>402.20275504247797</v>
      </c>
      <c r="O426" s="3">
        <f t="shared" si="53"/>
        <v>0.29074565589502299</v>
      </c>
      <c r="P426" s="3">
        <f>VLOOKUP($A426,new_vsoa,7,FALSE)</f>
        <v>-52.669722903582297</v>
      </c>
      <c r="Q426" s="3">
        <f>VLOOKUP($A426,new_vsoa,8,FALSE)</f>
        <v>53.342461981041403</v>
      </c>
      <c r="R426" s="3">
        <f t="shared" si="54"/>
        <v>402.493500698373</v>
      </c>
      <c r="S426" s="3">
        <f t="shared" si="54"/>
        <v>402.20275504247797</v>
      </c>
      <c r="T426" s="3">
        <f t="shared" si="54"/>
        <v>1</v>
      </c>
      <c r="U426" s="3">
        <f t="shared" si="54"/>
        <v>1</v>
      </c>
      <c r="V426" s="3">
        <f t="shared" si="55"/>
        <v>53.342461981041403</v>
      </c>
      <c r="X426" s="3">
        <f t="shared" si="49"/>
        <v>-36.133111751952981</v>
      </c>
      <c r="Y426" s="3">
        <f t="shared" si="50"/>
        <v>1.0422669089962255E-2</v>
      </c>
    </row>
    <row r="427" spans="1:25">
      <c r="A427">
        <v>425</v>
      </c>
      <c r="B427" t="s">
        <v>440</v>
      </c>
      <c r="C427" s="3">
        <v>420.69490426235001</v>
      </c>
      <c r="D427" s="3">
        <v>516.72672021029405</v>
      </c>
      <c r="E427" s="3">
        <v>-96.031815947944196</v>
      </c>
      <c r="F427" s="3">
        <v>-194.95899760695599</v>
      </c>
      <c r="G427" s="3">
        <v>17.376402029160399</v>
      </c>
      <c r="H427" s="3">
        <f t="shared" si="51"/>
        <v>420.69490426235001</v>
      </c>
      <c r="I427" s="3">
        <f t="shared" si="51"/>
        <v>516.72672021029405</v>
      </c>
      <c r="J427" s="3">
        <f t="shared" si="51"/>
        <v>1</v>
      </c>
      <c r="K427" s="3">
        <f t="shared" si="52"/>
        <v>1</v>
      </c>
      <c r="L427" s="3">
        <f t="shared" si="51"/>
        <v>17.376402029160399</v>
      </c>
      <c r="M427" s="3">
        <f>VLOOKUP($A427,new_vsoa,6,FALSE)</f>
        <v>461.03467761393699</v>
      </c>
      <c r="N427" s="3">
        <f>VLOOKUP($A427,new_vsoa,5,FALSE)</f>
        <v>514.18137968724704</v>
      </c>
      <c r="O427" s="3">
        <f t="shared" si="53"/>
        <v>-53.146702073310053</v>
      </c>
      <c r="P427" s="3">
        <f>VLOOKUP($A427,new_vsoa,7,FALSE)</f>
        <v>-119.322559060948</v>
      </c>
      <c r="Q427" s="3">
        <f>VLOOKUP($A427,new_vsoa,8,FALSE)</f>
        <v>9.52144647033872</v>
      </c>
      <c r="R427" s="3">
        <f t="shared" si="54"/>
        <v>461.03467761393699</v>
      </c>
      <c r="S427" s="3">
        <f t="shared" si="54"/>
        <v>514.18137968724704</v>
      </c>
      <c r="T427" s="3">
        <f t="shared" si="54"/>
        <v>1</v>
      </c>
      <c r="U427" s="3">
        <f t="shared" si="54"/>
        <v>1</v>
      </c>
      <c r="V427" s="3">
        <f t="shared" si="55"/>
        <v>9.52144647033872</v>
      </c>
      <c r="X427" s="3">
        <f t="shared" si="49"/>
        <v>40.339773351586985</v>
      </c>
      <c r="Y427" s="3">
        <f t="shared" si="50"/>
        <v>-2.5453405230470025</v>
      </c>
    </row>
    <row r="428" spans="1:25">
      <c r="A428">
        <v>426</v>
      </c>
      <c r="B428" t="s">
        <v>441</v>
      </c>
      <c r="C428" s="3">
        <v>302.111399449001</v>
      </c>
      <c r="D428" s="3">
        <v>147.01463452094299</v>
      </c>
      <c r="E428" s="3">
        <v>155.09676492805801</v>
      </c>
      <c r="F428" s="3">
        <v>14.3473112075134</v>
      </c>
      <c r="G428" s="3">
        <v>794.75548616243395</v>
      </c>
      <c r="H428" s="3">
        <f t="shared" si="51"/>
        <v>302.111399449001</v>
      </c>
      <c r="I428" s="3">
        <f t="shared" si="51"/>
        <v>147.01463452094299</v>
      </c>
      <c r="J428" s="3">
        <f t="shared" si="51"/>
        <v>155.09676492805801</v>
      </c>
      <c r="K428" s="3">
        <f t="shared" si="52"/>
        <v>14.3473112075134</v>
      </c>
      <c r="L428" s="3" t="e">
        <f t="shared" si="51"/>
        <v>#N/A</v>
      </c>
      <c r="M428" s="3">
        <f>VLOOKUP($A428,new_vsoa,6,FALSE)</f>
        <v>105.653213940149</v>
      </c>
      <c r="N428" s="3">
        <f>VLOOKUP($A428,new_vsoa,5,FALSE)</f>
        <v>144.07586127550101</v>
      </c>
      <c r="O428" s="3">
        <f t="shared" si="53"/>
        <v>-38.422647335352011</v>
      </c>
      <c r="P428" s="3">
        <f>VLOOKUP($A428,new_vsoa,7,FALSE)</f>
        <v>-69.330533601026403</v>
      </c>
      <c r="Q428" s="3">
        <f>VLOOKUP($A428,new_vsoa,8,FALSE)</f>
        <v>-5.5028458148194002</v>
      </c>
      <c r="R428" s="3">
        <f t="shared" si="54"/>
        <v>105.653213940149</v>
      </c>
      <c r="S428" s="3">
        <f t="shared" si="54"/>
        <v>144.07586127550101</v>
      </c>
      <c r="T428" s="3">
        <f t="shared" si="54"/>
        <v>1</v>
      </c>
      <c r="U428" s="3">
        <f t="shared" si="54"/>
        <v>1</v>
      </c>
      <c r="V428" s="3">
        <f t="shared" si="55"/>
        <v>1</v>
      </c>
      <c r="X428" s="3">
        <f t="shared" si="49"/>
        <v>-196.45818550885201</v>
      </c>
      <c r="Y428" s="3">
        <f t="shared" si="50"/>
        <v>-2.938773245441979</v>
      </c>
    </row>
    <row r="429" spans="1:25">
      <c r="A429">
        <v>427</v>
      </c>
      <c r="B429" t="s">
        <v>442</v>
      </c>
      <c r="C429" s="3">
        <v>179.13107356222</v>
      </c>
      <c r="D429" s="3">
        <v>247.890012794299</v>
      </c>
      <c r="E429" s="3">
        <v>-68.758939232078703</v>
      </c>
      <c r="F429" s="3">
        <v>-141.518486550988</v>
      </c>
      <c r="G429" s="3">
        <v>-0.80133988755929897</v>
      </c>
      <c r="H429" s="3">
        <f t="shared" si="51"/>
        <v>179.13107356222</v>
      </c>
      <c r="I429" s="3">
        <f t="shared" si="51"/>
        <v>247.890012794299</v>
      </c>
      <c r="J429" s="3">
        <f t="shared" si="51"/>
        <v>1</v>
      </c>
      <c r="K429" s="3">
        <f t="shared" si="52"/>
        <v>1</v>
      </c>
      <c r="L429" s="3">
        <f t="shared" si="51"/>
        <v>1</v>
      </c>
      <c r="M429" s="3">
        <f>VLOOKUP($A429,new_vsoa,6,FALSE)</f>
        <v>286.61428373226897</v>
      </c>
      <c r="N429" s="3">
        <f>VLOOKUP($A429,new_vsoa,5,FALSE)</f>
        <v>249.28260006714299</v>
      </c>
      <c r="O429" s="3">
        <f t="shared" si="53"/>
        <v>37.331683665125979</v>
      </c>
      <c r="P429" s="3">
        <f>VLOOKUP($A429,new_vsoa,7,FALSE)</f>
        <v>-1.45854716656141</v>
      </c>
      <c r="Q429" s="3">
        <f>VLOOKUP($A429,new_vsoa,8,FALSE)</f>
        <v>80.451480544498395</v>
      </c>
      <c r="R429" s="3">
        <f t="shared" si="54"/>
        <v>286.61428373226897</v>
      </c>
      <c r="S429" s="3">
        <f t="shared" si="54"/>
        <v>249.28260006714299</v>
      </c>
      <c r="T429" s="3">
        <f t="shared" si="54"/>
        <v>37.331683665125979</v>
      </c>
      <c r="U429" s="3">
        <f t="shared" si="54"/>
        <v>1</v>
      </c>
      <c r="V429" s="3">
        <f t="shared" si="55"/>
        <v>80.451480544498395</v>
      </c>
      <c r="X429" s="3">
        <f t="shared" si="49"/>
        <v>107.48321017004898</v>
      </c>
      <c r="Y429" s="3">
        <f t="shared" si="50"/>
        <v>1.392587272843997</v>
      </c>
    </row>
    <row r="430" spans="1:25">
      <c r="A430">
        <v>428</v>
      </c>
      <c r="B430" t="s">
        <v>443</v>
      </c>
      <c r="C430" s="3">
        <v>301.06781487534897</v>
      </c>
      <c r="D430" s="3">
        <v>431.16712366087302</v>
      </c>
      <c r="E430" s="3">
        <v>-130.09930878552399</v>
      </c>
      <c r="F430" s="3">
        <v>-202.54724871165999</v>
      </c>
      <c r="G430" s="3">
        <v>-60.369374810986301</v>
      </c>
      <c r="H430" s="3">
        <f t="shared" si="51"/>
        <v>301.06781487534897</v>
      </c>
      <c r="I430" s="3">
        <f t="shared" si="51"/>
        <v>431.16712366087302</v>
      </c>
      <c r="J430" s="3">
        <f t="shared" si="51"/>
        <v>1</v>
      </c>
      <c r="K430" s="3">
        <f t="shared" si="52"/>
        <v>1</v>
      </c>
      <c r="L430" s="3">
        <f t="shared" si="51"/>
        <v>1</v>
      </c>
      <c r="M430" s="3">
        <f>VLOOKUP($A430,new_vsoa,6,FALSE)</f>
        <v>408.42741439156498</v>
      </c>
      <c r="N430" s="3">
        <f>VLOOKUP($A430,new_vsoa,5,FALSE)</f>
        <v>416.84197819355001</v>
      </c>
      <c r="O430" s="3">
        <f t="shared" si="53"/>
        <v>-8.4145638019850253</v>
      </c>
      <c r="P430" s="3">
        <f>VLOOKUP($A430,new_vsoa,7,FALSE)</f>
        <v>-67.729351630826798</v>
      </c>
      <c r="Q430" s="3">
        <f>VLOOKUP($A430,new_vsoa,8,FALSE)</f>
        <v>46.770603958216903</v>
      </c>
      <c r="R430" s="3">
        <f t="shared" si="54"/>
        <v>408.42741439156498</v>
      </c>
      <c r="S430" s="3">
        <f t="shared" si="54"/>
        <v>416.84197819355001</v>
      </c>
      <c r="T430" s="3">
        <f t="shared" si="54"/>
        <v>1</v>
      </c>
      <c r="U430" s="3">
        <f t="shared" si="54"/>
        <v>1</v>
      </c>
      <c r="V430" s="3">
        <f t="shared" si="55"/>
        <v>46.770603958216903</v>
      </c>
      <c r="X430" s="3">
        <f t="shared" si="49"/>
        <v>107.35959951621601</v>
      </c>
      <c r="Y430" s="3">
        <f t="shared" si="50"/>
        <v>-14.325145467323011</v>
      </c>
    </row>
    <row r="431" spans="1:25">
      <c r="A431">
        <v>429</v>
      </c>
      <c r="B431" t="s">
        <v>444</v>
      </c>
      <c r="C431" s="3">
        <v>456.567560228339</v>
      </c>
      <c r="D431" s="3">
        <v>363.01827079895298</v>
      </c>
      <c r="E431" s="3">
        <v>93.549289429386306</v>
      </c>
      <c r="F431" s="3">
        <v>22.091108260942502</v>
      </c>
      <c r="G431" s="3">
        <v>183.01353496233301</v>
      </c>
      <c r="H431" s="3">
        <f t="shared" si="51"/>
        <v>456.567560228339</v>
      </c>
      <c r="I431" s="3">
        <f t="shared" si="51"/>
        <v>363.01827079895298</v>
      </c>
      <c r="J431" s="3">
        <f t="shared" si="51"/>
        <v>93.549289429386306</v>
      </c>
      <c r="K431" s="3">
        <f t="shared" si="52"/>
        <v>22.091108260942502</v>
      </c>
      <c r="L431" s="3">
        <f t="shared" si="51"/>
        <v>183.01353496233301</v>
      </c>
      <c r="M431" s="3">
        <f>VLOOKUP($A431,new_vsoa,6,FALSE)</f>
        <v>362.03948846252399</v>
      </c>
      <c r="N431" s="3">
        <f>VLOOKUP($A431,new_vsoa,5,FALSE)</f>
        <v>359.56048412602001</v>
      </c>
      <c r="O431" s="3">
        <f t="shared" si="53"/>
        <v>2.4790043365039764</v>
      </c>
      <c r="P431" s="3">
        <f>VLOOKUP($A431,new_vsoa,7,FALSE)</f>
        <v>-45.7339407585347</v>
      </c>
      <c r="Q431" s="3">
        <f>VLOOKUP($A431,new_vsoa,8,FALSE)</f>
        <v>52.642931191477501</v>
      </c>
      <c r="R431" s="3">
        <f t="shared" si="54"/>
        <v>362.03948846252399</v>
      </c>
      <c r="S431" s="3">
        <f t="shared" si="54"/>
        <v>359.56048412602001</v>
      </c>
      <c r="T431" s="3">
        <f t="shared" si="54"/>
        <v>2.4790043365039764</v>
      </c>
      <c r="U431" s="3">
        <f t="shared" si="54"/>
        <v>1</v>
      </c>
      <c r="V431" s="3">
        <f t="shared" si="55"/>
        <v>52.642931191477501</v>
      </c>
      <c r="X431" s="3">
        <f t="shared" si="49"/>
        <v>-94.528071765815014</v>
      </c>
      <c r="Y431" s="3">
        <f t="shared" si="50"/>
        <v>-3.4577866729329685</v>
      </c>
    </row>
    <row r="432" spans="1:25">
      <c r="A432">
        <v>430</v>
      </c>
      <c r="B432" t="s">
        <v>445</v>
      </c>
      <c r="C432" s="3">
        <v>324.34308526728699</v>
      </c>
      <c r="D432" s="3">
        <v>481.551093520704</v>
      </c>
      <c r="E432" s="3">
        <v>-157.20800825341701</v>
      </c>
      <c r="F432" s="3">
        <v>-249.062703118493</v>
      </c>
      <c r="G432" s="3">
        <v>-74.263310486951099</v>
      </c>
      <c r="H432" s="3">
        <f t="shared" si="51"/>
        <v>324.34308526728699</v>
      </c>
      <c r="I432" s="3">
        <f t="shared" si="51"/>
        <v>481.551093520704</v>
      </c>
      <c r="J432" s="3">
        <f t="shared" si="51"/>
        <v>1</v>
      </c>
      <c r="K432" s="3">
        <f t="shared" si="52"/>
        <v>1</v>
      </c>
      <c r="L432" s="3">
        <f t="shared" si="51"/>
        <v>1</v>
      </c>
      <c r="M432" s="3">
        <f>VLOOKUP($A432,new_vsoa,6,FALSE)</f>
        <v>366.87040087432803</v>
      </c>
      <c r="N432" s="3">
        <f>VLOOKUP($A432,new_vsoa,5,FALSE)</f>
        <v>470.77215990112802</v>
      </c>
      <c r="O432" s="3">
        <f t="shared" si="53"/>
        <v>-103.90175902679999</v>
      </c>
      <c r="P432" s="3">
        <f>VLOOKUP($A432,new_vsoa,7,FALSE)</f>
        <v>-164.74874856811201</v>
      </c>
      <c r="Q432" s="3">
        <f>VLOOKUP($A432,new_vsoa,8,FALSE)</f>
        <v>-44.173187888355798</v>
      </c>
      <c r="R432" s="3">
        <f t="shared" si="54"/>
        <v>366.87040087432803</v>
      </c>
      <c r="S432" s="3">
        <f t="shared" si="54"/>
        <v>470.77215990112802</v>
      </c>
      <c r="T432" s="3">
        <f t="shared" si="54"/>
        <v>1</v>
      </c>
      <c r="U432" s="3">
        <f t="shared" si="54"/>
        <v>1</v>
      </c>
      <c r="V432" s="3">
        <f t="shared" si="55"/>
        <v>1</v>
      </c>
      <c r="X432" s="3">
        <f t="shared" si="49"/>
        <v>42.527315607041032</v>
      </c>
      <c r="Y432" s="3">
        <f t="shared" si="50"/>
        <v>-10.77893361957598</v>
      </c>
    </row>
    <row r="433" spans="1:25">
      <c r="A433">
        <v>431</v>
      </c>
      <c r="B433" t="s">
        <v>446</v>
      </c>
      <c r="C433" s="3">
        <v>413.32250851070199</v>
      </c>
      <c r="D433" s="3">
        <v>516.73003800804202</v>
      </c>
      <c r="E433" s="3">
        <v>-103.40752949733999</v>
      </c>
      <c r="F433" s="3">
        <v>-195.44155408120801</v>
      </c>
      <c r="G433" s="3">
        <v>9.5349504771835498</v>
      </c>
      <c r="H433" s="3">
        <f t="shared" si="51"/>
        <v>413.32250851070199</v>
      </c>
      <c r="I433" s="3">
        <f t="shared" si="51"/>
        <v>516.73003800804202</v>
      </c>
      <c r="J433" s="3">
        <f t="shared" si="51"/>
        <v>1</v>
      </c>
      <c r="K433" s="3">
        <f t="shared" si="52"/>
        <v>1</v>
      </c>
      <c r="L433" s="3">
        <f t="shared" si="51"/>
        <v>9.5349504771835498</v>
      </c>
      <c r="M433" s="3">
        <f>VLOOKUP($A433,new_vsoa,6,FALSE)</f>
        <v>469.33234338557702</v>
      </c>
      <c r="N433" s="3">
        <f>VLOOKUP($A433,new_vsoa,5,FALSE)</f>
        <v>509.28114589201903</v>
      </c>
      <c r="O433" s="3">
        <f t="shared" si="53"/>
        <v>-39.948802506442007</v>
      </c>
      <c r="P433" s="3">
        <f>VLOOKUP($A433,new_vsoa,7,FALSE)</f>
        <v>-92.736920905237398</v>
      </c>
      <c r="Q433" s="3">
        <f>VLOOKUP($A433,new_vsoa,8,FALSE)</f>
        <v>9.2550232582847691</v>
      </c>
      <c r="R433" s="3">
        <f t="shared" si="54"/>
        <v>469.33234338557702</v>
      </c>
      <c r="S433" s="3">
        <f t="shared" si="54"/>
        <v>509.28114589201903</v>
      </c>
      <c r="T433" s="3">
        <f t="shared" si="54"/>
        <v>1</v>
      </c>
      <c r="U433" s="3">
        <f t="shared" si="54"/>
        <v>1</v>
      </c>
      <c r="V433" s="3">
        <f t="shared" si="55"/>
        <v>9.2550232582847691</v>
      </c>
      <c r="X433" s="3">
        <f t="shared" si="49"/>
        <v>56.009834874875025</v>
      </c>
      <c r="Y433" s="3">
        <f t="shared" si="50"/>
        <v>-7.4488921160229893</v>
      </c>
    </row>
    <row r="434" spans="1:25">
      <c r="A434">
        <v>432</v>
      </c>
      <c r="B434" t="s">
        <v>447</v>
      </c>
      <c r="C434" s="3">
        <v>494.82204692863502</v>
      </c>
      <c r="D434" s="3">
        <v>322.84838031599003</v>
      </c>
      <c r="E434" s="3">
        <v>171.973666612644</v>
      </c>
      <c r="F434" s="3">
        <v>96.193757796469498</v>
      </c>
      <c r="G434" s="3">
        <v>341.40637145632201</v>
      </c>
      <c r="H434" s="3">
        <f t="shared" si="51"/>
        <v>494.82204692863502</v>
      </c>
      <c r="I434" s="3">
        <f t="shared" si="51"/>
        <v>322.84838031599003</v>
      </c>
      <c r="J434" s="3">
        <f t="shared" si="51"/>
        <v>171.973666612644</v>
      </c>
      <c r="K434" s="3">
        <f t="shared" si="52"/>
        <v>96.193757796469498</v>
      </c>
      <c r="L434" s="3">
        <f t="shared" si="51"/>
        <v>341.40637145632201</v>
      </c>
      <c r="M434" s="3">
        <f>VLOOKUP($A434,new_vsoa,6,FALSE)</f>
        <v>301.186594726875</v>
      </c>
      <c r="N434" s="3">
        <f>VLOOKUP($A434,new_vsoa,5,FALSE)</f>
        <v>321.55276951362498</v>
      </c>
      <c r="O434" s="3">
        <f t="shared" si="53"/>
        <v>-20.36617478674998</v>
      </c>
      <c r="P434" s="3">
        <f>VLOOKUP($A434,new_vsoa,7,FALSE)</f>
        <v>-70.521458784741995</v>
      </c>
      <c r="Q434" s="3">
        <f>VLOOKUP($A434,new_vsoa,8,FALSE)</f>
        <v>30.208984381465601</v>
      </c>
      <c r="R434" s="3">
        <f t="shared" si="54"/>
        <v>301.186594726875</v>
      </c>
      <c r="S434" s="3">
        <f t="shared" si="54"/>
        <v>321.55276951362498</v>
      </c>
      <c r="T434" s="3">
        <f t="shared" si="54"/>
        <v>1</v>
      </c>
      <c r="U434" s="3">
        <f t="shared" si="54"/>
        <v>1</v>
      </c>
      <c r="V434" s="3">
        <f t="shared" si="55"/>
        <v>30.208984381465601</v>
      </c>
      <c r="X434" s="3">
        <f t="shared" si="49"/>
        <v>-193.63545220176002</v>
      </c>
      <c r="Y434" s="3">
        <f t="shared" si="50"/>
        <v>-1.2956108023650472</v>
      </c>
    </row>
    <row r="435" spans="1:25">
      <c r="A435">
        <v>433</v>
      </c>
      <c r="B435" t="s">
        <v>448</v>
      </c>
      <c r="C435" s="3">
        <v>296.60377366792898</v>
      </c>
      <c r="D435" s="3">
        <v>267.20681205447198</v>
      </c>
      <c r="E435" s="3">
        <v>29.396961613457201</v>
      </c>
      <c r="F435" s="3">
        <v>-40.764517758881901</v>
      </c>
      <c r="G435" s="3">
        <v>109.67225378179999</v>
      </c>
      <c r="H435" s="3">
        <f t="shared" si="51"/>
        <v>296.60377366792898</v>
      </c>
      <c r="I435" s="3">
        <f t="shared" si="51"/>
        <v>267.20681205447198</v>
      </c>
      <c r="J435" s="3">
        <f t="shared" si="51"/>
        <v>29.396961613457201</v>
      </c>
      <c r="K435" s="3">
        <f t="shared" si="52"/>
        <v>1</v>
      </c>
      <c r="L435" s="3">
        <f t="shared" si="51"/>
        <v>109.67225378179999</v>
      </c>
      <c r="M435" s="3">
        <f>VLOOKUP($A435,new_vsoa,6,FALSE)</f>
        <v>317.538999411475</v>
      </c>
      <c r="N435" s="3">
        <f>VLOOKUP($A435,new_vsoa,5,FALSE)</f>
        <v>279.24053679260402</v>
      </c>
      <c r="O435" s="3">
        <f t="shared" si="53"/>
        <v>38.298462618870985</v>
      </c>
      <c r="P435" s="3">
        <f>VLOOKUP($A435,new_vsoa,7,FALSE)</f>
        <v>-8.0037589711892192</v>
      </c>
      <c r="Q435" s="3">
        <f>VLOOKUP($A435,new_vsoa,8,FALSE)</f>
        <v>83.731452392993901</v>
      </c>
      <c r="R435" s="3">
        <f t="shared" si="54"/>
        <v>317.538999411475</v>
      </c>
      <c r="S435" s="3">
        <f t="shared" si="54"/>
        <v>279.24053679260402</v>
      </c>
      <c r="T435" s="3">
        <f t="shared" si="54"/>
        <v>38.298462618870985</v>
      </c>
      <c r="U435" s="3">
        <f t="shared" si="54"/>
        <v>1</v>
      </c>
      <c r="V435" s="3">
        <f t="shared" si="55"/>
        <v>83.731452392993901</v>
      </c>
      <c r="X435" s="3">
        <f t="shared" si="49"/>
        <v>20.935225743546027</v>
      </c>
      <c r="Y435" s="3">
        <f t="shared" si="50"/>
        <v>12.033724738132037</v>
      </c>
    </row>
    <row r="436" spans="1:25">
      <c r="A436">
        <v>434</v>
      </c>
      <c r="B436" t="s">
        <v>449</v>
      </c>
      <c r="C436" s="3">
        <v>307.19656433835098</v>
      </c>
      <c r="D436" s="3">
        <v>379.58354683613499</v>
      </c>
      <c r="E436" s="3">
        <v>-72.386982497783293</v>
      </c>
      <c r="F436" s="3">
        <v>-150.674576835484</v>
      </c>
      <c r="G436" s="3">
        <v>18.222886072643799</v>
      </c>
      <c r="H436" s="3">
        <f t="shared" si="51"/>
        <v>307.19656433835098</v>
      </c>
      <c r="I436" s="3">
        <f t="shared" si="51"/>
        <v>379.58354683613499</v>
      </c>
      <c r="J436" s="3">
        <f t="shared" si="51"/>
        <v>1</v>
      </c>
      <c r="K436" s="3">
        <f t="shared" si="52"/>
        <v>1</v>
      </c>
      <c r="L436" s="3">
        <f t="shared" si="51"/>
        <v>18.222886072643799</v>
      </c>
      <c r="M436" s="3">
        <f>VLOOKUP($A436,new_vsoa,6,FALSE)</f>
        <v>309.30822399642</v>
      </c>
      <c r="N436" s="3">
        <f>VLOOKUP($A436,new_vsoa,5,FALSE)</f>
        <v>365.89456209446598</v>
      </c>
      <c r="O436" s="3">
        <f t="shared" si="53"/>
        <v>-56.586338098045985</v>
      </c>
      <c r="P436" s="3">
        <f>VLOOKUP($A436,new_vsoa,7,FALSE)</f>
        <v>-104.044260209595</v>
      </c>
      <c r="Q436" s="3">
        <f>VLOOKUP($A436,new_vsoa,8,FALSE)</f>
        <v>-8.6101479201776794</v>
      </c>
      <c r="R436" s="3">
        <f t="shared" si="54"/>
        <v>309.30822399642</v>
      </c>
      <c r="S436" s="3">
        <f t="shared" si="54"/>
        <v>365.89456209446598</v>
      </c>
      <c r="T436" s="3">
        <f t="shared" si="54"/>
        <v>1</v>
      </c>
      <c r="U436" s="3">
        <f t="shared" si="54"/>
        <v>1</v>
      </c>
      <c r="V436" s="3">
        <f t="shared" si="55"/>
        <v>1</v>
      </c>
      <c r="X436" s="3">
        <f t="shared" si="49"/>
        <v>2.1116596580690157</v>
      </c>
      <c r="Y436" s="3">
        <f t="shared" si="50"/>
        <v>-13.688984741669003</v>
      </c>
    </row>
    <row r="437" spans="1:25">
      <c r="A437">
        <v>435</v>
      </c>
      <c r="B437" t="s">
        <v>450</v>
      </c>
      <c r="C437" s="3">
        <v>211.593311217446</v>
      </c>
      <c r="D437" s="3">
        <v>117.579315021243</v>
      </c>
      <c r="E437" s="3">
        <v>94.013996196203195</v>
      </c>
      <c r="F437" s="3">
        <v>-3.1361219564084801</v>
      </c>
      <c r="G437" s="3">
        <v>206.592919750363</v>
      </c>
      <c r="H437" s="3">
        <f t="shared" si="51"/>
        <v>211.593311217446</v>
      </c>
      <c r="I437" s="3">
        <f t="shared" si="51"/>
        <v>117.579315021243</v>
      </c>
      <c r="J437" s="3">
        <f t="shared" si="51"/>
        <v>94.013996196203195</v>
      </c>
      <c r="K437" s="3">
        <f t="shared" si="52"/>
        <v>1</v>
      </c>
      <c r="L437" s="3">
        <f t="shared" si="51"/>
        <v>206.592919750363</v>
      </c>
      <c r="M437" s="3">
        <f>VLOOKUP($A437,new_vsoa,6,FALSE)</f>
        <v>95.873609373316398</v>
      </c>
      <c r="N437" s="3">
        <f>VLOOKUP($A437,new_vsoa,5,FALSE)</f>
        <v>127.442220317056</v>
      </c>
      <c r="O437" s="3">
        <f t="shared" si="53"/>
        <v>-31.5686109437396</v>
      </c>
      <c r="P437" s="3">
        <f>VLOOKUP($A437,new_vsoa,7,FALSE)</f>
        <v>-68.126819166453899</v>
      </c>
      <c r="Q437" s="3">
        <f>VLOOKUP($A437,new_vsoa,8,FALSE)</f>
        <v>5.5585877376718997</v>
      </c>
      <c r="R437" s="3">
        <f t="shared" si="54"/>
        <v>95.873609373316398</v>
      </c>
      <c r="S437" s="3">
        <f t="shared" si="54"/>
        <v>127.442220317056</v>
      </c>
      <c r="T437" s="3">
        <f t="shared" si="54"/>
        <v>1</v>
      </c>
      <c r="U437" s="3">
        <f t="shared" si="54"/>
        <v>1</v>
      </c>
      <c r="V437" s="3">
        <f t="shared" si="55"/>
        <v>5.5585877376718997</v>
      </c>
      <c r="X437" s="3">
        <f t="shared" si="49"/>
        <v>-115.7197018441296</v>
      </c>
      <c r="Y437" s="3">
        <f t="shared" si="50"/>
        <v>9.8629052958129932</v>
      </c>
    </row>
    <row r="438" spans="1:25">
      <c r="A438">
        <v>436</v>
      </c>
      <c r="B438" t="s">
        <v>451</v>
      </c>
      <c r="C438" s="3">
        <v>264.59959637306099</v>
      </c>
      <c r="D438" s="3">
        <v>793.34206130554105</v>
      </c>
      <c r="E438" s="3">
        <v>-528.74246493247904</v>
      </c>
      <c r="F438" s="3">
        <v>-1353.64240010913</v>
      </c>
      <c r="G438" s="3">
        <v>-264.94584386275</v>
      </c>
      <c r="H438" s="3">
        <f t="shared" si="51"/>
        <v>264.59959637306099</v>
      </c>
      <c r="I438" s="3" t="e">
        <f t="shared" si="51"/>
        <v>#N/A</v>
      </c>
      <c r="J438" s="3">
        <f t="shared" si="51"/>
        <v>1</v>
      </c>
      <c r="K438" s="3">
        <f t="shared" si="52"/>
        <v>1</v>
      </c>
      <c r="L438" s="3">
        <f t="shared" si="51"/>
        <v>1</v>
      </c>
      <c r="M438" s="3">
        <f>VLOOKUP($A438,new_vsoa,6,FALSE)</f>
        <v>625.690947421288</v>
      </c>
      <c r="N438" s="3">
        <f>VLOOKUP($A438,new_vsoa,5,FALSE)</f>
        <v>727.32649892120605</v>
      </c>
      <c r="O438" s="3">
        <f t="shared" si="53"/>
        <v>-101.63555149991805</v>
      </c>
      <c r="P438" s="3">
        <f>VLOOKUP($A438,new_vsoa,7,FALSE)</f>
        <v>-282.314378103499</v>
      </c>
      <c r="Q438" s="3">
        <f>VLOOKUP($A438,new_vsoa,8,FALSE)</f>
        <v>47.766135488326299</v>
      </c>
      <c r="R438" s="3">
        <f t="shared" si="54"/>
        <v>625.690947421288</v>
      </c>
      <c r="S438" s="3" t="e">
        <f t="shared" si="54"/>
        <v>#N/A</v>
      </c>
      <c r="T438" s="3">
        <f t="shared" si="54"/>
        <v>1</v>
      </c>
      <c r="U438" s="3">
        <f t="shared" si="54"/>
        <v>1</v>
      </c>
      <c r="V438" s="3">
        <f t="shared" si="55"/>
        <v>47.766135488326299</v>
      </c>
      <c r="X438" s="3">
        <f t="shared" si="49"/>
        <v>361.09135104822701</v>
      </c>
      <c r="Y438" s="3" t="e">
        <f t="shared" si="50"/>
        <v>#N/A</v>
      </c>
    </row>
    <row r="439" spans="1:25">
      <c r="A439">
        <v>437</v>
      </c>
      <c r="B439" t="s">
        <v>452</v>
      </c>
      <c r="C439" s="3">
        <v>590.97438164969105</v>
      </c>
      <c r="D439" s="3">
        <v>389.28481038183901</v>
      </c>
      <c r="E439" s="3">
        <v>201.68957126785099</v>
      </c>
      <c r="F439" s="3">
        <v>97.587450916109404</v>
      </c>
      <c r="G439" s="3">
        <v>6197291526264230</v>
      </c>
      <c r="H439" s="3">
        <f t="shared" si="51"/>
        <v>590.97438164969105</v>
      </c>
      <c r="I439" s="3">
        <f t="shared" si="51"/>
        <v>389.28481038183901</v>
      </c>
      <c r="J439" s="3">
        <f t="shared" si="51"/>
        <v>201.68957126785099</v>
      </c>
      <c r="K439" s="3">
        <f t="shared" si="52"/>
        <v>97.587450916109404</v>
      </c>
      <c r="L439" s="3" t="e">
        <f t="shared" si="51"/>
        <v>#N/A</v>
      </c>
      <c r="M439" s="3">
        <f>VLOOKUP($A439,new_vsoa,6,FALSE)</f>
        <v>377.133705282834</v>
      </c>
      <c r="N439" s="3">
        <f>VLOOKUP($A439,new_vsoa,5,FALSE)</f>
        <v>391.895366337307</v>
      </c>
      <c r="O439" s="3">
        <f t="shared" si="53"/>
        <v>-14.761661054472995</v>
      </c>
      <c r="P439" s="3">
        <f>VLOOKUP($A439,new_vsoa,7,FALSE)</f>
        <v>-69.213354210545702</v>
      </c>
      <c r="Q439" s="3">
        <f>VLOOKUP($A439,new_vsoa,8,FALSE)</f>
        <v>37.541652400564701</v>
      </c>
      <c r="R439" s="3">
        <f t="shared" si="54"/>
        <v>377.133705282834</v>
      </c>
      <c r="S439" s="3">
        <f t="shared" si="54"/>
        <v>391.895366337307</v>
      </c>
      <c r="T439" s="3">
        <f t="shared" si="54"/>
        <v>1</v>
      </c>
      <c r="U439" s="3">
        <f t="shared" si="54"/>
        <v>1</v>
      </c>
      <c r="V439" s="3">
        <f t="shared" si="55"/>
        <v>37.541652400564701</v>
      </c>
      <c r="X439" s="3">
        <f t="shared" si="49"/>
        <v>-213.84067636685705</v>
      </c>
      <c r="Y439" s="3">
        <f t="shared" si="50"/>
        <v>2.6105559554679871</v>
      </c>
    </row>
    <row r="440" spans="1:25">
      <c r="A440">
        <v>438</v>
      </c>
      <c r="B440" t="s">
        <v>453</v>
      </c>
      <c r="C440" s="3">
        <v>443.71298956256101</v>
      </c>
      <c r="D440" s="3">
        <v>421.20276810629503</v>
      </c>
      <c r="E440" s="3">
        <v>22.510221456266201</v>
      </c>
      <c r="F440" s="3">
        <v>-60.1063727633287</v>
      </c>
      <c r="G440" s="3">
        <v>130.069978269611</v>
      </c>
      <c r="H440" s="3">
        <f t="shared" si="51"/>
        <v>443.71298956256101</v>
      </c>
      <c r="I440" s="3">
        <f t="shared" si="51"/>
        <v>421.20276810629503</v>
      </c>
      <c r="J440" s="3">
        <f t="shared" si="51"/>
        <v>22.510221456266201</v>
      </c>
      <c r="K440" s="3">
        <f t="shared" si="52"/>
        <v>1</v>
      </c>
      <c r="L440" s="3">
        <f t="shared" si="51"/>
        <v>130.069978269611</v>
      </c>
      <c r="M440" s="3">
        <f>VLOOKUP($A440,new_vsoa,6,FALSE)</f>
        <v>413.454845192498</v>
      </c>
      <c r="N440" s="3">
        <f>VLOOKUP($A440,new_vsoa,5,FALSE)</f>
        <v>422.71141396755201</v>
      </c>
      <c r="O440" s="3">
        <f t="shared" si="53"/>
        <v>-9.2565687750540064</v>
      </c>
      <c r="P440" s="3">
        <f>VLOOKUP($A440,new_vsoa,7,FALSE)</f>
        <v>-62.956279277260599</v>
      </c>
      <c r="Q440" s="3">
        <f>VLOOKUP($A440,new_vsoa,8,FALSE)</f>
        <v>44.970735823025699</v>
      </c>
      <c r="R440" s="3">
        <f t="shared" si="54"/>
        <v>413.454845192498</v>
      </c>
      <c r="S440" s="3">
        <f t="shared" si="54"/>
        <v>422.71141396755201</v>
      </c>
      <c r="T440" s="3">
        <f t="shared" si="54"/>
        <v>1</v>
      </c>
      <c r="U440" s="3">
        <f t="shared" si="54"/>
        <v>1</v>
      </c>
      <c r="V440" s="3">
        <f t="shared" si="55"/>
        <v>44.970735823025699</v>
      </c>
      <c r="X440" s="3">
        <f t="shared" si="49"/>
        <v>-30.258144370063007</v>
      </c>
      <c r="Y440" s="3">
        <f t="shared" si="50"/>
        <v>1.50864586125698</v>
      </c>
    </row>
    <row r="441" spans="1:25">
      <c r="A441">
        <v>439</v>
      </c>
      <c r="B441" t="s">
        <v>454</v>
      </c>
      <c r="C441" s="3">
        <v>251.42424120079301</v>
      </c>
      <c r="D441" s="3">
        <v>249.47034388262099</v>
      </c>
      <c r="E441" s="3">
        <v>1.9538973181713499</v>
      </c>
      <c r="F441" s="3">
        <v>-92.426574577747104</v>
      </c>
      <c r="G441" s="3">
        <v>117.64740405657101</v>
      </c>
      <c r="H441" s="3">
        <f t="shared" si="51"/>
        <v>251.42424120079301</v>
      </c>
      <c r="I441" s="3">
        <f t="shared" si="51"/>
        <v>249.47034388262099</v>
      </c>
      <c r="J441" s="3">
        <f t="shared" si="51"/>
        <v>1.9538973181713499</v>
      </c>
      <c r="K441" s="3">
        <f t="shared" si="52"/>
        <v>1</v>
      </c>
      <c r="L441" s="3">
        <f t="shared" si="51"/>
        <v>117.64740405657101</v>
      </c>
      <c r="M441" s="3">
        <f>VLOOKUP($A441,new_vsoa,6,FALSE)</f>
        <v>119.23235425839999</v>
      </c>
      <c r="N441" s="3">
        <f>VLOOKUP($A441,new_vsoa,5,FALSE)</f>
        <v>249.67678635732699</v>
      </c>
      <c r="O441" s="3">
        <f t="shared" si="53"/>
        <v>-130.444432098927</v>
      </c>
      <c r="P441" s="3">
        <f>VLOOKUP($A441,new_vsoa,7,FALSE)</f>
        <v>-163.76557462730099</v>
      </c>
      <c r="Q441" s="3">
        <f>VLOOKUP($A441,new_vsoa,8,FALSE)</f>
        <v>-94.439511055567806</v>
      </c>
      <c r="R441" s="3">
        <f t="shared" si="54"/>
        <v>119.23235425839999</v>
      </c>
      <c r="S441" s="3">
        <f t="shared" si="54"/>
        <v>249.67678635732699</v>
      </c>
      <c r="T441" s="3">
        <f t="shared" si="54"/>
        <v>1</v>
      </c>
      <c r="U441" s="3">
        <f t="shared" si="54"/>
        <v>1</v>
      </c>
      <c r="V441" s="3">
        <f t="shared" si="55"/>
        <v>1</v>
      </c>
      <c r="X441" s="3">
        <f t="shared" si="49"/>
        <v>-132.19188694239301</v>
      </c>
      <c r="Y441" s="3">
        <f t="shared" si="50"/>
        <v>0.20644247470599453</v>
      </c>
    </row>
    <row r="442" spans="1:25">
      <c r="A442">
        <v>440</v>
      </c>
      <c r="B442" t="s">
        <v>455</v>
      </c>
      <c r="C442" s="3">
        <v>294.56569933646801</v>
      </c>
      <c r="D442" s="3">
        <v>345.79621838231202</v>
      </c>
      <c r="E442" s="3">
        <v>-51.230519045843302</v>
      </c>
      <c r="F442" s="3">
        <v>-145.29946470460001</v>
      </c>
      <c r="G442" s="3">
        <v>45.3978077765412</v>
      </c>
      <c r="H442" s="3">
        <f t="shared" si="51"/>
        <v>294.56569933646801</v>
      </c>
      <c r="I442" s="3">
        <f t="shared" si="51"/>
        <v>345.79621838231202</v>
      </c>
      <c r="J442" s="3">
        <f t="shared" si="51"/>
        <v>1</v>
      </c>
      <c r="K442" s="3">
        <f t="shared" si="52"/>
        <v>1</v>
      </c>
      <c r="L442" s="3">
        <f t="shared" si="51"/>
        <v>45.3978077765412</v>
      </c>
      <c r="M442" s="3">
        <f>VLOOKUP($A442,new_vsoa,6,FALSE)</f>
        <v>344.64245180949098</v>
      </c>
      <c r="N442" s="3">
        <f>VLOOKUP($A442,new_vsoa,5,FALSE)</f>
        <v>354.17964555331298</v>
      </c>
      <c r="O442" s="3">
        <f t="shared" si="53"/>
        <v>-9.5371937438220016</v>
      </c>
      <c r="P442" s="3">
        <f>VLOOKUP($A442,new_vsoa,7,FALSE)</f>
        <v>-67.518007501412797</v>
      </c>
      <c r="Q442" s="3">
        <f>VLOOKUP($A442,new_vsoa,8,FALSE)</f>
        <v>50.4463816373162</v>
      </c>
      <c r="R442" s="3">
        <f t="shared" si="54"/>
        <v>344.64245180949098</v>
      </c>
      <c r="S442" s="3">
        <f t="shared" si="54"/>
        <v>354.17964555331298</v>
      </c>
      <c r="T442" s="3">
        <f t="shared" si="54"/>
        <v>1</v>
      </c>
      <c r="U442" s="3">
        <f t="shared" si="54"/>
        <v>1</v>
      </c>
      <c r="V442" s="3">
        <f t="shared" si="55"/>
        <v>50.4463816373162</v>
      </c>
      <c r="X442" s="3">
        <f t="shared" si="49"/>
        <v>50.076752473022964</v>
      </c>
      <c r="Y442" s="3">
        <f t="shared" si="50"/>
        <v>8.3834271710009602</v>
      </c>
    </row>
    <row r="443" spans="1:25">
      <c r="A443">
        <v>441</v>
      </c>
      <c r="B443" t="s">
        <v>456</v>
      </c>
      <c r="C443" s="3">
        <v>338.714970976031</v>
      </c>
      <c r="D443" s="3">
        <v>282.30610704636399</v>
      </c>
      <c r="E443" s="3">
        <v>56.408863929666602</v>
      </c>
      <c r="F443" s="3">
        <v>-19.549746952342801</v>
      </c>
      <c r="G443" s="3">
        <v>149.51421584915801</v>
      </c>
      <c r="H443" s="3">
        <f t="shared" si="51"/>
        <v>338.714970976031</v>
      </c>
      <c r="I443" s="3">
        <f t="shared" si="51"/>
        <v>282.30610704636399</v>
      </c>
      <c r="J443" s="3">
        <f t="shared" si="51"/>
        <v>56.408863929666602</v>
      </c>
      <c r="K443" s="3">
        <f t="shared" si="52"/>
        <v>1</v>
      </c>
      <c r="L443" s="3">
        <f t="shared" si="51"/>
        <v>149.51421584915801</v>
      </c>
      <c r="M443" s="3">
        <f>VLOOKUP($A443,new_vsoa,6,FALSE)</f>
        <v>346.95866586527399</v>
      </c>
      <c r="N443" s="3">
        <f>VLOOKUP($A443,new_vsoa,5,FALSE)</f>
        <v>289.03506038800998</v>
      </c>
      <c r="O443" s="3">
        <f t="shared" si="53"/>
        <v>57.923605477264005</v>
      </c>
      <c r="P443" s="3">
        <f>VLOOKUP($A443,new_vsoa,7,FALSE)</f>
        <v>5.3199264222973603</v>
      </c>
      <c r="Q443" s="3">
        <f>VLOOKUP($A443,new_vsoa,8,FALSE)</f>
        <v>108.740803799432</v>
      </c>
      <c r="R443" s="3">
        <f t="shared" si="54"/>
        <v>346.95866586527399</v>
      </c>
      <c r="S443" s="3">
        <f t="shared" si="54"/>
        <v>289.03506038800998</v>
      </c>
      <c r="T443" s="3">
        <f t="shared" si="54"/>
        <v>57.923605477264005</v>
      </c>
      <c r="U443" s="3">
        <f t="shared" si="54"/>
        <v>5.3199264222973603</v>
      </c>
      <c r="V443" s="3">
        <f t="shared" si="55"/>
        <v>108.740803799432</v>
      </c>
      <c r="X443" s="3">
        <f t="shared" si="49"/>
        <v>8.2436948892429882</v>
      </c>
      <c r="Y443" s="3">
        <f t="shared" si="50"/>
        <v>6.7289533416459903</v>
      </c>
    </row>
    <row r="444" spans="1:25">
      <c r="A444">
        <v>442</v>
      </c>
      <c r="B444" t="s">
        <v>457</v>
      </c>
      <c r="C444" s="3">
        <v>400.833155080381</v>
      </c>
      <c r="D444" s="3">
        <v>344.42109762016599</v>
      </c>
      <c r="E444" s="3">
        <v>56.412057460215003</v>
      </c>
      <c r="F444" s="3">
        <v>-7.68928888574517</v>
      </c>
      <c r="G444" s="3">
        <v>119.424394023863</v>
      </c>
      <c r="H444" s="3">
        <f t="shared" si="51"/>
        <v>400.833155080381</v>
      </c>
      <c r="I444" s="3">
        <f t="shared" si="51"/>
        <v>344.42109762016599</v>
      </c>
      <c r="J444" s="3">
        <f t="shared" si="51"/>
        <v>56.412057460215003</v>
      </c>
      <c r="K444" s="3">
        <f t="shared" si="52"/>
        <v>1</v>
      </c>
      <c r="L444" s="3">
        <f t="shared" si="51"/>
        <v>119.424394023863</v>
      </c>
      <c r="M444" s="3">
        <f>VLOOKUP($A444,new_vsoa,6,FALSE)</f>
        <v>399.96003460302001</v>
      </c>
      <c r="N444" s="3">
        <f>VLOOKUP($A444,new_vsoa,5,FALSE)</f>
        <v>336.477628084885</v>
      </c>
      <c r="O444" s="3">
        <f t="shared" si="53"/>
        <v>63.482406518135008</v>
      </c>
      <c r="P444" s="3">
        <f>VLOOKUP($A444,new_vsoa,7,FALSE)</f>
        <v>7.7411171342594498</v>
      </c>
      <c r="Q444" s="3">
        <f>VLOOKUP($A444,new_vsoa,8,FALSE)</f>
        <v>118.924215636216</v>
      </c>
      <c r="R444" s="3">
        <f t="shared" si="54"/>
        <v>399.96003460302001</v>
      </c>
      <c r="S444" s="3">
        <f t="shared" si="54"/>
        <v>336.477628084885</v>
      </c>
      <c r="T444" s="3">
        <f t="shared" si="54"/>
        <v>63.482406518135008</v>
      </c>
      <c r="U444" s="3">
        <f t="shared" si="54"/>
        <v>7.7411171342594498</v>
      </c>
      <c r="V444" s="3">
        <f t="shared" si="55"/>
        <v>118.924215636216</v>
      </c>
      <c r="X444" s="3">
        <f t="shared" si="49"/>
        <v>-0.87312047736099885</v>
      </c>
      <c r="Y444" s="3">
        <f t="shared" si="50"/>
        <v>-7.9434695352809968</v>
      </c>
    </row>
    <row r="445" spans="1:25">
      <c r="A445">
        <v>443</v>
      </c>
      <c r="B445" t="s">
        <v>458</v>
      </c>
      <c r="C445" s="3">
        <v>293.51312508635903</v>
      </c>
      <c r="D445" s="3">
        <v>202.62911477903799</v>
      </c>
      <c r="E445" s="3">
        <v>90.884010307321006</v>
      </c>
      <c r="F445" s="3">
        <v>-1.21065374435038</v>
      </c>
      <c r="G445" s="3">
        <v>214.913865664269</v>
      </c>
      <c r="H445" s="3">
        <f t="shared" si="51"/>
        <v>293.51312508635903</v>
      </c>
      <c r="I445" s="3">
        <f t="shared" si="51"/>
        <v>202.62911477903799</v>
      </c>
      <c r="J445" s="3">
        <f t="shared" si="51"/>
        <v>90.884010307321006</v>
      </c>
      <c r="K445" s="3">
        <f t="shared" si="52"/>
        <v>1</v>
      </c>
      <c r="L445" s="3">
        <f t="shared" si="51"/>
        <v>214.913865664269</v>
      </c>
      <c r="M445" s="3">
        <f>VLOOKUP($A445,new_vsoa,6,FALSE)</f>
        <v>168.37282286926401</v>
      </c>
      <c r="N445" s="3">
        <f>VLOOKUP($A445,new_vsoa,5,FALSE)</f>
        <v>199.61630617513001</v>
      </c>
      <c r="O445" s="3">
        <f t="shared" si="53"/>
        <v>-31.243483305865993</v>
      </c>
      <c r="P445" s="3">
        <f>VLOOKUP($A445,new_vsoa,7,FALSE)</f>
        <v>-65.396844033683493</v>
      </c>
      <c r="Q445" s="3">
        <f>VLOOKUP($A445,new_vsoa,8,FALSE)</f>
        <v>6.8908911358988103</v>
      </c>
      <c r="R445" s="3">
        <f t="shared" si="54"/>
        <v>168.37282286926401</v>
      </c>
      <c r="S445" s="3">
        <f t="shared" si="54"/>
        <v>199.61630617513001</v>
      </c>
      <c r="T445" s="3">
        <f t="shared" si="54"/>
        <v>1</v>
      </c>
      <c r="U445" s="3">
        <f t="shared" si="54"/>
        <v>1</v>
      </c>
      <c r="V445" s="3">
        <f t="shared" si="55"/>
        <v>6.8908911358988103</v>
      </c>
      <c r="X445" s="3">
        <f t="shared" si="49"/>
        <v>-125.14030221709501</v>
      </c>
      <c r="Y445" s="3">
        <f t="shared" si="50"/>
        <v>-3.0128086039079847</v>
      </c>
    </row>
    <row r="446" spans="1:25">
      <c r="A446">
        <v>444</v>
      </c>
      <c r="B446" t="s">
        <v>459</v>
      </c>
      <c r="C446" s="3">
        <v>237.01295643737501</v>
      </c>
      <c r="D446" s="3">
        <v>424.105029039069</v>
      </c>
      <c r="E446" s="3">
        <v>-187.09207260169401</v>
      </c>
      <c r="F446" s="3">
        <v>-267.07185940888297</v>
      </c>
      <c r="G446" s="3">
        <v>-116.596514618193</v>
      </c>
      <c r="H446" s="3">
        <f t="shared" si="51"/>
        <v>237.01295643737501</v>
      </c>
      <c r="I446" s="3">
        <f t="shared" si="51"/>
        <v>424.105029039069</v>
      </c>
      <c r="J446" s="3">
        <f t="shared" si="51"/>
        <v>1</v>
      </c>
      <c r="K446" s="3">
        <f t="shared" si="52"/>
        <v>1</v>
      </c>
      <c r="L446" s="3">
        <f t="shared" si="51"/>
        <v>1</v>
      </c>
      <c r="M446" s="3">
        <f>VLOOKUP($A446,new_vsoa,6,FALSE)</f>
        <v>425.83659765971902</v>
      </c>
      <c r="N446" s="3">
        <f>VLOOKUP($A446,new_vsoa,5,FALSE)</f>
        <v>419.12692902865001</v>
      </c>
      <c r="O446" s="3">
        <f t="shared" si="53"/>
        <v>6.7096686310690075</v>
      </c>
      <c r="P446" s="3">
        <f>VLOOKUP($A446,new_vsoa,7,FALSE)</f>
        <v>-54.901850792157703</v>
      </c>
      <c r="Q446" s="3">
        <f>VLOOKUP($A446,new_vsoa,8,FALSE)</f>
        <v>71.189205194134203</v>
      </c>
      <c r="R446" s="3">
        <f t="shared" si="54"/>
        <v>425.83659765971902</v>
      </c>
      <c r="S446" s="3">
        <f t="shared" si="54"/>
        <v>419.12692902865001</v>
      </c>
      <c r="T446" s="3">
        <f t="shared" si="54"/>
        <v>6.7096686310690075</v>
      </c>
      <c r="U446" s="3">
        <f t="shared" si="54"/>
        <v>1</v>
      </c>
      <c r="V446" s="3">
        <f t="shared" si="55"/>
        <v>71.189205194134203</v>
      </c>
      <c r="X446" s="3">
        <f t="shared" si="49"/>
        <v>188.82364122234401</v>
      </c>
      <c r="Y446" s="3">
        <f t="shared" si="50"/>
        <v>-4.9781000104189843</v>
      </c>
    </row>
    <row r="447" spans="1:25">
      <c r="A447">
        <v>445</v>
      </c>
      <c r="B447" t="s">
        <v>460</v>
      </c>
      <c r="C447" s="3">
        <v>298.38743243874899</v>
      </c>
      <c r="D447" s="3">
        <v>249.432090061672</v>
      </c>
      <c r="E447" s="3">
        <v>48.9553423770774</v>
      </c>
      <c r="F447" s="3">
        <v>-57.209872628765801</v>
      </c>
      <c r="G447" s="3">
        <v>240.55652727688701</v>
      </c>
      <c r="H447" s="3">
        <f t="shared" si="51"/>
        <v>298.38743243874899</v>
      </c>
      <c r="I447" s="3">
        <f t="shared" si="51"/>
        <v>249.432090061672</v>
      </c>
      <c r="J447" s="3">
        <f t="shared" si="51"/>
        <v>48.9553423770774</v>
      </c>
      <c r="K447" s="3">
        <f t="shared" si="52"/>
        <v>1</v>
      </c>
      <c r="L447" s="3">
        <f t="shared" si="51"/>
        <v>240.55652727688701</v>
      </c>
      <c r="M447" s="3">
        <f>VLOOKUP($A447,new_vsoa,6,FALSE)</f>
        <v>149.88442228798499</v>
      </c>
      <c r="N447" s="3">
        <f>VLOOKUP($A447,new_vsoa,5,FALSE)</f>
        <v>249.83337431906099</v>
      </c>
      <c r="O447" s="3">
        <f t="shared" si="53"/>
        <v>-99.948952031076004</v>
      </c>
      <c r="P447" s="3">
        <f>VLOOKUP($A447,new_vsoa,7,FALSE)</f>
        <v>-133.682891895284</v>
      </c>
      <c r="Q447" s="3">
        <f>VLOOKUP($A447,new_vsoa,8,FALSE)</f>
        <v>-63.720521023918202</v>
      </c>
      <c r="R447" s="3">
        <f t="shared" si="54"/>
        <v>149.88442228798499</v>
      </c>
      <c r="S447" s="3">
        <f t="shared" si="54"/>
        <v>249.83337431906099</v>
      </c>
      <c r="T447" s="3">
        <f t="shared" si="54"/>
        <v>1</v>
      </c>
      <c r="U447" s="3">
        <f t="shared" si="54"/>
        <v>1</v>
      </c>
      <c r="V447" s="3">
        <f t="shared" si="55"/>
        <v>1</v>
      </c>
      <c r="X447" s="3">
        <f t="shared" si="49"/>
        <v>-148.503010150764</v>
      </c>
      <c r="Y447" s="3">
        <f t="shared" si="50"/>
        <v>0.40128425738899409</v>
      </c>
    </row>
    <row r="448" spans="1:25">
      <c r="A448">
        <v>446</v>
      </c>
      <c r="B448" t="s">
        <v>461</v>
      </c>
      <c r="C448" s="3">
        <v>165.15350222331099</v>
      </c>
      <c r="D448" s="3">
        <v>296.95511069554999</v>
      </c>
      <c r="E448" s="3">
        <v>-131.801608472239</v>
      </c>
      <c r="F448" s="3">
        <v>-191.456271541597</v>
      </c>
      <c r="G448" s="3">
        <v>-72.937366558810893</v>
      </c>
      <c r="H448" s="3">
        <f t="shared" si="51"/>
        <v>165.15350222331099</v>
      </c>
      <c r="I448" s="3">
        <f t="shared" si="51"/>
        <v>296.95511069554999</v>
      </c>
      <c r="J448" s="3">
        <f t="shared" si="51"/>
        <v>1</v>
      </c>
      <c r="K448" s="3">
        <f t="shared" si="52"/>
        <v>1</v>
      </c>
      <c r="L448" s="3">
        <f t="shared" si="51"/>
        <v>1</v>
      </c>
      <c r="M448" s="3">
        <f>VLOOKUP($A448,new_vsoa,6,FALSE)</f>
        <v>248.519978437388</v>
      </c>
      <c r="N448" s="3">
        <f>VLOOKUP($A448,new_vsoa,5,FALSE)</f>
        <v>297.87592060132698</v>
      </c>
      <c r="O448" s="3">
        <f t="shared" si="53"/>
        <v>-49.355942163938977</v>
      </c>
      <c r="P448" s="3">
        <f>VLOOKUP($A448,new_vsoa,7,FALSE)</f>
        <v>-96.956092862232794</v>
      </c>
      <c r="Q448" s="3">
        <f>VLOOKUP($A448,new_vsoa,8,FALSE)</f>
        <v>-2.25520273100756</v>
      </c>
      <c r="R448" s="3">
        <f t="shared" si="54"/>
        <v>248.519978437388</v>
      </c>
      <c r="S448" s="3">
        <f t="shared" si="54"/>
        <v>297.87592060132698</v>
      </c>
      <c r="T448" s="3">
        <f t="shared" si="54"/>
        <v>1</v>
      </c>
      <c r="U448" s="3">
        <f t="shared" si="54"/>
        <v>1</v>
      </c>
      <c r="V448" s="3">
        <f t="shared" si="55"/>
        <v>1</v>
      </c>
      <c r="X448" s="3">
        <f t="shared" si="49"/>
        <v>83.366476214077011</v>
      </c>
      <c r="Y448" s="3">
        <f t="shared" si="50"/>
        <v>0.9208099057769914</v>
      </c>
    </row>
    <row r="449" spans="1:25">
      <c r="A449">
        <v>447</v>
      </c>
      <c r="B449" t="s">
        <v>462</v>
      </c>
      <c r="C449" s="3">
        <v>192.136070181816</v>
      </c>
      <c r="D449" s="3">
        <v>172.67898638685199</v>
      </c>
      <c r="E449" s="3">
        <v>19.457083794964099</v>
      </c>
      <c r="F449" s="3">
        <v>-43.950962558669801</v>
      </c>
      <c r="G449" s="3">
        <v>90.173926982963593</v>
      </c>
      <c r="H449" s="3">
        <f t="shared" si="51"/>
        <v>192.136070181816</v>
      </c>
      <c r="I449" s="3">
        <f t="shared" si="51"/>
        <v>172.67898638685199</v>
      </c>
      <c r="J449" s="3">
        <f t="shared" si="51"/>
        <v>19.457083794964099</v>
      </c>
      <c r="K449" s="3">
        <f t="shared" si="52"/>
        <v>1</v>
      </c>
      <c r="L449" s="3">
        <f t="shared" si="51"/>
        <v>90.173926982963593</v>
      </c>
      <c r="M449" s="3">
        <f>VLOOKUP($A449,new_vsoa,6,FALSE)</f>
        <v>168.41462118733401</v>
      </c>
      <c r="N449" s="3">
        <f>VLOOKUP($A449,new_vsoa,5,FALSE)</f>
        <v>172.34684939351101</v>
      </c>
      <c r="O449" s="3">
        <f t="shared" si="53"/>
        <v>-3.9322282061770011</v>
      </c>
      <c r="P449" s="3">
        <f>VLOOKUP($A449,new_vsoa,7,FALSE)</f>
        <v>-38.157296094202202</v>
      </c>
      <c r="Q449" s="3">
        <f>VLOOKUP($A449,new_vsoa,8,FALSE)</f>
        <v>33.585886401316003</v>
      </c>
      <c r="R449" s="3">
        <f t="shared" si="54"/>
        <v>168.41462118733401</v>
      </c>
      <c r="S449" s="3">
        <f t="shared" si="54"/>
        <v>172.34684939351101</v>
      </c>
      <c r="T449" s="3">
        <f t="shared" si="54"/>
        <v>1</v>
      </c>
      <c r="U449" s="3">
        <f t="shared" si="54"/>
        <v>1</v>
      </c>
      <c r="V449" s="3">
        <f t="shared" si="55"/>
        <v>33.585886401316003</v>
      </c>
      <c r="X449" s="3">
        <f t="shared" si="49"/>
        <v>-23.721448994481989</v>
      </c>
      <c r="Y449" s="3">
        <f t="shared" si="50"/>
        <v>-0.33213699334098123</v>
      </c>
    </row>
    <row r="450" spans="1:25">
      <c r="A450">
        <v>448</v>
      </c>
      <c r="B450" t="s">
        <v>463</v>
      </c>
      <c r="C450" s="3">
        <v>304.67109573876797</v>
      </c>
      <c r="D450" s="3">
        <v>359.31312798494599</v>
      </c>
      <c r="E450" s="3">
        <v>-54.642032246178303</v>
      </c>
      <c r="F450" s="3">
        <v>-145.29039546117201</v>
      </c>
      <c r="G450" s="3">
        <v>30.1247601425566</v>
      </c>
      <c r="H450" s="3">
        <f t="shared" si="51"/>
        <v>304.67109573876797</v>
      </c>
      <c r="I450" s="3">
        <f t="shared" si="51"/>
        <v>359.31312798494599</v>
      </c>
      <c r="J450" s="3">
        <f t="shared" si="51"/>
        <v>1</v>
      </c>
      <c r="K450" s="3">
        <f t="shared" si="52"/>
        <v>1</v>
      </c>
      <c r="L450" s="3">
        <f t="shared" si="51"/>
        <v>30.1247601425566</v>
      </c>
      <c r="M450" s="3">
        <f>VLOOKUP($A450,new_vsoa,6,FALSE)</f>
        <v>339.58447496393302</v>
      </c>
      <c r="N450" s="3">
        <f>VLOOKUP($A450,new_vsoa,5,FALSE)</f>
        <v>346.492882557857</v>
      </c>
      <c r="O450" s="3">
        <f t="shared" si="53"/>
        <v>-6.9084075939239824</v>
      </c>
      <c r="P450" s="3">
        <f>VLOOKUP($A450,new_vsoa,7,FALSE)</f>
        <v>-62.636900501964902</v>
      </c>
      <c r="Q450" s="3">
        <f>VLOOKUP($A450,new_vsoa,8,FALSE)</f>
        <v>47.803340750348198</v>
      </c>
      <c r="R450" s="3">
        <f t="shared" si="54"/>
        <v>339.58447496393302</v>
      </c>
      <c r="S450" s="3">
        <f t="shared" si="54"/>
        <v>346.492882557857</v>
      </c>
      <c r="T450" s="3">
        <f t="shared" si="54"/>
        <v>1</v>
      </c>
      <c r="U450" s="3">
        <f t="shared" si="54"/>
        <v>1</v>
      </c>
      <c r="V450" s="3">
        <f t="shared" si="55"/>
        <v>47.803340750348198</v>
      </c>
      <c r="X450" s="3">
        <f t="shared" si="49"/>
        <v>34.913379225165045</v>
      </c>
      <c r="Y450" s="3">
        <f t="shared" si="50"/>
        <v>-12.820245427088992</v>
      </c>
    </row>
    <row r="451" spans="1:25">
      <c r="A451">
        <v>449</v>
      </c>
      <c r="B451" t="s">
        <v>464</v>
      </c>
      <c r="C451" s="3">
        <v>399.97195525634203</v>
      </c>
      <c r="D451" s="3">
        <v>478.57133207885403</v>
      </c>
      <c r="E451" s="3">
        <v>-78.599376822512198</v>
      </c>
      <c r="F451" s="3">
        <v>-167.13044054615801</v>
      </c>
      <c r="G451" s="3">
        <v>10.683378289369299</v>
      </c>
      <c r="H451" s="3">
        <f t="shared" si="51"/>
        <v>399.97195525634203</v>
      </c>
      <c r="I451" s="3">
        <f t="shared" si="51"/>
        <v>478.57133207885403</v>
      </c>
      <c r="J451" s="3">
        <f t="shared" si="51"/>
        <v>1</v>
      </c>
      <c r="K451" s="3">
        <f t="shared" si="52"/>
        <v>1</v>
      </c>
      <c r="L451" s="3">
        <f t="shared" si="52"/>
        <v>10.683378289369299</v>
      </c>
      <c r="M451" s="3">
        <f>VLOOKUP($A451,new_vsoa,6,FALSE)</f>
        <v>428.52460819602999</v>
      </c>
      <c r="N451" s="3">
        <f>VLOOKUP($A451,new_vsoa,5,FALSE)</f>
        <v>460.26932863744702</v>
      </c>
      <c r="O451" s="3">
        <f t="shared" si="53"/>
        <v>-31.74472044141703</v>
      </c>
      <c r="P451" s="3">
        <f>VLOOKUP($A451,new_vsoa,7,FALSE)</f>
        <v>-90.854120318890097</v>
      </c>
      <c r="Q451" s="3">
        <f>VLOOKUP($A451,new_vsoa,8,FALSE)</f>
        <v>24.0532075539641</v>
      </c>
      <c r="R451" s="3">
        <f t="shared" si="54"/>
        <v>428.52460819602999</v>
      </c>
      <c r="S451" s="3">
        <f t="shared" si="54"/>
        <v>460.26932863744702</v>
      </c>
      <c r="T451" s="3">
        <f t="shared" si="54"/>
        <v>1</v>
      </c>
      <c r="U451" s="3">
        <f t="shared" ref="U451" si="56">IF(P451&lt;1,1,IF(P451&gt;680,#N/A,P451))</f>
        <v>1</v>
      </c>
      <c r="V451" s="3">
        <f t="shared" si="55"/>
        <v>24.0532075539641</v>
      </c>
      <c r="X451" s="3">
        <f t="shared" ref="X451:X514" si="57">R451-H451</f>
        <v>28.55265293968796</v>
      </c>
      <c r="Y451" s="3">
        <f t="shared" ref="Y451:Y514" si="58">S451-I451</f>
        <v>-18.30200344140701</v>
      </c>
    </row>
    <row r="452" spans="1:25">
      <c r="A452">
        <v>450</v>
      </c>
      <c r="B452" t="s">
        <v>465</v>
      </c>
      <c r="C452" s="3">
        <v>452.61914198732302</v>
      </c>
      <c r="D452" s="3">
        <v>402.18454049559199</v>
      </c>
      <c r="E452" s="3">
        <v>50.434601491731698</v>
      </c>
      <c r="F452" s="3">
        <v>-33.758125027001398</v>
      </c>
      <c r="G452" s="3">
        <v>146.178312866087</v>
      </c>
      <c r="H452" s="3">
        <f t="shared" ref="H452:L515" si="59">IF(C452&lt;1,1,IF(C452&gt;680,#N/A,C452))</f>
        <v>452.61914198732302</v>
      </c>
      <c r="I452" s="3">
        <f t="shared" si="59"/>
        <v>402.18454049559199</v>
      </c>
      <c r="J452" s="3">
        <f t="shared" si="59"/>
        <v>50.434601491731698</v>
      </c>
      <c r="K452" s="3">
        <f t="shared" ref="K452:L515" si="60">IF(F452&lt;1,1,IF(F452&gt;680,#N/A,F452))</f>
        <v>1</v>
      </c>
      <c r="L452" s="3">
        <f t="shared" si="59"/>
        <v>146.178312866087</v>
      </c>
      <c r="M452" s="3">
        <f>VLOOKUP($A452,new_vsoa,6,FALSE)</f>
        <v>366.342700577953</v>
      </c>
      <c r="N452" s="3">
        <f>VLOOKUP($A452,new_vsoa,5,FALSE)</f>
        <v>391.31890782919999</v>
      </c>
      <c r="O452" s="3">
        <f t="shared" ref="O452:O515" si="61">M452-N452</f>
        <v>-24.97620725124699</v>
      </c>
      <c r="P452" s="3">
        <f>VLOOKUP($A452,new_vsoa,7,FALSE)</f>
        <v>-75.874291624012699</v>
      </c>
      <c r="Q452" s="3">
        <f>VLOOKUP($A452,new_vsoa,8,FALSE)</f>
        <v>26.617351807259901</v>
      </c>
      <c r="R452" s="3">
        <f t="shared" ref="R452:U515" si="62">IF(M452&lt;1,1,IF(M452&gt;680,#N/A,M452))</f>
        <v>366.342700577953</v>
      </c>
      <c r="S452" s="3">
        <f t="shared" si="62"/>
        <v>391.31890782919999</v>
      </c>
      <c r="T452" s="3">
        <f t="shared" si="62"/>
        <v>1</v>
      </c>
      <c r="U452" s="3">
        <f t="shared" si="62"/>
        <v>1</v>
      </c>
      <c r="V452" s="3">
        <f t="shared" ref="V452:V515" si="63">IF(Q452&lt;1,1,IF(Q452&gt;680,#N/A,Q452))</f>
        <v>26.617351807259901</v>
      </c>
      <c r="X452" s="3">
        <f t="shared" si="57"/>
        <v>-86.276441409370022</v>
      </c>
      <c r="Y452" s="3">
        <f t="shared" si="58"/>
        <v>-10.865632666392003</v>
      </c>
    </row>
    <row r="453" spans="1:25">
      <c r="A453">
        <v>451</v>
      </c>
      <c r="B453" t="s">
        <v>466</v>
      </c>
      <c r="C453" s="3">
        <v>404.40898825764498</v>
      </c>
      <c r="D453" s="3">
        <v>492.04503668838402</v>
      </c>
      <c r="E453" s="3">
        <v>-87.636048430739194</v>
      </c>
      <c r="F453" s="3">
        <v>-183.25138989683401</v>
      </c>
      <c r="G453" s="3">
        <v>-8.3738832474597</v>
      </c>
      <c r="H453" s="3">
        <f t="shared" si="59"/>
        <v>404.40898825764498</v>
      </c>
      <c r="I453" s="3">
        <f t="shared" si="59"/>
        <v>492.04503668838402</v>
      </c>
      <c r="J453" s="3">
        <f t="shared" si="59"/>
        <v>1</v>
      </c>
      <c r="K453" s="3">
        <f t="shared" si="60"/>
        <v>1</v>
      </c>
      <c r="L453" s="3">
        <f t="shared" si="59"/>
        <v>1</v>
      </c>
      <c r="M453" s="3">
        <f>VLOOKUP($A453,new_vsoa,6,FALSE)</f>
        <v>406.57779054901602</v>
      </c>
      <c r="N453" s="3">
        <f>VLOOKUP($A453,new_vsoa,5,FALSE)</f>
        <v>473.89771883923999</v>
      </c>
      <c r="O453" s="3">
        <f t="shared" si="61"/>
        <v>-67.31992829022397</v>
      </c>
      <c r="P453" s="3">
        <f>VLOOKUP($A453,new_vsoa,7,FALSE)</f>
        <v>-130.084809682291</v>
      </c>
      <c r="Q453" s="3">
        <f>VLOOKUP($A453,new_vsoa,8,FALSE)</f>
        <v>-9.1577364681906595</v>
      </c>
      <c r="R453" s="3">
        <f t="shared" si="62"/>
        <v>406.57779054901602</v>
      </c>
      <c r="S453" s="3">
        <f t="shared" si="62"/>
        <v>473.89771883923999</v>
      </c>
      <c r="T453" s="3">
        <f t="shared" si="62"/>
        <v>1</v>
      </c>
      <c r="U453" s="3">
        <f t="shared" si="62"/>
        <v>1</v>
      </c>
      <c r="V453" s="3">
        <f t="shared" si="63"/>
        <v>1</v>
      </c>
      <c r="X453" s="3">
        <f t="shared" si="57"/>
        <v>2.168802291371037</v>
      </c>
      <c r="Y453" s="3">
        <f t="shared" si="58"/>
        <v>-18.147317849144031</v>
      </c>
    </row>
    <row r="454" spans="1:25">
      <c r="A454">
        <v>452</v>
      </c>
      <c r="B454" t="s">
        <v>467</v>
      </c>
      <c r="C454" s="3">
        <v>320.88342339345502</v>
      </c>
      <c r="D454" s="3">
        <v>281.68906613940601</v>
      </c>
      <c r="E454" s="3">
        <v>39.1943572540481</v>
      </c>
      <c r="F454" s="3">
        <v>-45.979007568754398</v>
      </c>
      <c r="G454" s="3">
        <v>151.99570424993399</v>
      </c>
      <c r="H454" s="3">
        <f t="shared" si="59"/>
        <v>320.88342339345502</v>
      </c>
      <c r="I454" s="3">
        <f t="shared" si="59"/>
        <v>281.68906613940601</v>
      </c>
      <c r="J454" s="3">
        <f t="shared" si="59"/>
        <v>39.1943572540481</v>
      </c>
      <c r="K454" s="3">
        <f t="shared" si="60"/>
        <v>1</v>
      </c>
      <c r="L454" s="3">
        <f t="shared" si="59"/>
        <v>151.99570424993399</v>
      </c>
      <c r="M454" s="3">
        <f>VLOOKUP($A454,new_vsoa,6,FALSE)</f>
        <v>267.27010176206102</v>
      </c>
      <c r="N454" s="3">
        <f>VLOOKUP($A454,new_vsoa,5,FALSE)</f>
        <v>283.261657049078</v>
      </c>
      <c r="O454" s="3">
        <f t="shared" si="61"/>
        <v>-15.991555287016979</v>
      </c>
      <c r="P454" s="3">
        <f>VLOOKUP($A454,new_vsoa,7,FALSE)</f>
        <v>-64.6680788083073</v>
      </c>
      <c r="Q454" s="3">
        <f>VLOOKUP($A454,new_vsoa,8,FALSE)</f>
        <v>34.5067728686642</v>
      </c>
      <c r="R454" s="3">
        <f t="shared" si="62"/>
        <v>267.27010176206102</v>
      </c>
      <c r="S454" s="3">
        <f t="shared" si="62"/>
        <v>283.261657049078</v>
      </c>
      <c r="T454" s="3">
        <f t="shared" si="62"/>
        <v>1</v>
      </c>
      <c r="U454" s="3">
        <f t="shared" si="62"/>
        <v>1</v>
      </c>
      <c r="V454" s="3">
        <f t="shared" si="63"/>
        <v>34.5067728686642</v>
      </c>
      <c r="X454" s="3">
        <f t="shared" si="57"/>
        <v>-53.613321631394001</v>
      </c>
      <c r="Y454" s="3">
        <f t="shared" si="58"/>
        <v>1.5725909096719874</v>
      </c>
    </row>
    <row r="455" spans="1:25">
      <c r="A455">
        <v>453</v>
      </c>
      <c r="B455" t="s">
        <v>468</v>
      </c>
      <c r="C455" s="3">
        <v>230.87874580751901</v>
      </c>
      <c r="D455" s="3">
        <v>236.29742718371099</v>
      </c>
      <c r="E455" s="3">
        <v>-5.4186813761918096</v>
      </c>
      <c r="F455" s="3">
        <v>-82.584598507556095</v>
      </c>
      <c r="G455" s="3">
        <v>70.311101949444407</v>
      </c>
      <c r="H455" s="3">
        <f t="shared" si="59"/>
        <v>230.87874580751901</v>
      </c>
      <c r="I455" s="3">
        <f t="shared" si="59"/>
        <v>236.29742718371099</v>
      </c>
      <c r="J455" s="3">
        <f t="shared" si="59"/>
        <v>1</v>
      </c>
      <c r="K455" s="3">
        <f t="shared" si="60"/>
        <v>1</v>
      </c>
      <c r="L455" s="3">
        <f t="shared" si="59"/>
        <v>70.311101949444407</v>
      </c>
      <c r="M455" s="3">
        <f>VLOOKUP($A455,new_vsoa,6,FALSE)</f>
        <v>217.053663438641</v>
      </c>
      <c r="N455" s="3">
        <f>VLOOKUP($A455,new_vsoa,5,FALSE)</f>
        <v>242.619816380044</v>
      </c>
      <c r="O455" s="3">
        <f t="shared" si="61"/>
        <v>-25.566152941403004</v>
      </c>
      <c r="P455" s="3">
        <f>VLOOKUP($A455,new_vsoa,7,FALSE)</f>
        <v>-65.667814554259095</v>
      </c>
      <c r="Q455" s="3">
        <f>VLOOKUP($A455,new_vsoa,8,FALSE)</f>
        <v>20.324554461047999</v>
      </c>
      <c r="R455" s="3">
        <f t="shared" si="62"/>
        <v>217.053663438641</v>
      </c>
      <c r="S455" s="3">
        <f t="shared" si="62"/>
        <v>242.619816380044</v>
      </c>
      <c r="T455" s="3">
        <f t="shared" si="62"/>
        <v>1</v>
      </c>
      <c r="U455" s="3">
        <f t="shared" si="62"/>
        <v>1</v>
      </c>
      <c r="V455" s="3">
        <f t="shared" si="63"/>
        <v>20.324554461047999</v>
      </c>
      <c r="X455" s="3">
        <f t="shared" si="57"/>
        <v>-13.825082368878014</v>
      </c>
      <c r="Y455" s="3">
        <f t="shared" si="58"/>
        <v>6.3223891963330061</v>
      </c>
    </row>
    <row r="456" spans="1:25">
      <c r="A456">
        <v>454</v>
      </c>
      <c r="B456" t="s">
        <v>469</v>
      </c>
      <c r="C456" s="3">
        <v>335.90062504384798</v>
      </c>
      <c r="D456" s="3">
        <v>406.960307293639</v>
      </c>
      <c r="E456" s="3">
        <v>-71.059682249790797</v>
      </c>
      <c r="F456" s="3">
        <v>-150.308460444433</v>
      </c>
      <c r="G456" s="3">
        <v>4.8258583529674501</v>
      </c>
      <c r="H456" s="3">
        <f t="shared" si="59"/>
        <v>335.90062504384798</v>
      </c>
      <c r="I456" s="3">
        <f t="shared" si="59"/>
        <v>406.960307293639</v>
      </c>
      <c r="J456" s="3">
        <f t="shared" si="59"/>
        <v>1</v>
      </c>
      <c r="K456" s="3">
        <f t="shared" si="60"/>
        <v>1</v>
      </c>
      <c r="L456" s="3">
        <f t="shared" si="59"/>
        <v>4.8258583529674501</v>
      </c>
      <c r="M456" s="3">
        <f>VLOOKUP($A456,new_vsoa,6,FALSE)</f>
        <v>394.471696800541</v>
      </c>
      <c r="N456" s="3">
        <f>VLOOKUP($A456,new_vsoa,5,FALSE)</f>
        <v>413.84424523918102</v>
      </c>
      <c r="O456" s="3">
        <f t="shared" si="61"/>
        <v>-19.372548438640024</v>
      </c>
      <c r="P456" s="3">
        <f>VLOOKUP($A456,new_vsoa,7,FALSE)</f>
        <v>-73.760148803184507</v>
      </c>
      <c r="Q456" s="3">
        <f>VLOOKUP($A456,new_vsoa,8,FALSE)</f>
        <v>31.757871064473498</v>
      </c>
      <c r="R456" s="3">
        <f t="shared" si="62"/>
        <v>394.471696800541</v>
      </c>
      <c r="S456" s="3">
        <f t="shared" si="62"/>
        <v>413.84424523918102</v>
      </c>
      <c r="T456" s="3">
        <f t="shared" si="62"/>
        <v>1</v>
      </c>
      <c r="U456" s="3">
        <f t="shared" si="62"/>
        <v>1</v>
      </c>
      <c r="V456" s="3">
        <f t="shared" si="63"/>
        <v>31.757871064473498</v>
      </c>
      <c r="X456" s="3">
        <f t="shared" si="57"/>
        <v>58.571071756693016</v>
      </c>
      <c r="Y456" s="3">
        <f t="shared" si="58"/>
        <v>6.8839379455420158</v>
      </c>
    </row>
    <row r="457" spans="1:25">
      <c r="A457">
        <v>455</v>
      </c>
      <c r="B457" t="s">
        <v>470</v>
      </c>
      <c r="C457" s="3">
        <v>272.52046757533702</v>
      </c>
      <c r="D457" s="3">
        <v>184.76851281962999</v>
      </c>
      <c r="E457" s="3">
        <v>87.751954755706606</v>
      </c>
      <c r="F457" s="3">
        <v>-3.94960075875376</v>
      </c>
      <c r="G457" s="3">
        <v>216.24264307848401</v>
      </c>
      <c r="H457" s="3">
        <f t="shared" si="59"/>
        <v>272.52046757533702</v>
      </c>
      <c r="I457" s="3">
        <f t="shared" si="59"/>
        <v>184.76851281962999</v>
      </c>
      <c r="J457" s="3">
        <f t="shared" si="59"/>
        <v>87.751954755706606</v>
      </c>
      <c r="K457" s="3">
        <f t="shared" si="60"/>
        <v>1</v>
      </c>
      <c r="L457" s="3">
        <f t="shared" si="59"/>
        <v>216.24264307848401</v>
      </c>
      <c r="M457" s="3">
        <f>VLOOKUP($A457,new_vsoa,6,FALSE)</f>
        <v>107.29797881798601</v>
      </c>
      <c r="N457" s="3">
        <f>VLOOKUP($A457,new_vsoa,5,FALSE)</f>
        <v>189.648122904405</v>
      </c>
      <c r="O457" s="3">
        <f t="shared" si="61"/>
        <v>-82.350144086418993</v>
      </c>
      <c r="P457" s="3">
        <f>VLOOKUP($A457,new_vsoa,7,FALSE)</f>
        <v>-114.29726107840401</v>
      </c>
      <c r="Q457" s="3">
        <f>VLOOKUP($A457,new_vsoa,8,FALSE)</f>
        <v>-49.099395431429997</v>
      </c>
      <c r="R457" s="3">
        <f t="shared" si="62"/>
        <v>107.29797881798601</v>
      </c>
      <c r="S457" s="3">
        <f t="shared" si="62"/>
        <v>189.648122904405</v>
      </c>
      <c r="T457" s="3">
        <f t="shared" si="62"/>
        <v>1</v>
      </c>
      <c r="U457" s="3">
        <f t="shared" si="62"/>
        <v>1</v>
      </c>
      <c r="V457" s="3">
        <f t="shared" si="63"/>
        <v>1</v>
      </c>
      <c r="X457" s="3">
        <f t="shared" si="57"/>
        <v>-165.22248875735102</v>
      </c>
      <c r="Y457" s="3">
        <f t="shared" si="58"/>
        <v>4.8796100847750097</v>
      </c>
    </row>
    <row r="458" spans="1:25">
      <c r="A458">
        <v>456</v>
      </c>
      <c r="B458" t="s">
        <v>471</v>
      </c>
      <c r="C458" s="3">
        <v>253.96075074823599</v>
      </c>
      <c r="D458" s="3">
        <v>382.199839370115</v>
      </c>
      <c r="E458" s="3">
        <v>-128.23908862187801</v>
      </c>
      <c r="F458" s="3">
        <v>-228.27335952550001</v>
      </c>
      <c r="G458" s="3">
        <v>-19.087843343990901</v>
      </c>
      <c r="H458" s="3">
        <f t="shared" si="59"/>
        <v>253.96075074823599</v>
      </c>
      <c r="I458" s="3">
        <f t="shared" si="59"/>
        <v>382.199839370115</v>
      </c>
      <c r="J458" s="3">
        <f t="shared" si="59"/>
        <v>1</v>
      </c>
      <c r="K458" s="3">
        <f t="shared" si="60"/>
        <v>1</v>
      </c>
      <c r="L458" s="3">
        <f t="shared" si="59"/>
        <v>1</v>
      </c>
      <c r="M458" s="3">
        <f>VLOOKUP($A458,new_vsoa,6,FALSE)</f>
        <v>342.18794414940299</v>
      </c>
      <c r="N458" s="3">
        <f>VLOOKUP($A458,new_vsoa,5,FALSE)</f>
        <v>386.76763259220797</v>
      </c>
      <c r="O458" s="3">
        <f t="shared" si="61"/>
        <v>-44.579688442804979</v>
      </c>
      <c r="P458" s="3">
        <f>VLOOKUP($A458,new_vsoa,7,FALSE)</f>
        <v>-101.620892690159</v>
      </c>
      <c r="Q458" s="3">
        <f>VLOOKUP($A458,new_vsoa,8,FALSE)</f>
        <v>9.9238616245597004</v>
      </c>
      <c r="R458" s="3">
        <f t="shared" si="62"/>
        <v>342.18794414940299</v>
      </c>
      <c r="S458" s="3">
        <f t="shared" si="62"/>
        <v>386.76763259220797</v>
      </c>
      <c r="T458" s="3">
        <f t="shared" si="62"/>
        <v>1</v>
      </c>
      <c r="U458" s="3">
        <f t="shared" si="62"/>
        <v>1</v>
      </c>
      <c r="V458" s="3">
        <f t="shared" si="63"/>
        <v>9.9238616245597004</v>
      </c>
      <c r="X458" s="3">
        <f t="shared" si="57"/>
        <v>88.227193401167</v>
      </c>
      <c r="Y458" s="3">
        <f t="shared" si="58"/>
        <v>4.5677932220929733</v>
      </c>
    </row>
    <row r="459" spans="1:25">
      <c r="A459">
        <v>457</v>
      </c>
      <c r="B459" t="s">
        <v>472</v>
      </c>
      <c r="C459" s="3">
        <v>394.79436592779399</v>
      </c>
      <c r="D459" s="3">
        <v>492.97559242051898</v>
      </c>
      <c r="E459" s="3">
        <v>-98.181226492725202</v>
      </c>
      <c r="F459" s="3">
        <v>-175.97741136580501</v>
      </c>
      <c r="G459" s="3">
        <v>-30.955787196365399</v>
      </c>
      <c r="H459" s="3">
        <f t="shared" si="59"/>
        <v>394.79436592779399</v>
      </c>
      <c r="I459" s="3">
        <f t="shared" si="59"/>
        <v>492.97559242051898</v>
      </c>
      <c r="J459" s="3">
        <f t="shared" si="59"/>
        <v>1</v>
      </c>
      <c r="K459" s="3">
        <f t="shared" si="60"/>
        <v>1</v>
      </c>
      <c r="L459" s="3">
        <f t="shared" si="59"/>
        <v>1</v>
      </c>
      <c r="M459" s="3">
        <f>VLOOKUP($A459,new_vsoa,6,FALSE)</f>
        <v>472.84544847280898</v>
      </c>
      <c r="N459" s="3">
        <f>VLOOKUP($A459,new_vsoa,5,FALSE)</f>
        <v>476.02781013639702</v>
      </c>
      <c r="O459" s="3">
        <f t="shared" si="61"/>
        <v>-3.1823616635880398</v>
      </c>
      <c r="P459" s="3">
        <f>VLOOKUP($A459,new_vsoa,7,FALSE)</f>
        <v>-53.012399297582299</v>
      </c>
      <c r="Q459" s="3">
        <f>VLOOKUP($A459,new_vsoa,8,FALSE)</f>
        <v>46.883714222270797</v>
      </c>
      <c r="R459" s="3">
        <f t="shared" si="62"/>
        <v>472.84544847280898</v>
      </c>
      <c r="S459" s="3">
        <f t="shared" si="62"/>
        <v>476.02781013639702</v>
      </c>
      <c r="T459" s="3">
        <f t="shared" si="62"/>
        <v>1</v>
      </c>
      <c r="U459" s="3">
        <f t="shared" si="62"/>
        <v>1</v>
      </c>
      <c r="V459" s="3">
        <f t="shared" si="63"/>
        <v>46.883714222270797</v>
      </c>
      <c r="X459" s="3">
        <f t="shared" si="57"/>
        <v>78.051082545014992</v>
      </c>
      <c r="Y459" s="3">
        <f t="shared" si="58"/>
        <v>-16.947782284121956</v>
      </c>
    </row>
    <row r="460" spans="1:25">
      <c r="A460">
        <v>458</v>
      </c>
      <c r="B460" t="s">
        <v>473</v>
      </c>
      <c r="C460" s="3">
        <v>331.52316644471199</v>
      </c>
      <c r="D460" s="3">
        <v>228.95377380114999</v>
      </c>
      <c r="E460" s="3">
        <v>102.569392643562</v>
      </c>
      <c r="F460" s="3">
        <v>2.9937847617281999</v>
      </c>
      <c r="G460" s="3">
        <v>232.27672193800601</v>
      </c>
      <c r="H460" s="3">
        <f t="shared" si="59"/>
        <v>331.52316644471199</v>
      </c>
      <c r="I460" s="3">
        <f t="shared" si="59"/>
        <v>228.95377380114999</v>
      </c>
      <c r="J460" s="3">
        <f t="shared" si="59"/>
        <v>102.569392643562</v>
      </c>
      <c r="K460" s="3">
        <f t="shared" si="60"/>
        <v>2.9937847617281999</v>
      </c>
      <c r="L460" s="3">
        <f t="shared" si="59"/>
        <v>232.27672193800601</v>
      </c>
      <c r="M460" s="3">
        <f>VLOOKUP($A460,new_vsoa,6,FALSE)</f>
        <v>178.03038890298899</v>
      </c>
      <c r="N460" s="3">
        <f>VLOOKUP($A460,new_vsoa,5,FALSE)</f>
        <v>239.654534188989</v>
      </c>
      <c r="O460" s="3">
        <f t="shared" si="61"/>
        <v>-61.624145286000015</v>
      </c>
      <c r="P460" s="3">
        <f>VLOOKUP($A460,new_vsoa,7,FALSE)</f>
        <v>-96.089258463847401</v>
      </c>
      <c r="Q460" s="3">
        <f>VLOOKUP($A460,new_vsoa,8,FALSE)</f>
        <v>-26.643277596876601</v>
      </c>
      <c r="R460" s="3">
        <f t="shared" si="62"/>
        <v>178.03038890298899</v>
      </c>
      <c r="S460" s="3">
        <f t="shared" si="62"/>
        <v>239.654534188989</v>
      </c>
      <c r="T460" s="3">
        <f t="shared" si="62"/>
        <v>1</v>
      </c>
      <c r="U460" s="3">
        <f t="shared" si="62"/>
        <v>1</v>
      </c>
      <c r="V460" s="3">
        <f t="shared" si="63"/>
        <v>1</v>
      </c>
      <c r="X460" s="3">
        <f t="shared" si="57"/>
        <v>-153.492777541723</v>
      </c>
      <c r="Y460" s="3">
        <f t="shared" si="58"/>
        <v>10.700760387839011</v>
      </c>
    </row>
    <row r="461" spans="1:25">
      <c r="A461">
        <v>459</v>
      </c>
      <c r="B461" t="s">
        <v>474</v>
      </c>
      <c r="C461" s="3">
        <v>325.21421954123599</v>
      </c>
      <c r="D461" s="3">
        <v>466.82470159158999</v>
      </c>
      <c r="E461" s="3">
        <v>-141.61048205035399</v>
      </c>
      <c r="F461" s="3">
        <v>-225.46136691442399</v>
      </c>
      <c r="G461" s="3">
        <v>-62.189698862467701</v>
      </c>
      <c r="H461" s="3">
        <f t="shared" si="59"/>
        <v>325.21421954123599</v>
      </c>
      <c r="I461" s="3">
        <f t="shared" si="59"/>
        <v>466.82470159158999</v>
      </c>
      <c r="J461" s="3">
        <f t="shared" si="59"/>
        <v>1</v>
      </c>
      <c r="K461" s="3">
        <f t="shared" si="60"/>
        <v>1</v>
      </c>
      <c r="L461" s="3">
        <f t="shared" si="59"/>
        <v>1</v>
      </c>
      <c r="M461" s="3">
        <f>VLOOKUP($A461,new_vsoa,6,FALSE)</f>
        <v>389.71366802935597</v>
      </c>
      <c r="N461" s="3">
        <f>VLOOKUP($A461,new_vsoa,5,FALSE)</f>
        <v>462.06784333807002</v>
      </c>
      <c r="O461" s="3">
        <f t="shared" si="61"/>
        <v>-72.354175308714048</v>
      </c>
      <c r="P461" s="3">
        <f>VLOOKUP($A461,new_vsoa,7,FALSE)</f>
        <v>-129.179684177849</v>
      </c>
      <c r="Q461" s="3">
        <f>VLOOKUP($A461,new_vsoa,8,FALSE)</f>
        <v>-16.038775733651899</v>
      </c>
      <c r="R461" s="3">
        <f t="shared" si="62"/>
        <v>389.71366802935597</v>
      </c>
      <c r="S461" s="3">
        <f t="shared" si="62"/>
        <v>462.06784333807002</v>
      </c>
      <c r="T461" s="3">
        <f t="shared" si="62"/>
        <v>1</v>
      </c>
      <c r="U461" s="3">
        <f t="shared" si="62"/>
        <v>1</v>
      </c>
      <c r="V461" s="3">
        <f t="shared" si="63"/>
        <v>1</v>
      </c>
      <c r="X461" s="3">
        <f t="shared" si="57"/>
        <v>64.499448488119981</v>
      </c>
      <c r="Y461" s="3">
        <f t="shared" si="58"/>
        <v>-4.7568582535199653</v>
      </c>
    </row>
    <row r="462" spans="1:25">
      <c r="A462">
        <v>460</v>
      </c>
      <c r="B462" t="s">
        <v>475</v>
      </c>
      <c r="C462" s="3">
        <v>432.26970741193799</v>
      </c>
      <c r="D462" s="3">
        <v>586.50837948261005</v>
      </c>
      <c r="E462" s="3">
        <v>-154.23867207067099</v>
      </c>
      <c r="F462" s="3">
        <v>-278.80249874575799</v>
      </c>
      <c r="G462" s="3">
        <v>-59.371847375225002</v>
      </c>
      <c r="H462" s="3">
        <f t="shared" si="59"/>
        <v>432.26970741193799</v>
      </c>
      <c r="I462" s="3">
        <f t="shared" si="59"/>
        <v>586.50837948261005</v>
      </c>
      <c r="J462" s="3">
        <f t="shared" si="59"/>
        <v>1</v>
      </c>
      <c r="K462" s="3">
        <f t="shared" si="60"/>
        <v>1</v>
      </c>
      <c r="L462" s="3">
        <f t="shared" si="59"/>
        <v>1</v>
      </c>
      <c r="M462" s="3">
        <f>VLOOKUP($A462,new_vsoa,6,FALSE)</f>
        <v>512.94447446955405</v>
      </c>
      <c r="N462" s="3">
        <f>VLOOKUP($A462,new_vsoa,5,FALSE)</f>
        <v>583.58638671271103</v>
      </c>
      <c r="O462" s="3">
        <f t="shared" si="61"/>
        <v>-70.64191224315698</v>
      </c>
      <c r="P462" s="3">
        <f>VLOOKUP($A462,new_vsoa,7,FALSE)</f>
        <v>-139.315746334609</v>
      </c>
      <c r="Q462" s="3">
        <f>VLOOKUP($A462,new_vsoa,8,FALSE)</f>
        <v>-7.7381480764127701</v>
      </c>
      <c r="R462" s="3">
        <f t="shared" si="62"/>
        <v>512.94447446955405</v>
      </c>
      <c r="S462" s="3">
        <f t="shared" si="62"/>
        <v>583.58638671271103</v>
      </c>
      <c r="T462" s="3">
        <f t="shared" si="62"/>
        <v>1</v>
      </c>
      <c r="U462" s="3">
        <f t="shared" si="62"/>
        <v>1</v>
      </c>
      <c r="V462" s="3">
        <f t="shared" si="63"/>
        <v>1</v>
      </c>
      <c r="X462" s="3">
        <f t="shared" si="57"/>
        <v>80.674767057616066</v>
      </c>
      <c r="Y462" s="3">
        <f t="shared" si="58"/>
        <v>-2.9219927698990205</v>
      </c>
    </row>
    <row r="463" spans="1:25">
      <c r="A463">
        <v>461</v>
      </c>
      <c r="B463" t="s">
        <v>476</v>
      </c>
      <c r="C463" s="3">
        <v>479.67579383477698</v>
      </c>
      <c r="D463" s="3">
        <v>376.73998604791097</v>
      </c>
      <c r="E463" s="3">
        <v>102.93580778686599</v>
      </c>
      <c r="F463" s="3">
        <v>-39.412038963314203</v>
      </c>
      <c r="G463" s="3">
        <v>547.90638638136602</v>
      </c>
      <c r="H463" s="3">
        <f t="shared" si="59"/>
        <v>479.67579383477698</v>
      </c>
      <c r="I463" s="3">
        <f t="shared" si="59"/>
        <v>376.73998604791097</v>
      </c>
      <c r="J463" s="3">
        <f t="shared" si="59"/>
        <v>102.93580778686599</v>
      </c>
      <c r="K463" s="3">
        <f t="shared" si="60"/>
        <v>1</v>
      </c>
      <c r="L463" s="3">
        <f t="shared" si="59"/>
        <v>547.90638638136602</v>
      </c>
      <c r="M463" s="3">
        <f>VLOOKUP($A463,new_vsoa,6,FALSE)</f>
        <v>285.62493788600898</v>
      </c>
      <c r="N463" s="3">
        <f>VLOOKUP($A463,new_vsoa,5,FALSE)</f>
        <v>369.15928217875398</v>
      </c>
      <c r="O463" s="3">
        <f t="shared" si="61"/>
        <v>-83.534344292745004</v>
      </c>
      <c r="P463" s="3">
        <f>VLOOKUP($A463,new_vsoa,7,FALSE)</f>
        <v>-134.32619191272499</v>
      </c>
      <c r="Q463" s="3">
        <f>VLOOKUP($A463,new_vsoa,8,FALSE)</f>
        <v>-33.303628912646403</v>
      </c>
      <c r="R463" s="3">
        <f t="shared" si="62"/>
        <v>285.62493788600898</v>
      </c>
      <c r="S463" s="3">
        <f t="shared" si="62"/>
        <v>369.15928217875398</v>
      </c>
      <c r="T463" s="3">
        <f t="shared" si="62"/>
        <v>1</v>
      </c>
      <c r="U463" s="3">
        <f t="shared" si="62"/>
        <v>1</v>
      </c>
      <c r="V463" s="3">
        <f t="shared" si="63"/>
        <v>1</v>
      </c>
      <c r="X463" s="3">
        <f t="shared" si="57"/>
        <v>-194.050855948768</v>
      </c>
      <c r="Y463" s="3">
        <f t="shared" si="58"/>
        <v>-7.5807038691569915</v>
      </c>
    </row>
    <row r="464" spans="1:25">
      <c r="A464">
        <v>462</v>
      </c>
      <c r="B464" t="s">
        <v>477</v>
      </c>
      <c r="C464" s="3">
        <v>271.00464956530902</v>
      </c>
      <c r="D464" s="3">
        <v>317.59642085538701</v>
      </c>
      <c r="E464" s="3">
        <v>-46.591771290077901</v>
      </c>
      <c r="F464" s="3">
        <v>-127.33255732471</v>
      </c>
      <c r="G464" s="3">
        <v>45.712592828382199</v>
      </c>
      <c r="H464" s="3">
        <f t="shared" si="59"/>
        <v>271.00464956530902</v>
      </c>
      <c r="I464" s="3">
        <f t="shared" si="59"/>
        <v>317.59642085538701</v>
      </c>
      <c r="J464" s="3">
        <f t="shared" si="59"/>
        <v>1</v>
      </c>
      <c r="K464" s="3">
        <f t="shared" si="60"/>
        <v>1</v>
      </c>
      <c r="L464" s="3">
        <f t="shared" si="59"/>
        <v>45.712592828382199</v>
      </c>
      <c r="M464" s="3">
        <f>VLOOKUP($A464,new_vsoa,6,FALSE)</f>
        <v>237.352095422102</v>
      </c>
      <c r="N464" s="3">
        <f>VLOOKUP($A464,new_vsoa,5,FALSE)</f>
        <v>305.396449571814</v>
      </c>
      <c r="O464" s="3">
        <f t="shared" si="61"/>
        <v>-68.044354149712007</v>
      </c>
      <c r="P464" s="3">
        <f>VLOOKUP($A464,new_vsoa,7,FALSE)</f>
        <v>-112.847888056626</v>
      </c>
      <c r="Q464" s="3">
        <f>VLOOKUP($A464,new_vsoa,8,FALSE)</f>
        <v>-20.25135758519</v>
      </c>
      <c r="R464" s="3">
        <f t="shared" si="62"/>
        <v>237.352095422102</v>
      </c>
      <c r="S464" s="3">
        <f t="shared" si="62"/>
        <v>305.396449571814</v>
      </c>
      <c r="T464" s="3">
        <f t="shared" si="62"/>
        <v>1</v>
      </c>
      <c r="U464" s="3">
        <f t="shared" si="62"/>
        <v>1</v>
      </c>
      <c r="V464" s="3">
        <f t="shared" si="63"/>
        <v>1</v>
      </c>
      <c r="X464" s="3">
        <f t="shared" si="57"/>
        <v>-33.652554143207027</v>
      </c>
      <c r="Y464" s="3">
        <f t="shared" si="58"/>
        <v>-12.199971283573007</v>
      </c>
    </row>
    <row r="465" spans="1:25">
      <c r="A465">
        <v>463</v>
      </c>
      <c r="B465" t="s">
        <v>478</v>
      </c>
      <c r="C465" s="3">
        <v>284.03736871541798</v>
      </c>
      <c r="D465" s="3">
        <v>402.78090909403301</v>
      </c>
      <c r="E465" s="3">
        <v>-118.74354037861499</v>
      </c>
      <c r="F465" s="3">
        <v>-199.529545123068</v>
      </c>
      <c r="G465" s="3">
        <v>-31.099822099045099</v>
      </c>
      <c r="H465" s="3">
        <f t="shared" si="59"/>
        <v>284.03736871541798</v>
      </c>
      <c r="I465" s="3">
        <f t="shared" si="59"/>
        <v>402.78090909403301</v>
      </c>
      <c r="J465" s="3">
        <f t="shared" si="59"/>
        <v>1</v>
      </c>
      <c r="K465" s="3">
        <f t="shared" si="60"/>
        <v>1</v>
      </c>
      <c r="L465" s="3">
        <f t="shared" si="59"/>
        <v>1</v>
      </c>
      <c r="M465" s="3">
        <f>VLOOKUP($A465,new_vsoa,6,FALSE)</f>
        <v>370.00198562938903</v>
      </c>
      <c r="N465" s="3">
        <f>VLOOKUP($A465,new_vsoa,5,FALSE)</f>
        <v>398.18439645166097</v>
      </c>
      <c r="O465" s="3">
        <f t="shared" si="61"/>
        <v>-28.182410822271947</v>
      </c>
      <c r="P465" s="3">
        <f>VLOOKUP($A465,new_vsoa,7,FALSE)</f>
        <v>-79.357024554922006</v>
      </c>
      <c r="Q465" s="3">
        <f>VLOOKUP($A465,new_vsoa,8,FALSE)</f>
        <v>26.594539886500399</v>
      </c>
      <c r="R465" s="3">
        <f t="shared" si="62"/>
        <v>370.00198562938903</v>
      </c>
      <c r="S465" s="3">
        <f t="shared" si="62"/>
        <v>398.18439645166097</v>
      </c>
      <c r="T465" s="3">
        <f t="shared" si="62"/>
        <v>1</v>
      </c>
      <c r="U465" s="3">
        <f t="shared" si="62"/>
        <v>1</v>
      </c>
      <c r="V465" s="3">
        <f t="shared" si="63"/>
        <v>26.594539886500399</v>
      </c>
      <c r="X465" s="3">
        <f t="shared" si="57"/>
        <v>85.964616913971042</v>
      </c>
      <c r="Y465" s="3">
        <f t="shared" si="58"/>
        <v>-4.5965126423720335</v>
      </c>
    </row>
    <row r="466" spans="1:25">
      <c r="A466">
        <v>464</v>
      </c>
      <c r="B466" t="s">
        <v>479</v>
      </c>
      <c r="C466" s="3">
        <v>293.13291003694798</v>
      </c>
      <c r="D466" s="3">
        <v>225.68895509510301</v>
      </c>
      <c r="E466" s="3">
        <v>67.443954941844396</v>
      </c>
      <c r="F466" s="3">
        <v>-9.7022234696658902</v>
      </c>
      <c r="G466" s="3">
        <v>159.94581230877799</v>
      </c>
      <c r="H466" s="3">
        <f t="shared" si="59"/>
        <v>293.13291003694798</v>
      </c>
      <c r="I466" s="3">
        <f t="shared" si="59"/>
        <v>225.68895509510301</v>
      </c>
      <c r="J466" s="3">
        <f t="shared" si="59"/>
        <v>67.443954941844396</v>
      </c>
      <c r="K466" s="3">
        <f t="shared" si="60"/>
        <v>1</v>
      </c>
      <c r="L466" s="3">
        <f t="shared" si="59"/>
        <v>159.94581230877799</v>
      </c>
      <c r="M466" s="3">
        <f>VLOOKUP($A466,new_vsoa,6,FALSE)</f>
        <v>223.75108394100701</v>
      </c>
      <c r="N466" s="3">
        <f>VLOOKUP($A466,new_vsoa,5,FALSE)</f>
        <v>223.13148773018699</v>
      </c>
      <c r="O466" s="3">
        <f t="shared" si="61"/>
        <v>0.61959621082002059</v>
      </c>
      <c r="P466" s="3">
        <f>VLOOKUP($A466,new_vsoa,7,FALSE)</f>
        <v>-36.333106093594701</v>
      </c>
      <c r="Q466" s="3">
        <f>VLOOKUP($A466,new_vsoa,8,FALSE)</f>
        <v>41.937876015817899</v>
      </c>
      <c r="R466" s="3">
        <f t="shared" si="62"/>
        <v>223.75108394100701</v>
      </c>
      <c r="S466" s="3">
        <f t="shared" si="62"/>
        <v>223.13148773018699</v>
      </c>
      <c r="T466" s="3">
        <f t="shared" si="62"/>
        <v>1</v>
      </c>
      <c r="U466" s="3">
        <f t="shared" si="62"/>
        <v>1</v>
      </c>
      <c r="V466" s="3">
        <f t="shared" si="63"/>
        <v>41.937876015817899</v>
      </c>
      <c r="X466" s="3">
        <f t="shared" si="57"/>
        <v>-69.381826095940966</v>
      </c>
      <c r="Y466" s="3">
        <f t="shared" si="58"/>
        <v>-2.5574673649160218</v>
      </c>
    </row>
    <row r="467" spans="1:25">
      <c r="A467">
        <v>465</v>
      </c>
      <c r="B467" t="s">
        <v>480</v>
      </c>
      <c r="C467" s="3">
        <v>256.35862608524201</v>
      </c>
      <c r="D467" s="3">
        <v>281.80273419778899</v>
      </c>
      <c r="E467" s="3">
        <v>-25.444108112546701</v>
      </c>
      <c r="F467" s="3">
        <v>-90.716184155478004</v>
      </c>
      <c r="G467" s="3">
        <v>55.319681619429701</v>
      </c>
      <c r="H467" s="3">
        <f t="shared" si="59"/>
        <v>256.35862608524201</v>
      </c>
      <c r="I467" s="3">
        <f t="shared" si="59"/>
        <v>281.80273419778899</v>
      </c>
      <c r="J467" s="3">
        <f t="shared" si="59"/>
        <v>1</v>
      </c>
      <c r="K467" s="3">
        <f t="shared" si="60"/>
        <v>1</v>
      </c>
      <c r="L467" s="3">
        <f t="shared" si="59"/>
        <v>55.319681619429701</v>
      </c>
      <c r="M467" s="3">
        <f>VLOOKUP($A467,new_vsoa,6,FALSE)</f>
        <v>293.46488580107501</v>
      </c>
      <c r="N467" s="3">
        <f>VLOOKUP($A467,new_vsoa,5,FALSE)</f>
        <v>281.82280272382002</v>
      </c>
      <c r="O467" s="3">
        <f t="shared" si="61"/>
        <v>11.642083077254995</v>
      </c>
      <c r="P467" s="3">
        <f>VLOOKUP($A467,new_vsoa,7,FALSE)</f>
        <v>-32.045405546210901</v>
      </c>
      <c r="Q467" s="3">
        <f>VLOOKUP($A467,new_vsoa,8,FALSE)</f>
        <v>63.789183636936798</v>
      </c>
      <c r="R467" s="3">
        <f t="shared" si="62"/>
        <v>293.46488580107501</v>
      </c>
      <c r="S467" s="3">
        <f t="shared" si="62"/>
        <v>281.82280272382002</v>
      </c>
      <c r="T467" s="3">
        <f t="shared" si="62"/>
        <v>11.642083077254995</v>
      </c>
      <c r="U467" s="3">
        <f t="shared" si="62"/>
        <v>1</v>
      </c>
      <c r="V467" s="3">
        <f t="shared" si="63"/>
        <v>63.789183636936798</v>
      </c>
      <c r="X467" s="3">
        <f t="shared" si="57"/>
        <v>37.106259715833005</v>
      </c>
      <c r="Y467" s="3">
        <f t="shared" si="58"/>
        <v>2.0068526031025158E-2</v>
      </c>
    </row>
    <row r="468" spans="1:25">
      <c r="A468">
        <v>466</v>
      </c>
      <c r="B468" t="s">
        <v>481</v>
      </c>
      <c r="C468" s="3">
        <v>371.48726763722902</v>
      </c>
      <c r="D468" s="3">
        <v>594.94266830666095</v>
      </c>
      <c r="E468" s="3">
        <v>-223.45540066943201</v>
      </c>
      <c r="F468" s="3">
        <v>-338.42434327862702</v>
      </c>
      <c r="G468" s="3">
        <v>-127.453103515805</v>
      </c>
      <c r="H468" s="3">
        <f t="shared" si="59"/>
        <v>371.48726763722902</v>
      </c>
      <c r="I468" s="3">
        <f t="shared" si="59"/>
        <v>594.94266830666095</v>
      </c>
      <c r="J468" s="3">
        <f t="shared" si="59"/>
        <v>1</v>
      </c>
      <c r="K468" s="3">
        <f t="shared" si="60"/>
        <v>1</v>
      </c>
      <c r="L468" s="3">
        <f t="shared" si="59"/>
        <v>1</v>
      </c>
      <c r="M468" s="3">
        <f>VLOOKUP($A468,new_vsoa,6,FALSE)</f>
        <v>533.00782626279795</v>
      </c>
      <c r="N468" s="3">
        <f>VLOOKUP($A468,new_vsoa,5,FALSE)</f>
        <v>595.69935535046704</v>
      </c>
      <c r="O468" s="3">
        <f t="shared" si="61"/>
        <v>-62.691529087669096</v>
      </c>
      <c r="P468" s="3">
        <f>VLOOKUP($A468,new_vsoa,7,FALSE)</f>
        <v>-133.331570427586</v>
      </c>
      <c r="Q468" s="3">
        <f>VLOOKUP($A468,new_vsoa,8,FALSE)</f>
        <v>-0.45204796648566897</v>
      </c>
      <c r="R468" s="3">
        <f t="shared" si="62"/>
        <v>533.00782626279795</v>
      </c>
      <c r="S468" s="3">
        <f t="shared" si="62"/>
        <v>595.69935535046704</v>
      </c>
      <c r="T468" s="3">
        <f t="shared" si="62"/>
        <v>1</v>
      </c>
      <c r="U468" s="3">
        <f t="shared" si="62"/>
        <v>1</v>
      </c>
      <c r="V468" s="3">
        <f t="shared" si="63"/>
        <v>1</v>
      </c>
      <c r="X468" s="3">
        <f t="shared" si="57"/>
        <v>161.52055862556892</v>
      </c>
      <c r="Y468" s="3">
        <f t="shared" si="58"/>
        <v>0.75668704380609597</v>
      </c>
    </row>
    <row r="469" spans="1:25">
      <c r="A469">
        <v>467</v>
      </c>
      <c r="B469" t="s">
        <v>482</v>
      </c>
      <c r="C469" s="3">
        <v>416.64379040870102</v>
      </c>
      <c r="D469" s="3">
        <v>272.44482433672999</v>
      </c>
      <c r="E469" s="3">
        <v>144.198966071971</v>
      </c>
      <c r="F469" s="3">
        <v>27.369515439393901</v>
      </c>
      <c r="G469" s="3">
        <v>404.12918295359799</v>
      </c>
      <c r="H469" s="3">
        <f t="shared" si="59"/>
        <v>416.64379040870102</v>
      </c>
      <c r="I469" s="3">
        <f t="shared" si="59"/>
        <v>272.44482433672999</v>
      </c>
      <c r="J469" s="3">
        <f t="shared" si="59"/>
        <v>144.198966071971</v>
      </c>
      <c r="K469" s="3">
        <f t="shared" si="60"/>
        <v>27.369515439393901</v>
      </c>
      <c r="L469" s="3">
        <f t="shared" si="59"/>
        <v>404.12918295359799</v>
      </c>
      <c r="M469" s="3">
        <f>VLOOKUP($A469,new_vsoa,6,FALSE)</f>
        <v>224.22997615330999</v>
      </c>
      <c r="N469" s="3">
        <f>VLOOKUP($A469,new_vsoa,5,FALSE)</f>
        <v>276.06793752696899</v>
      </c>
      <c r="O469" s="3">
        <f t="shared" si="61"/>
        <v>-51.837961373658999</v>
      </c>
      <c r="P469" s="3">
        <f>VLOOKUP($A469,new_vsoa,7,FALSE)</f>
        <v>-88.072693411546894</v>
      </c>
      <c r="Q469" s="3">
        <f>VLOOKUP($A469,new_vsoa,8,FALSE)</f>
        <v>-12.1803307972393</v>
      </c>
      <c r="R469" s="3">
        <f t="shared" si="62"/>
        <v>224.22997615330999</v>
      </c>
      <c r="S469" s="3">
        <f t="shared" si="62"/>
        <v>276.06793752696899</v>
      </c>
      <c r="T469" s="3">
        <f t="shared" si="62"/>
        <v>1</v>
      </c>
      <c r="U469" s="3">
        <f t="shared" si="62"/>
        <v>1</v>
      </c>
      <c r="V469" s="3">
        <f t="shared" si="63"/>
        <v>1</v>
      </c>
      <c r="X469" s="3">
        <f t="shared" si="57"/>
        <v>-192.41381425539103</v>
      </c>
      <c r="Y469" s="3">
        <f t="shared" si="58"/>
        <v>3.6231131902389961</v>
      </c>
    </row>
    <row r="470" spans="1:25">
      <c r="A470">
        <v>468</v>
      </c>
      <c r="B470" t="s">
        <v>483</v>
      </c>
      <c r="C470" s="3">
        <v>239.09118605118601</v>
      </c>
      <c r="D470" s="3">
        <v>429.62939894517302</v>
      </c>
      <c r="E470" s="3">
        <v>-190.53821289398601</v>
      </c>
      <c r="F470" s="3">
        <v>-259.86407879720201</v>
      </c>
      <c r="G470" s="3">
        <v>-124.177995196559</v>
      </c>
      <c r="H470" s="3">
        <f t="shared" si="59"/>
        <v>239.09118605118601</v>
      </c>
      <c r="I470" s="3">
        <f t="shared" si="59"/>
        <v>429.62939894517302</v>
      </c>
      <c r="J470" s="3">
        <f t="shared" si="59"/>
        <v>1</v>
      </c>
      <c r="K470" s="3">
        <f t="shared" si="60"/>
        <v>1</v>
      </c>
      <c r="L470" s="3">
        <f t="shared" si="59"/>
        <v>1</v>
      </c>
      <c r="M470" s="3">
        <f>VLOOKUP($A470,new_vsoa,6,FALSE)</f>
        <v>358.700834667756</v>
      </c>
      <c r="N470" s="3">
        <f>VLOOKUP($A470,new_vsoa,5,FALSE)</f>
        <v>435.399115669791</v>
      </c>
      <c r="O470" s="3">
        <f t="shared" si="61"/>
        <v>-76.698281002035003</v>
      </c>
      <c r="P470" s="3">
        <f>VLOOKUP($A470,new_vsoa,7,FALSE)</f>
        <v>-133.599111630804</v>
      </c>
      <c r="Q470" s="3">
        <f>VLOOKUP($A470,new_vsoa,8,FALSE)</f>
        <v>-15.731945086617101</v>
      </c>
      <c r="R470" s="3">
        <f t="shared" si="62"/>
        <v>358.700834667756</v>
      </c>
      <c r="S470" s="3">
        <f t="shared" si="62"/>
        <v>435.399115669791</v>
      </c>
      <c r="T470" s="3">
        <f t="shared" si="62"/>
        <v>1</v>
      </c>
      <c r="U470" s="3">
        <f t="shared" si="62"/>
        <v>1</v>
      </c>
      <c r="V470" s="3">
        <f t="shared" si="63"/>
        <v>1</v>
      </c>
      <c r="X470" s="3">
        <f t="shared" si="57"/>
        <v>119.60964861656998</v>
      </c>
      <c r="Y470" s="3">
        <f t="shared" si="58"/>
        <v>5.7697167246179788</v>
      </c>
    </row>
    <row r="471" spans="1:25">
      <c r="A471">
        <v>469</v>
      </c>
      <c r="B471" t="s">
        <v>484</v>
      </c>
      <c r="C471" s="3">
        <v>320.37781385492798</v>
      </c>
      <c r="D471" s="3">
        <v>246.27122829396399</v>
      </c>
      <c r="E471" s="3">
        <v>74.106585560963595</v>
      </c>
      <c r="F471" s="3">
        <v>-7.1903278356707201</v>
      </c>
      <c r="G471" s="3">
        <v>182.76526254547801</v>
      </c>
      <c r="H471" s="3">
        <f t="shared" si="59"/>
        <v>320.37781385492798</v>
      </c>
      <c r="I471" s="3">
        <f t="shared" si="59"/>
        <v>246.27122829396399</v>
      </c>
      <c r="J471" s="3">
        <f t="shared" si="59"/>
        <v>74.106585560963595</v>
      </c>
      <c r="K471" s="3">
        <f t="shared" si="60"/>
        <v>1</v>
      </c>
      <c r="L471" s="3">
        <f t="shared" si="59"/>
        <v>182.76526254547801</v>
      </c>
      <c r="M471" s="3">
        <f>VLOOKUP($A471,new_vsoa,6,FALSE)</f>
        <v>260.82495726632601</v>
      </c>
      <c r="N471" s="3">
        <f>VLOOKUP($A471,new_vsoa,5,FALSE)</f>
        <v>245.34193674397801</v>
      </c>
      <c r="O471" s="3">
        <f t="shared" si="61"/>
        <v>15.483020522347999</v>
      </c>
      <c r="P471" s="3">
        <f>VLOOKUP($A471,new_vsoa,7,FALSE)</f>
        <v>-28.480302003705098</v>
      </c>
      <c r="Q471" s="3">
        <f>VLOOKUP($A471,new_vsoa,8,FALSE)</f>
        <v>60.967445648120801</v>
      </c>
      <c r="R471" s="3">
        <f t="shared" si="62"/>
        <v>260.82495726632601</v>
      </c>
      <c r="S471" s="3">
        <f t="shared" si="62"/>
        <v>245.34193674397801</v>
      </c>
      <c r="T471" s="3">
        <f t="shared" si="62"/>
        <v>15.483020522347999</v>
      </c>
      <c r="U471" s="3">
        <f t="shared" si="62"/>
        <v>1</v>
      </c>
      <c r="V471" s="3">
        <f t="shared" si="63"/>
        <v>60.967445648120801</v>
      </c>
      <c r="X471" s="3">
        <f t="shared" si="57"/>
        <v>-59.552856588601969</v>
      </c>
      <c r="Y471" s="3">
        <f t="shared" si="58"/>
        <v>-0.92929154998597596</v>
      </c>
    </row>
    <row r="472" spans="1:25">
      <c r="A472">
        <v>470</v>
      </c>
      <c r="B472" t="s">
        <v>485</v>
      </c>
      <c r="C472" s="3">
        <v>356.82272689289903</v>
      </c>
      <c r="D472" s="3">
        <v>446.149736816504</v>
      </c>
      <c r="E472" s="3">
        <v>-89.327009923605004</v>
      </c>
      <c r="F472" s="3">
        <v>-175.118043304335</v>
      </c>
      <c r="G472" s="3">
        <v>-3.19239389925818</v>
      </c>
      <c r="H472" s="3">
        <f t="shared" si="59"/>
        <v>356.82272689289903</v>
      </c>
      <c r="I472" s="3">
        <f t="shared" si="59"/>
        <v>446.149736816504</v>
      </c>
      <c r="J472" s="3">
        <f t="shared" si="59"/>
        <v>1</v>
      </c>
      <c r="K472" s="3">
        <f t="shared" si="60"/>
        <v>1</v>
      </c>
      <c r="L472" s="3">
        <f t="shared" si="59"/>
        <v>1</v>
      </c>
      <c r="M472" s="3">
        <f>VLOOKUP($A472,new_vsoa,6,FALSE)</f>
        <v>343.39718060942698</v>
      </c>
      <c r="N472" s="3">
        <f>VLOOKUP($A472,new_vsoa,5,FALSE)</f>
        <v>445.41417586593002</v>
      </c>
      <c r="O472" s="3">
        <f t="shared" si="61"/>
        <v>-102.01699525650304</v>
      </c>
      <c r="P472" s="3">
        <f>VLOOKUP($A472,new_vsoa,7,FALSE)</f>
        <v>-162.28921367558999</v>
      </c>
      <c r="Q472" s="3">
        <f>VLOOKUP($A472,new_vsoa,8,FALSE)</f>
        <v>-42.805146825212098</v>
      </c>
      <c r="R472" s="3">
        <f t="shared" si="62"/>
        <v>343.39718060942698</v>
      </c>
      <c r="S472" s="3">
        <f t="shared" si="62"/>
        <v>445.41417586593002</v>
      </c>
      <c r="T472" s="3">
        <f t="shared" si="62"/>
        <v>1</v>
      </c>
      <c r="U472" s="3">
        <f t="shared" si="62"/>
        <v>1</v>
      </c>
      <c r="V472" s="3">
        <f t="shared" si="63"/>
        <v>1</v>
      </c>
      <c r="X472" s="3">
        <f t="shared" si="57"/>
        <v>-13.425546283472045</v>
      </c>
      <c r="Y472" s="3">
        <f t="shared" si="58"/>
        <v>-0.73556095057398352</v>
      </c>
    </row>
    <row r="473" spans="1:25">
      <c r="A473">
        <v>471</v>
      </c>
      <c r="B473" t="s">
        <v>486</v>
      </c>
      <c r="C473" s="3">
        <v>405.508136589461</v>
      </c>
      <c r="D473" s="3">
        <v>415.24571629121198</v>
      </c>
      <c r="E473" s="3">
        <v>-9.7375797017507395</v>
      </c>
      <c r="F473" s="3">
        <v>-88.488073993767699</v>
      </c>
      <c r="G473" s="3">
        <v>82.270673896873006</v>
      </c>
      <c r="H473" s="3">
        <f t="shared" si="59"/>
        <v>405.508136589461</v>
      </c>
      <c r="I473" s="3">
        <f t="shared" si="59"/>
        <v>415.24571629121198</v>
      </c>
      <c r="J473" s="3">
        <f t="shared" si="59"/>
        <v>1</v>
      </c>
      <c r="K473" s="3">
        <f t="shared" si="60"/>
        <v>1</v>
      </c>
      <c r="L473" s="3">
        <f t="shared" si="59"/>
        <v>82.270673896873006</v>
      </c>
      <c r="M473" s="3">
        <f>VLOOKUP($A473,new_vsoa,6,FALSE)</f>
        <v>398.08923375820001</v>
      </c>
      <c r="N473" s="3">
        <f>VLOOKUP($A473,new_vsoa,5,FALSE)</f>
        <v>402.76715206058498</v>
      </c>
      <c r="O473" s="3">
        <f t="shared" si="61"/>
        <v>-4.6779183023849669</v>
      </c>
      <c r="P473" s="3">
        <f>VLOOKUP($A473,new_vsoa,7,FALSE)</f>
        <v>-59.738187405831098</v>
      </c>
      <c r="Q473" s="3">
        <f>VLOOKUP($A473,new_vsoa,8,FALSE)</f>
        <v>50.528740908657198</v>
      </c>
      <c r="R473" s="3">
        <f t="shared" si="62"/>
        <v>398.08923375820001</v>
      </c>
      <c r="S473" s="3">
        <f t="shared" si="62"/>
        <v>402.76715206058498</v>
      </c>
      <c r="T473" s="3">
        <f t="shared" si="62"/>
        <v>1</v>
      </c>
      <c r="U473" s="3">
        <f t="shared" si="62"/>
        <v>1</v>
      </c>
      <c r="V473" s="3">
        <f t="shared" si="63"/>
        <v>50.528740908657198</v>
      </c>
      <c r="X473" s="3">
        <f t="shared" si="57"/>
        <v>-7.4189028312609935</v>
      </c>
      <c r="Y473" s="3">
        <f t="shared" si="58"/>
        <v>-12.478564230627001</v>
      </c>
    </row>
    <row r="474" spans="1:25">
      <c r="A474">
        <v>472</v>
      </c>
      <c r="B474" t="s">
        <v>487</v>
      </c>
      <c r="C474" s="3">
        <v>363.43416086663399</v>
      </c>
      <c r="D474" s="3">
        <v>446.43025662847401</v>
      </c>
      <c r="E474" s="3">
        <v>-82.9960957618392</v>
      </c>
      <c r="F474" s="3">
        <v>-159.22864631062001</v>
      </c>
      <c r="G474" s="3">
        <v>13.7426658524325</v>
      </c>
      <c r="H474" s="3">
        <f t="shared" si="59"/>
        <v>363.43416086663399</v>
      </c>
      <c r="I474" s="3">
        <f t="shared" si="59"/>
        <v>446.43025662847401</v>
      </c>
      <c r="J474" s="3">
        <f t="shared" si="59"/>
        <v>1</v>
      </c>
      <c r="K474" s="3">
        <f t="shared" si="60"/>
        <v>1</v>
      </c>
      <c r="L474" s="3">
        <f t="shared" si="59"/>
        <v>13.7426658524325</v>
      </c>
      <c r="M474" s="3">
        <f>VLOOKUP($A474,new_vsoa,6,FALSE)</f>
        <v>388.209074319401</v>
      </c>
      <c r="N474" s="3">
        <f>VLOOKUP($A474,new_vsoa,5,FALSE)</f>
        <v>439.93428496350901</v>
      </c>
      <c r="O474" s="3">
        <f t="shared" si="61"/>
        <v>-51.725210644108017</v>
      </c>
      <c r="P474" s="3">
        <f>VLOOKUP($A474,new_vsoa,7,FALSE)</f>
        <v>-103.75383497253701</v>
      </c>
      <c r="Q474" s="3">
        <f>VLOOKUP($A474,new_vsoa,8,FALSE)</f>
        <v>-2.73172532810896</v>
      </c>
      <c r="R474" s="3">
        <f t="shared" si="62"/>
        <v>388.209074319401</v>
      </c>
      <c r="S474" s="3">
        <f t="shared" si="62"/>
        <v>439.93428496350901</v>
      </c>
      <c r="T474" s="3">
        <f t="shared" si="62"/>
        <v>1</v>
      </c>
      <c r="U474" s="3">
        <f t="shared" si="62"/>
        <v>1</v>
      </c>
      <c r="V474" s="3">
        <f t="shared" si="63"/>
        <v>1</v>
      </c>
      <c r="X474" s="3">
        <f t="shared" si="57"/>
        <v>24.774913452767009</v>
      </c>
      <c r="Y474" s="3">
        <f t="shared" si="58"/>
        <v>-6.4959716649649977</v>
      </c>
    </row>
    <row r="475" spans="1:25">
      <c r="A475">
        <v>473</v>
      </c>
      <c r="B475" t="s">
        <v>488</v>
      </c>
      <c r="C475" s="3">
        <v>310.27405520123301</v>
      </c>
      <c r="D475" s="3">
        <v>312.28497268965702</v>
      </c>
      <c r="E475" s="3">
        <v>-2.0109174884236101</v>
      </c>
      <c r="F475" s="3">
        <v>-84.098065149080199</v>
      </c>
      <c r="G475" s="3">
        <v>89.094902166900994</v>
      </c>
      <c r="H475" s="3">
        <f t="shared" si="59"/>
        <v>310.27405520123301</v>
      </c>
      <c r="I475" s="3">
        <f t="shared" si="59"/>
        <v>312.28497268965702</v>
      </c>
      <c r="J475" s="3">
        <f t="shared" si="59"/>
        <v>1</v>
      </c>
      <c r="K475" s="3">
        <f t="shared" si="60"/>
        <v>1</v>
      </c>
      <c r="L475" s="3">
        <f t="shared" si="59"/>
        <v>89.094902166900994</v>
      </c>
      <c r="M475" s="3">
        <f>VLOOKUP($A475,new_vsoa,6,FALSE)</f>
        <v>248.233131173506</v>
      </c>
      <c r="N475" s="3">
        <f>VLOOKUP($A475,new_vsoa,5,FALSE)</f>
        <v>302.47661517808501</v>
      </c>
      <c r="O475" s="3">
        <f t="shared" si="61"/>
        <v>-54.243484004579017</v>
      </c>
      <c r="P475" s="3">
        <f>VLOOKUP($A475,new_vsoa,7,FALSE)</f>
        <v>-94.466636466955293</v>
      </c>
      <c r="Q475" s="3">
        <f>VLOOKUP($A475,new_vsoa,8,FALSE)</f>
        <v>-11.6149746809037</v>
      </c>
      <c r="R475" s="3">
        <f t="shared" si="62"/>
        <v>248.233131173506</v>
      </c>
      <c r="S475" s="3">
        <f t="shared" si="62"/>
        <v>302.47661517808501</v>
      </c>
      <c r="T475" s="3">
        <f t="shared" si="62"/>
        <v>1</v>
      </c>
      <c r="U475" s="3">
        <f t="shared" si="62"/>
        <v>1</v>
      </c>
      <c r="V475" s="3">
        <f t="shared" si="63"/>
        <v>1</v>
      </c>
      <c r="X475" s="3">
        <f t="shared" si="57"/>
        <v>-62.040924027727016</v>
      </c>
      <c r="Y475" s="3">
        <f t="shared" si="58"/>
        <v>-9.8083575115720123</v>
      </c>
    </row>
    <row r="476" spans="1:25">
      <c r="A476">
        <v>474</v>
      </c>
      <c r="B476" t="s">
        <v>489</v>
      </c>
      <c r="C476" s="3">
        <v>368.39252275328602</v>
      </c>
      <c r="D476" s="3">
        <v>211.81796175501299</v>
      </c>
      <c r="E476" s="3">
        <v>156.57456099827201</v>
      </c>
      <c r="F476" s="3">
        <v>83.743480384684005</v>
      </c>
      <c r="G476" s="3">
        <v>230.95507601184499</v>
      </c>
      <c r="H476" s="3">
        <f t="shared" si="59"/>
        <v>368.39252275328602</v>
      </c>
      <c r="I476" s="3">
        <f t="shared" si="59"/>
        <v>211.81796175501299</v>
      </c>
      <c r="J476" s="3">
        <f t="shared" si="59"/>
        <v>156.57456099827201</v>
      </c>
      <c r="K476" s="3">
        <f t="shared" si="60"/>
        <v>83.743480384684005</v>
      </c>
      <c r="L476" s="3">
        <f t="shared" si="59"/>
        <v>230.95507601184499</v>
      </c>
      <c r="M476" s="3">
        <f>VLOOKUP($A476,new_vsoa,6,FALSE)</f>
        <v>215.02325649939101</v>
      </c>
      <c r="N476" s="3">
        <f>VLOOKUP($A476,new_vsoa,5,FALSE)</f>
        <v>199.52929277316801</v>
      </c>
      <c r="O476" s="3">
        <f t="shared" si="61"/>
        <v>15.493963726223001</v>
      </c>
      <c r="P476" s="3">
        <f>VLOOKUP($A476,new_vsoa,7,FALSE)</f>
        <v>-33.198298006726397</v>
      </c>
      <c r="Q476" s="3">
        <f>VLOOKUP($A476,new_vsoa,8,FALSE)</f>
        <v>66.272210352090397</v>
      </c>
      <c r="R476" s="3">
        <f t="shared" si="62"/>
        <v>215.02325649939101</v>
      </c>
      <c r="S476" s="3">
        <f t="shared" si="62"/>
        <v>199.52929277316801</v>
      </c>
      <c r="T476" s="3">
        <f t="shared" si="62"/>
        <v>15.493963726223001</v>
      </c>
      <c r="U476" s="3">
        <f t="shared" si="62"/>
        <v>1</v>
      </c>
      <c r="V476" s="3">
        <f t="shared" si="63"/>
        <v>66.272210352090397</v>
      </c>
      <c r="X476" s="3">
        <f t="shared" si="57"/>
        <v>-153.36926625389501</v>
      </c>
      <c r="Y476" s="3">
        <f t="shared" si="58"/>
        <v>-12.288668981844978</v>
      </c>
    </row>
    <row r="477" spans="1:25">
      <c r="A477">
        <v>475</v>
      </c>
      <c r="B477" t="s">
        <v>490</v>
      </c>
      <c r="C477" s="3">
        <v>317.04798888569701</v>
      </c>
      <c r="D477" s="3">
        <v>565.50991341286999</v>
      </c>
      <c r="E477" s="3">
        <v>-248.46192452717301</v>
      </c>
      <c r="F477" s="3">
        <v>-362.78661204290898</v>
      </c>
      <c r="G477" s="3">
        <v>-138.27209112738601</v>
      </c>
      <c r="H477" s="3">
        <f t="shared" si="59"/>
        <v>317.04798888569701</v>
      </c>
      <c r="I477" s="3">
        <f t="shared" si="59"/>
        <v>565.50991341286999</v>
      </c>
      <c r="J477" s="3">
        <f t="shared" si="59"/>
        <v>1</v>
      </c>
      <c r="K477" s="3">
        <f t="shared" si="60"/>
        <v>1</v>
      </c>
      <c r="L477" s="3">
        <f t="shared" si="59"/>
        <v>1</v>
      </c>
      <c r="M477" s="3">
        <f>VLOOKUP($A477,new_vsoa,6,FALSE)</f>
        <v>513.51738089888397</v>
      </c>
      <c r="N477" s="3">
        <f>VLOOKUP($A477,new_vsoa,5,FALSE)</f>
        <v>554.20331644539704</v>
      </c>
      <c r="O477" s="3">
        <f t="shared" si="61"/>
        <v>-40.685935546513065</v>
      </c>
      <c r="P477" s="3">
        <f>VLOOKUP($A477,new_vsoa,7,FALSE)</f>
        <v>-103.927010874274</v>
      </c>
      <c r="Q477" s="3">
        <f>VLOOKUP($A477,new_vsoa,8,FALSE)</f>
        <v>22.914102294660299</v>
      </c>
      <c r="R477" s="3">
        <f t="shared" si="62"/>
        <v>513.51738089888397</v>
      </c>
      <c r="S477" s="3">
        <f t="shared" si="62"/>
        <v>554.20331644539704</v>
      </c>
      <c r="T477" s="3">
        <f t="shared" si="62"/>
        <v>1</v>
      </c>
      <c r="U477" s="3">
        <f t="shared" si="62"/>
        <v>1</v>
      </c>
      <c r="V477" s="3">
        <f t="shared" si="63"/>
        <v>22.914102294660299</v>
      </c>
      <c r="X477" s="3">
        <f t="shared" si="57"/>
        <v>196.46939201318696</v>
      </c>
      <c r="Y477" s="3">
        <f t="shared" si="58"/>
        <v>-11.306596967472956</v>
      </c>
    </row>
    <row r="478" spans="1:25">
      <c r="A478">
        <v>476</v>
      </c>
      <c r="B478" t="s">
        <v>491</v>
      </c>
      <c r="C478" s="3">
        <v>390.86042531742203</v>
      </c>
      <c r="D478" s="3">
        <v>235.345352941355</v>
      </c>
      <c r="E478" s="3">
        <v>155.515072376066</v>
      </c>
      <c r="F478" s="3">
        <v>30.3873174506064</v>
      </c>
      <c r="G478" s="3">
        <v>480.48705655689201</v>
      </c>
      <c r="H478" s="3">
        <f t="shared" si="59"/>
        <v>390.86042531742203</v>
      </c>
      <c r="I478" s="3">
        <f t="shared" si="59"/>
        <v>235.345352941355</v>
      </c>
      <c r="J478" s="3">
        <f t="shared" si="59"/>
        <v>155.515072376066</v>
      </c>
      <c r="K478" s="3">
        <f t="shared" si="60"/>
        <v>30.3873174506064</v>
      </c>
      <c r="L478" s="3">
        <f t="shared" si="59"/>
        <v>480.48705655689201</v>
      </c>
      <c r="M478" s="3">
        <f>VLOOKUP($A478,new_vsoa,6,FALSE)</f>
        <v>187.43523479986101</v>
      </c>
      <c r="N478" s="3">
        <f>VLOOKUP($A478,new_vsoa,5,FALSE)</f>
        <v>234.58200357657699</v>
      </c>
      <c r="O478" s="3">
        <f t="shared" si="61"/>
        <v>-47.146768776715987</v>
      </c>
      <c r="P478" s="3">
        <f>VLOOKUP($A478,new_vsoa,7,FALSE)</f>
        <v>-80.301383954750605</v>
      </c>
      <c r="Q478" s="3">
        <f>VLOOKUP($A478,new_vsoa,8,FALSE)</f>
        <v>-14.609817217175699</v>
      </c>
      <c r="R478" s="3">
        <f t="shared" si="62"/>
        <v>187.43523479986101</v>
      </c>
      <c r="S478" s="3">
        <f t="shared" si="62"/>
        <v>234.58200357657699</v>
      </c>
      <c r="T478" s="3">
        <f t="shared" si="62"/>
        <v>1</v>
      </c>
      <c r="U478" s="3">
        <f t="shared" si="62"/>
        <v>1</v>
      </c>
      <c r="V478" s="3">
        <f t="shared" si="63"/>
        <v>1</v>
      </c>
      <c r="X478" s="3">
        <f t="shared" si="57"/>
        <v>-203.42519051756102</v>
      </c>
      <c r="Y478" s="3">
        <f t="shared" si="58"/>
        <v>-0.76334936477800852</v>
      </c>
    </row>
    <row r="479" spans="1:25">
      <c r="A479">
        <v>477</v>
      </c>
      <c r="B479" t="s">
        <v>492</v>
      </c>
      <c r="C479" s="3">
        <v>320.44541781683199</v>
      </c>
      <c r="D479" s="3">
        <v>303.14144315706602</v>
      </c>
      <c r="E479" s="3">
        <v>17.303974659766201</v>
      </c>
      <c r="F479" s="3">
        <v>-60.938266115578699</v>
      </c>
      <c r="G479" s="3">
        <v>86.459359656387406</v>
      </c>
      <c r="H479" s="3">
        <f t="shared" si="59"/>
        <v>320.44541781683199</v>
      </c>
      <c r="I479" s="3">
        <f t="shared" si="59"/>
        <v>303.14144315706602</v>
      </c>
      <c r="J479" s="3">
        <f t="shared" si="59"/>
        <v>17.303974659766201</v>
      </c>
      <c r="K479" s="3">
        <f t="shared" si="60"/>
        <v>1</v>
      </c>
      <c r="L479" s="3">
        <f t="shared" si="59"/>
        <v>86.459359656387406</v>
      </c>
      <c r="M479" s="3">
        <f>VLOOKUP($A479,new_vsoa,6,FALSE)</f>
        <v>258.12294197562301</v>
      </c>
      <c r="N479" s="3">
        <f>VLOOKUP($A479,new_vsoa,5,FALSE)</f>
        <v>295.30269537230299</v>
      </c>
      <c r="O479" s="3">
        <f t="shared" si="61"/>
        <v>-37.179753396679985</v>
      </c>
      <c r="P479" s="3">
        <f>VLOOKUP($A479,new_vsoa,7,FALSE)</f>
        <v>-83.948154692806298</v>
      </c>
      <c r="Q479" s="3">
        <f>VLOOKUP($A479,new_vsoa,8,FALSE)</f>
        <v>10.851054881961399</v>
      </c>
      <c r="R479" s="3">
        <f t="shared" si="62"/>
        <v>258.12294197562301</v>
      </c>
      <c r="S479" s="3">
        <f t="shared" si="62"/>
        <v>295.30269537230299</v>
      </c>
      <c r="T479" s="3">
        <f t="shared" si="62"/>
        <v>1</v>
      </c>
      <c r="U479" s="3">
        <f t="shared" si="62"/>
        <v>1</v>
      </c>
      <c r="V479" s="3">
        <f t="shared" si="63"/>
        <v>10.851054881961399</v>
      </c>
      <c r="X479" s="3">
        <f t="shared" si="57"/>
        <v>-62.322475841208984</v>
      </c>
      <c r="Y479" s="3">
        <f t="shared" si="58"/>
        <v>-7.8387477847630294</v>
      </c>
    </row>
    <row r="480" spans="1:25">
      <c r="A480">
        <v>478</v>
      </c>
      <c r="B480" t="s">
        <v>493</v>
      </c>
      <c r="C480" s="3">
        <v>244.79060863576601</v>
      </c>
      <c r="D480" s="3">
        <v>420.46083738349103</v>
      </c>
      <c r="E480" s="3">
        <v>-175.670228747724</v>
      </c>
      <c r="F480" s="3">
        <v>-245.520230617773</v>
      </c>
      <c r="G480" s="3">
        <v>-110.598973981851</v>
      </c>
      <c r="H480" s="3">
        <f t="shared" si="59"/>
        <v>244.79060863576601</v>
      </c>
      <c r="I480" s="3">
        <f t="shared" si="59"/>
        <v>420.46083738349103</v>
      </c>
      <c r="J480" s="3">
        <f t="shared" si="59"/>
        <v>1</v>
      </c>
      <c r="K480" s="3">
        <f t="shared" si="60"/>
        <v>1</v>
      </c>
      <c r="L480" s="3">
        <f t="shared" si="59"/>
        <v>1</v>
      </c>
      <c r="M480" s="3">
        <f>VLOOKUP($A480,new_vsoa,6,FALSE)</f>
        <v>331.29418819179801</v>
      </c>
      <c r="N480" s="3">
        <f>VLOOKUP($A480,new_vsoa,5,FALSE)</f>
        <v>418.18911639665299</v>
      </c>
      <c r="O480" s="3">
        <f t="shared" si="61"/>
        <v>-86.894928204854978</v>
      </c>
      <c r="P480" s="3">
        <f>VLOOKUP($A480,new_vsoa,7,FALSE)</f>
        <v>-137.524059081388</v>
      </c>
      <c r="Q480" s="3">
        <f>VLOOKUP($A480,new_vsoa,8,FALSE)</f>
        <v>-35.372388194132803</v>
      </c>
      <c r="R480" s="3">
        <f t="shared" si="62"/>
        <v>331.29418819179801</v>
      </c>
      <c r="S480" s="3">
        <f t="shared" si="62"/>
        <v>418.18911639665299</v>
      </c>
      <c r="T480" s="3">
        <f t="shared" si="62"/>
        <v>1</v>
      </c>
      <c r="U480" s="3">
        <f t="shared" si="62"/>
        <v>1</v>
      </c>
      <c r="V480" s="3">
        <f t="shared" si="63"/>
        <v>1</v>
      </c>
      <c r="X480" s="3">
        <f t="shared" si="57"/>
        <v>86.503579556032008</v>
      </c>
      <c r="Y480" s="3">
        <f t="shared" si="58"/>
        <v>-2.2717209868380337</v>
      </c>
    </row>
    <row r="481" spans="1:25">
      <c r="A481">
        <v>479</v>
      </c>
      <c r="B481" t="s">
        <v>494</v>
      </c>
      <c r="C481" s="3">
        <v>415.07968910511403</v>
      </c>
      <c r="D481" s="3">
        <v>403.79231515737098</v>
      </c>
      <c r="E481" s="3">
        <v>11.287373947743699</v>
      </c>
      <c r="F481" s="3">
        <v>-57.869070837881701</v>
      </c>
      <c r="G481" s="3">
        <v>77.738016217371793</v>
      </c>
      <c r="H481" s="3">
        <f t="shared" si="59"/>
        <v>415.07968910511403</v>
      </c>
      <c r="I481" s="3">
        <f t="shared" si="59"/>
        <v>403.79231515737098</v>
      </c>
      <c r="J481" s="3">
        <f t="shared" si="59"/>
        <v>11.287373947743699</v>
      </c>
      <c r="K481" s="3">
        <f t="shared" si="60"/>
        <v>1</v>
      </c>
      <c r="L481" s="3">
        <f t="shared" si="59"/>
        <v>77.738016217371793</v>
      </c>
      <c r="M481" s="3">
        <f>VLOOKUP($A481,new_vsoa,6,FALSE)</f>
        <v>401.036561725902</v>
      </c>
      <c r="N481" s="3">
        <f>VLOOKUP($A481,new_vsoa,5,FALSE)</f>
        <v>392.52993566739002</v>
      </c>
      <c r="O481" s="3">
        <f t="shared" si="61"/>
        <v>8.5066260585119835</v>
      </c>
      <c r="P481" s="3">
        <f>VLOOKUP($A481,new_vsoa,7,FALSE)</f>
        <v>-42.023568634653799</v>
      </c>
      <c r="Q481" s="3">
        <f>VLOOKUP($A481,new_vsoa,8,FALSE)</f>
        <v>55.953049241319398</v>
      </c>
      <c r="R481" s="3">
        <f t="shared" si="62"/>
        <v>401.036561725902</v>
      </c>
      <c r="S481" s="3">
        <f t="shared" si="62"/>
        <v>392.52993566739002</v>
      </c>
      <c r="T481" s="3">
        <f t="shared" si="62"/>
        <v>8.5066260585119835</v>
      </c>
      <c r="U481" s="3">
        <f t="shared" si="62"/>
        <v>1</v>
      </c>
      <c r="V481" s="3">
        <f t="shared" si="63"/>
        <v>55.953049241319398</v>
      </c>
      <c r="X481" s="3">
        <f t="shared" si="57"/>
        <v>-14.043127379212024</v>
      </c>
      <c r="Y481" s="3">
        <f t="shared" si="58"/>
        <v>-11.262379489980958</v>
      </c>
    </row>
    <row r="482" spans="1:25">
      <c r="A482">
        <v>480</v>
      </c>
      <c r="B482" t="s">
        <v>495</v>
      </c>
      <c r="C482" s="3">
        <v>287.376672647801</v>
      </c>
      <c r="D482" s="3">
        <v>343.993748637382</v>
      </c>
      <c r="E482" s="3">
        <v>-56.617075989580599</v>
      </c>
      <c r="F482" s="3">
        <v>-137.78230236338001</v>
      </c>
      <c r="G482" s="3">
        <v>48.878533768496801</v>
      </c>
      <c r="H482" s="3">
        <f t="shared" si="59"/>
        <v>287.376672647801</v>
      </c>
      <c r="I482" s="3">
        <f t="shared" si="59"/>
        <v>343.993748637382</v>
      </c>
      <c r="J482" s="3">
        <f t="shared" si="59"/>
        <v>1</v>
      </c>
      <c r="K482" s="3">
        <f t="shared" si="60"/>
        <v>1</v>
      </c>
      <c r="L482" s="3">
        <f t="shared" si="59"/>
        <v>48.878533768496801</v>
      </c>
      <c r="M482" s="3">
        <f>VLOOKUP($A482,new_vsoa,6,FALSE)</f>
        <v>310.00116913910301</v>
      </c>
      <c r="N482" s="3">
        <f>VLOOKUP($A482,new_vsoa,5,FALSE)</f>
        <v>336.71695349379399</v>
      </c>
      <c r="O482" s="3">
        <f t="shared" si="61"/>
        <v>-26.715784354690982</v>
      </c>
      <c r="P482" s="3">
        <f>VLOOKUP($A482,new_vsoa,7,FALSE)</f>
        <v>-78.823076142055896</v>
      </c>
      <c r="Q482" s="3">
        <f>VLOOKUP($A482,new_vsoa,8,FALSE)</f>
        <v>27.1346552128581</v>
      </c>
      <c r="R482" s="3">
        <f t="shared" si="62"/>
        <v>310.00116913910301</v>
      </c>
      <c r="S482" s="3">
        <f t="shared" si="62"/>
        <v>336.71695349379399</v>
      </c>
      <c r="T482" s="3">
        <f t="shared" si="62"/>
        <v>1</v>
      </c>
      <c r="U482" s="3">
        <f t="shared" si="62"/>
        <v>1</v>
      </c>
      <c r="V482" s="3">
        <f t="shared" si="63"/>
        <v>27.1346552128581</v>
      </c>
      <c r="X482" s="3">
        <f t="shared" si="57"/>
        <v>22.624496491302011</v>
      </c>
      <c r="Y482" s="3">
        <f t="shared" si="58"/>
        <v>-7.2767951435880036</v>
      </c>
    </row>
    <row r="483" spans="1:25">
      <c r="A483">
        <v>481</v>
      </c>
      <c r="B483" t="s">
        <v>496</v>
      </c>
      <c r="C483" s="3">
        <v>411.52849926175003</v>
      </c>
      <c r="D483" s="3">
        <v>407.29361855649802</v>
      </c>
      <c r="E483" s="3">
        <v>4.2348807052528601</v>
      </c>
      <c r="F483" s="3">
        <v>-68.025908257962001</v>
      </c>
      <c r="G483" s="3">
        <v>78.238436342426596</v>
      </c>
      <c r="H483" s="3">
        <f t="shared" si="59"/>
        <v>411.52849926175003</v>
      </c>
      <c r="I483" s="3">
        <f t="shared" si="59"/>
        <v>407.29361855649802</v>
      </c>
      <c r="J483" s="3">
        <f t="shared" si="59"/>
        <v>4.2348807052528601</v>
      </c>
      <c r="K483" s="3">
        <f t="shared" si="60"/>
        <v>1</v>
      </c>
      <c r="L483" s="3">
        <f t="shared" si="59"/>
        <v>78.238436342426596</v>
      </c>
      <c r="M483" s="3">
        <f>VLOOKUP($A483,new_vsoa,6,FALSE)</f>
        <v>364.30761867946302</v>
      </c>
      <c r="N483" s="3">
        <f>VLOOKUP($A483,new_vsoa,5,FALSE)</f>
        <v>397.309947493511</v>
      </c>
      <c r="O483" s="3">
        <f t="shared" si="61"/>
        <v>-33.002328814047985</v>
      </c>
      <c r="P483" s="3">
        <f>VLOOKUP($A483,new_vsoa,7,FALSE)</f>
        <v>-88.393218566400805</v>
      </c>
      <c r="Q483" s="3">
        <f>VLOOKUP($A483,new_vsoa,8,FALSE)</f>
        <v>22.902376157433</v>
      </c>
      <c r="R483" s="3">
        <f t="shared" si="62"/>
        <v>364.30761867946302</v>
      </c>
      <c r="S483" s="3">
        <f t="shared" si="62"/>
        <v>397.309947493511</v>
      </c>
      <c r="T483" s="3">
        <f t="shared" si="62"/>
        <v>1</v>
      </c>
      <c r="U483" s="3">
        <f t="shared" si="62"/>
        <v>1</v>
      </c>
      <c r="V483" s="3">
        <f t="shared" si="63"/>
        <v>22.902376157433</v>
      </c>
      <c r="X483" s="3">
        <f t="shared" si="57"/>
        <v>-47.220880582287009</v>
      </c>
      <c r="Y483" s="3">
        <f t="shared" si="58"/>
        <v>-9.983671062987014</v>
      </c>
    </row>
    <row r="484" spans="1:25">
      <c r="A484">
        <v>482</v>
      </c>
      <c r="B484" t="s">
        <v>497</v>
      </c>
      <c r="C484" s="3">
        <v>411.84067142690702</v>
      </c>
      <c r="D484" s="3">
        <v>407.992550758368</v>
      </c>
      <c r="E484" s="3">
        <v>3.84812066853896</v>
      </c>
      <c r="F484" s="3">
        <v>-72.570101895972201</v>
      </c>
      <c r="G484" s="3">
        <v>89.829139814251903</v>
      </c>
      <c r="H484" s="3">
        <f t="shared" si="59"/>
        <v>411.84067142690702</v>
      </c>
      <c r="I484" s="3">
        <f t="shared" si="59"/>
        <v>407.992550758368</v>
      </c>
      <c r="J484" s="3">
        <f t="shared" si="59"/>
        <v>3.84812066853896</v>
      </c>
      <c r="K484" s="3">
        <f t="shared" si="60"/>
        <v>1</v>
      </c>
      <c r="L484" s="3">
        <f t="shared" si="59"/>
        <v>89.829139814251903</v>
      </c>
      <c r="M484" s="3">
        <f>VLOOKUP($A484,new_vsoa,6,FALSE)</f>
        <v>397.712507887436</v>
      </c>
      <c r="N484" s="3">
        <f>VLOOKUP($A484,new_vsoa,5,FALSE)</f>
        <v>394.91162435776101</v>
      </c>
      <c r="O484" s="3">
        <f t="shared" si="61"/>
        <v>2.8008835296749908</v>
      </c>
      <c r="P484" s="3">
        <f>VLOOKUP($A484,new_vsoa,7,FALSE)</f>
        <v>-49.483459541836602</v>
      </c>
      <c r="Q484" s="3">
        <f>VLOOKUP($A484,new_vsoa,8,FALSE)</f>
        <v>54.217453274875197</v>
      </c>
      <c r="R484" s="3">
        <f t="shared" si="62"/>
        <v>397.712507887436</v>
      </c>
      <c r="S484" s="3">
        <f t="shared" si="62"/>
        <v>394.91162435776101</v>
      </c>
      <c r="T484" s="3">
        <f t="shared" si="62"/>
        <v>2.8008835296749908</v>
      </c>
      <c r="U484" s="3">
        <f t="shared" si="62"/>
        <v>1</v>
      </c>
      <c r="V484" s="3">
        <f t="shared" si="63"/>
        <v>54.217453274875197</v>
      </c>
      <c r="X484" s="3">
        <f t="shared" si="57"/>
        <v>-14.128163539471018</v>
      </c>
      <c r="Y484" s="3">
        <f t="shared" si="58"/>
        <v>-13.080926400606984</v>
      </c>
    </row>
    <row r="485" spans="1:25">
      <c r="A485">
        <v>483</v>
      </c>
      <c r="B485" t="s">
        <v>498</v>
      </c>
      <c r="C485" s="3">
        <v>137.96512885554301</v>
      </c>
      <c r="D485" s="3">
        <v>234.264120160564</v>
      </c>
      <c r="E485" s="3">
        <v>-96.298991305021104</v>
      </c>
      <c r="F485" s="3">
        <v>-152.76704901123</v>
      </c>
      <c r="G485" s="3">
        <v>-34.973341546913602</v>
      </c>
      <c r="H485" s="3">
        <f t="shared" si="59"/>
        <v>137.96512885554301</v>
      </c>
      <c r="I485" s="3">
        <f t="shared" si="59"/>
        <v>234.264120160564</v>
      </c>
      <c r="J485" s="3">
        <f t="shared" si="59"/>
        <v>1</v>
      </c>
      <c r="K485" s="3">
        <f t="shared" si="60"/>
        <v>1</v>
      </c>
      <c r="L485" s="3">
        <f t="shared" si="59"/>
        <v>1</v>
      </c>
      <c r="M485" s="3">
        <f>VLOOKUP($A485,new_vsoa,6,FALSE)</f>
        <v>173.099254572706</v>
      </c>
      <c r="N485" s="3">
        <f>VLOOKUP($A485,new_vsoa,5,FALSE)</f>
        <v>235.11833653211099</v>
      </c>
      <c r="O485" s="3">
        <f t="shared" si="61"/>
        <v>-62.019081959404986</v>
      </c>
      <c r="P485" s="3">
        <f>VLOOKUP($A485,new_vsoa,7,FALSE)</f>
        <v>-98.937518664051893</v>
      </c>
      <c r="Q485" s="3">
        <f>VLOOKUP($A485,new_vsoa,8,FALSE)</f>
        <v>-26.856872512691599</v>
      </c>
      <c r="R485" s="3">
        <f t="shared" si="62"/>
        <v>173.099254572706</v>
      </c>
      <c r="S485" s="3">
        <f t="shared" si="62"/>
        <v>235.11833653211099</v>
      </c>
      <c r="T485" s="3">
        <f t="shared" si="62"/>
        <v>1</v>
      </c>
      <c r="U485" s="3">
        <f t="shared" si="62"/>
        <v>1</v>
      </c>
      <c r="V485" s="3">
        <f t="shared" si="63"/>
        <v>1</v>
      </c>
      <c r="X485" s="3">
        <f t="shared" si="57"/>
        <v>35.134125717162988</v>
      </c>
      <c r="Y485" s="3">
        <f t="shared" si="58"/>
        <v>0.8542163715469826</v>
      </c>
    </row>
    <row r="486" spans="1:25">
      <c r="A486">
        <v>484</v>
      </c>
      <c r="B486" t="s">
        <v>499</v>
      </c>
      <c r="C486" s="3">
        <v>484.12247972216602</v>
      </c>
      <c r="D486" s="3">
        <v>381.00824720173898</v>
      </c>
      <c r="E486" s="3">
        <v>103.114232520426</v>
      </c>
      <c r="F486" s="3">
        <v>1.1495699098866601</v>
      </c>
      <c r="G486" s="3">
        <v>298.89460625575498</v>
      </c>
      <c r="H486" s="3">
        <f t="shared" si="59"/>
        <v>484.12247972216602</v>
      </c>
      <c r="I486" s="3">
        <f t="shared" si="59"/>
        <v>381.00824720173898</v>
      </c>
      <c r="J486" s="3">
        <f t="shared" si="59"/>
        <v>103.114232520426</v>
      </c>
      <c r="K486" s="3">
        <f t="shared" si="60"/>
        <v>1.1495699098866601</v>
      </c>
      <c r="L486" s="3">
        <f t="shared" si="59"/>
        <v>298.89460625575498</v>
      </c>
      <c r="M486" s="3">
        <f>VLOOKUP($A486,new_vsoa,6,FALSE)</f>
        <v>426.98063968130799</v>
      </c>
      <c r="N486" s="3">
        <f>VLOOKUP($A486,new_vsoa,5,FALSE)</f>
        <v>379.87126305179402</v>
      </c>
      <c r="O486" s="3">
        <f t="shared" si="61"/>
        <v>47.109376629513974</v>
      </c>
      <c r="P486" s="3">
        <f>VLOOKUP($A486,new_vsoa,7,FALSE)</f>
        <v>-17.136836148475801</v>
      </c>
      <c r="Q486" s="3">
        <f>VLOOKUP($A486,new_vsoa,8,FALSE)</f>
        <v>110.36265580599201</v>
      </c>
      <c r="R486" s="3">
        <f t="shared" si="62"/>
        <v>426.98063968130799</v>
      </c>
      <c r="S486" s="3">
        <f t="shared" si="62"/>
        <v>379.87126305179402</v>
      </c>
      <c r="T486" s="3">
        <f t="shared" si="62"/>
        <v>47.109376629513974</v>
      </c>
      <c r="U486" s="3">
        <f t="shared" si="62"/>
        <v>1</v>
      </c>
      <c r="V486" s="3">
        <f t="shared" si="63"/>
        <v>110.36265580599201</v>
      </c>
      <c r="X486" s="3">
        <f t="shared" si="57"/>
        <v>-57.141840040858028</v>
      </c>
      <c r="Y486" s="3">
        <f t="shared" si="58"/>
        <v>-1.1369841499449649</v>
      </c>
    </row>
    <row r="487" spans="1:25">
      <c r="A487">
        <v>485</v>
      </c>
      <c r="B487" t="s">
        <v>500</v>
      </c>
      <c r="C487" s="3">
        <v>233.31618975876401</v>
      </c>
      <c r="D487" s="3">
        <v>309.78017575112898</v>
      </c>
      <c r="E487" s="3">
        <v>-76.463985992364996</v>
      </c>
      <c r="F487" s="3">
        <v>-138.44804979983499</v>
      </c>
      <c r="G487" s="3">
        <v>-7.0165110000285997</v>
      </c>
      <c r="H487" s="3">
        <f t="shared" si="59"/>
        <v>233.31618975876401</v>
      </c>
      <c r="I487" s="3">
        <f t="shared" si="59"/>
        <v>309.78017575112898</v>
      </c>
      <c r="J487" s="3">
        <f t="shared" si="59"/>
        <v>1</v>
      </c>
      <c r="K487" s="3">
        <f t="shared" si="60"/>
        <v>1</v>
      </c>
      <c r="L487" s="3">
        <f t="shared" si="59"/>
        <v>1</v>
      </c>
      <c r="M487" s="3">
        <f>VLOOKUP($A487,new_vsoa,6,FALSE)</f>
        <v>243.79143841895001</v>
      </c>
      <c r="N487" s="3">
        <f>VLOOKUP($A487,new_vsoa,5,FALSE)</f>
        <v>311.38930035067801</v>
      </c>
      <c r="O487" s="3">
        <f t="shared" si="61"/>
        <v>-67.597861931728005</v>
      </c>
      <c r="P487" s="3">
        <f>VLOOKUP($A487,new_vsoa,7,FALSE)</f>
        <v>-107.390826426239</v>
      </c>
      <c r="Q487" s="3">
        <f>VLOOKUP($A487,new_vsoa,8,FALSE)</f>
        <v>-26.010385760563398</v>
      </c>
      <c r="R487" s="3">
        <f t="shared" si="62"/>
        <v>243.79143841895001</v>
      </c>
      <c r="S487" s="3">
        <f t="shared" si="62"/>
        <v>311.38930035067801</v>
      </c>
      <c r="T487" s="3">
        <f t="shared" si="62"/>
        <v>1</v>
      </c>
      <c r="U487" s="3">
        <f t="shared" si="62"/>
        <v>1</v>
      </c>
      <c r="V487" s="3">
        <f t="shared" si="63"/>
        <v>1</v>
      </c>
      <c r="X487" s="3">
        <f t="shared" si="57"/>
        <v>10.475248660185997</v>
      </c>
      <c r="Y487" s="3">
        <f t="shared" si="58"/>
        <v>1.609124599549034</v>
      </c>
    </row>
    <row r="488" spans="1:25">
      <c r="A488">
        <v>486</v>
      </c>
      <c r="B488" t="s">
        <v>501</v>
      </c>
      <c r="C488" s="3">
        <v>173.37579550680101</v>
      </c>
      <c r="D488" s="3">
        <v>248.61411624143599</v>
      </c>
      <c r="E488" s="3">
        <v>-75.238320734635295</v>
      </c>
      <c r="F488" s="3">
        <v>-133.80812546175099</v>
      </c>
      <c r="G488" s="3">
        <v>-8.8865268513097693</v>
      </c>
      <c r="H488" s="3">
        <f t="shared" si="59"/>
        <v>173.37579550680101</v>
      </c>
      <c r="I488" s="3">
        <f t="shared" si="59"/>
        <v>248.61411624143599</v>
      </c>
      <c r="J488" s="3">
        <f t="shared" si="59"/>
        <v>1</v>
      </c>
      <c r="K488" s="3">
        <f t="shared" si="60"/>
        <v>1</v>
      </c>
      <c r="L488" s="3">
        <f t="shared" si="59"/>
        <v>1</v>
      </c>
      <c r="M488" s="3">
        <f>VLOOKUP($A488,new_vsoa,6,FALSE)</f>
        <v>189.39481319764801</v>
      </c>
      <c r="N488" s="3">
        <f>VLOOKUP($A488,new_vsoa,5,FALSE)</f>
        <v>242.56685762800799</v>
      </c>
      <c r="O488" s="3">
        <f t="shared" si="61"/>
        <v>-53.172044430359989</v>
      </c>
      <c r="P488" s="3">
        <f>VLOOKUP($A488,new_vsoa,7,FALSE)</f>
        <v>-92.733161535876405</v>
      </c>
      <c r="Q488" s="3">
        <f>VLOOKUP($A488,new_vsoa,8,FALSE)</f>
        <v>-8.0353282032817592</v>
      </c>
      <c r="R488" s="3">
        <f t="shared" si="62"/>
        <v>189.39481319764801</v>
      </c>
      <c r="S488" s="3">
        <f t="shared" si="62"/>
        <v>242.56685762800799</v>
      </c>
      <c r="T488" s="3">
        <f t="shared" si="62"/>
        <v>1</v>
      </c>
      <c r="U488" s="3">
        <f t="shared" si="62"/>
        <v>1</v>
      </c>
      <c r="V488" s="3">
        <f t="shared" si="63"/>
        <v>1</v>
      </c>
      <c r="X488" s="3">
        <f t="shared" si="57"/>
        <v>16.019017690846994</v>
      </c>
      <c r="Y488" s="3">
        <f t="shared" si="58"/>
        <v>-6.0472586134279993</v>
      </c>
    </row>
    <row r="489" spans="1:25">
      <c r="A489">
        <v>487</v>
      </c>
      <c r="B489" t="s">
        <v>502</v>
      </c>
      <c r="C489" s="3">
        <v>375.59906804852199</v>
      </c>
      <c r="D489" s="3">
        <v>418.941737747611</v>
      </c>
      <c r="E489" s="3">
        <v>-43.342669699089697</v>
      </c>
      <c r="F489" s="3">
        <v>-125.562574955065</v>
      </c>
      <c r="G489" s="3">
        <v>64.904973260174302</v>
      </c>
      <c r="H489" s="3">
        <f t="shared" si="59"/>
        <v>375.59906804852199</v>
      </c>
      <c r="I489" s="3">
        <f t="shared" si="59"/>
        <v>418.941737747611</v>
      </c>
      <c r="J489" s="3">
        <f t="shared" si="59"/>
        <v>1</v>
      </c>
      <c r="K489" s="3">
        <f t="shared" si="60"/>
        <v>1</v>
      </c>
      <c r="L489" s="3">
        <f t="shared" si="59"/>
        <v>64.904973260174302</v>
      </c>
      <c r="M489" s="3">
        <f>VLOOKUP($A489,new_vsoa,6,FALSE)</f>
        <v>397.11732539553702</v>
      </c>
      <c r="N489" s="3">
        <f>VLOOKUP($A489,new_vsoa,5,FALSE)</f>
        <v>416.58057266120102</v>
      </c>
      <c r="O489" s="3">
        <f t="shared" si="61"/>
        <v>-19.463247265663995</v>
      </c>
      <c r="P489" s="3">
        <f>VLOOKUP($A489,new_vsoa,7,FALSE)</f>
        <v>-70.801161499407002</v>
      </c>
      <c r="Q489" s="3">
        <f>VLOOKUP($A489,new_vsoa,8,FALSE)</f>
        <v>33.576351612464698</v>
      </c>
      <c r="R489" s="3">
        <f t="shared" si="62"/>
        <v>397.11732539553702</v>
      </c>
      <c r="S489" s="3">
        <f t="shared" si="62"/>
        <v>416.58057266120102</v>
      </c>
      <c r="T489" s="3">
        <f t="shared" si="62"/>
        <v>1</v>
      </c>
      <c r="U489" s="3">
        <f t="shared" si="62"/>
        <v>1</v>
      </c>
      <c r="V489" s="3">
        <f t="shared" si="63"/>
        <v>33.576351612464698</v>
      </c>
      <c r="X489" s="3">
        <f t="shared" si="57"/>
        <v>21.518257347015037</v>
      </c>
      <c r="Y489" s="3">
        <f t="shared" si="58"/>
        <v>-2.3611650864099829</v>
      </c>
    </row>
    <row r="490" spans="1:25">
      <c r="A490">
        <v>488</v>
      </c>
      <c r="B490" t="s">
        <v>503</v>
      </c>
      <c r="C490" s="3">
        <v>431.58995482697799</v>
      </c>
      <c r="D490" s="3">
        <v>391.37555064695101</v>
      </c>
      <c r="E490" s="3">
        <v>40.214404180026797</v>
      </c>
      <c r="F490" s="3">
        <v>-26.815004299744899</v>
      </c>
      <c r="G490" s="3">
        <v>122.35355824314099</v>
      </c>
      <c r="H490" s="3">
        <f t="shared" si="59"/>
        <v>431.58995482697799</v>
      </c>
      <c r="I490" s="3">
        <f t="shared" si="59"/>
        <v>391.37555064695101</v>
      </c>
      <c r="J490" s="3">
        <f t="shared" si="59"/>
        <v>40.214404180026797</v>
      </c>
      <c r="K490" s="3">
        <f t="shared" si="60"/>
        <v>1</v>
      </c>
      <c r="L490" s="3">
        <f t="shared" si="59"/>
        <v>122.35355824314099</v>
      </c>
      <c r="M490" s="3">
        <f>VLOOKUP($A490,new_vsoa,6,FALSE)</f>
        <v>387.93590620215599</v>
      </c>
      <c r="N490" s="3">
        <f>VLOOKUP($A490,new_vsoa,5,FALSE)</f>
        <v>381.364368735055</v>
      </c>
      <c r="O490" s="3">
        <f t="shared" si="61"/>
        <v>6.5715374671009954</v>
      </c>
      <c r="P490" s="3">
        <f>VLOOKUP($A490,new_vsoa,7,FALSE)</f>
        <v>-46.847732547687301</v>
      </c>
      <c r="Q490" s="3">
        <f>VLOOKUP($A490,new_vsoa,8,FALSE)</f>
        <v>58.425704121126998</v>
      </c>
      <c r="R490" s="3">
        <f t="shared" si="62"/>
        <v>387.93590620215599</v>
      </c>
      <c r="S490" s="3">
        <f t="shared" si="62"/>
        <v>381.364368735055</v>
      </c>
      <c r="T490" s="3">
        <f t="shared" si="62"/>
        <v>6.5715374671009954</v>
      </c>
      <c r="U490" s="3">
        <f t="shared" si="62"/>
        <v>1</v>
      </c>
      <c r="V490" s="3">
        <f t="shared" si="63"/>
        <v>58.425704121126998</v>
      </c>
      <c r="X490" s="3">
        <f t="shared" si="57"/>
        <v>-43.654048624821996</v>
      </c>
      <c r="Y490" s="3">
        <f t="shared" si="58"/>
        <v>-10.011181911896017</v>
      </c>
    </row>
    <row r="491" spans="1:25">
      <c r="A491">
        <v>489</v>
      </c>
      <c r="B491" t="s">
        <v>504</v>
      </c>
      <c r="C491" s="3">
        <v>482.42945199758998</v>
      </c>
      <c r="D491" s="3">
        <v>483.42068607871101</v>
      </c>
      <c r="E491" s="3">
        <v>-0.99123408112149003</v>
      </c>
      <c r="F491" s="3">
        <v>-86.107386963958504</v>
      </c>
      <c r="G491" s="3">
        <v>94.749211366188305</v>
      </c>
      <c r="H491" s="3">
        <f t="shared" si="59"/>
        <v>482.42945199758998</v>
      </c>
      <c r="I491" s="3">
        <f t="shared" si="59"/>
        <v>483.42068607871101</v>
      </c>
      <c r="J491" s="3">
        <f t="shared" si="59"/>
        <v>1</v>
      </c>
      <c r="K491" s="3">
        <f t="shared" si="60"/>
        <v>1</v>
      </c>
      <c r="L491" s="3">
        <f t="shared" si="59"/>
        <v>94.749211366188305</v>
      </c>
      <c r="M491" s="3">
        <f>VLOOKUP($A491,new_vsoa,6,FALSE)</f>
        <v>475.06809825518502</v>
      </c>
      <c r="N491" s="3">
        <f>VLOOKUP($A491,new_vsoa,5,FALSE)</f>
        <v>458.79757361001998</v>
      </c>
      <c r="O491" s="3">
        <f t="shared" si="61"/>
        <v>16.27052464516504</v>
      </c>
      <c r="P491" s="3">
        <f>VLOOKUP($A491,new_vsoa,7,FALSE)</f>
        <v>-39.685247180225097</v>
      </c>
      <c r="Q491" s="3">
        <f>VLOOKUP($A491,new_vsoa,8,FALSE)</f>
        <v>67.233902653106895</v>
      </c>
      <c r="R491" s="3">
        <f t="shared" si="62"/>
        <v>475.06809825518502</v>
      </c>
      <c r="S491" s="3">
        <f t="shared" si="62"/>
        <v>458.79757361001998</v>
      </c>
      <c r="T491" s="3">
        <f t="shared" si="62"/>
        <v>16.27052464516504</v>
      </c>
      <c r="U491" s="3">
        <f t="shared" si="62"/>
        <v>1</v>
      </c>
      <c r="V491" s="3">
        <f t="shared" si="63"/>
        <v>67.233902653106895</v>
      </c>
      <c r="X491" s="3">
        <f t="shared" si="57"/>
        <v>-7.3613537424049582</v>
      </c>
      <c r="Y491" s="3">
        <f t="shared" si="58"/>
        <v>-24.623112468691033</v>
      </c>
    </row>
    <row r="492" spans="1:25">
      <c r="A492">
        <v>490</v>
      </c>
      <c r="B492" t="s">
        <v>505</v>
      </c>
      <c r="C492" s="3">
        <v>528.69630184832295</v>
      </c>
      <c r="D492" s="3">
        <v>536.09376302834198</v>
      </c>
      <c r="E492" s="3">
        <v>-7.3974611800183503</v>
      </c>
      <c r="F492" s="3">
        <v>-84.077656275196404</v>
      </c>
      <c r="G492" s="3">
        <v>95.368348600224394</v>
      </c>
      <c r="H492" s="3">
        <f t="shared" si="59"/>
        <v>528.69630184832295</v>
      </c>
      <c r="I492" s="3">
        <f t="shared" si="59"/>
        <v>536.09376302834198</v>
      </c>
      <c r="J492" s="3">
        <f t="shared" si="59"/>
        <v>1</v>
      </c>
      <c r="K492" s="3">
        <f t="shared" si="60"/>
        <v>1</v>
      </c>
      <c r="L492" s="3">
        <f t="shared" si="59"/>
        <v>95.368348600224394</v>
      </c>
      <c r="M492" s="3">
        <f>VLOOKUP($A492,new_vsoa,6,FALSE)</f>
        <v>533.70025172679095</v>
      </c>
      <c r="N492" s="3">
        <f>VLOOKUP($A492,new_vsoa,5,FALSE)</f>
        <v>539.12311502488399</v>
      </c>
      <c r="O492" s="3">
        <f t="shared" si="61"/>
        <v>-5.4228632980930342</v>
      </c>
      <c r="P492" s="3">
        <f>VLOOKUP($A492,new_vsoa,7,FALSE)</f>
        <v>-58.292412915794799</v>
      </c>
      <c r="Q492" s="3">
        <f>VLOOKUP($A492,new_vsoa,8,FALSE)</f>
        <v>44.298939657742302</v>
      </c>
      <c r="R492" s="3">
        <f t="shared" si="62"/>
        <v>533.70025172679095</v>
      </c>
      <c r="S492" s="3">
        <f t="shared" si="62"/>
        <v>539.12311502488399</v>
      </c>
      <c r="T492" s="3">
        <f t="shared" si="62"/>
        <v>1</v>
      </c>
      <c r="U492" s="3">
        <f t="shared" si="62"/>
        <v>1</v>
      </c>
      <c r="V492" s="3">
        <f t="shared" si="63"/>
        <v>44.298939657742302</v>
      </c>
      <c r="X492" s="3">
        <f t="shared" si="57"/>
        <v>5.0039498784680063</v>
      </c>
      <c r="Y492" s="3">
        <f t="shared" si="58"/>
        <v>3.0293519965420046</v>
      </c>
    </row>
    <row r="493" spans="1:25">
      <c r="A493">
        <v>491</v>
      </c>
      <c r="B493" t="s">
        <v>506</v>
      </c>
      <c r="C493" s="3">
        <v>508.73698045534701</v>
      </c>
      <c r="D493" s="3">
        <v>614.65942476790804</v>
      </c>
      <c r="E493" s="3">
        <v>-105.92244431256</v>
      </c>
      <c r="F493" s="3">
        <v>-263.74703340927698</v>
      </c>
      <c r="G493" s="3">
        <v>215.65484770715801</v>
      </c>
      <c r="H493" s="3">
        <f t="shared" si="59"/>
        <v>508.73698045534701</v>
      </c>
      <c r="I493" s="3">
        <f t="shared" si="59"/>
        <v>614.65942476790804</v>
      </c>
      <c r="J493" s="3">
        <f t="shared" si="59"/>
        <v>1</v>
      </c>
      <c r="K493" s="3">
        <f t="shared" si="60"/>
        <v>1</v>
      </c>
      <c r="L493" s="3">
        <f t="shared" si="59"/>
        <v>215.65484770715801</v>
      </c>
      <c r="M493" s="3">
        <f>VLOOKUP($A493,new_vsoa,6,FALSE)</f>
        <v>496.08142826669399</v>
      </c>
      <c r="N493" s="3">
        <f>VLOOKUP($A493,new_vsoa,5,FALSE)</f>
        <v>588.20063395348802</v>
      </c>
      <c r="O493" s="3">
        <f t="shared" si="61"/>
        <v>-92.119205686794032</v>
      </c>
      <c r="P493" s="3">
        <f>VLOOKUP($A493,new_vsoa,7,FALSE)</f>
        <v>-161.766468835296</v>
      </c>
      <c r="Q493" s="3">
        <f>VLOOKUP($A493,new_vsoa,8,FALSE)</f>
        <v>-34.4556624288374</v>
      </c>
      <c r="R493" s="3">
        <f t="shared" si="62"/>
        <v>496.08142826669399</v>
      </c>
      <c r="S493" s="3">
        <f t="shared" si="62"/>
        <v>588.20063395348802</v>
      </c>
      <c r="T493" s="3">
        <f t="shared" si="62"/>
        <v>1</v>
      </c>
      <c r="U493" s="3">
        <f t="shared" si="62"/>
        <v>1</v>
      </c>
      <c r="V493" s="3">
        <f t="shared" si="63"/>
        <v>1</v>
      </c>
      <c r="X493" s="3">
        <f t="shared" si="57"/>
        <v>-12.655552188653019</v>
      </c>
      <c r="Y493" s="3">
        <f t="shared" si="58"/>
        <v>-26.458790814420013</v>
      </c>
    </row>
    <row r="494" spans="1:25">
      <c r="A494">
        <v>492</v>
      </c>
      <c r="B494" t="s">
        <v>507</v>
      </c>
      <c r="C494" s="3">
        <v>293.45324321194198</v>
      </c>
      <c r="D494" s="3">
        <v>294.519785379572</v>
      </c>
      <c r="E494" s="3">
        <v>-1.06654216762945</v>
      </c>
      <c r="F494" s="3">
        <v>-70.488159070517199</v>
      </c>
      <c r="G494" s="3">
        <v>72.643018984078097</v>
      </c>
      <c r="H494" s="3">
        <f t="shared" si="59"/>
        <v>293.45324321194198</v>
      </c>
      <c r="I494" s="3">
        <f t="shared" si="59"/>
        <v>294.519785379572</v>
      </c>
      <c r="J494" s="3">
        <f t="shared" si="59"/>
        <v>1</v>
      </c>
      <c r="K494" s="3">
        <f t="shared" si="60"/>
        <v>1</v>
      </c>
      <c r="L494" s="3">
        <f t="shared" si="59"/>
        <v>72.643018984078097</v>
      </c>
      <c r="M494" s="3">
        <f>VLOOKUP($A494,new_vsoa,6,FALSE)</f>
        <v>299.78766258845599</v>
      </c>
      <c r="N494" s="3">
        <f>VLOOKUP($A494,new_vsoa,5,FALSE)</f>
        <v>289.32566725849398</v>
      </c>
      <c r="O494" s="3">
        <f t="shared" si="61"/>
        <v>10.461995329962008</v>
      </c>
      <c r="P494" s="3">
        <f>VLOOKUP($A494,new_vsoa,7,FALSE)</f>
        <v>-34.540476567288799</v>
      </c>
      <c r="Q494" s="3">
        <f>VLOOKUP($A494,new_vsoa,8,FALSE)</f>
        <v>60.276483982581397</v>
      </c>
      <c r="R494" s="3">
        <f t="shared" si="62"/>
        <v>299.78766258845599</v>
      </c>
      <c r="S494" s="3">
        <f t="shared" si="62"/>
        <v>289.32566725849398</v>
      </c>
      <c r="T494" s="3">
        <f t="shared" si="62"/>
        <v>10.461995329962008</v>
      </c>
      <c r="U494" s="3">
        <f t="shared" si="62"/>
        <v>1</v>
      </c>
      <c r="V494" s="3">
        <f t="shared" si="63"/>
        <v>60.276483982581397</v>
      </c>
      <c r="X494" s="3">
        <f t="shared" si="57"/>
        <v>6.3344193765140062</v>
      </c>
      <c r="Y494" s="3">
        <f t="shared" si="58"/>
        <v>-5.1941181210780201</v>
      </c>
    </row>
    <row r="495" spans="1:25">
      <c r="A495">
        <v>493</v>
      </c>
      <c r="B495" t="s">
        <v>508</v>
      </c>
      <c r="C495" s="3">
        <v>169.49276816429901</v>
      </c>
      <c r="D495" s="3">
        <v>247.52826777597801</v>
      </c>
      <c r="E495" s="3">
        <v>-78.035499611678702</v>
      </c>
      <c r="F495" s="3">
        <v>-143.33580362328601</v>
      </c>
      <c r="G495" s="3">
        <v>-1.9312227879911801</v>
      </c>
      <c r="H495" s="3">
        <f t="shared" si="59"/>
        <v>169.49276816429901</v>
      </c>
      <c r="I495" s="3">
        <f t="shared" si="59"/>
        <v>247.52826777597801</v>
      </c>
      <c r="J495" s="3">
        <f t="shared" si="59"/>
        <v>1</v>
      </c>
      <c r="K495" s="3">
        <f t="shared" si="60"/>
        <v>1</v>
      </c>
      <c r="L495" s="3">
        <f t="shared" si="59"/>
        <v>1</v>
      </c>
      <c r="M495" s="3">
        <f>VLOOKUP($A495,new_vsoa,6,FALSE)</f>
        <v>171.828360362822</v>
      </c>
      <c r="N495" s="3">
        <f>VLOOKUP($A495,new_vsoa,5,FALSE)</f>
        <v>243.79723356301301</v>
      </c>
      <c r="O495" s="3">
        <f t="shared" si="61"/>
        <v>-71.968873200191013</v>
      </c>
      <c r="P495" s="3">
        <f>VLOOKUP($A495,new_vsoa,7,FALSE)</f>
        <v>-110.84603097479599</v>
      </c>
      <c r="Q495" s="3">
        <f>VLOOKUP($A495,new_vsoa,8,FALSE)</f>
        <v>-31.7925390400647</v>
      </c>
      <c r="R495" s="3">
        <f t="shared" si="62"/>
        <v>171.828360362822</v>
      </c>
      <c r="S495" s="3">
        <f t="shared" si="62"/>
        <v>243.79723356301301</v>
      </c>
      <c r="T495" s="3">
        <f t="shared" si="62"/>
        <v>1</v>
      </c>
      <c r="U495" s="3">
        <f t="shared" si="62"/>
        <v>1</v>
      </c>
      <c r="V495" s="3">
        <f t="shared" si="63"/>
        <v>1</v>
      </c>
      <c r="X495" s="3">
        <f t="shared" si="57"/>
        <v>2.3355921985229884</v>
      </c>
      <c r="Y495" s="3">
        <f t="shared" si="58"/>
        <v>-3.7310342129649996</v>
      </c>
    </row>
    <row r="496" spans="1:25">
      <c r="A496">
        <v>494</v>
      </c>
      <c r="B496" t="s">
        <v>509</v>
      </c>
      <c r="C496" s="3">
        <v>331.69151062561002</v>
      </c>
      <c r="D496" s="3">
        <v>368.976773349045</v>
      </c>
      <c r="E496" s="3">
        <v>-37.285262723434798</v>
      </c>
      <c r="F496" s="3">
        <v>-113.826664094541</v>
      </c>
      <c r="G496" s="3">
        <v>57.647168803444103</v>
      </c>
      <c r="H496" s="3">
        <f t="shared" si="59"/>
        <v>331.69151062561002</v>
      </c>
      <c r="I496" s="3">
        <f t="shared" si="59"/>
        <v>368.976773349045</v>
      </c>
      <c r="J496" s="3">
        <f t="shared" si="59"/>
        <v>1</v>
      </c>
      <c r="K496" s="3">
        <f t="shared" si="60"/>
        <v>1</v>
      </c>
      <c r="L496" s="3">
        <f t="shared" si="59"/>
        <v>57.647168803444103</v>
      </c>
      <c r="M496" s="3">
        <f>VLOOKUP($A496,new_vsoa,6,FALSE)</f>
        <v>363.45379256373798</v>
      </c>
      <c r="N496" s="3">
        <f>VLOOKUP($A496,new_vsoa,5,FALSE)</f>
        <v>363.857745501767</v>
      </c>
      <c r="O496" s="3">
        <f t="shared" si="61"/>
        <v>-0.40395293802902188</v>
      </c>
      <c r="P496" s="3">
        <f>VLOOKUP($A496,new_vsoa,7,FALSE)</f>
        <v>-48.7559500706381</v>
      </c>
      <c r="Q496" s="3">
        <f>VLOOKUP($A496,new_vsoa,8,FALSE)</f>
        <v>50.5852685798991</v>
      </c>
      <c r="R496" s="3">
        <f t="shared" si="62"/>
        <v>363.45379256373798</v>
      </c>
      <c r="S496" s="3">
        <f t="shared" si="62"/>
        <v>363.857745501767</v>
      </c>
      <c r="T496" s="3">
        <f t="shared" si="62"/>
        <v>1</v>
      </c>
      <c r="U496" s="3">
        <f t="shared" si="62"/>
        <v>1</v>
      </c>
      <c r="V496" s="3">
        <f t="shared" si="63"/>
        <v>50.5852685798991</v>
      </c>
      <c r="X496" s="3">
        <f t="shared" si="57"/>
        <v>31.762281938127956</v>
      </c>
      <c r="Y496" s="3">
        <f t="shared" si="58"/>
        <v>-5.1190278472780051</v>
      </c>
    </row>
    <row r="497" spans="1:25">
      <c r="A497">
        <v>495</v>
      </c>
      <c r="B497" t="s">
        <v>510</v>
      </c>
      <c r="C497" s="3">
        <v>278.92793881254897</v>
      </c>
      <c r="D497" s="3">
        <v>401.663971300892</v>
      </c>
      <c r="E497" s="3">
        <v>-122.736032488343</v>
      </c>
      <c r="F497" s="3">
        <v>-216.192628309892</v>
      </c>
      <c r="G497" s="3">
        <v>-25.731360891450201</v>
      </c>
      <c r="H497" s="3">
        <f t="shared" si="59"/>
        <v>278.92793881254897</v>
      </c>
      <c r="I497" s="3">
        <f t="shared" si="59"/>
        <v>401.663971300892</v>
      </c>
      <c r="J497" s="3">
        <f t="shared" si="59"/>
        <v>1</v>
      </c>
      <c r="K497" s="3">
        <f t="shared" si="60"/>
        <v>1</v>
      </c>
      <c r="L497" s="3">
        <f t="shared" si="59"/>
        <v>1</v>
      </c>
      <c r="M497" s="3">
        <f>VLOOKUP($A497,new_vsoa,6,FALSE)</f>
        <v>280.14712104329402</v>
      </c>
      <c r="N497" s="3">
        <f>VLOOKUP($A497,new_vsoa,5,FALSE)</f>
        <v>397.850715473035</v>
      </c>
      <c r="O497" s="3">
        <f t="shared" si="61"/>
        <v>-117.70359442974097</v>
      </c>
      <c r="P497" s="3">
        <f>VLOOKUP($A497,new_vsoa,7,FALSE)</f>
        <v>-170.55324159793301</v>
      </c>
      <c r="Q497" s="3">
        <f>VLOOKUP($A497,new_vsoa,8,FALSE)</f>
        <v>-62.965673094059703</v>
      </c>
      <c r="R497" s="3">
        <f t="shared" si="62"/>
        <v>280.14712104329402</v>
      </c>
      <c r="S497" s="3">
        <f t="shared" si="62"/>
        <v>397.850715473035</v>
      </c>
      <c r="T497" s="3">
        <f t="shared" si="62"/>
        <v>1</v>
      </c>
      <c r="U497" s="3">
        <f t="shared" si="62"/>
        <v>1</v>
      </c>
      <c r="V497" s="3">
        <f t="shared" si="63"/>
        <v>1</v>
      </c>
      <c r="X497" s="3">
        <f t="shared" si="57"/>
        <v>1.2191822307450479</v>
      </c>
      <c r="Y497" s="3">
        <f t="shared" si="58"/>
        <v>-3.8132558278570059</v>
      </c>
    </row>
    <row r="498" spans="1:25">
      <c r="A498">
        <v>496</v>
      </c>
      <c r="B498" t="s">
        <v>511</v>
      </c>
      <c r="C498" s="3">
        <v>420.626434231941</v>
      </c>
      <c r="D498" s="3">
        <v>413.63538726198698</v>
      </c>
      <c r="E498" s="3">
        <v>6.9910469699534001</v>
      </c>
      <c r="F498" s="3">
        <v>-79.020388418589704</v>
      </c>
      <c r="G498" s="3">
        <v>120.484883405459</v>
      </c>
      <c r="H498" s="3">
        <f t="shared" si="59"/>
        <v>420.626434231941</v>
      </c>
      <c r="I498" s="3">
        <f t="shared" si="59"/>
        <v>413.63538726198698</v>
      </c>
      <c r="J498" s="3">
        <f t="shared" si="59"/>
        <v>6.9910469699534001</v>
      </c>
      <c r="K498" s="3">
        <f t="shared" si="60"/>
        <v>1</v>
      </c>
      <c r="L498" s="3">
        <f t="shared" si="59"/>
        <v>120.484883405459</v>
      </c>
      <c r="M498" s="3">
        <f>VLOOKUP($A498,new_vsoa,6,FALSE)</f>
        <v>379.02530233557297</v>
      </c>
      <c r="N498" s="3">
        <f>VLOOKUP($A498,new_vsoa,5,FALSE)</f>
        <v>416.26027897221798</v>
      </c>
      <c r="O498" s="3">
        <f t="shared" si="61"/>
        <v>-37.234976636645001</v>
      </c>
      <c r="P498" s="3">
        <f>VLOOKUP($A498,new_vsoa,7,FALSE)</f>
        <v>-93.885746896530506</v>
      </c>
      <c r="Q498" s="3">
        <f>VLOOKUP($A498,new_vsoa,8,FALSE)</f>
        <v>21.508249782424901</v>
      </c>
      <c r="R498" s="3">
        <f t="shared" si="62"/>
        <v>379.02530233557297</v>
      </c>
      <c r="S498" s="3">
        <f t="shared" si="62"/>
        <v>416.26027897221798</v>
      </c>
      <c r="T498" s="3">
        <f t="shared" si="62"/>
        <v>1</v>
      </c>
      <c r="U498" s="3">
        <f t="shared" si="62"/>
        <v>1</v>
      </c>
      <c r="V498" s="3">
        <f t="shared" si="63"/>
        <v>21.508249782424901</v>
      </c>
      <c r="X498" s="3">
        <f t="shared" si="57"/>
        <v>-41.601131896368031</v>
      </c>
      <c r="Y498" s="3">
        <f t="shared" si="58"/>
        <v>2.6248917102309974</v>
      </c>
    </row>
    <row r="499" spans="1:25">
      <c r="A499">
        <v>497</v>
      </c>
      <c r="B499" t="s">
        <v>512</v>
      </c>
      <c r="C499" s="3">
        <v>235.074563359704</v>
      </c>
      <c r="D499" s="3">
        <v>235.04882115085999</v>
      </c>
      <c r="E499" s="3">
        <v>2.57422088442638E-2</v>
      </c>
      <c r="F499" s="3">
        <v>-66.123058464696101</v>
      </c>
      <c r="G499" s="3">
        <v>70.183553075733997</v>
      </c>
      <c r="H499" s="3">
        <f t="shared" si="59"/>
        <v>235.074563359704</v>
      </c>
      <c r="I499" s="3">
        <f t="shared" si="59"/>
        <v>235.04882115085999</v>
      </c>
      <c r="J499" s="3">
        <f t="shared" si="59"/>
        <v>1</v>
      </c>
      <c r="K499" s="3">
        <f t="shared" si="60"/>
        <v>1</v>
      </c>
      <c r="L499" s="3">
        <f t="shared" si="59"/>
        <v>70.183553075733997</v>
      </c>
      <c r="M499" s="3">
        <f>VLOOKUP($A499,new_vsoa,6,FALSE)</f>
        <v>235.96419924444601</v>
      </c>
      <c r="N499" s="3">
        <f>VLOOKUP($A499,new_vsoa,5,FALSE)</f>
        <v>235.39032277316201</v>
      </c>
      <c r="O499" s="3">
        <f t="shared" si="61"/>
        <v>0.57387647128399522</v>
      </c>
      <c r="P499" s="3">
        <f>VLOOKUP($A499,new_vsoa,7,FALSE)</f>
        <v>-41.579746517218403</v>
      </c>
      <c r="Q499" s="3">
        <f>VLOOKUP($A499,new_vsoa,8,FALSE)</f>
        <v>44.721244133445097</v>
      </c>
      <c r="R499" s="3">
        <f t="shared" si="62"/>
        <v>235.96419924444601</v>
      </c>
      <c r="S499" s="3">
        <f t="shared" si="62"/>
        <v>235.39032277316201</v>
      </c>
      <c r="T499" s="3">
        <f t="shared" si="62"/>
        <v>1</v>
      </c>
      <c r="U499" s="3">
        <f t="shared" si="62"/>
        <v>1</v>
      </c>
      <c r="V499" s="3">
        <f t="shared" si="63"/>
        <v>44.721244133445097</v>
      </c>
      <c r="X499" s="3">
        <f t="shared" si="57"/>
        <v>0.88963588474200606</v>
      </c>
      <c r="Y499" s="3">
        <f t="shared" si="58"/>
        <v>0.34150162230201886</v>
      </c>
    </row>
    <row r="500" spans="1:25">
      <c r="A500">
        <v>498</v>
      </c>
      <c r="B500" t="s">
        <v>513</v>
      </c>
      <c r="C500" s="3">
        <v>242.989122590145</v>
      </c>
      <c r="D500" s="3">
        <v>258.94097246253199</v>
      </c>
      <c r="E500" s="3">
        <v>-15.9518498723869</v>
      </c>
      <c r="F500" s="3">
        <v>-75.662300564127705</v>
      </c>
      <c r="G500" s="3">
        <v>48.0129829824102</v>
      </c>
      <c r="H500" s="3">
        <f t="shared" si="59"/>
        <v>242.989122590145</v>
      </c>
      <c r="I500" s="3">
        <f t="shared" si="59"/>
        <v>258.94097246253199</v>
      </c>
      <c r="J500" s="3">
        <f t="shared" si="59"/>
        <v>1</v>
      </c>
      <c r="K500" s="3">
        <f t="shared" si="60"/>
        <v>1</v>
      </c>
      <c r="L500" s="3">
        <f t="shared" si="59"/>
        <v>48.0129829824102</v>
      </c>
      <c r="M500" s="3">
        <f>VLOOKUP($A500,new_vsoa,6,FALSE)</f>
        <v>234.382667742417</v>
      </c>
      <c r="N500" s="3">
        <f>VLOOKUP($A500,new_vsoa,5,FALSE)</f>
        <v>263.73174758661702</v>
      </c>
      <c r="O500" s="3">
        <f t="shared" si="61"/>
        <v>-29.34907984420002</v>
      </c>
      <c r="P500" s="3">
        <f>VLOOKUP($A500,new_vsoa,7,FALSE)</f>
        <v>-67.6577198774539</v>
      </c>
      <c r="Q500" s="3">
        <f>VLOOKUP($A500,new_vsoa,8,FALSE)</f>
        <v>9.2984849034101291</v>
      </c>
      <c r="R500" s="3">
        <f t="shared" si="62"/>
        <v>234.382667742417</v>
      </c>
      <c r="S500" s="3">
        <f t="shared" si="62"/>
        <v>263.73174758661702</v>
      </c>
      <c r="T500" s="3">
        <f t="shared" si="62"/>
        <v>1</v>
      </c>
      <c r="U500" s="3">
        <f t="shared" si="62"/>
        <v>1</v>
      </c>
      <c r="V500" s="3">
        <f t="shared" si="63"/>
        <v>9.2984849034101291</v>
      </c>
      <c r="X500" s="3">
        <f t="shared" si="57"/>
        <v>-8.6064548477280027</v>
      </c>
      <c r="Y500" s="3">
        <f t="shared" si="58"/>
        <v>4.7907751240850303</v>
      </c>
    </row>
    <row r="501" spans="1:25">
      <c r="A501">
        <v>499</v>
      </c>
      <c r="B501" t="s">
        <v>514</v>
      </c>
      <c r="C501" s="3">
        <v>302.09563106809702</v>
      </c>
      <c r="D501" s="3">
        <v>365.32737926200599</v>
      </c>
      <c r="E501" s="3">
        <v>-63.2317481939088</v>
      </c>
      <c r="F501" s="3">
        <v>-136.89306635658801</v>
      </c>
      <c r="G501" s="3">
        <v>15.9741770776342</v>
      </c>
      <c r="H501" s="3">
        <f t="shared" si="59"/>
        <v>302.09563106809702</v>
      </c>
      <c r="I501" s="3">
        <f t="shared" si="59"/>
        <v>365.32737926200599</v>
      </c>
      <c r="J501" s="3">
        <f t="shared" si="59"/>
        <v>1</v>
      </c>
      <c r="K501" s="3">
        <f t="shared" si="60"/>
        <v>1</v>
      </c>
      <c r="L501" s="3">
        <f t="shared" si="59"/>
        <v>15.9741770776342</v>
      </c>
      <c r="M501" s="3">
        <f>VLOOKUP($A501,new_vsoa,6,FALSE)</f>
        <v>344.69726101587298</v>
      </c>
      <c r="N501" s="3">
        <f>VLOOKUP($A501,new_vsoa,5,FALSE)</f>
        <v>363.26365982304998</v>
      </c>
      <c r="O501" s="3">
        <f t="shared" si="61"/>
        <v>-18.566398807176995</v>
      </c>
      <c r="P501" s="3">
        <f>VLOOKUP($A501,new_vsoa,7,FALSE)</f>
        <v>-72.163482615053894</v>
      </c>
      <c r="Q501" s="3">
        <f>VLOOKUP($A501,new_vsoa,8,FALSE)</f>
        <v>34.711020069507001</v>
      </c>
      <c r="R501" s="3">
        <f t="shared" si="62"/>
        <v>344.69726101587298</v>
      </c>
      <c r="S501" s="3">
        <f t="shared" si="62"/>
        <v>363.26365982304998</v>
      </c>
      <c r="T501" s="3">
        <f t="shared" si="62"/>
        <v>1</v>
      </c>
      <c r="U501" s="3">
        <f t="shared" si="62"/>
        <v>1</v>
      </c>
      <c r="V501" s="3">
        <f t="shared" si="63"/>
        <v>34.711020069507001</v>
      </c>
      <c r="X501" s="3">
        <f t="shared" si="57"/>
        <v>42.601629947775962</v>
      </c>
      <c r="Y501" s="3">
        <f t="shared" si="58"/>
        <v>-2.0637194389560136</v>
      </c>
    </row>
    <row r="502" spans="1:25">
      <c r="A502">
        <v>500</v>
      </c>
      <c r="B502" t="s">
        <v>515</v>
      </c>
      <c r="C502" s="3">
        <v>296.39534438606</v>
      </c>
      <c r="D502" s="3">
        <v>351.15979829665798</v>
      </c>
      <c r="E502" s="3">
        <v>-54.764453910597901</v>
      </c>
      <c r="F502" s="3">
        <v>-126.916415520911</v>
      </c>
      <c r="G502" s="3">
        <v>17.824899841077801</v>
      </c>
      <c r="H502" s="3">
        <f t="shared" si="59"/>
        <v>296.39534438606</v>
      </c>
      <c r="I502" s="3">
        <f t="shared" si="59"/>
        <v>351.15979829665798</v>
      </c>
      <c r="J502" s="3">
        <f t="shared" si="59"/>
        <v>1</v>
      </c>
      <c r="K502" s="3">
        <f t="shared" si="60"/>
        <v>1</v>
      </c>
      <c r="L502" s="3">
        <f t="shared" si="59"/>
        <v>17.824899841077801</v>
      </c>
      <c r="M502" s="3">
        <f>VLOOKUP($A502,new_vsoa,6,FALSE)</f>
        <v>327.56358050683599</v>
      </c>
      <c r="N502" s="3">
        <f>VLOOKUP($A502,new_vsoa,5,FALSE)</f>
        <v>355.82272827197301</v>
      </c>
      <c r="O502" s="3">
        <f t="shared" si="61"/>
        <v>-28.259147765137016</v>
      </c>
      <c r="P502" s="3">
        <f>VLOOKUP($A502,new_vsoa,7,FALSE)</f>
        <v>-80.225747634159106</v>
      </c>
      <c r="Q502" s="3">
        <f>VLOOKUP($A502,new_vsoa,8,FALSE)</f>
        <v>19.994014896633001</v>
      </c>
      <c r="R502" s="3">
        <f t="shared" si="62"/>
        <v>327.56358050683599</v>
      </c>
      <c r="S502" s="3">
        <f t="shared" si="62"/>
        <v>355.82272827197301</v>
      </c>
      <c r="T502" s="3">
        <f t="shared" si="62"/>
        <v>1</v>
      </c>
      <c r="U502" s="3">
        <f t="shared" si="62"/>
        <v>1</v>
      </c>
      <c r="V502" s="3">
        <f t="shared" si="63"/>
        <v>19.994014896633001</v>
      </c>
      <c r="X502" s="3">
        <f t="shared" si="57"/>
        <v>31.168236120775987</v>
      </c>
      <c r="Y502" s="3">
        <f t="shared" si="58"/>
        <v>4.6629299753150235</v>
      </c>
    </row>
    <row r="503" spans="1:25">
      <c r="A503">
        <v>501</v>
      </c>
      <c r="B503" t="s">
        <v>516</v>
      </c>
      <c r="C503" s="3">
        <v>523.40554626987102</v>
      </c>
      <c r="D503" s="3">
        <v>735.50877117250002</v>
      </c>
      <c r="E503" s="3">
        <v>-212.103224902628</v>
      </c>
      <c r="F503" s="3">
        <v>-908.54453459372905</v>
      </c>
      <c r="G503" s="3">
        <v>-7.6484500415285597</v>
      </c>
      <c r="H503" s="3">
        <f t="shared" si="59"/>
        <v>523.40554626987102</v>
      </c>
      <c r="I503" s="3" t="e">
        <f t="shared" si="59"/>
        <v>#N/A</v>
      </c>
      <c r="J503" s="3">
        <f t="shared" si="59"/>
        <v>1</v>
      </c>
      <c r="K503" s="3">
        <f t="shared" si="60"/>
        <v>1</v>
      </c>
      <c r="L503" s="3">
        <f t="shared" si="59"/>
        <v>1</v>
      </c>
      <c r="M503" s="3">
        <f>VLOOKUP($A503,new_vsoa,6,FALSE)</f>
        <v>544.19473089267001</v>
      </c>
      <c r="N503" s="3">
        <f>VLOOKUP($A503,new_vsoa,5,FALSE)</f>
        <v>671.72868170969105</v>
      </c>
      <c r="O503" s="3">
        <f t="shared" si="61"/>
        <v>-127.53395081702104</v>
      </c>
      <c r="P503" s="3">
        <f>VLOOKUP($A503,new_vsoa,7,FALSE)</f>
        <v>-279.844825607129</v>
      </c>
      <c r="Q503" s="3">
        <f>VLOOKUP($A503,new_vsoa,8,FALSE)</f>
        <v>-43.971446696614002</v>
      </c>
      <c r="R503" s="3">
        <f t="shared" si="62"/>
        <v>544.19473089267001</v>
      </c>
      <c r="S503" s="3">
        <f t="shared" si="62"/>
        <v>671.72868170969105</v>
      </c>
      <c r="T503" s="3">
        <f t="shared" si="62"/>
        <v>1</v>
      </c>
      <c r="U503" s="3">
        <f t="shared" si="62"/>
        <v>1</v>
      </c>
      <c r="V503" s="3">
        <f t="shared" si="63"/>
        <v>1</v>
      </c>
      <c r="X503" s="3">
        <f t="shared" si="57"/>
        <v>20.789184622798984</v>
      </c>
      <c r="Y503" s="3" t="e">
        <f t="shared" si="58"/>
        <v>#N/A</v>
      </c>
    </row>
    <row r="504" spans="1:25">
      <c r="A504">
        <v>502</v>
      </c>
      <c r="B504" t="s">
        <v>517</v>
      </c>
      <c r="C504" s="3">
        <v>394.86617954873901</v>
      </c>
      <c r="D504" s="3">
        <v>298.66701210682999</v>
      </c>
      <c r="E504" s="3">
        <v>96.199167441908898</v>
      </c>
      <c r="F504" s="3">
        <v>25.993464325467698</v>
      </c>
      <c r="G504" s="3">
        <v>167.292564654041</v>
      </c>
      <c r="H504" s="3">
        <f t="shared" si="59"/>
        <v>394.86617954873901</v>
      </c>
      <c r="I504" s="3">
        <f t="shared" si="59"/>
        <v>298.66701210682999</v>
      </c>
      <c r="J504" s="3">
        <f t="shared" si="59"/>
        <v>96.199167441908898</v>
      </c>
      <c r="K504" s="3">
        <f t="shared" si="60"/>
        <v>25.993464325467698</v>
      </c>
      <c r="L504" s="3">
        <f t="shared" si="59"/>
        <v>167.292564654041</v>
      </c>
      <c r="M504" s="3">
        <f>VLOOKUP($A504,new_vsoa,6,FALSE)</f>
        <v>381.910486811353</v>
      </c>
      <c r="N504" s="3">
        <f>VLOOKUP($A504,new_vsoa,5,FALSE)</f>
        <v>302.77676821179602</v>
      </c>
      <c r="O504" s="3">
        <f t="shared" si="61"/>
        <v>79.133718599556971</v>
      </c>
      <c r="P504" s="3">
        <f>VLOOKUP($A504,new_vsoa,7,FALSE)</f>
        <v>26.700386566677501</v>
      </c>
      <c r="Q504" s="3">
        <f>VLOOKUP($A504,new_vsoa,8,FALSE)</f>
        <v>129.67364765324501</v>
      </c>
      <c r="R504" s="3">
        <f t="shared" si="62"/>
        <v>381.910486811353</v>
      </c>
      <c r="S504" s="3">
        <f t="shared" si="62"/>
        <v>302.77676821179602</v>
      </c>
      <c r="T504" s="3">
        <f t="shared" si="62"/>
        <v>79.133718599556971</v>
      </c>
      <c r="U504" s="3">
        <f t="shared" si="62"/>
        <v>26.700386566677501</v>
      </c>
      <c r="V504" s="3">
        <f t="shared" si="63"/>
        <v>129.67364765324501</v>
      </c>
      <c r="X504" s="3">
        <f t="shared" si="57"/>
        <v>-12.955692737386016</v>
      </c>
      <c r="Y504" s="3">
        <f t="shared" si="58"/>
        <v>4.1097561049660385</v>
      </c>
    </row>
    <row r="505" spans="1:25">
      <c r="A505">
        <v>503</v>
      </c>
      <c r="B505" t="s">
        <v>518</v>
      </c>
      <c r="C505" s="3">
        <v>390.86588618534398</v>
      </c>
      <c r="D505" s="3">
        <v>416.738733222561</v>
      </c>
      <c r="E505" s="3">
        <v>-25.8728470372162</v>
      </c>
      <c r="F505" s="3">
        <v>-134.45549503100301</v>
      </c>
      <c r="G505" s="3">
        <v>108.185153145558</v>
      </c>
      <c r="H505" s="3">
        <f t="shared" si="59"/>
        <v>390.86588618534398</v>
      </c>
      <c r="I505" s="3">
        <f t="shared" si="59"/>
        <v>416.738733222561</v>
      </c>
      <c r="J505" s="3">
        <f t="shared" si="59"/>
        <v>1</v>
      </c>
      <c r="K505" s="3">
        <f t="shared" si="60"/>
        <v>1</v>
      </c>
      <c r="L505" s="3">
        <f t="shared" si="59"/>
        <v>108.185153145558</v>
      </c>
      <c r="M505" s="3">
        <f>VLOOKUP($A505,new_vsoa,6,FALSE)</f>
        <v>428.28043546827303</v>
      </c>
      <c r="N505" s="3">
        <f>VLOOKUP($A505,new_vsoa,5,FALSE)</f>
        <v>424.56829436785398</v>
      </c>
      <c r="O505" s="3">
        <f t="shared" si="61"/>
        <v>3.7121411004190463</v>
      </c>
      <c r="P505" s="3">
        <f>VLOOKUP($A505,new_vsoa,7,FALSE)</f>
        <v>-62.870909056345802</v>
      </c>
      <c r="Q505" s="3">
        <f>VLOOKUP($A505,new_vsoa,8,FALSE)</f>
        <v>69.937098272845603</v>
      </c>
      <c r="R505" s="3">
        <f t="shared" si="62"/>
        <v>428.28043546827303</v>
      </c>
      <c r="S505" s="3">
        <f t="shared" si="62"/>
        <v>424.56829436785398</v>
      </c>
      <c r="T505" s="3">
        <f t="shared" si="62"/>
        <v>3.7121411004190463</v>
      </c>
      <c r="U505" s="3">
        <f t="shared" si="62"/>
        <v>1</v>
      </c>
      <c r="V505" s="3">
        <f t="shared" si="63"/>
        <v>69.937098272845603</v>
      </c>
      <c r="X505" s="3">
        <f t="shared" si="57"/>
        <v>37.414549282929045</v>
      </c>
      <c r="Y505" s="3">
        <f t="shared" si="58"/>
        <v>7.8295611452929847</v>
      </c>
    </row>
    <row r="506" spans="1:25">
      <c r="A506">
        <v>504</v>
      </c>
      <c r="B506" t="s">
        <v>519</v>
      </c>
      <c r="C506" s="3">
        <v>140.00270838672</v>
      </c>
      <c r="D506" s="3">
        <v>104.963414642316</v>
      </c>
      <c r="E506" s="3">
        <v>35.039293744403302</v>
      </c>
      <c r="F506" s="3">
        <v>-63.460474630617597</v>
      </c>
      <c r="G506" s="3">
        <v>111.880086126851</v>
      </c>
      <c r="H506" s="3">
        <f t="shared" si="59"/>
        <v>140.00270838672</v>
      </c>
      <c r="I506" s="3">
        <f t="shared" si="59"/>
        <v>104.963414642316</v>
      </c>
      <c r="J506" s="3">
        <f t="shared" si="59"/>
        <v>35.039293744403302</v>
      </c>
      <c r="K506" s="3">
        <f t="shared" si="60"/>
        <v>1</v>
      </c>
      <c r="L506" s="3">
        <f t="shared" si="59"/>
        <v>111.880086126851</v>
      </c>
      <c r="M506" s="3">
        <f>VLOOKUP($A506,new_vsoa,6,FALSE)</f>
        <v>161.078052894433</v>
      </c>
      <c r="N506" s="3">
        <f>VLOOKUP($A506,new_vsoa,5,FALSE)</f>
        <v>100.81904696378901</v>
      </c>
      <c r="O506" s="3">
        <f t="shared" si="61"/>
        <v>60.259005930643994</v>
      </c>
      <c r="P506" s="3">
        <f>VLOOKUP($A506,new_vsoa,7,FALSE)</f>
        <v>23.241957438947299</v>
      </c>
      <c r="Q506" s="3">
        <f>VLOOKUP($A506,new_vsoa,8,FALSE)</f>
        <v>101.45173012488701</v>
      </c>
      <c r="R506" s="3">
        <f t="shared" si="62"/>
        <v>161.078052894433</v>
      </c>
      <c r="S506" s="3">
        <f t="shared" si="62"/>
        <v>100.81904696378901</v>
      </c>
      <c r="T506" s="3">
        <f t="shared" si="62"/>
        <v>60.259005930643994</v>
      </c>
      <c r="U506" s="3">
        <f t="shared" si="62"/>
        <v>23.241957438947299</v>
      </c>
      <c r="V506" s="3">
        <f t="shared" si="63"/>
        <v>101.45173012488701</v>
      </c>
      <c r="X506" s="3">
        <f t="shared" si="57"/>
        <v>21.075344507712998</v>
      </c>
      <c r="Y506" s="3">
        <f t="shared" si="58"/>
        <v>-4.1443676785269901</v>
      </c>
    </row>
    <row r="507" spans="1:25">
      <c r="A507">
        <v>505</v>
      </c>
      <c r="B507" t="s">
        <v>520</v>
      </c>
      <c r="C507" s="3">
        <v>329.86437191922698</v>
      </c>
      <c r="D507" s="3">
        <v>325.69163610179299</v>
      </c>
      <c r="E507" s="3">
        <v>4.17273581743438</v>
      </c>
      <c r="F507" s="3">
        <v>-83.533725757977294</v>
      </c>
      <c r="G507" s="3">
        <v>126.331429981352</v>
      </c>
      <c r="H507" s="3">
        <f t="shared" si="59"/>
        <v>329.86437191922698</v>
      </c>
      <c r="I507" s="3">
        <f t="shared" si="59"/>
        <v>325.69163610179299</v>
      </c>
      <c r="J507" s="3">
        <f t="shared" si="59"/>
        <v>4.17273581743438</v>
      </c>
      <c r="K507" s="3">
        <f t="shared" si="60"/>
        <v>1</v>
      </c>
      <c r="L507" s="3">
        <f t="shared" si="59"/>
        <v>126.331429981352</v>
      </c>
      <c r="M507" s="3">
        <f>VLOOKUP($A507,new_vsoa,6,FALSE)</f>
        <v>336.012428288384</v>
      </c>
      <c r="N507" s="3">
        <f>VLOOKUP($A507,new_vsoa,5,FALSE)</f>
        <v>313.85433039292201</v>
      </c>
      <c r="O507" s="3">
        <f t="shared" si="61"/>
        <v>22.158097895461992</v>
      </c>
      <c r="P507" s="3">
        <f>VLOOKUP($A507,new_vsoa,7,FALSE)</f>
        <v>-33.766687407293198</v>
      </c>
      <c r="Q507" s="3">
        <f>VLOOKUP($A507,new_vsoa,8,FALSE)</f>
        <v>79.983163832427095</v>
      </c>
      <c r="R507" s="3">
        <f t="shared" si="62"/>
        <v>336.012428288384</v>
      </c>
      <c r="S507" s="3">
        <f t="shared" si="62"/>
        <v>313.85433039292201</v>
      </c>
      <c r="T507" s="3">
        <f t="shared" si="62"/>
        <v>22.158097895461992</v>
      </c>
      <c r="U507" s="3">
        <f t="shared" si="62"/>
        <v>1</v>
      </c>
      <c r="V507" s="3">
        <f t="shared" si="63"/>
        <v>79.983163832427095</v>
      </c>
      <c r="X507" s="3">
        <f t="shared" si="57"/>
        <v>6.1480563691570183</v>
      </c>
      <c r="Y507" s="3">
        <f t="shared" si="58"/>
        <v>-11.837305708870986</v>
      </c>
    </row>
    <row r="508" spans="1:25">
      <c r="A508">
        <v>506</v>
      </c>
      <c r="B508" t="s">
        <v>521</v>
      </c>
      <c r="C508" s="3">
        <v>433.96577951533101</v>
      </c>
      <c r="D508" s="3">
        <v>403.56115156157398</v>
      </c>
      <c r="E508" s="3">
        <v>30.404627953757799</v>
      </c>
      <c r="F508" s="3">
        <v>-59.720229529072803</v>
      </c>
      <c r="G508" s="3">
        <v>149.013934670113</v>
      </c>
      <c r="H508" s="3">
        <f t="shared" si="59"/>
        <v>433.96577951533101</v>
      </c>
      <c r="I508" s="3">
        <f t="shared" si="59"/>
        <v>403.56115156157398</v>
      </c>
      <c r="J508" s="3">
        <f t="shared" si="59"/>
        <v>30.404627953757799</v>
      </c>
      <c r="K508" s="3">
        <f t="shared" si="60"/>
        <v>1</v>
      </c>
      <c r="L508" s="3">
        <f t="shared" si="59"/>
        <v>149.013934670113</v>
      </c>
      <c r="M508" s="3">
        <f>VLOOKUP($A508,new_vsoa,6,FALSE)</f>
        <v>377.35037773001801</v>
      </c>
      <c r="N508" s="3">
        <f>VLOOKUP($A508,new_vsoa,5,FALSE)</f>
        <v>390.78058580655897</v>
      </c>
      <c r="O508" s="3">
        <f t="shared" si="61"/>
        <v>-13.430208076540964</v>
      </c>
      <c r="P508" s="3">
        <f>VLOOKUP($A508,new_vsoa,7,FALSE)</f>
        <v>-72.113477782611</v>
      </c>
      <c r="Q508" s="3">
        <f>VLOOKUP($A508,new_vsoa,8,FALSE)</f>
        <v>47.130243716692398</v>
      </c>
      <c r="R508" s="3">
        <f t="shared" si="62"/>
        <v>377.35037773001801</v>
      </c>
      <c r="S508" s="3">
        <f t="shared" si="62"/>
        <v>390.78058580655897</v>
      </c>
      <c r="T508" s="3">
        <f t="shared" si="62"/>
        <v>1</v>
      </c>
      <c r="U508" s="3">
        <f t="shared" si="62"/>
        <v>1</v>
      </c>
      <c r="V508" s="3">
        <f t="shared" si="63"/>
        <v>47.130243716692398</v>
      </c>
      <c r="X508" s="3">
        <f t="shared" si="57"/>
        <v>-56.615401785312997</v>
      </c>
      <c r="Y508" s="3">
        <f t="shared" si="58"/>
        <v>-12.780565755015004</v>
      </c>
    </row>
    <row r="509" spans="1:25">
      <c r="A509">
        <v>507</v>
      </c>
      <c r="B509" t="s">
        <v>522</v>
      </c>
      <c r="C509" s="3">
        <v>354.41209942327299</v>
      </c>
      <c r="D509" s="3">
        <v>307.97708811944102</v>
      </c>
      <c r="E509" s="3">
        <v>46.435011303832802</v>
      </c>
      <c r="F509" s="3">
        <v>-42.833297073479699</v>
      </c>
      <c r="G509" s="3">
        <v>168.652826731153</v>
      </c>
      <c r="H509" s="3">
        <f t="shared" si="59"/>
        <v>354.41209942327299</v>
      </c>
      <c r="I509" s="3">
        <f t="shared" si="59"/>
        <v>307.97708811944102</v>
      </c>
      <c r="J509" s="3">
        <f t="shared" si="59"/>
        <v>46.435011303832802</v>
      </c>
      <c r="K509" s="3">
        <f t="shared" si="60"/>
        <v>1</v>
      </c>
      <c r="L509" s="3">
        <f t="shared" si="59"/>
        <v>168.652826731153</v>
      </c>
      <c r="M509" s="3">
        <f>VLOOKUP($A509,new_vsoa,6,FALSE)</f>
        <v>389.30336260062899</v>
      </c>
      <c r="N509" s="3">
        <f>VLOOKUP($A509,new_vsoa,5,FALSE)</f>
        <v>318.36693887083902</v>
      </c>
      <c r="O509" s="3">
        <f t="shared" si="61"/>
        <v>70.936423729789965</v>
      </c>
      <c r="P509" s="3">
        <f>VLOOKUP($A509,new_vsoa,7,FALSE)</f>
        <v>12.233849530589501</v>
      </c>
      <c r="Q509" s="3">
        <f>VLOOKUP($A509,new_vsoa,8,FALSE)</f>
        <v>134.863779894781</v>
      </c>
      <c r="R509" s="3">
        <f t="shared" si="62"/>
        <v>389.30336260062899</v>
      </c>
      <c r="S509" s="3">
        <f t="shared" si="62"/>
        <v>318.36693887083902</v>
      </c>
      <c r="T509" s="3">
        <f t="shared" si="62"/>
        <v>70.936423729789965</v>
      </c>
      <c r="U509" s="3">
        <f t="shared" si="62"/>
        <v>12.233849530589501</v>
      </c>
      <c r="V509" s="3">
        <f t="shared" si="63"/>
        <v>134.863779894781</v>
      </c>
      <c r="X509" s="3">
        <f t="shared" si="57"/>
        <v>34.891263177355995</v>
      </c>
      <c r="Y509" s="3">
        <f t="shared" si="58"/>
        <v>10.389850751398001</v>
      </c>
    </row>
    <row r="510" spans="1:25">
      <c r="A510">
        <v>508</v>
      </c>
      <c r="B510" t="s">
        <v>523</v>
      </c>
      <c r="C510" s="3">
        <v>495.438812971701</v>
      </c>
      <c r="D510" s="3">
        <v>427.25192727617701</v>
      </c>
      <c r="E510" s="3">
        <v>68.186885695523799</v>
      </c>
      <c r="F510" s="3">
        <v>-32.019187948907202</v>
      </c>
      <c r="G510" s="3">
        <v>323.13600886969601</v>
      </c>
      <c r="H510" s="3">
        <f t="shared" si="59"/>
        <v>495.438812971701</v>
      </c>
      <c r="I510" s="3">
        <f t="shared" si="59"/>
        <v>427.25192727617701</v>
      </c>
      <c r="J510" s="3">
        <f t="shared" si="59"/>
        <v>68.186885695523799</v>
      </c>
      <c r="K510" s="3">
        <f t="shared" si="60"/>
        <v>1</v>
      </c>
      <c r="L510" s="3">
        <f t="shared" si="59"/>
        <v>323.13600886969601</v>
      </c>
      <c r="M510" s="3">
        <f>VLOOKUP($A510,new_vsoa,6,FALSE)</f>
        <v>458.64323088309902</v>
      </c>
      <c r="N510" s="3">
        <f>VLOOKUP($A510,new_vsoa,5,FALSE)</f>
        <v>435.80577076122501</v>
      </c>
      <c r="O510" s="3">
        <f t="shared" si="61"/>
        <v>22.837460121874017</v>
      </c>
      <c r="P510" s="3">
        <f>VLOOKUP($A510,new_vsoa,7,FALSE)</f>
        <v>-35.765819227465002</v>
      </c>
      <c r="Q510" s="3">
        <f>VLOOKUP($A510,new_vsoa,8,FALSE)</f>
        <v>81.105190793592399</v>
      </c>
      <c r="R510" s="3">
        <f t="shared" si="62"/>
        <v>458.64323088309902</v>
      </c>
      <c r="S510" s="3">
        <f t="shared" si="62"/>
        <v>435.80577076122501</v>
      </c>
      <c r="T510" s="3">
        <f t="shared" si="62"/>
        <v>22.837460121874017</v>
      </c>
      <c r="U510" s="3">
        <f t="shared" si="62"/>
        <v>1</v>
      </c>
      <c r="V510" s="3">
        <f t="shared" si="63"/>
        <v>81.105190793592399</v>
      </c>
      <c r="X510" s="3">
        <f t="shared" si="57"/>
        <v>-36.795582088601975</v>
      </c>
      <c r="Y510" s="3">
        <f t="shared" si="58"/>
        <v>8.5538434850479916</v>
      </c>
    </row>
    <row r="511" spans="1:25">
      <c r="A511">
        <v>509</v>
      </c>
      <c r="B511" t="s">
        <v>524</v>
      </c>
      <c r="C511" s="3">
        <v>218.828947952242</v>
      </c>
      <c r="D511" s="3">
        <v>191.11179819211</v>
      </c>
      <c r="E511" s="3">
        <v>27.7171497601318</v>
      </c>
      <c r="F511" s="3">
        <v>-32.163822629847502</v>
      </c>
      <c r="G511" s="3">
        <v>98.615725028343206</v>
      </c>
      <c r="H511" s="3">
        <f t="shared" si="59"/>
        <v>218.828947952242</v>
      </c>
      <c r="I511" s="3">
        <f t="shared" si="59"/>
        <v>191.11179819211</v>
      </c>
      <c r="J511" s="3">
        <f t="shared" si="59"/>
        <v>27.7171497601318</v>
      </c>
      <c r="K511" s="3">
        <f t="shared" si="60"/>
        <v>1</v>
      </c>
      <c r="L511" s="3">
        <f t="shared" si="59"/>
        <v>98.615725028343206</v>
      </c>
      <c r="M511" s="3">
        <f>VLOOKUP($A511,new_vsoa,6,FALSE)</f>
        <v>215.96846946444501</v>
      </c>
      <c r="N511" s="3">
        <f>VLOOKUP($A511,new_vsoa,5,FALSE)</f>
        <v>206.48689665954601</v>
      </c>
      <c r="O511" s="3">
        <f t="shared" si="61"/>
        <v>9.4815728048990024</v>
      </c>
      <c r="P511" s="3">
        <f>VLOOKUP($A511,new_vsoa,7,FALSE)</f>
        <v>-25.280139370557499</v>
      </c>
      <c r="Q511" s="3">
        <f>VLOOKUP($A511,new_vsoa,8,FALSE)</f>
        <v>44.888190138583802</v>
      </c>
      <c r="R511" s="3">
        <f t="shared" si="62"/>
        <v>215.96846946444501</v>
      </c>
      <c r="S511" s="3">
        <f t="shared" si="62"/>
        <v>206.48689665954601</v>
      </c>
      <c r="T511" s="3">
        <f t="shared" si="62"/>
        <v>9.4815728048990024</v>
      </c>
      <c r="U511" s="3">
        <f t="shared" si="62"/>
        <v>1</v>
      </c>
      <c r="V511" s="3">
        <f t="shared" si="63"/>
        <v>44.888190138583802</v>
      </c>
      <c r="X511" s="3">
        <f t="shared" si="57"/>
        <v>-2.8604784877969962</v>
      </c>
      <c r="Y511" s="3">
        <f t="shared" si="58"/>
        <v>15.375098467436004</v>
      </c>
    </row>
    <row r="512" spans="1:25">
      <c r="A512">
        <v>510</v>
      </c>
      <c r="B512" t="s">
        <v>525</v>
      </c>
      <c r="C512" s="3">
        <v>326.87919221927098</v>
      </c>
      <c r="D512" s="3">
        <v>401.63525183914498</v>
      </c>
      <c r="E512" s="3">
        <v>-74.756059619873696</v>
      </c>
      <c r="F512" s="3">
        <v>-163.58874895843201</v>
      </c>
      <c r="G512" s="3">
        <v>20.5805521904323</v>
      </c>
      <c r="H512" s="3">
        <f t="shared" si="59"/>
        <v>326.87919221927098</v>
      </c>
      <c r="I512" s="3">
        <f t="shared" si="59"/>
        <v>401.63525183914498</v>
      </c>
      <c r="J512" s="3">
        <f t="shared" si="59"/>
        <v>1</v>
      </c>
      <c r="K512" s="3">
        <f t="shared" si="60"/>
        <v>1</v>
      </c>
      <c r="L512" s="3">
        <f t="shared" si="59"/>
        <v>20.5805521904323</v>
      </c>
      <c r="M512" s="3">
        <f>VLOOKUP($A512,new_vsoa,6,FALSE)</f>
        <v>198.37422476168001</v>
      </c>
      <c r="N512" s="3">
        <f>VLOOKUP($A512,new_vsoa,5,FALSE)</f>
        <v>390.651922045498</v>
      </c>
      <c r="O512" s="3">
        <f t="shared" si="61"/>
        <v>-192.27769728381799</v>
      </c>
      <c r="P512" s="3">
        <f>VLOOKUP($A512,new_vsoa,7,FALSE)</f>
        <v>-244.724216506533</v>
      </c>
      <c r="Q512" s="3">
        <f>VLOOKUP($A512,new_vsoa,8,FALSE)</f>
        <v>-140.450035502497</v>
      </c>
      <c r="R512" s="3">
        <f t="shared" si="62"/>
        <v>198.37422476168001</v>
      </c>
      <c r="S512" s="3">
        <f t="shared" si="62"/>
        <v>390.651922045498</v>
      </c>
      <c r="T512" s="3">
        <f t="shared" si="62"/>
        <v>1</v>
      </c>
      <c r="U512" s="3">
        <f t="shared" si="62"/>
        <v>1</v>
      </c>
      <c r="V512" s="3">
        <f t="shared" si="63"/>
        <v>1</v>
      </c>
      <c r="X512" s="3">
        <f t="shared" si="57"/>
        <v>-128.50496745759096</v>
      </c>
      <c r="Y512" s="3">
        <f t="shared" si="58"/>
        <v>-10.983329793646988</v>
      </c>
    </row>
    <row r="513" spans="1:25">
      <c r="A513">
        <v>511</v>
      </c>
      <c r="B513" t="s">
        <v>526</v>
      </c>
      <c r="C513" s="3">
        <v>178.07158448141999</v>
      </c>
      <c r="D513" s="3">
        <v>249.270078932578</v>
      </c>
      <c r="E513" s="3">
        <v>-71.198494451157899</v>
      </c>
      <c r="F513" s="3">
        <v>-130.88864444802499</v>
      </c>
      <c r="G513" s="3">
        <v>0.48070262896434401</v>
      </c>
      <c r="H513" s="3">
        <f t="shared" si="59"/>
        <v>178.07158448141999</v>
      </c>
      <c r="I513" s="3">
        <f t="shared" si="59"/>
        <v>249.270078932578</v>
      </c>
      <c r="J513" s="3">
        <f t="shared" si="59"/>
        <v>1</v>
      </c>
      <c r="K513" s="3">
        <f t="shared" si="60"/>
        <v>1</v>
      </c>
      <c r="L513" s="3">
        <f t="shared" si="59"/>
        <v>1</v>
      </c>
      <c r="M513" s="3">
        <f>VLOOKUP($A513,new_vsoa,6,FALSE)</f>
        <v>147.198168060521</v>
      </c>
      <c r="N513" s="3">
        <f>VLOOKUP($A513,new_vsoa,5,FALSE)</f>
        <v>254.26105196992501</v>
      </c>
      <c r="O513" s="3">
        <f t="shared" si="61"/>
        <v>-107.06288390940401</v>
      </c>
      <c r="P513" s="3">
        <f>VLOOKUP($A513,new_vsoa,7,FALSE)</f>
        <v>-145.368956262903</v>
      </c>
      <c r="Q513" s="3">
        <f>VLOOKUP($A513,new_vsoa,8,FALSE)</f>
        <v>-70.249673451597801</v>
      </c>
      <c r="R513" s="3">
        <f t="shared" si="62"/>
        <v>147.198168060521</v>
      </c>
      <c r="S513" s="3">
        <f t="shared" si="62"/>
        <v>254.26105196992501</v>
      </c>
      <c r="T513" s="3">
        <f t="shared" si="62"/>
        <v>1</v>
      </c>
      <c r="U513" s="3">
        <f t="shared" si="62"/>
        <v>1</v>
      </c>
      <c r="V513" s="3">
        <f t="shared" si="63"/>
        <v>1</v>
      </c>
      <c r="X513" s="3">
        <f t="shared" si="57"/>
        <v>-30.873416420898991</v>
      </c>
      <c r="Y513" s="3">
        <f t="shared" si="58"/>
        <v>4.990973037347004</v>
      </c>
    </row>
    <row r="514" spans="1:25">
      <c r="A514">
        <v>512</v>
      </c>
      <c r="B514" t="s">
        <v>527</v>
      </c>
      <c r="C514" s="3">
        <v>257.91950286655799</v>
      </c>
      <c r="D514" s="3">
        <v>233.98059992362499</v>
      </c>
      <c r="E514" s="3">
        <v>23.9389029429326</v>
      </c>
      <c r="F514" s="3">
        <v>-38.237059524103501</v>
      </c>
      <c r="G514" s="3">
        <v>105.379768966687</v>
      </c>
      <c r="H514" s="3">
        <f t="shared" si="59"/>
        <v>257.91950286655799</v>
      </c>
      <c r="I514" s="3">
        <f t="shared" si="59"/>
        <v>233.98059992362499</v>
      </c>
      <c r="J514" s="3">
        <f t="shared" si="59"/>
        <v>23.9389029429326</v>
      </c>
      <c r="K514" s="3">
        <f t="shared" si="60"/>
        <v>1</v>
      </c>
      <c r="L514" s="3">
        <f t="shared" si="59"/>
        <v>105.379768966687</v>
      </c>
      <c r="M514" s="3">
        <f>VLOOKUP($A514,new_vsoa,6,FALSE)</f>
        <v>264.62517834603898</v>
      </c>
      <c r="N514" s="3">
        <f>VLOOKUP($A514,new_vsoa,5,FALSE)</f>
        <v>240.96855203416999</v>
      </c>
      <c r="O514" s="3">
        <f t="shared" si="61"/>
        <v>23.65662631186899</v>
      </c>
      <c r="P514" s="3">
        <f>VLOOKUP($A514,new_vsoa,7,FALSE)</f>
        <v>-19.040690940578099</v>
      </c>
      <c r="Q514" s="3">
        <f>VLOOKUP($A514,new_vsoa,8,FALSE)</f>
        <v>68.848291729197896</v>
      </c>
      <c r="R514" s="3">
        <f t="shared" si="62"/>
        <v>264.62517834603898</v>
      </c>
      <c r="S514" s="3">
        <f t="shared" si="62"/>
        <v>240.96855203416999</v>
      </c>
      <c r="T514" s="3">
        <f t="shared" si="62"/>
        <v>23.65662631186899</v>
      </c>
      <c r="U514" s="3">
        <f t="shared" si="62"/>
        <v>1</v>
      </c>
      <c r="V514" s="3">
        <f t="shared" si="63"/>
        <v>68.848291729197896</v>
      </c>
      <c r="X514" s="3">
        <f t="shared" si="57"/>
        <v>6.7056754794809876</v>
      </c>
      <c r="Y514" s="3">
        <f t="shared" si="58"/>
        <v>6.9879521105449953</v>
      </c>
    </row>
    <row r="515" spans="1:25">
      <c r="A515">
        <v>513</v>
      </c>
      <c r="B515" t="s">
        <v>528</v>
      </c>
      <c r="C515" s="3">
        <v>354.41216499230097</v>
      </c>
      <c r="D515" s="3">
        <v>432.02142883992201</v>
      </c>
      <c r="E515" s="3">
        <v>-77.609263847620099</v>
      </c>
      <c r="F515" s="3">
        <v>-170.509001390745</v>
      </c>
      <c r="G515" s="3">
        <v>34.576404413807197</v>
      </c>
      <c r="H515" s="3">
        <f t="shared" si="59"/>
        <v>354.41216499230097</v>
      </c>
      <c r="I515" s="3">
        <f t="shared" si="59"/>
        <v>432.02142883992201</v>
      </c>
      <c r="J515" s="3">
        <f t="shared" si="59"/>
        <v>1</v>
      </c>
      <c r="K515" s="3">
        <f t="shared" si="60"/>
        <v>1</v>
      </c>
      <c r="L515" s="3">
        <f t="shared" si="60"/>
        <v>34.576404413807197</v>
      </c>
      <c r="M515" s="3">
        <f>VLOOKUP($A515,new_vsoa,6,FALSE)</f>
        <v>237.45802709915401</v>
      </c>
      <c r="N515" s="3">
        <f>VLOOKUP($A515,new_vsoa,5,FALSE)</f>
        <v>431.88568618128897</v>
      </c>
      <c r="O515" s="3">
        <f t="shared" si="61"/>
        <v>-194.42765908213497</v>
      </c>
      <c r="P515" s="3">
        <f>VLOOKUP($A515,new_vsoa,7,FALSE)</f>
        <v>-250.10013617696401</v>
      </c>
      <c r="Q515" s="3">
        <f>VLOOKUP($A515,new_vsoa,8,FALSE)</f>
        <v>-133.857261060414</v>
      </c>
      <c r="R515" s="3">
        <f t="shared" si="62"/>
        <v>237.45802709915401</v>
      </c>
      <c r="S515" s="3">
        <f t="shared" si="62"/>
        <v>431.88568618128897</v>
      </c>
      <c r="T515" s="3">
        <f t="shared" si="62"/>
        <v>1</v>
      </c>
      <c r="U515" s="3">
        <f t="shared" ref="U515" si="64">IF(P515&lt;1,1,IF(P515&gt;680,#N/A,P515))</f>
        <v>1</v>
      </c>
      <c r="V515" s="3">
        <f t="shared" si="63"/>
        <v>1</v>
      </c>
      <c r="X515" s="3">
        <f t="shared" ref="X515:X578" si="65">R515-H515</f>
        <v>-116.95413789314696</v>
      </c>
      <c r="Y515" s="3">
        <f t="shared" ref="Y515:Y578" si="66">S515-I515</f>
        <v>-0.13574265863303481</v>
      </c>
    </row>
    <row r="516" spans="1:25">
      <c r="A516">
        <v>514</v>
      </c>
      <c r="B516" t="s">
        <v>529</v>
      </c>
      <c r="C516" s="3">
        <v>357.84755102167998</v>
      </c>
      <c r="D516" s="3">
        <v>393.198415008994</v>
      </c>
      <c r="E516" s="3">
        <v>-35.350863987313197</v>
      </c>
      <c r="F516" s="3">
        <v>-133.595322118534</v>
      </c>
      <c r="G516" s="3">
        <v>109.573579203555</v>
      </c>
      <c r="H516" s="3">
        <f t="shared" ref="H516:L579" si="67">IF(C516&lt;1,1,IF(C516&gt;680,#N/A,C516))</f>
        <v>357.84755102167998</v>
      </c>
      <c r="I516" s="3">
        <f t="shared" si="67"/>
        <v>393.198415008994</v>
      </c>
      <c r="J516" s="3">
        <f t="shared" si="67"/>
        <v>1</v>
      </c>
      <c r="K516" s="3">
        <f t="shared" ref="K516:L579" si="68">IF(F516&lt;1,1,IF(F516&gt;680,#N/A,F516))</f>
        <v>1</v>
      </c>
      <c r="L516" s="3">
        <f t="shared" si="67"/>
        <v>109.573579203555</v>
      </c>
      <c r="M516" s="3">
        <f>VLOOKUP($A516,new_vsoa,6,FALSE)</f>
        <v>350.71855803803197</v>
      </c>
      <c r="N516" s="3">
        <f>VLOOKUP($A516,new_vsoa,5,FALSE)</f>
        <v>375.71388096307101</v>
      </c>
      <c r="O516" s="3">
        <f t="shared" ref="O516:O579" si="69">M516-N516</f>
        <v>-24.995322925039034</v>
      </c>
      <c r="P516" s="3">
        <f>VLOOKUP($A516,new_vsoa,7,FALSE)</f>
        <v>-77.074227727662603</v>
      </c>
      <c r="Q516" s="3">
        <f>VLOOKUP($A516,new_vsoa,8,FALSE)</f>
        <v>36.243933230329603</v>
      </c>
      <c r="R516" s="3">
        <f t="shared" ref="R516:U579" si="70">IF(M516&lt;1,1,IF(M516&gt;680,#N/A,M516))</f>
        <v>350.71855803803197</v>
      </c>
      <c r="S516" s="3">
        <f t="shared" si="70"/>
        <v>375.71388096307101</v>
      </c>
      <c r="T516" s="3">
        <f t="shared" si="70"/>
        <v>1</v>
      </c>
      <c r="U516" s="3">
        <f t="shared" si="70"/>
        <v>1</v>
      </c>
      <c r="V516" s="3">
        <f t="shared" ref="V516:V579" si="71">IF(Q516&lt;1,1,IF(Q516&gt;680,#N/A,Q516))</f>
        <v>36.243933230329603</v>
      </c>
      <c r="X516" s="3">
        <f t="shared" si="65"/>
        <v>-7.1289929836480042</v>
      </c>
      <c r="Y516" s="3">
        <f t="shared" si="66"/>
        <v>-17.484534045922999</v>
      </c>
    </row>
    <row r="517" spans="1:25">
      <c r="A517">
        <v>515</v>
      </c>
      <c r="B517" t="s">
        <v>530</v>
      </c>
      <c r="C517" s="3">
        <v>264.84014158534598</v>
      </c>
      <c r="D517" s="3">
        <v>274.95036720127899</v>
      </c>
      <c r="E517" s="3">
        <v>-10.110225615932601</v>
      </c>
      <c r="F517" s="3">
        <v>-80.087663599612696</v>
      </c>
      <c r="G517" s="3">
        <v>71.116930424145195</v>
      </c>
      <c r="H517" s="3">
        <f t="shared" si="67"/>
        <v>264.84014158534598</v>
      </c>
      <c r="I517" s="3">
        <f t="shared" si="67"/>
        <v>274.95036720127899</v>
      </c>
      <c r="J517" s="3">
        <f t="shared" si="67"/>
        <v>1</v>
      </c>
      <c r="K517" s="3">
        <f t="shared" si="68"/>
        <v>1</v>
      </c>
      <c r="L517" s="3">
        <f t="shared" si="67"/>
        <v>71.116930424145195</v>
      </c>
      <c r="M517" s="3">
        <f>VLOOKUP($A517,new_vsoa,6,FALSE)</f>
        <v>257.17444199215299</v>
      </c>
      <c r="N517" s="3">
        <f>VLOOKUP($A517,new_vsoa,5,FALSE)</f>
        <v>272.22991421473802</v>
      </c>
      <c r="O517" s="3">
        <f t="shared" si="69"/>
        <v>-15.055472222585024</v>
      </c>
      <c r="P517" s="3">
        <f>VLOOKUP($A517,new_vsoa,7,FALSE)</f>
        <v>-56.561892535090301</v>
      </c>
      <c r="Q517" s="3">
        <f>VLOOKUP($A517,new_vsoa,8,FALSE)</f>
        <v>29.599734013724699</v>
      </c>
      <c r="R517" s="3">
        <f t="shared" si="70"/>
        <v>257.17444199215299</v>
      </c>
      <c r="S517" s="3">
        <f t="shared" si="70"/>
        <v>272.22991421473802</v>
      </c>
      <c r="T517" s="3">
        <f t="shared" si="70"/>
        <v>1</v>
      </c>
      <c r="U517" s="3">
        <f t="shared" si="70"/>
        <v>1</v>
      </c>
      <c r="V517" s="3">
        <f t="shared" si="71"/>
        <v>29.599734013724699</v>
      </c>
      <c r="X517" s="3">
        <f t="shared" si="65"/>
        <v>-7.6656995931929828</v>
      </c>
      <c r="Y517" s="3">
        <f t="shared" si="66"/>
        <v>-2.7204529865409768</v>
      </c>
    </row>
    <row r="518" spans="1:25">
      <c r="A518">
        <v>516</v>
      </c>
      <c r="B518" t="s">
        <v>531</v>
      </c>
      <c r="C518" s="3">
        <v>189.16547256019399</v>
      </c>
      <c r="D518" s="3">
        <v>155.53189126212499</v>
      </c>
      <c r="E518" s="3">
        <v>33.633581298068997</v>
      </c>
      <c r="F518" s="3">
        <v>-23.6480093538072</v>
      </c>
      <c r="G518" s="3">
        <v>98.159472328112599</v>
      </c>
      <c r="H518" s="3">
        <f t="shared" si="67"/>
        <v>189.16547256019399</v>
      </c>
      <c r="I518" s="3">
        <f t="shared" si="67"/>
        <v>155.53189126212499</v>
      </c>
      <c r="J518" s="3">
        <f t="shared" si="67"/>
        <v>33.633581298068997</v>
      </c>
      <c r="K518" s="3">
        <f t="shared" si="68"/>
        <v>1</v>
      </c>
      <c r="L518" s="3">
        <f t="shared" si="67"/>
        <v>98.159472328112599</v>
      </c>
      <c r="M518" s="3">
        <f>VLOOKUP($A518,new_vsoa,6,FALSE)</f>
        <v>193.88737884251401</v>
      </c>
      <c r="N518" s="3">
        <f>VLOOKUP($A518,new_vsoa,5,FALSE)</f>
        <v>163.296833425307</v>
      </c>
      <c r="O518" s="3">
        <f t="shared" si="69"/>
        <v>30.590545417207011</v>
      </c>
      <c r="P518" s="3">
        <f>VLOOKUP($A518,new_vsoa,7,FALSE)</f>
        <v>-6.0991297326930001</v>
      </c>
      <c r="Q518" s="3">
        <f>VLOOKUP($A518,new_vsoa,8,FALSE)</f>
        <v>65.516406486280104</v>
      </c>
      <c r="R518" s="3">
        <f t="shared" si="70"/>
        <v>193.88737884251401</v>
      </c>
      <c r="S518" s="3">
        <f t="shared" si="70"/>
        <v>163.296833425307</v>
      </c>
      <c r="T518" s="3">
        <f t="shared" si="70"/>
        <v>30.590545417207011</v>
      </c>
      <c r="U518" s="3">
        <f t="shared" si="70"/>
        <v>1</v>
      </c>
      <c r="V518" s="3">
        <f t="shared" si="71"/>
        <v>65.516406486280104</v>
      </c>
      <c r="X518" s="3">
        <f t="shared" si="65"/>
        <v>4.7219062823200204</v>
      </c>
      <c r="Y518" s="3">
        <f t="shared" si="66"/>
        <v>7.7649421631820132</v>
      </c>
    </row>
    <row r="519" spans="1:25">
      <c r="A519">
        <v>517</v>
      </c>
      <c r="B519" t="s">
        <v>532</v>
      </c>
      <c r="C519" s="3">
        <v>496.73353788911697</v>
      </c>
      <c r="D519" s="3">
        <v>447.63900985520399</v>
      </c>
      <c r="E519" s="3">
        <v>49.094528033912802</v>
      </c>
      <c r="F519" s="3">
        <v>-93.0792336040126</v>
      </c>
      <c r="G519" s="3">
        <v>394.087346899583</v>
      </c>
      <c r="H519" s="3">
        <f t="shared" si="67"/>
        <v>496.73353788911697</v>
      </c>
      <c r="I519" s="3">
        <f t="shared" si="67"/>
        <v>447.63900985520399</v>
      </c>
      <c r="J519" s="3">
        <f t="shared" si="67"/>
        <v>49.094528033912802</v>
      </c>
      <c r="K519" s="3">
        <f t="shared" si="68"/>
        <v>1</v>
      </c>
      <c r="L519" s="3">
        <f t="shared" si="67"/>
        <v>394.087346899583</v>
      </c>
      <c r="M519" s="3">
        <f>VLOOKUP($A519,new_vsoa,6,FALSE)</f>
        <v>428.95781160469897</v>
      </c>
      <c r="N519" s="3">
        <f>VLOOKUP($A519,new_vsoa,5,FALSE)</f>
        <v>443.18832483809598</v>
      </c>
      <c r="O519" s="3">
        <f t="shared" si="69"/>
        <v>-14.230513233397005</v>
      </c>
      <c r="P519" s="3">
        <f>VLOOKUP($A519,new_vsoa,7,FALSE)</f>
        <v>-84.279055352739206</v>
      </c>
      <c r="Q519" s="3">
        <f>VLOOKUP($A519,new_vsoa,8,FALSE)</f>
        <v>57.989855103339202</v>
      </c>
      <c r="R519" s="3">
        <f t="shared" si="70"/>
        <v>428.95781160469897</v>
      </c>
      <c r="S519" s="3">
        <f t="shared" si="70"/>
        <v>443.18832483809598</v>
      </c>
      <c r="T519" s="3">
        <f t="shared" si="70"/>
        <v>1</v>
      </c>
      <c r="U519" s="3">
        <f t="shared" si="70"/>
        <v>1</v>
      </c>
      <c r="V519" s="3">
        <f t="shared" si="71"/>
        <v>57.989855103339202</v>
      </c>
      <c r="X519" s="3">
        <f t="shared" si="65"/>
        <v>-67.775726284417999</v>
      </c>
      <c r="Y519" s="3">
        <f t="shared" si="66"/>
        <v>-4.4506850171080146</v>
      </c>
    </row>
    <row r="520" spans="1:25">
      <c r="A520">
        <v>518</v>
      </c>
      <c r="B520" t="s">
        <v>533</v>
      </c>
      <c r="C520" s="3">
        <v>324.59805424035602</v>
      </c>
      <c r="D520" s="3">
        <v>355.42801421617099</v>
      </c>
      <c r="E520" s="3">
        <v>-30.8299599758145</v>
      </c>
      <c r="F520" s="3">
        <v>-100.974132482592</v>
      </c>
      <c r="G520" s="3">
        <v>61.730497820261498</v>
      </c>
      <c r="H520" s="3">
        <f t="shared" si="67"/>
        <v>324.59805424035602</v>
      </c>
      <c r="I520" s="3">
        <f t="shared" si="67"/>
        <v>355.42801421617099</v>
      </c>
      <c r="J520" s="3">
        <f t="shared" si="67"/>
        <v>1</v>
      </c>
      <c r="K520" s="3">
        <f t="shared" si="68"/>
        <v>1</v>
      </c>
      <c r="L520" s="3">
        <f t="shared" si="67"/>
        <v>61.730497820261498</v>
      </c>
      <c r="M520" s="3">
        <f>VLOOKUP($A520,new_vsoa,6,FALSE)</f>
        <v>341.87709267904597</v>
      </c>
      <c r="N520" s="3">
        <f>VLOOKUP($A520,new_vsoa,5,FALSE)</f>
        <v>366.722959279039</v>
      </c>
      <c r="O520" s="3">
        <f t="shared" si="69"/>
        <v>-24.84586659999303</v>
      </c>
      <c r="P520" s="3">
        <f>VLOOKUP($A520,new_vsoa,7,FALSE)</f>
        <v>-76.911198261000607</v>
      </c>
      <c r="Q520" s="3">
        <f>VLOOKUP($A520,new_vsoa,8,FALSE)</f>
        <v>29.2105102375337</v>
      </c>
      <c r="R520" s="3">
        <f t="shared" si="70"/>
        <v>341.87709267904597</v>
      </c>
      <c r="S520" s="3">
        <f t="shared" si="70"/>
        <v>366.722959279039</v>
      </c>
      <c r="T520" s="3">
        <f t="shared" si="70"/>
        <v>1</v>
      </c>
      <c r="U520" s="3">
        <f t="shared" si="70"/>
        <v>1</v>
      </c>
      <c r="V520" s="3">
        <f t="shared" si="71"/>
        <v>29.2105102375337</v>
      </c>
      <c r="X520" s="3">
        <f t="shared" si="65"/>
        <v>17.279038438689952</v>
      </c>
      <c r="Y520" s="3">
        <f t="shared" si="66"/>
        <v>11.29494506286801</v>
      </c>
    </row>
    <row r="521" spans="1:25">
      <c r="A521">
        <v>519</v>
      </c>
      <c r="B521" t="s">
        <v>534</v>
      </c>
      <c r="C521" s="3">
        <v>267.90374398802101</v>
      </c>
      <c r="D521" s="3">
        <v>199.474155822151</v>
      </c>
      <c r="E521" s="3">
        <v>68.429588165869603</v>
      </c>
      <c r="F521" s="3">
        <v>2.3506900867856202</v>
      </c>
      <c r="G521" s="3">
        <v>160.939450452161</v>
      </c>
      <c r="H521" s="3">
        <f t="shared" si="67"/>
        <v>267.90374398802101</v>
      </c>
      <c r="I521" s="3">
        <f t="shared" si="67"/>
        <v>199.474155822151</v>
      </c>
      <c r="J521" s="3">
        <f t="shared" si="67"/>
        <v>68.429588165869603</v>
      </c>
      <c r="K521" s="3">
        <f t="shared" si="68"/>
        <v>2.3506900867856202</v>
      </c>
      <c r="L521" s="3">
        <f t="shared" si="67"/>
        <v>160.939450452161</v>
      </c>
      <c r="M521" s="3">
        <f>VLOOKUP($A521,new_vsoa,6,FALSE)</f>
        <v>269.48014529638101</v>
      </c>
      <c r="N521" s="3">
        <f>VLOOKUP($A521,new_vsoa,5,FALSE)</f>
        <v>197.607195913189</v>
      </c>
      <c r="O521" s="3">
        <f t="shared" si="69"/>
        <v>71.872949383192008</v>
      </c>
      <c r="P521" s="3">
        <f>VLOOKUP($A521,new_vsoa,7,FALSE)</f>
        <v>32.591302534688403</v>
      </c>
      <c r="Q521" s="3">
        <f>VLOOKUP($A521,new_vsoa,8,FALSE)</f>
        <v>115.14753417609499</v>
      </c>
      <c r="R521" s="3">
        <f t="shared" si="70"/>
        <v>269.48014529638101</v>
      </c>
      <c r="S521" s="3">
        <f t="shared" si="70"/>
        <v>197.607195913189</v>
      </c>
      <c r="T521" s="3">
        <f t="shared" si="70"/>
        <v>71.872949383192008</v>
      </c>
      <c r="U521" s="3">
        <f t="shared" si="70"/>
        <v>32.591302534688403</v>
      </c>
      <c r="V521" s="3">
        <f t="shared" si="71"/>
        <v>115.14753417609499</v>
      </c>
      <c r="X521" s="3">
        <f t="shared" si="65"/>
        <v>1.5764013083600048</v>
      </c>
      <c r="Y521" s="3">
        <f t="shared" si="66"/>
        <v>-1.8669599089620021</v>
      </c>
    </row>
    <row r="522" spans="1:25">
      <c r="A522">
        <v>520</v>
      </c>
      <c r="B522" t="s">
        <v>535</v>
      </c>
      <c r="C522" s="3">
        <v>348.30364451184897</v>
      </c>
      <c r="D522" s="3">
        <v>376.59509149336998</v>
      </c>
      <c r="E522" s="3">
        <v>-28.291446981520799</v>
      </c>
      <c r="F522" s="3">
        <v>-109.89275429427001</v>
      </c>
      <c r="G522" s="3">
        <v>72.125421074182796</v>
      </c>
      <c r="H522" s="3">
        <f t="shared" si="67"/>
        <v>348.30364451184897</v>
      </c>
      <c r="I522" s="3">
        <f t="shared" si="67"/>
        <v>376.59509149336998</v>
      </c>
      <c r="J522" s="3">
        <f t="shared" si="67"/>
        <v>1</v>
      </c>
      <c r="K522" s="3">
        <f t="shared" si="68"/>
        <v>1</v>
      </c>
      <c r="L522" s="3">
        <f t="shared" si="67"/>
        <v>72.125421074182796</v>
      </c>
      <c r="M522" s="3">
        <f>VLOOKUP($A522,new_vsoa,6,FALSE)</f>
        <v>345.55578836408898</v>
      </c>
      <c r="N522" s="3">
        <f>VLOOKUP($A522,new_vsoa,5,FALSE)</f>
        <v>384.29933359656201</v>
      </c>
      <c r="O522" s="3">
        <f t="shared" si="69"/>
        <v>-38.743545232473025</v>
      </c>
      <c r="P522" s="3">
        <f>VLOOKUP($A522,new_vsoa,7,FALSE)</f>
        <v>-85.558485122680295</v>
      </c>
      <c r="Q522" s="3">
        <f>VLOOKUP($A522,new_vsoa,8,FALSE)</f>
        <v>12.495163926972801</v>
      </c>
      <c r="R522" s="3">
        <f t="shared" si="70"/>
        <v>345.55578836408898</v>
      </c>
      <c r="S522" s="3">
        <f t="shared" si="70"/>
        <v>384.29933359656201</v>
      </c>
      <c r="T522" s="3">
        <f t="shared" si="70"/>
        <v>1</v>
      </c>
      <c r="U522" s="3">
        <f t="shared" si="70"/>
        <v>1</v>
      </c>
      <c r="V522" s="3">
        <f t="shared" si="71"/>
        <v>12.495163926972801</v>
      </c>
      <c r="X522" s="3">
        <f t="shared" si="65"/>
        <v>-2.7478561477599897</v>
      </c>
      <c r="Y522" s="3">
        <f t="shared" si="66"/>
        <v>7.7042421031920298</v>
      </c>
    </row>
    <row r="523" spans="1:25">
      <c r="A523">
        <v>521</v>
      </c>
      <c r="B523" t="s">
        <v>536</v>
      </c>
      <c r="C523" s="3">
        <v>322.08841107967601</v>
      </c>
      <c r="D523" s="3">
        <v>378.27147621529599</v>
      </c>
      <c r="E523" s="3">
        <v>-56.183065135620303</v>
      </c>
      <c r="F523" s="3">
        <v>-136.77247241522301</v>
      </c>
      <c r="G523" s="3">
        <v>35.549686463434703</v>
      </c>
      <c r="H523" s="3">
        <f t="shared" si="67"/>
        <v>322.08841107967601</v>
      </c>
      <c r="I523" s="3">
        <f t="shared" si="67"/>
        <v>378.27147621529599</v>
      </c>
      <c r="J523" s="3">
        <f t="shared" si="67"/>
        <v>1</v>
      </c>
      <c r="K523" s="3">
        <f t="shared" si="68"/>
        <v>1</v>
      </c>
      <c r="L523" s="3">
        <f t="shared" si="67"/>
        <v>35.549686463434703</v>
      </c>
      <c r="M523" s="3">
        <f>VLOOKUP($A523,new_vsoa,6,FALSE)</f>
        <v>325.65133426084299</v>
      </c>
      <c r="N523" s="3">
        <f>VLOOKUP($A523,new_vsoa,5,FALSE)</f>
        <v>394.34503562793998</v>
      </c>
      <c r="O523" s="3">
        <f t="shared" si="69"/>
        <v>-68.693701367096992</v>
      </c>
      <c r="P523" s="3">
        <f>VLOOKUP($A523,new_vsoa,7,FALSE)</f>
        <v>-118.458654520162</v>
      </c>
      <c r="Q523" s="3">
        <f>VLOOKUP($A523,new_vsoa,8,FALSE)</f>
        <v>-14.625023523631301</v>
      </c>
      <c r="R523" s="3">
        <f t="shared" si="70"/>
        <v>325.65133426084299</v>
      </c>
      <c r="S523" s="3">
        <f t="shared" si="70"/>
        <v>394.34503562793998</v>
      </c>
      <c r="T523" s="3">
        <f t="shared" si="70"/>
        <v>1</v>
      </c>
      <c r="U523" s="3">
        <f t="shared" si="70"/>
        <v>1</v>
      </c>
      <c r="V523" s="3">
        <f t="shared" si="71"/>
        <v>1</v>
      </c>
      <c r="X523" s="3">
        <f t="shared" si="65"/>
        <v>3.5629231811669797</v>
      </c>
      <c r="Y523" s="3">
        <f t="shared" si="66"/>
        <v>16.073559412643988</v>
      </c>
    </row>
    <row r="524" spans="1:25">
      <c r="A524">
        <v>522</v>
      </c>
      <c r="B524" t="s">
        <v>537</v>
      </c>
      <c r="C524" s="3">
        <v>289.63161332351802</v>
      </c>
      <c r="D524" s="3">
        <v>373.52275379474003</v>
      </c>
      <c r="E524" s="3">
        <v>-83.891140471221505</v>
      </c>
      <c r="F524" s="3">
        <v>-146.194635026968</v>
      </c>
      <c r="G524" s="3">
        <v>-18.172056756814801</v>
      </c>
      <c r="H524" s="3">
        <f t="shared" si="67"/>
        <v>289.63161332351802</v>
      </c>
      <c r="I524" s="3">
        <f t="shared" si="67"/>
        <v>373.52275379474003</v>
      </c>
      <c r="J524" s="3">
        <f t="shared" si="67"/>
        <v>1</v>
      </c>
      <c r="K524" s="3">
        <f t="shared" si="68"/>
        <v>1</v>
      </c>
      <c r="L524" s="3">
        <f t="shared" si="67"/>
        <v>1</v>
      </c>
      <c r="M524" s="3">
        <f>VLOOKUP($A524,new_vsoa,6,FALSE)</f>
        <v>268.95302822974003</v>
      </c>
      <c r="N524" s="3">
        <f>VLOOKUP($A524,new_vsoa,5,FALSE)</f>
        <v>372.87829437884602</v>
      </c>
      <c r="O524" s="3">
        <f t="shared" si="69"/>
        <v>-103.92526614910599</v>
      </c>
      <c r="P524" s="3">
        <f>VLOOKUP($A524,new_vsoa,7,FALSE)</f>
        <v>-141.90865480452001</v>
      </c>
      <c r="Q524" s="3">
        <f>VLOOKUP($A524,new_vsoa,8,FALSE)</f>
        <v>-62.889934359566503</v>
      </c>
      <c r="R524" s="3">
        <f t="shared" si="70"/>
        <v>268.95302822974003</v>
      </c>
      <c r="S524" s="3">
        <f t="shared" si="70"/>
        <v>372.87829437884602</v>
      </c>
      <c r="T524" s="3">
        <f t="shared" si="70"/>
        <v>1</v>
      </c>
      <c r="U524" s="3">
        <f t="shared" si="70"/>
        <v>1</v>
      </c>
      <c r="V524" s="3">
        <f t="shared" si="71"/>
        <v>1</v>
      </c>
      <c r="X524" s="3">
        <f t="shared" si="65"/>
        <v>-20.678585093777997</v>
      </c>
      <c r="Y524" s="3">
        <f t="shared" si="66"/>
        <v>-0.64445941589400491</v>
      </c>
    </row>
    <row r="525" spans="1:25">
      <c r="A525">
        <v>523</v>
      </c>
      <c r="B525" t="s">
        <v>538</v>
      </c>
      <c r="C525" s="3">
        <v>526.17265294030301</v>
      </c>
      <c r="D525" s="3">
        <v>579.08662809421799</v>
      </c>
      <c r="E525" s="3">
        <v>-52.913975153914798</v>
      </c>
      <c r="F525" s="3">
        <v>-209.91286917265501</v>
      </c>
      <c r="G525" s="3">
        <v>557.62488322913202</v>
      </c>
      <c r="H525" s="3">
        <f t="shared" si="67"/>
        <v>526.17265294030301</v>
      </c>
      <c r="I525" s="3">
        <f t="shared" si="67"/>
        <v>579.08662809421799</v>
      </c>
      <c r="J525" s="3">
        <f t="shared" si="67"/>
        <v>1</v>
      </c>
      <c r="K525" s="3">
        <f t="shared" si="68"/>
        <v>1</v>
      </c>
      <c r="L525" s="3">
        <f t="shared" si="67"/>
        <v>557.62488322913202</v>
      </c>
      <c r="M525" s="3">
        <f>VLOOKUP($A525,new_vsoa,6,FALSE)</f>
        <v>530.36477918621802</v>
      </c>
      <c r="N525" s="3">
        <f>VLOOKUP($A525,new_vsoa,5,FALSE)</f>
        <v>587.82958041174595</v>
      </c>
      <c r="O525" s="3">
        <f t="shared" si="69"/>
        <v>-57.464801225527935</v>
      </c>
      <c r="P525" s="3">
        <f>VLOOKUP($A525,new_vsoa,7,FALSE)</f>
        <v>-145.409765743398</v>
      </c>
      <c r="Q525" s="3">
        <f>VLOOKUP($A525,new_vsoa,8,FALSE)</f>
        <v>22.345992782742801</v>
      </c>
      <c r="R525" s="3">
        <f t="shared" si="70"/>
        <v>530.36477918621802</v>
      </c>
      <c r="S525" s="3">
        <f t="shared" si="70"/>
        <v>587.82958041174595</v>
      </c>
      <c r="T525" s="3">
        <f t="shared" si="70"/>
        <v>1</v>
      </c>
      <c r="U525" s="3">
        <f t="shared" si="70"/>
        <v>1</v>
      </c>
      <c r="V525" s="3">
        <f t="shared" si="71"/>
        <v>22.345992782742801</v>
      </c>
      <c r="X525" s="3">
        <f t="shared" si="65"/>
        <v>4.1921262459150057</v>
      </c>
      <c r="Y525" s="3">
        <f t="shared" si="66"/>
        <v>8.7429523175279655</v>
      </c>
    </row>
    <row r="526" spans="1:25">
      <c r="A526">
        <v>524</v>
      </c>
      <c r="B526" t="s">
        <v>539</v>
      </c>
      <c r="C526" s="3">
        <v>489.75552790766801</v>
      </c>
      <c r="D526" s="3">
        <v>482.85402016767802</v>
      </c>
      <c r="E526" s="3">
        <v>6.9015077399899898</v>
      </c>
      <c r="F526" s="3">
        <v>-86.546496877907202</v>
      </c>
      <c r="G526" s="3">
        <v>150.51782116548699</v>
      </c>
      <c r="H526" s="3">
        <f t="shared" si="67"/>
        <v>489.75552790766801</v>
      </c>
      <c r="I526" s="3">
        <f t="shared" si="67"/>
        <v>482.85402016767802</v>
      </c>
      <c r="J526" s="3">
        <f t="shared" si="67"/>
        <v>6.9015077399899898</v>
      </c>
      <c r="K526" s="3">
        <f t="shared" si="68"/>
        <v>1</v>
      </c>
      <c r="L526" s="3">
        <f t="shared" si="67"/>
        <v>150.51782116548699</v>
      </c>
      <c r="M526" s="3">
        <f>VLOOKUP($A526,new_vsoa,6,FALSE)</f>
        <v>424.24789888355798</v>
      </c>
      <c r="N526" s="3">
        <f>VLOOKUP($A526,new_vsoa,5,FALSE)</f>
        <v>496.45078337578298</v>
      </c>
      <c r="O526" s="3">
        <f t="shared" si="69"/>
        <v>-72.202884492224996</v>
      </c>
      <c r="P526" s="3">
        <f>VLOOKUP($A526,new_vsoa,7,FALSE)</f>
        <v>-132.778421819708</v>
      </c>
      <c r="Q526" s="3">
        <f>VLOOKUP($A526,new_vsoa,8,FALSE)</f>
        <v>-10.271257595363499</v>
      </c>
      <c r="R526" s="3">
        <f t="shared" si="70"/>
        <v>424.24789888355798</v>
      </c>
      <c r="S526" s="3">
        <f t="shared" si="70"/>
        <v>496.45078337578298</v>
      </c>
      <c r="T526" s="3">
        <f t="shared" si="70"/>
        <v>1</v>
      </c>
      <c r="U526" s="3">
        <f t="shared" si="70"/>
        <v>1</v>
      </c>
      <c r="V526" s="3">
        <f t="shared" si="71"/>
        <v>1</v>
      </c>
      <c r="X526" s="3">
        <f t="shared" si="65"/>
        <v>-65.507629024110031</v>
      </c>
      <c r="Y526" s="3">
        <f t="shared" si="66"/>
        <v>13.59676320810496</v>
      </c>
    </row>
    <row r="527" spans="1:25">
      <c r="A527">
        <v>525</v>
      </c>
      <c r="B527" t="s">
        <v>540</v>
      </c>
      <c r="C527" s="3">
        <v>466.93600188340997</v>
      </c>
      <c r="D527" s="3">
        <v>433.30065338864398</v>
      </c>
      <c r="E527" s="3">
        <v>33.635348494766099</v>
      </c>
      <c r="F527" s="3">
        <v>-54.779078976813302</v>
      </c>
      <c r="G527" s="3">
        <v>197.10810979333999</v>
      </c>
      <c r="H527" s="3">
        <f t="shared" si="67"/>
        <v>466.93600188340997</v>
      </c>
      <c r="I527" s="3">
        <f t="shared" si="67"/>
        <v>433.30065338864398</v>
      </c>
      <c r="J527" s="3">
        <f t="shared" si="67"/>
        <v>33.635348494766099</v>
      </c>
      <c r="K527" s="3">
        <f t="shared" si="68"/>
        <v>1</v>
      </c>
      <c r="L527" s="3">
        <f t="shared" si="67"/>
        <v>197.10810979333999</v>
      </c>
      <c r="M527" s="3">
        <f>VLOOKUP($A527,new_vsoa,6,FALSE)</f>
        <v>420.67464421727198</v>
      </c>
      <c r="N527" s="3">
        <f>VLOOKUP($A527,new_vsoa,5,FALSE)</f>
        <v>422.16791072960598</v>
      </c>
      <c r="O527" s="3">
        <f t="shared" si="69"/>
        <v>-1.493266512334003</v>
      </c>
      <c r="P527" s="3">
        <f>VLOOKUP($A527,new_vsoa,7,FALSE)</f>
        <v>-54.2502097585798</v>
      </c>
      <c r="Q527" s="3">
        <f>VLOOKUP($A527,new_vsoa,8,FALSE)</f>
        <v>53.558767384909302</v>
      </c>
      <c r="R527" s="3">
        <f t="shared" si="70"/>
        <v>420.67464421727198</v>
      </c>
      <c r="S527" s="3">
        <f t="shared" si="70"/>
        <v>422.16791072960598</v>
      </c>
      <c r="T527" s="3">
        <f t="shared" si="70"/>
        <v>1</v>
      </c>
      <c r="U527" s="3">
        <f t="shared" si="70"/>
        <v>1</v>
      </c>
      <c r="V527" s="3">
        <f t="shared" si="71"/>
        <v>53.558767384909302</v>
      </c>
      <c r="X527" s="3">
        <f t="shared" si="65"/>
        <v>-46.261357666137997</v>
      </c>
      <c r="Y527" s="3">
        <f t="shared" si="66"/>
        <v>-11.132742659038001</v>
      </c>
    </row>
    <row r="528" spans="1:25">
      <c r="A528">
        <v>526</v>
      </c>
      <c r="B528" t="s">
        <v>541</v>
      </c>
      <c r="C528" s="3">
        <v>400.34106140463803</v>
      </c>
      <c r="D528" s="3">
        <v>482.88839655332998</v>
      </c>
      <c r="E528" s="3">
        <v>-82.547335148691602</v>
      </c>
      <c r="F528" s="3">
        <v>-230.80557681987801</v>
      </c>
      <c r="G528" s="3">
        <v>78.897765693492303</v>
      </c>
      <c r="H528" s="3">
        <f t="shared" si="67"/>
        <v>400.34106140463803</v>
      </c>
      <c r="I528" s="3">
        <f t="shared" si="67"/>
        <v>482.88839655332998</v>
      </c>
      <c r="J528" s="3">
        <f t="shared" si="67"/>
        <v>1</v>
      </c>
      <c r="K528" s="3">
        <f t="shared" si="68"/>
        <v>1</v>
      </c>
      <c r="L528" s="3">
        <f t="shared" si="67"/>
        <v>78.897765693492303</v>
      </c>
      <c r="M528" s="3">
        <f>VLOOKUP($A528,new_vsoa,6,FALSE)</f>
        <v>409.38501036702797</v>
      </c>
      <c r="N528" s="3">
        <f>VLOOKUP($A528,new_vsoa,5,FALSE)</f>
        <v>468.397220075218</v>
      </c>
      <c r="O528" s="3">
        <f t="shared" si="69"/>
        <v>-59.012209708190028</v>
      </c>
      <c r="P528" s="3">
        <f>VLOOKUP($A528,new_vsoa,7,FALSE)</f>
        <v>-131.773987790136</v>
      </c>
      <c r="Q528" s="3">
        <f>VLOOKUP($A528,new_vsoa,8,FALSE)</f>
        <v>17.8137861005677</v>
      </c>
      <c r="R528" s="3">
        <f t="shared" si="70"/>
        <v>409.38501036702797</v>
      </c>
      <c r="S528" s="3">
        <f t="shared" si="70"/>
        <v>468.397220075218</v>
      </c>
      <c r="T528" s="3">
        <f t="shared" si="70"/>
        <v>1</v>
      </c>
      <c r="U528" s="3">
        <f t="shared" si="70"/>
        <v>1</v>
      </c>
      <c r="V528" s="3">
        <f t="shared" si="71"/>
        <v>17.8137861005677</v>
      </c>
      <c r="X528" s="3">
        <f t="shared" si="65"/>
        <v>9.0439489623899476</v>
      </c>
      <c r="Y528" s="3">
        <f t="shared" si="66"/>
        <v>-14.491176478111981</v>
      </c>
    </row>
    <row r="529" spans="1:25">
      <c r="A529">
        <v>527</v>
      </c>
      <c r="B529" t="s">
        <v>542</v>
      </c>
      <c r="C529" s="3">
        <v>284.518233872998</v>
      </c>
      <c r="D529" s="3">
        <v>271.53446327787702</v>
      </c>
      <c r="E529" s="3">
        <v>12.9837705951212</v>
      </c>
      <c r="F529" s="3">
        <v>-61.513203171355499</v>
      </c>
      <c r="G529" s="3">
        <v>98.598448450616203</v>
      </c>
      <c r="H529" s="3">
        <f t="shared" si="67"/>
        <v>284.518233872998</v>
      </c>
      <c r="I529" s="3">
        <f t="shared" si="67"/>
        <v>271.53446327787702</v>
      </c>
      <c r="J529" s="3">
        <f t="shared" si="67"/>
        <v>12.9837705951212</v>
      </c>
      <c r="K529" s="3">
        <f t="shared" si="68"/>
        <v>1</v>
      </c>
      <c r="L529" s="3">
        <f t="shared" si="67"/>
        <v>98.598448450616203</v>
      </c>
      <c r="M529" s="3">
        <f>VLOOKUP($A529,new_vsoa,6,FALSE)</f>
        <v>313.52455414449298</v>
      </c>
      <c r="N529" s="3">
        <f>VLOOKUP($A529,new_vsoa,5,FALSE)</f>
        <v>282.11185577045399</v>
      </c>
      <c r="O529" s="3">
        <f t="shared" si="69"/>
        <v>31.412698374038996</v>
      </c>
      <c r="P529" s="3">
        <f>VLOOKUP($A529,new_vsoa,7,FALSE)</f>
        <v>-17.6418606560227</v>
      </c>
      <c r="Q529" s="3">
        <f>VLOOKUP($A529,new_vsoa,8,FALSE)</f>
        <v>86.367332159290996</v>
      </c>
      <c r="R529" s="3">
        <f t="shared" si="70"/>
        <v>313.52455414449298</v>
      </c>
      <c r="S529" s="3">
        <f t="shared" si="70"/>
        <v>282.11185577045399</v>
      </c>
      <c r="T529" s="3">
        <f t="shared" si="70"/>
        <v>31.412698374038996</v>
      </c>
      <c r="U529" s="3">
        <f t="shared" si="70"/>
        <v>1</v>
      </c>
      <c r="V529" s="3">
        <f t="shared" si="71"/>
        <v>86.367332159290996</v>
      </c>
      <c r="X529" s="3">
        <f t="shared" si="65"/>
        <v>29.006320271494985</v>
      </c>
      <c r="Y529" s="3">
        <f t="shared" si="66"/>
        <v>10.577392492576962</v>
      </c>
    </row>
    <row r="530" spans="1:25">
      <c r="A530">
        <v>528</v>
      </c>
      <c r="B530" t="s">
        <v>543</v>
      </c>
      <c r="C530" s="3">
        <v>301.09748545119299</v>
      </c>
      <c r="D530" s="3">
        <v>317.62931858130003</v>
      </c>
      <c r="E530" s="3">
        <v>-16.531833130107099</v>
      </c>
      <c r="F530" s="3">
        <v>-100.455507444869</v>
      </c>
      <c r="G530" s="3">
        <v>68.424080737282594</v>
      </c>
      <c r="H530" s="3">
        <f t="shared" si="67"/>
        <v>301.09748545119299</v>
      </c>
      <c r="I530" s="3">
        <f t="shared" si="67"/>
        <v>317.62931858130003</v>
      </c>
      <c r="J530" s="3">
        <f t="shared" si="67"/>
        <v>1</v>
      </c>
      <c r="K530" s="3">
        <f t="shared" si="68"/>
        <v>1</v>
      </c>
      <c r="L530" s="3">
        <f t="shared" si="67"/>
        <v>68.424080737282594</v>
      </c>
      <c r="M530" s="3">
        <f>VLOOKUP($A530,new_vsoa,6,FALSE)</f>
        <v>168.76826991528699</v>
      </c>
      <c r="N530" s="3">
        <f>VLOOKUP($A530,new_vsoa,5,FALSE)</f>
        <v>313.44163781368701</v>
      </c>
      <c r="O530" s="3">
        <f t="shared" si="69"/>
        <v>-144.67336789840002</v>
      </c>
      <c r="P530" s="3">
        <f>VLOOKUP($A530,new_vsoa,7,FALSE)</f>
        <v>-190.882997575248</v>
      </c>
      <c r="Q530" s="3">
        <f>VLOOKUP($A530,new_vsoa,8,FALSE)</f>
        <v>-96.793227378359006</v>
      </c>
      <c r="R530" s="3">
        <f t="shared" si="70"/>
        <v>168.76826991528699</v>
      </c>
      <c r="S530" s="3">
        <f t="shared" si="70"/>
        <v>313.44163781368701</v>
      </c>
      <c r="T530" s="3">
        <f t="shared" si="70"/>
        <v>1</v>
      </c>
      <c r="U530" s="3">
        <f t="shared" si="70"/>
        <v>1</v>
      </c>
      <c r="V530" s="3">
        <f t="shared" si="71"/>
        <v>1</v>
      </c>
      <c r="X530" s="3">
        <f t="shared" si="65"/>
        <v>-132.329215535906</v>
      </c>
      <c r="Y530" s="3">
        <f t="shared" si="66"/>
        <v>-4.187680767613017</v>
      </c>
    </row>
    <row r="531" spans="1:25">
      <c r="A531">
        <v>529</v>
      </c>
      <c r="B531" t="s">
        <v>544</v>
      </c>
      <c r="C531" s="3">
        <v>226.450200544887</v>
      </c>
      <c r="D531" s="3">
        <v>308.05365228222797</v>
      </c>
      <c r="E531" s="3">
        <v>-81.603451737341601</v>
      </c>
      <c r="F531" s="3">
        <v>-149.52977947661</v>
      </c>
      <c r="G531" s="3">
        <v>-8.4234120271829003</v>
      </c>
      <c r="H531" s="3">
        <f t="shared" si="67"/>
        <v>226.450200544887</v>
      </c>
      <c r="I531" s="3">
        <f t="shared" si="67"/>
        <v>308.05365228222797</v>
      </c>
      <c r="J531" s="3">
        <f t="shared" si="67"/>
        <v>1</v>
      </c>
      <c r="K531" s="3">
        <f t="shared" si="68"/>
        <v>1</v>
      </c>
      <c r="L531" s="3">
        <f t="shared" si="67"/>
        <v>1</v>
      </c>
      <c r="M531" s="3">
        <f>VLOOKUP($A531,new_vsoa,6,FALSE)</f>
        <v>203.66404923595101</v>
      </c>
      <c r="N531" s="3">
        <f>VLOOKUP($A531,new_vsoa,5,FALSE)</f>
        <v>311.36691511282203</v>
      </c>
      <c r="O531" s="3">
        <f t="shared" si="69"/>
        <v>-107.70286587687102</v>
      </c>
      <c r="P531" s="3">
        <f>VLOOKUP($A531,new_vsoa,7,FALSE)</f>
        <v>-148.83137293879901</v>
      </c>
      <c r="Q531" s="3">
        <f>VLOOKUP($A531,new_vsoa,8,FALSE)</f>
        <v>-67.776915444759894</v>
      </c>
      <c r="R531" s="3">
        <f t="shared" si="70"/>
        <v>203.66404923595101</v>
      </c>
      <c r="S531" s="3">
        <f t="shared" si="70"/>
        <v>311.36691511282203</v>
      </c>
      <c r="T531" s="3">
        <f t="shared" si="70"/>
        <v>1</v>
      </c>
      <c r="U531" s="3">
        <f t="shared" si="70"/>
        <v>1</v>
      </c>
      <c r="V531" s="3">
        <f t="shared" si="71"/>
        <v>1</v>
      </c>
      <c r="X531" s="3">
        <f t="shared" si="65"/>
        <v>-22.786151308935985</v>
      </c>
      <c r="Y531" s="3">
        <f t="shared" si="66"/>
        <v>3.3132628305940557</v>
      </c>
    </row>
    <row r="532" spans="1:25">
      <c r="A532">
        <v>530</v>
      </c>
      <c r="B532" t="s">
        <v>545</v>
      </c>
      <c r="C532" s="3">
        <v>399.44675681706002</v>
      </c>
      <c r="D532" s="3">
        <v>442.93717635198999</v>
      </c>
      <c r="E532" s="3">
        <v>-43.490419534929899</v>
      </c>
      <c r="F532" s="3">
        <v>-134.284065824283</v>
      </c>
      <c r="G532" s="3">
        <v>79.0173514269881</v>
      </c>
      <c r="H532" s="3">
        <f t="shared" si="67"/>
        <v>399.44675681706002</v>
      </c>
      <c r="I532" s="3">
        <f t="shared" si="67"/>
        <v>442.93717635198999</v>
      </c>
      <c r="J532" s="3">
        <f t="shared" si="67"/>
        <v>1</v>
      </c>
      <c r="K532" s="3">
        <f t="shared" si="68"/>
        <v>1</v>
      </c>
      <c r="L532" s="3">
        <f t="shared" si="67"/>
        <v>79.0173514269881</v>
      </c>
      <c r="M532" s="3">
        <f>VLOOKUP($A532,new_vsoa,6,FALSE)</f>
        <v>423.77867031961301</v>
      </c>
      <c r="N532" s="3">
        <f>VLOOKUP($A532,new_vsoa,5,FALSE)</f>
        <v>452.651075075309</v>
      </c>
      <c r="O532" s="3">
        <f t="shared" si="69"/>
        <v>-28.872404755695982</v>
      </c>
      <c r="P532" s="3">
        <f>VLOOKUP($A532,new_vsoa,7,FALSE)</f>
        <v>-81.963359338884999</v>
      </c>
      <c r="Q532" s="3">
        <f>VLOOKUP($A532,new_vsoa,8,FALSE)</f>
        <v>28.1458365910057</v>
      </c>
      <c r="R532" s="3">
        <f t="shared" si="70"/>
        <v>423.77867031961301</v>
      </c>
      <c r="S532" s="3">
        <f t="shared" si="70"/>
        <v>452.651075075309</v>
      </c>
      <c r="T532" s="3">
        <f t="shared" si="70"/>
        <v>1</v>
      </c>
      <c r="U532" s="3">
        <f t="shared" si="70"/>
        <v>1</v>
      </c>
      <c r="V532" s="3">
        <f t="shared" si="71"/>
        <v>28.1458365910057</v>
      </c>
      <c r="X532" s="3">
        <f t="shared" si="65"/>
        <v>24.331913502552993</v>
      </c>
      <c r="Y532" s="3">
        <f t="shared" si="66"/>
        <v>9.7138987233190051</v>
      </c>
    </row>
    <row r="533" spans="1:25">
      <c r="A533">
        <v>531</v>
      </c>
      <c r="B533" t="s">
        <v>546</v>
      </c>
      <c r="C533" s="3">
        <v>415.01706903769798</v>
      </c>
      <c r="D533" s="3">
        <v>330.454752106272</v>
      </c>
      <c r="E533" s="3">
        <v>84.562316931426096</v>
      </c>
      <c r="F533" s="3">
        <v>13.832507765643401</v>
      </c>
      <c r="G533" s="3">
        <v>180.706298995228</v>
      </c>
      <c r="H533" s="3">
        <f t="shared" si="67"/>
        <v>415.01706903769798</v>
      </c>
      <c r="I533" s="3">
        <f t="shared" si="67"/>
        <v>330.454752106272</v>
      </c>
      <c r="J533" s="3">
        <f t="shared" si="67"/>
        <v>84.562316931426096</v>
      </c>
      <c r="K533" s="3">
        <f t="shared" si="68"/>
        <v>13.832507765643401</v>
      </c>
      <c r="L533" s="3">
        <f t="shared" si="67"/>
        <v>180.706298995228</v>
      </c>
      <c r="M533" s="3">
        <f>VLOOKUP($A533,new_vsoa,6,FALSE)</f>
        <v>357.00677446824801</v>
      </c>
      <c r="N533" s="3">
        <f>VLOOKUP($A533,new_vsoa,5,FALSE)</f>
        <v>326.11146140850099</v>
      </c>
      <c r="O533" s="3">
        <f t="shared" si="69"/>
        <v>30.895313059747025</v>
      </c>
      <c r="P533" s="3">
        <f>VLOOKUP($A533,new_vsoa,7,FALSE)</f>
        <v>-18.551402886684599</v>
      </c>
      <c r="Q533" s="3">
        <f>VLOOKUP($A533,new_vsoa,8,FALSE)</f>
        <v>80.464161309854404</v>
      </c>
      <c r="R533" s="3">
        <f t="shared" si="70"/>
        <v>357.00677446824801</v>
      </c>
      <c r="S533" s="3">
        <f t="shared" si="70"/>
        <v>326.11146140850099</v>
      </c>
      <c r="T533" s="3">
        <f t="shared" si="70"/>
        <v>30.895313059747025</v>
      </c>
      <c r="U533" s="3">
        <f t="shared" si="70"/>
        <v>1</v>
      </c>
      <c r="V533" s="3">
        <f t="shared" si="71"/>
        <v>80.464161309854404</v>
      </c>
      <c r="X533" s="3">
        <f t="shared" si="65"/>
        <v>-58.010294569449968</v>
      </c>
      <c r="Y533" s="3">
        <f t="shared" si="66"/>
        <v>-4.3432906977710104</v>
      </c>
    </row>
    <row r="534" spans="1:25">
      <c r="A534">
        <v>532</v>
      </c>
      <c r="B534" t="s">
        <v>547</v>
      </c>
      <c r="C534" s="3">
        <v>427.82604747413899</v>
      </c>
      <c r="D534" s="3">
        <v>416.75409270224202</v>
      </c>
      <c r="E534" s="3">
        <v>11.071954771897101</v>
      </c>
      <c r="F534" s="3">
        <v>-78.014208994590902</v>
      </c>
      <c r="G534" s="3">
        <v>153.369057580712</v>
      </c>
      <c r="H534" s="3">
        <f t="shared" si="67"/>
        <v>427.82604747413899</v>
      </c>
      <c r="I534" s="3">
        <f t="shared" si="67"/>
        <v>416.75409270224202</v>
      </c>
      <c r="J534" s="3">
        <f t="shared" si="67"/>
        <v>11.071954771897101</v>
      </c>
      <c r="K534" s="3">
        <f t="shared" si="68"/>
        <v>1</v>
      </c>
      <c r="L534" s="3">
        <f t="shared" si="67"/>
        <v>153.369057580712</v>
      </c>
      <c r="M534" s="3">
        <f>VLOOKUP($A534,new_vsoa,6,FALSE)</f>
        <v>412.66700746272102</v>
      </c>
      <c r="N534" s="3">
        <f>VLOOKUP($A534,new_vsoa,5,FALSE)</f>
        <v>414.47413708900098</v>
      </c>
      <c r="O534" s="3">
        <f t="shared" si="69"/>
        <v>-1.8071296262799592</v>
      </c>
      <c r="P534" s="3">
        <f>VLOOKUP($A534,new_vsoa,7,FALSE)</f>
        <v>-60.131392993807502</v>
      </c>
      <c r="Q534" s="3">
        <f>VLOOKUP($A534,new_vsoa,8,FALSE)</f>
        <v>56.568094794721297</v>
      </c>
      <c r="R534" s="3">
        <f t="shared" si="70"/>
        <v>412.66700746272102</v>
      </c>
      <c r="S534" s="3">
        <f t="shared" si="70"/>
        <v>414.47413708900098</v>
      </c>
      <c r="T534" s="3">
        <f t="shared" si="70"/>
        <v>1</v>
      </c>
      <c r="U534" s="3">
        <f t="shared" si="70"/>
        <v>1</v>
      </c>
      <c r="V534" s="3">
        <f t="shared" si="71"/>
        <v>56.568094794721297</v>
      </c>
      <c r="X534" s="3">
        <f t="shared" si="65"/>
        <v>-15.159040011417972</v>
      </c>
      <c r="Y534" s="3">
        <f t="shared" si="66"/>
        <v>-2.279955613241043</v>
      </c>
    </row>
    <row r="535" spans="1:25">
      <c r="A535">
        <v>533</v>
      </c>
      <c r="B535" t="s">
        <v>548</v>
      </c>
      <c r="C535" s="3">
        <v>131.43321893021999</v>
      </c>
      <c r="D535" s="3">
        <v>51.552050768888002</v>
      </c>
      <c r="E535" s="3">
        <v>79.881168161332099</v>
      </c>
      <c r="F535" s="3">
        <v>-13.1475898197807</v>
      </c>
      <c r="G535" s="3">
        <v>155.33046820462701</v>
      </c>
      <c r="H535" s="3">
        <f t="shared" si="67"/>
        <v>131.43321893021999</v>
      </c>
      <c r="I535" s="3">
        <f t="shared" si="67"/>
        <v>51.552050768888002</v>
      </c>
      <c r="J535" s="3">
        <f t="shared" si="67"/>
        <v>79.881168161332099</v>
      </c>
      <c r="K535" s="3">
        <f t="shared" si="68"/>
        <v>1</v>
      </c>
      <c r="L535" s="3">
        <f t="shared" si="67"/>
        <v>155.33046820462701</v>
      </c>
      <c r="M535" s="3">
        <f>VLOOKUP($A535,new_vsoa,6,FALSE)</f>
        <v>176.46447316613899</v>
      </c>
      <c r="N535" s="3">
        <f>VLOOKUP($A535,new_vsoa,5,FALSE)</f>
        <v>52.730283672764799</v>
      </c>
      <c r="O535" s="3">
        <f t="shared" si="69"/>
        <v>123.73418949337419</v>
      </c>
      <c r="P535" s="3">
        <f>VLOOKUP($A535,new_vsoa,7,FALSE)</f>
        <v>83.4082027757036</v>
      </c>
      <c r="Q535" s="3">
        <f>VLOOKUP($A535,new_vsoa,8,FALSE)</f>
        <v>162.26782970379199</v>
      </c>
      <c r="R535" s="3">
        <f t="shared" si="70"/>
        <v>176.46447316613899</v>
      </c>
      <c r="S535" s="3">
        <f t="shared" si="70"/>
        <v>52.730283672764799</v>
      </c>
      <c r="T535" s="3">
        <f t="shared" si="70"/>
        <v>123.73418949337419</v>
      </c>
      <c r="U535" s="3">
        <f t="shared" si="70"/>
        <v>83.4082027757036</v>
      </c>
      <c r="V535" s="3">
        <f t="shared" si="71"/>
        <v>162.26782970379199</v>
      </c>
      <c r="X535" s="3">
        <f t="shared" si="65"/>
        <v>45.031254235918993</v>
      </c>
      <c r="Y535" s="3">
        <f t="shared" si="66"/>
        <v>1.1782329038767969</v>
      </c>
    </row>
    <row r="536" spans="1:25">
      <c r="A536">
        <v>534</v>
      </c>
      <c r="B536" t="s">
        <v>549</v>
      </c>
      <c r="C536" s="3">
        <v>269.13978652168601</v>
      </c>
      <c r="D536" s="3">
        <v>303.65511888550799</v>
      </c>
      <c r="E536" s="3">
        <v>-34.515332363821997</v>
      </c>
      <c r="F536" s="3">
        <v>-106.126224807564</v>
      </c>
      <c r="G536" s="3">
        <v>46.860605413297598</v>
      </c>
      <c r="H536" s="3">
        <f t="shared" si="67"/>
        <v>269.13978652168601</v>
      </c>
      <c r="I536" s="3">
        <f t="shared" si="67"/>
        <v>303.65511888550799</v>
      </c>
      <c r="J536" s="3">
        <f t="shared" si="67"/>
        <v>1</v>
      </c>
      <c r="K536" s="3">
        <f t="shared" si="68"/>
        <v>1</v>
      </c>
      <c r="L536" s="3">
        <f t="shared" si="67"/>
        <v>46.860605413297598</v>
      </c>
      <c r="M536" s="3">
        <f>VLOOKUP($A536,new_vsoa,6,FALSE)</f>
        <v>289.81978965076797</v>
      </c>
      <c r="N536" s="3">
        <f>VLOOKUP($A536,new_vsoa,5,FALSE)</f>
        <v>298.60876991445701</v>
      </c>
      <c r="O536" s="3">
        <f t="shared" si="69"/>
        <v>-8.7889802636890408</v>
      </c>
      <c r="P536" s="3">
        <f>VLOOKUP($A536,new_vsoa,7,FALSE)</f>
        <v>-55.270374213277798</v>
      </c>
      <c r="Q536" s="3">
        <f>VLOOKUP($A536,new_vsoa,8,FALSE)</f>
        <v>41.884783578175899</v>
      </c>
      <c r="R536" s="3">
        <f t="shared" si="70"/>
        <v>289.81978965076797</v>
      </c>
      <c r="S536" s="3">
        <f t="shared" si="70"/>
        <v>298.60876991445701</v>
      </c>
      <c r="T536" s="3">
        <f t="shared" si="70"/>
        <v>1</v>
      </c>
      <c r="U536" s="3">
        <f t="shared" si="70"/>
        <v>1</v>
      </c>
      <c r="V536" s="3">
        <f t="shared" si="71"/>
        <v>41.884783578175899</v>
      </c>
      <c r="X536" s="3">
        <f t="shared" si="65"/>
        <v>20.680003129081967</v>
      </c>
      <c r="Y536" s="3">
        <f t="shared" si="66"/>
        <v>-5.0463489710509748</v>
      </c>
    </row>
    <row r="537" spans="1:25">
      <c r="A537">
        <v>535</v>
      </c>
      <c r="B537" t="s">
        <v>550</v>
      </c>
      <c r="C537" s="3">
        <v>316.44394517217398</v>
      </c>
      <c r="D537" s="3">
        <v>298.76184636455503</v>
      </c>
      <c r="E537" s="3">
        <v>17.682098807618999</v>
      </c>
      <c r="F537" s="3">
        <v>-48.6318636517613</v>
      </c>
      <c r="G537" s="3">
        <v>98.306217096391407</v>
      </c>
      <c r="H537" s="3">
        <f t="shared" si="67"/>
        <v>316.44394517217398</v>
      </c>
      <c r="I537" s="3">
        <f t="shared" si="67"/>
        <v>298.76184636455503</v>
      </c>
      <c r="J537" s="3">
        <f t="shared" si="67"/>
        <v>17.682098807618999</v>
      </c>
      <c r="K537" s="3">
        <f t="shared" si="68"/>
        <v>1</v>
      </c>
      <c r="L537" s="3">
        <f t="shared" si="67"/>
        <v>98.306217096391407</v>
      </c>
      <c r="M537" s="3">
        <f>VLOOKUP($A537,new_vsoa,6,FALSE)</f>
        <v>330.55076319612499</v>
      </c>
      <c r="N537" s="3">
        <f>VLOOKUP($A537,new_vsoa,5,FALSE)</f>
        <v>302.466208117002</v>
      </c>
      <c r="O537" s="3">
        <f t="shared" si="69"/>
        <v>28.084555079122993</v>
      </c>
      <c r="P537" s="3">
        <f>VLOOKUP($A537,new_vsoa,7,FALSE)</f>
        <v>-19.3819687682725</v>
      </c>
      <c r="Q537" s="3">
        <f>VLOOKUP($A537,new_vsoa,8,FALSE)</f>
        <v>74.733019124566496</v>
      </c>
      <c r="R537" s="3">
        <f t="shared" si="70"/>
        <v>330.55076319612499</v>
      </c>
      <c r="S537" s="3">
        <f t="shared" si="70"/>
        <v>302.466208117002</v>
      </c>
      <c r="T537" s="3">
        <f t="shared" si="70"/>
        <v>28.084555079122993</v>
      </c>
      <c r="U537" s="3">
        <f t="shared" si="70"/>
        <v>1</v>
      </c>
      <c r="V537" s="3">
        <f t="shared" si="71"/>
        <v>74.733019124566496</v>
      </c>
      <c r="X537" s="3">
        <f t="shared" si="65"/>
        <v>14.106818023951007</v>
      </c>
      <c r="Y537" s="3">
        <f t="shared" si="66"/>
        <v>3.704361752446971</v>
      </c>
    </row>
    <row r="538" spans="1:25">
      <c r="A538">
        <v>536</v>
      </c>
      <c r="B538" t="s">
        <v>551</v>
      </c>
      <c r="C538" s="3">
        <v>505.88345336370298</v>
      </c>
      <c r="D538" s="3">
        <v>636.50560409200796</v>
      </c>
      <c r="E538" s="3">
        <v>-130.62215072830401</v>
      </c>
      <c r="F538" s="3">
        <v>-312.366365646465</v>
      </c>
      <c r="G538" s="3">
        <v>36.414948401133003</v>
      </c>
      <c r="H538" s="3">
        <f t="shared" si="67"/>
        <v>505.88345336370298</v>
      </c>
      <c r="I538" s="3">
        <f t="shared" si="67"/>
        <v>636.50560409200796</v>
      </c>
      <c r="J538" s="3">
        <f t="shared" si="67"/>
        <v>1</v>
      </c>
      <c r="K538" s="3">
        <f t="shared" si="68"/>
        <v>1</v>
      </c>
      <c r="L538" s="3">
        <f t="shared" si="67"/>
        <v>36.414948401133003</v>
      </c>
      <c r="M538" s="3">
        <f>VLOOKUP($A538,new_vsoa,6,FALSE)</f>
        <v>496.587601361552</v>
      </c>
      <c r="N538" s="3">
        <f>VLOOKUP($A538,new_vsoa,5,FALSE)</f>
        <v>612.72479195498795</v>
      </c>
      <c r="O538" s="3">
        <f t="shared" si="69"/>
        <v>-116.13719059343595</v>
      </c>
      <c r="P538" s="3">
        <f>VLOOKUP($A538,new_vsoa,7,FALSE)</f>
        <v>-188.47082690569101</v>
      </c>
      <c r="Q538" s="3">
        <f>VLOOKUP($A538,new_vsoa,8,FALSE)</f>
        <v>-57.094851088820398</v>
      </c>
      <c r="R538" s="3">
        <f t="shared" si="70"/>
        <v>496.587601361552</v>
      </c>
      <c r="S538" s="3">
        <f t="shared" si="70"/>
        <v>612.72479195498795</v>
      </c>
      <c r="T538" s="3">
        <f t="shared" si="70"/>
        <v>1</v>
      </c>
      <c r="U538" s="3">
        <f t="shared" si="70"/>
        <v>1</v>
      </c>
      <c r="V538" s="3">
        <f t="shared" si="71"/>
        <v>1</v>
      </c>
      <c r="X538" s="3">
        <f t="shared" si="65"/>
        <v>-9.2958520021509798</v>
      </c>
      <c r="Y538" s="3">
        <f t="shared" si="66"/>
        <v>-23.780812137020007</v>
      </c>
    </row>
    <row r="539" spans="1:25">
      <c r="A539">
        <v>537</v>
      </c>
      <c r="B539" t="s">
        <v>552</v>
      </c>
      <c r="C539" s="3">
        <v>320.49906710357902</v>
      </c>
      <c r="D539" s="3">
        <v>344.05600870293398</v>
      </c>
      <c r="E539" s="3">
        <v>-23.556941599355198</v>
      </c>
      <c r="F539" s="3">
        <v>-99.116929489665196</v>
      </c>
      <c r="G539" s="3">
        <v>86.184472425211197</v>
      </c>
      <c r="H539" s="3">
        <f t="shared" si="67"/>
        <v>320.49906710357902</v>
      </c>
      <c r="I539" s="3">
        <f t="shared" si="67"/>
        <v>344.05600870293398</v>
      </c>
      <c r="J539" s="3">
        <f t="shared" si="67"/>
        <v>1</v>
      </c>
      <c r="K539" s="3">
        <f t="shared" si="68"/>
        <v>1</v>
      </c>
      <c r="L539" s="3">
        <f t="shared" si="67"/>
        <v>86.184472425211197</v>
      </c>
      <c r="M539" s="3">
        <f>VLOOKUP($A539,new_vsoa,6,FALSE)</f>
        <v>288.43098247516701</v>
      </c>
      <c r="N539" s="3">
        <f>VLOOKUP($A539,new_vsoa,5,FALSE)</f>
        <v>353.71647406118802</v>
      </c>
      <c r="O539" s="3">
        <f t="shared" si="69"/>
        <v>-65.28549158602101</v>
      </c>
      <c r="P539" s="3">
        <f>VLOOKUP($A539,new_vsoa,7,FALSE)</f>
        <v>-109.772017947983</v>
      </c>
      <c r="Q539" s="3">
        <f>VLOOKUP($A539,new_vsoa,8,FALSE)</f>
        <v>-17.472342326987899</v>
      </c>
      <c r="R539" s="3">
        <f t="shared" si="70"/>
        <v>288.43098247516701</v>
      </c>
      <c r="S539" s="3">
        <f t="shared" si="70"/>
        <v>353.71647406118802</v>
      </c>
      <c r="T539" s="3">
        <f t="shared" si="70"/>
        <v>1</v>
      </c>
      <c r="U539" s="3">
        <f t="shared" si="70"/>
        <v>1</v>
      </c>
      <c r="V539" s="3">
        <f t="shared" si="71"/>
        <v>1</v>
      </c>
      <c r="X539" s="3">
        <f t="shared" si="65"/>
        <v>-32.068084628412009</v>
      </c>
      <c r="Y539" s="3">
        <f t="shared" si="66"/>
        <v>9.6604653582540436</v>
      </c>
    </row>
    <row r="540" spans="1:25">
      <c r="A540">
        <v>538</v>
      </c>
      <c r="B540" t="s">
        <v>553</v>
      </c>
      <c r="C540" s="3">
        <v>488.23881185991303</v>
      </c>
      <c r="D540" s="3">
        <v>561.97091850761694</v>
      </c>
      <c r="E540" s="3">
        <v>-73.732106647703105</v>
      </c>
      <c r="F540" s="3">
        <v>-181.62366020166201</v>
      </c>
      <c r="G540" s="3">
        <v>88.895532672735698</v>
      </c>
      <c r="H540" s="3">
        <f t="shared" si="67"/>
        <v>488.23881185991303</v>
      </c>
      <c r="I540" s="3">
        <f t="shared" si="67"/>
        <v>561.97091850761694</v>
      </c>
      <c r="J540" s="3">
        <f t="shared" si="67"/>
        <v>1</v>
      </c>
      <c r="K540" s="3">
        <f t="shared" si="68"/>
        <v>1</v>
      </c>
      <c r="L540" s="3">
        <f t="shared" si="67"/>
        <v>88.895532672735698</v>
      </c>
      <c r="M540" s="3">
        <f>VLOOKUP($A540,new_vsoa,6,FALSE)</f>
        <v>464.788763703813</v>
      </c>
      <c r="N540" s="3">
        <f>VLOOKUP($A540,new_vsoa,5,FALSE)</f>
        <v>535.85099395839404</v>
      </c>
      <c r="O540" s="3">
        <f t="shared" si="69"/>
        <v>-71.062230254581038</v>
      </c>
      <c r="P540" s="3">
        <f>VLOOKUP($A540,new_vsoa,7,FALSE)</f>
        <v>-128.611331887012</v>
      </c>
      <c r="Q540" s="3">
        <f>VLOOKUP($A540,new_vsoa,8,FALSE)</f>
        <v>-19.5430843101507</v>
      </c>
      <c r="R540" s="3">
        <f t="shared" si="70"/>
        <v>464.788763703813</v>
      </c>
      <c r="S540" s="3">
        <f t="shared" si="70"/>
        <v>535.85099395839404</v>
      </c>
      <c r="T540" s="3">
        <f t="shared" si="70"/>
        <v>1</v>
      </c>
      <c r="U540" s="3">
        <f t="shared" si="70"/>
        <v>1</v>
      </c>
      <c r="V540" s="3">
        <f t="shared" si="71"/>
        <v>1</v>
      </c>
      <c r="X540" s="3">
        <f t="shared" si="65"/>
        <v>-23.450048156100024</v>
      </c>
      <c r="Y540" s="3">
        <f t="shared" si="66"/>
        <v>-26.119924549222901</v>
      </c>
    </row>
    <row r="541" spans="1:25">
      <c r="A541">
        <v>539</v>
      </c>
      <c r="B541" t="s">
        <v>554</v>
      </c>
      <c r="C541" s="3">
        <v>452.31767031952501</v>
      </c>
      <c r="D541" s="3">
        <v>408.95088071151599</v>
      </c>
      <c r="E541" s="3">
        <v>43.366789608009498</v>
      </c>
      <c r="F541" s="3">
        <v>-38.847933444328703</v>
      </c>
      <c r="G541" s="3">
        <v>163.62890837530401</v>
      </c>
      <c r="H541" s="3">
        <f t="shared" si="67"/>
        <v>452.31767031952501</v>
      </c>
      <c r="I541" s="3">
        <f t="shared" si="67"/>
        <v>408.95088071151599</v>
      </c>
      <c r="J541" s="3">
        <f t="shared" si="67"/>
        <v>43.366789608009498</v>
      </c>
      <c r="K541" s="3">
        <f t="shared" si="68"/>
        <v>1</v>
      </c>
      <c r="L541" s="3">
        <f t="shared" si="67"/>
        <v>163.62890837530401</v>
      </c>
      <c r="M541" s="3">
        <f>VLOOKUP($A541,new_vsoa,6,FALSE)</f>
        <v>364.293145256022</v>
      </c>
      <c r="N541" s="3">
        <f>VLOOKUP($A541,new_vsoa,5,FALSE)</f>
        <v>402.83072844089003</v>
      </c>
      <c r="O541" s="3">
        <f t="shared" si="69"/>
        <v>-38.537583184868026</v>
      </c>
      <c r="P541" s="3">
        <f>VLOOKUP($A541,new_vsoa,7,FALSE)</f>
        <v>-96.438035784939601</v>
      </c>
      <c r="Q541" s="3">
        <f>VLOOKUP($A541,new_vsoa,8,FALSE)</f>
        <v>19.6954600192737</v>
      </c>
      <c r="R541" s="3">
        <f t="shared" si="70"/>
        <v>364.293145256022</v>
      </c>
      <c r="S541" s="3">
        <f t="shared" si="70"/>
        <v>402.83072844089003</v>
      </c>
      <c r="T541" s="3">
        <f t="shared" si="70"/>
        <v>1</v>
      </c>
      <c r="U541" s="3">
        <f t="shared" si="70"/>
        <v>1</v>
      </c>
      <c r="V541" s="3">
        <f t="shared" si="71"/>
        <v>19.6954600192737</v>
      </c>
      <c r="X541" s="3">
        <f t="shared" si="65"/>
        <v>-88.024525063503006</v>
      </c>
      <c r="Y541" s="3">
        <f t="shared" si="66"/>
        <v>-6.1201522706259652</v>
      </c>
    </row>
    <row r="542" spans="1:25">
      <c r="A542">
        <v>540</v>
      </c>
      <c r="B542" t="s">
        <v>555</v>
      </c>
      <c r="C542" s="3">
        <v>436.74640062537702</v>
      </c>
      <c r="D542" s="3">
        <v>494.63467319457698</v>
      </c>
      <c r="E542" s="3">
        <v>-57.888272569199501</v>
      </c>
      <c r="F542" s="3">
        <v>-154.26806347995799</v>
      </c>
      <c r="G542" s="3">
        <v>122.484580462712</v>
      </c>
      <c r="H542" s="3">
        <f t="shared" si="67"/>
        <v>436.74640062537702</v>
      </c>
      <c r="I542" s="3">
        <f t="shared" si="67"/>
        <v>494.63467319457698</v>
      </c>
      <c r="J542" s="3">
        <f t="shared" si="67"/>
        <v>1</v>
      </c>
      <c r="K542" s="3">
        <f t="shared" si="68"/>
        <v>1</v>
      </c>
      <c r="L542" s="3">
        <f t="shared" si="67"/>
        <v>122.484580462712</v>
      </c>
      <c r="M542" s="3">
        <f>VLOOKUP($A542,new_vsoa,6,FALSE)</f>
        <v>370.355533870177</v>
      </c>
      <c r="N542" s="3">
        <f>VLOOKUP($A542,new_vsoa,5,FALSE)</f>
        <v>482.736721303156</v>
      </c>
      <c r="O542" s="3">
        <f t="shared" si="69"/>
        <v>-112.381187432979</v>
      </c>
      <c r="P542" s="3">
        <f>VLOOKUP($A542,new_vsoa,7,FALSE)</f>
        <v>-179.36300304848999</v>
      </c>
      <c r="Q542" s="3">
        <f>VLOOKUP($A542,new_vsoa,8,FALSE)</f>
        <v>-47.043217836246399</v>
      </c>
      <c r="R542" s="3">
        <f t="shared" si="70"/>
        <v>370.355533870177</v>
      </c>
      <c r="S542" s="3">
        <f t="shared" si="70"/>
        <v>482.736721303156</v>
      </c>
      <c r="T542" s="3">
        <f t="shared" si="70"/>
        <v>1</v>
      </c>
      <c r="U542" s="3">
        <f t="shared" si="70"/>
        <v>1</v>
      </c>
      <c r="V542" s="3">
        <f t="shared" si="71"/>
        <v>1</v>
      </c>
      <c r="X542" s="3">
        <f t="shared" si="65"/>
        <v>-66.390866755200022</v>
      </c>
      <c r="Y542" s="3">
        <f t="shared" si="66"/>
        <v>-11.897951891420973</v>
      </c>
    </row>
    <row r="543" spans="1:25">
      <c r="A543">
        <v>541</v>
      </c>
      <c r="B543" t="s">
        <v>556</v>
      </c>
      <c r="C543" s="3">
        <v>574.39147221182202</v>
      </c>
      <c r="D543" s="3">
        <v>665.586368022893</v>
      </c>
      <c r="E543" s="3">
        <v>-91.194895811071405</v>
      </c>
      <c r="F543" s="3">
        <v>-390.11252390824598</v>
      </c>
      <c r="G543" s="3">
        <v>1074.78704468717</v>
      </c>
      <c r="H543" s="3">
        <f t="shared" si="67"/>
        <v>574.39147221182202</v>
      </c>
      <c r="I543" s="3">
        <f t="shared" si="67"/>
        <v>665.586368022893</v>
      </c>
      <c r="J543" s="3">
        <f t="shared" si="67"/>
        <v>1</v>
      </c>
      <c r="K543" s="3">
        <f t="shared" si="68"/>
        <v>1</v>
      </c>
      <c r="L543" s="3" t="e">
        <f t="shared" si="67"/>
        <v>#N/A</v>
      </c>
      <c r="M543" s="3">
        <f>VLOOKUP($A543,new_vsoa,6,FALSE)</f>
        <v>578.87155461672603</v>
      </c>
      <c r="N543" s="3">
        <f>VLOOKUP($A543,new_vsoa,5,FALSE)</f>
        <v>662.16634008282495</v>
      </c>
      <c r="O543" s="3">
        <f t="shared" si="69"/>
        <v>-83.294785466098915</v>
      </c>
      <c r="P543" s="3">
        <f>VLOOKUP($A543,new_vsoa,7,FALSE)</f>
        <v>-212.74665219158101</v>
      </c>
      <c r="Q543" s="3">
        <f>VLOOKUP($A543,new_vsoa,8,FALSE)</f>
        <v>66.296365097748307</v>
      </c>
      <c r="R543" s="3">
        <f t="shared" si="70"/>
        <v>578.87155461672603</v>
      </c>
      <c r="S543" s="3">
        <f t="shared" si="70"/>
        <v>662.16634008282495</v>
      </c>
      <c r="T543" s="3">
        <f t="shared" si="70"/>
        <v>1</v>
      </c>
      <c r="U543" s="3">
        <f t="shared" si="70"/>
        <v>1</v>
      </c>
      <c r="V543" s="3">
        <f t="shared" si="71"/>
        <v>66.296365097748307</v>
      </c>
      <c r="X543" s="3">
        <f t="shared" si="65"/>
        <v>4.4800824049040102</v>
      </c>
      <c r="Y543" s="3">
        <f t="shared" si="66"/>
        <v>-3.4200279400680529</v>
      </c>
    </row>
    <row r="544" spans="1:25">
      <c r="A544">
        <v>542</v>
      </c>
      <c r="B544" t="s">
        <v>557</v>
      </c>
      <c r="C544" s="3">
        <v>495.179683148636</v>
      </c>
      <c r="D544" s="3">
        <v>477.54360188032803</v>
      </c>
      <c r="E544" s="3">
        <v>17.636081268308001</v>
      </c>
      <c r="F544" s="3">
        <v>-79.286924763368006</v>
      </c>
      <c r="G544" s="3">
        <v>201.61399086856201</v>
      </c>
      <c r="H544" s="3">
        <f t="shared" si="67"/>
        <v>495.179683148636</v>
      </c>
      <c r="I544" s="3">
        <f t="shared" si="67"/>
        <v>477.54360188032803</v>
      </c>
      <c r="J544" s="3">
        <f t="shared" si="67"/>
        <v>17.636081268308001</v>
      </c>
      <c r="K544" s="3">
        <f t="shared" si="68"/>
        <v>1</v>
      </c>
      <c r="L544" s="3">
        <f t="shared" si="67"/>
        <v>201.61399086856201</v>
      </c>
      <c r="M544" s="3">
        <f>VLOOKUP($A544,new_vsoa,6,FALSE)</f>
        <v>466.91581388669903</v>
      </c>
      <c r="N544" s="3">
        <f>VLOOKUP($A544,new_vsoa,5,FALSE)</f>
        <v>469.32507004981699</v>
      </c>
      <c r="O544" s="3">
        <f t="shared" si="69"/>
        <v>-2.4092561631179592</v>
      </c>
      <c r="P544" s="3">
        <f>VLOOKUP($A544,new_vsoa,7,FALSE)</f>
        <v>-58.080026366592101</v>
      </c>
      <c r="Q544" s="3">
        <f>VLOOKUP($A544,new_vsoa,8,FALSE)</f>
        <v>52.956501175103</v>
      </c>
      <c r="R544" s="3">
        <f t="shared" si="70"/>
        <v>466.91581388669903</v>
      </c>
      <c r="S544" s="3">
        <f t="shared" si="70"/>
        <v>469.32507004981699</v>
      </c>
      <c r="T544" s="3">
        <f t="shared" si="70"/>
        <v>1</v>
      </c>
      <c r="U544" s="3">
        <f t="shared" si="70"/>
        <v>1</v>
      </c>
      <c r="V544" s="3">
        <f t="shared" si="71"/>
        <v>52.956501175103</v>
      </c>
      <c r="X544" s="3">
        <f t="shared" si="65"/>
        <v>-28.263869261936975</v>
      </c>
      <c r="Y544" s="3">
        <f t="shared" si="66"/>
        <v>-8.21853183051104</v>
      </c>
    </row>
    <row r="545" spans="1:25">
      <c r="A545">
        <v>543</v>
      </c>
      <c r="B545" t="s">
        <v>558</v>
      </c>
      <c r="C545" s="3">
        <v>363.89623121675601</v>
      </c>
      <c r="D545" s="3">
        <v>340.88425946454799</v>
      </c>
      <c r="E545" s="3">
        <v>23.011971752207302</v>
      </c>
      <c r="F545" s="3">
        <v>-66.654866924569106</v>
      </c>
      <c r="G545" s="3">
        <v>140.628611078369</v>
      </c>
      <c r="H545" s="3">
        <f t="shared" si="67"/>
        <v>363.89623121675601</v>
      </c>
      <c r="I545" s="3">
        <f t="shared" si="67"/>
        <v>340.88425946454799</v>
      </c>
      <c r="J545" s="3">
        <f t="shared" si="67"/>
        <v>23.011971752207302</v>
      </c>
      <c r="K545" s="3">
        <f t="shared" si="68"/>
        <v>1</v>
      </c>
      <c r="L545" s="3">
        <f t="shared" si="67"/>
        <v>140.628611078369</v>
      </c>
      <c r="M545" s="3">
        <f>VLOOKUP($A545,new_vsoa,6,FALSE)</f>
        <v>397.41525533266997</v>
      </c>
      <c r="N545" s="3">
        <f>VLOOKUP($A545,new_vsoa,5,FALSE)</f>
        <v>330.99557309803703</v>
      </c>
      <c r="O545" s="3">
        <f t="shared" si="69"/>
        <v>66.419682234632944</v>
      </c>
      <c r="P545" s="3">
        <f>VLOOKUP($A545,new_vsoa,7,FALSE)</f>
        <v>3.6435252937865199</v>
      </c>
      <c r="Q545" s="3">
        <f>VLOOKUP($A545,new_vsoa,8,FALSE)</f>
        <v>124.965185609801</v>
      </c>
      <c r="R545" s="3">
        <f t="shared" si="70"/>
        <v>397.41525533266997</v>
      </c>
      <c r="S545" s="3">
        <f t="shared" si="70"/>
        <v>330.99557309803703</v>
      </c>
      <c r="T545" s="3">
        <f t="shared" si="70"/>
        <v>66.419682234632944</v>
      </c>
      <c r="U545" s="3">
        <f t="shared" si="70"/>
        <v>3.6435252937865199</v>
      </c>
      <c r="V545" s="3">
        <f t="shared" si="71"/>
        <v>124.965185609801</v>
      </c>
      <c r="X545" s="3">
        <f t="shared" si="65"/>
        <v>33.519024115913965</v>
      </c>
      <c r="Y545" s="3">
        <f t="shared" si="66"/>
        <v>-9.8886863665109672</v>
      </c>
    </row>
    <row r="546" spans="1:25">
      <c r="A546">
        <v>544</v>
      </c>
      <c r="B546" t="s">
        <v>559</v>
      </c>
      <c r="C546" s="3">
        <v>495.57861346051698</v>
      </c>
      <c r="D546" s="3">
        <v>468.23623311214698</v>
      </c>
      <c r="E546" s="3">
        <v>27.342380348369801</v>
      </c>
      <c r="F546" s="3">
        <v>-74.570102077122201</v>
      </c>
      <c r="G546" s="3">
        <v>191.508848723369</v>
      </c>
      <c r="H546" s="3">
        <f t="shared" si="67"/>
        <v>495.57861346051698</v>
      </c>
      <c r="I546" s="3">
        <f t="shared" si="67"/>
        <v>468.23623311214698</v>
      </c>
      <c r="J546" s="3">
        <f t="shared" si="67"/>
        <v>27.342380348369801</v>
      </c>
      <c r="K546" s="3">
        <f t="shared" si="68"/>
        <v>1</v>
      </c>
      <c r="L546" s="3">
        <f t="shared" si="67"/>
        <v>191.508848723369</v>
      </c>
      <c r="M546" s="3">
        <f>VLOOKUP($A546,new_vsoa,6,FALSE)</f>
        <v>479.30061898778803</v>
      </c>
      <c r="N546" s="3">
        <f>VLOOKUP($A546,new_vsoa,5,FALSE)</f>
        <v>476.64767114344698</v>
      </c>
      <c r="O546" s="3">
        <f t="shared" si="69"/>
        <v>2.6529478443410426</v>
      </c>
      <c r="P546" s="3">
        <f>VLOOKUP($A546,new_vsoa,7,FALSE)</f>
        <v>-60.491564220424202</v>
      </c>
      <c r="Q546" s="3">
        <f>VLOOKUP($A546,new_vsoa,8,FALSE)</f>
        <v>62.490305970068299</v>
      </c>
      <c r="R546" s="3">
        <f t="shared" si="70"/>
        <v>479.30061898778803</v>
      </c>
      <c r="S546" s="3">
        <f t="shared" si="70"/>
        <v>476.64767114344698</v>
      </c>
      <c r="T546" s="3">
        <f t="shared" si="70"/>
        <v>2.6529478443410426</v>
      </c>
      <c r="U546" s="3">
        <f t="shared" si="70"/>
        <v>1</v>
      </c>
      <c r="V546" s="3">
        <f t="shared" si="71"/>
        <v>62.490305970068299</v>
      </c>
      <c r="X546" s="3">
        <f t="shared" si="65"/>
        <v>-16.277994472728949</v>
      </c>
      <c r="Y546" s="3">
        <f t="shared" si="66"/>
        <v>8.4114380313000083</v>
      </c>
    </row>
    <row r="547" spans="1:25">
      <c r="A547">
        <v>545</v>
      </c>
      <c r="B547" t="s">
        <v>560</v>
      </c>
      <c r="C547" s="3">
        <v>482.836585604682</v>
      </c>
      <c r="D547" s="3">
        <v>522.57784287602999</v>
      </c>
      <c r="E547" s="3">
        <v>-39.741257271347898</v>
      </c>
      <c r="F547" s="3">
        <v>-168.62421642502099</v>
      </c>
      <c r="G547" s="3">
        <v>171.06610813818199</v>
      </c>
      <c r="H547" s="3">
        <f t="shared" si="67"/>
        <v>482.836585604682</v>
      </c>
      <c r="I547" s="3">
        <f t="shared" si="67"/>
        <v>522.57784287602999</v>
      </c>
      <c r="J547" s="3">
        <f t="shared" si="67"/>
        <v>1</v>
      </c>
      <c r="K547" s="3">
        <f t="shared" si="68"/>
        <v>1</v>
      </c>
      <c r="L547" s="3">
        <f t="shared" si="67"/>
        <v>171.06610813818199</v>
      </c>
      <c r="M547" s="3">
        <f>VLOOKUP($A547,new_vsoa,6,FALSE)</f>
        <v>480.555309823686</v>
      </c>
      <c r="N547" s="3">
        <f>VLOOKUP($A547,new_vsoa,5,FALSE)</f>
        <v>515.32542124685403</v>
      </c>
      <c r="O547" s="3">
        <f t="shared" si="69"/>
        <v>-34.770111423168032</v>
      </c>
      <c r="P547" s="3">
        <f>VLOOKUP($A547,new_vsoa,7,FALSE)</f>
        <v>-93.318161430423103</v>
      </c>
      <c r="Q547" s="3">
        <f>VLOOKUP($A547,new_vsoa,8,FALSE)</f>
        <v>21.3902820294809</v>
      </c>
      <c r="R547" s="3">
        <f t="shared" si="70"/>
        <v>480.555309823686</v>
      </c>
      <c r="S547" s="3">
        <f t="shared" si="70"/>
        <v>515.32542124685403</v>
      </c>
      <c r="T547" s="3">
        <f t="shared" si="70"/>
        <v>1</v>
      </c>
      <c r="U547" s="3">
        <f t="shared" si="70"/>
        <v>1</v>
      </c>
      <c r="V547" s="3">
        <f t="shared" si="71"/>
        <v>21.3902820294809</v>
      </c>
      <c r="X547" s="3">
        <f t="shared" si="65"/>
        <v>-2.2812757809959976</v>
      </c>
      <c r="Y547" s="3">
        <f t="shared" si="66"/>
        <v>-7.2524216291759558</v>
      </c>
    </row>
    <row r="548" spans="1:25">
      <c r="A548">
        <v>546</v>
      </c>
      <c r="B548" t="s">
        <v>561</v>
      </c>
      <c r="C548" s="3">
        <v>304.84172903610499</v>
      </c>
      <c r="D548" s="3">
        <v>320.44093828491498</v>
      </c>
      <c r="E548" s="3">
        <v>-15.599209248809601</v>
      </c>
      <c r="F548" s="3">
        <v>-102.435245450785</v>
      </c>
      <c r="G548" s="3">
        <v>77.667102925866004</v>
      </c>
      <c r="H548" s="3">
        <f t="shared" si="67"/>
        <v>304.84172903610499</v>
      </c>
      <c r="I548" s="3">
        <f t="shared" si="67"/>
        <v>320.44093828491498</v>
      </c>
      <c r="J548" s="3">
        <f t="shared" si="67"/>
        <v>1</v>
      </c>
      <c r="K548" s="3">
        <f t="shared" si="68"/>
        <v>1</v>
      </c>
      <c r="L548" s="3">
        <f t="shared" si="67"/>
        <v>77.667102925866004</v>
      </c>
      <c r="M548" s="3">
        <f>VLOOKUP($A548,new_vsoa,6,FALSE)</f>
        <v>165.73215971216499</v>
      </c>
      <c r="N548" s="3">
        <f>VLOOKUP($A548,new_vsoa,5,FALSE)</f>
        <v>318.08891871933599</v>
      </c>
      <c r="O548" s="3">
        <f t="shared" si="69"/>
        <v>-152.35675900717101</v>
      </c>
      <c r="P548" s="3">
        <f>VLOOKUP($A548,new_vsoa,7,FALSE)</f>
        <v>-199.671814681547</v>
      </c>
      <c r="Q548" s="3">
        <f>VLOOKUP($A548,new_vsoa,8,FALSE)</f>
        <v>-103.505094309714</v>
      </c>
      <c r="R548" s="3">
        <f t="shared" si="70"/>
        <v>165.73215971216499</v>
      </c>
      <c r="S548" s="3">
        <f t="shared" si="70"/>
        <v>318.08891871933599</v>
      </c>
      <c r="T548" s="3">
        <f t="shared" si="70"/>
        <v>1</v>
      </c>
      <c r="U548" s="3">
        <f t="shared" si="70"/>
        <v>1</v>
      </c>
      <c r="V548" s="3">
        <f t="shared" si="71"/>
        <v>1</v>
      </c>
      <c r="X548" s="3">
        <f t="shared" si="65"/>
        <v>-139.10956932394001</v>
      </c>
      <c r="Y548" s="3">
        <f t="shared" si="66"/>
        <v>-2.3520195655789848</v>
      </c>
    </row>
    <row r="549" spans="1:25">
      <c r="A549">
        <v>547</v>
      </c>
      <c r="B549" t="s">
        <v>562</v>
      </c>
      <c r="C549" s="3">
        <v>570.71883106709697</v>
      </c>
      <c r="D549" s="3">
        <v>661.63043943762398</v>
      </c>
      <c r="E549" s="3">
        <v>-90.911608370527006</v>
      </c>
      <c r="F549" s="3">
        <v>-290.84166026653298</v>
      </c>
      <c r="G549" s="3">
        <v>2335.38360497739</v>
      </c>
      <c r="H549" s="3">
        <f t="shared" si="67"/>
        <v>570.71883106709697</v>
      </c>
      <c r="I549" s="3">
        <f t="shared" si="67"/>
        <v>661.63043943762398</v>
      </c>
      <c r="J549" s="3">
        <f t="shared" si="67"/>
        <v>1</v>
      </c>
      <c r="K549" s="3">
        <f t="shared" si="68"/>
        <v>1</v>
      </c>
      <c r="L549" s="3" t="e">
        <f t="shared" si="67"/>
        <v>#N/A</v>
      </c>
      <c r="M549" s="3">
        <f>VLOOKUP($A549,new_vsoa,6,FALSE)</f>
        <v>583.57816781764802</v>
      </c>
      <c r="N549" s="3">
        <f>VLOOKUP($A549,new_vsoa,5,FALSE)</f>
        <v>656.06924172664901</v>
      </c>
      <c r="O549" s="3">
        <f t="shared" si="69"/>
        <v>-72.491073909000988</v>
      </c>
      <c r="P549" s="3">
        <f>VLOOKUP($A549,new_vsoa,7,FALSE)</f>
        <v>-175.28950928336801</v>
      </c>
      <c r="Q549" s="3">
        <f>VLOOKUP($A549,new_vsoa,8,FALSE)</f>
        <v>26.070241351532101</v>
      </c>
      <c r="R549" s="3">
        <f t="shared" si="70"/>
        <v>583.57816781764802</v>
      </c>
      <c r="S549" s="3">
        <f t="shared" si="70"/>
        <v>656.06924172664901</v>
      </c>
      <c r="T549" s="3">
        <f t="shared" si="70"/>
        <v>1</v>
      </c>
      <c r="U549" s="3">
        <f t="shared" si="70"/>
        <v>1</v>
      </c>
      <c r="V549" s="3">
        <f t="shared" si="71"/>
        <v>26.070241351532101</v>
      </c>
      <c r="X549" s="3">
        <f t="shared" si="65"/>
        <v>12.859336750551051</v>
      </c>
      <c r="Y549" s="3">
        <f t="shared" si="66"/>
        <v>-5.561197710974966</v>
      </c>
    </row>
    <row r="550" spans="1:25">
      <c r="A550">
        <v>548</v>
      </c>
      <c r="B550" t="s">
        <v>563</v>
      </c>
      <c r="C550" s="3">
        <v>382.34017314118103</v>
      </c>
      <c r="D550" s="3">
        <v>306.15295294946202</v>
      </c>
      <c r="E550" s="3">
        <v>76.187220191718595</v>
      </c>
      <c r="F550" s="3">
        <v>-22.2812029305701</v>
      </c>
      <c r="G550" s="3">
        <v>225.23699515259</v>
      </c>
      <c r="H550" s="3">
        <f t="shared" si="67"/>
        <v>382.34017314118103</v>
      </c>
      <c r="I550" s="3">
        <f t="shared" si="67"/>
        <v>306.15295294946202</v>
      </c>
      <c r="J550" s="3">
        <f t="shared" si="67"/>
        <v>76.187220191718595</v>
      </c>
      <c r="K550" s="3">
        <f t="shared" si="68"/>
        <v>1</v>
      </c>
      <c r="L550" s="3">
        <f t="shared" si="67"/>
        <v>225.23699515259</v>
      </c>
      <c r="M550" s="3">
        <f>VLOOKUP($A550,new_vsoa,6,FALSE)</f>
        <v>406.364882920588</v>
      </c>
      <c r="N550" s="3">
        <f>VLOOKUP($A550,new_vsoa,5,FALSE)</f>
        <v>322.64144813774101</v>
      </c>
      <c r="O550" s="3">
        <f t="shared" si="69"/>
        <v>83.723434782846994</v>
      </c>
      <c r="P550" s="3">
        <f>VLOOKUP($A550,new_vsoa,7,FALSE)</f>
        <v>17.8014425965575</v>
      </c>
      <c r="Q550" s="3">
        <f>VLOOKUP($A550,new_vsoa,8,FALSE)</f>
        <v>153.28110847927201</v>
      </c>
      <c r="R550" s="3">
        <f t="shared" si="70"/>
        <v>406.364882920588</v>
      </c>
      <c r="S550" s="3">
        <f t="shared" si="70"/>
        <v>322.64144813774101</v>
      </c>
      <c r="T550" s="3">
        <f t="shared" si="70"/>
        <v>83.723434782846994</v>
      </c>
      <c r="U550" s="3">
        <f t="shared" si="70"/>
        <v>17.8014425965575</v>
      </c>
      <c r="V550" s="3">
        <f t="shared" si="71"/>
        <v>153.28110847927201</v>
      </c>
      <c r="X550" s="3">
        <f t="shared" si="65"/>
        <v>24.024709779406976</v>
      </c>
      <c r="Y550" s="3">
        <f t="shared" si="66"/>
        <v>16.488495188278989</v>
      </c>
    </row>
    <row r="551" spans="1:25">
      <c r="A551">
        <v>549</v>
      </c>
      <c r="B551" t="s">
        <v>564</v>
      </c>
      <c r="C551" s="3">
        <v>417.04296963739802</v>
      </c>
      <c r="D551" s="3">
        <v>416.92594495736603</v>
      </c>
      <c r="E551" s="3">
        <v>0.117024680032159</v>
      </c>
      <c r="F551" s="3">
        <v>-82.893796008689804</v>
      </c>
      <c r="G551" s="3">
        <v>120.42598545582599</v>
      </c>
      <c r="H551" s="3">
        <f t="shared" si="67"/>
        <v>417.04296963739802</v>
      </c>
      <c r="I551" s="3">
        <f t="shared" si="67"/>
        <v>416.92594495736603</v>
      </c>
      <c r="J551" s="3">
        <f t="shared" si="67"/>
        <v>1</v>
      </c>
      <c r="K551" s="3">
        <f t="shared" si="68"/>
        <v>1</v>
      </c>
      <c r="L551" s="3">
        <f t="shared" si="67"/>
        <v>120.42598545582599</v>
      </c>
      <c r="M551" s="3">
        <f>VLOOKUP($A551,new_vsoa,6,FALSE)</f>
        <v>363.35964045212199</v>
      </c>
      <c r="N551" s="3">
        <f>VLOOKUP($A551,new_vsoa,5,FALSE)</f>
        <v>416.42840923344698</v>
      </c>
      <c r="O551" s="3">
        <f t="shared" si="69"/>
        <v>-53.068768781324991</v>
      </c>
      <c r="P551" s="3">
        <f>VLOOKUP($A551,new_vsoa,7,FALSE)</f>
        <v>-116.995119788133</v>
      </c>
      <c r="Q551" s="3">
        <f>VLOOKUP($A551,new_vsoa,8,FALSE)</f>
        <v>8.4989985775374102</v>
      </c>
      <c r="R551" s="3">
        <f t="shared" si="70"/>
        <v>363.35964045212199</v>
      </c>
      <c r="S551" s="3">
        <f t="shared" si="70"/>
        <v>416.42840923344698</v>
      </c>
      <c r="T551" s="3">
        <f t="shared" si="70"/>
        <v>1</v>
      </c>
      <c r="U551" s="3">
        <f t="shared" si="70"/>
        <v>1</v>
      </c>
      <c r="V551" s="3">
        <f t="shared" si="71"/>
        <v>8.4989985775374102</v>
      </c>
      <c r="X551" s="3">
        <f t="shared" si="65"/>
        <v>-53.683329185276023</v>
      </c>
      <c r="Y551" s="3">
        <f t="shared" si="66"/>
        <v>-0.49753572391904299</v>
      </c>
    </row>
    <row r="552" spans="1:25">
      <c r="A552">
        <v>550</v>
      </c>
      <c r="B552" t="s">
        <v>565</v>
      </c>
      <c r="C552" s="3">
        <v>176.054986867541</v>
      </c>
      <c r="D552" s="3">
        <v>287.28328705655798</v>
      </c>
      <c r="E552" s="3">
        <v>-111.22830018901701</v>
      </c>
      <c r="F552" s="3">
        <v>-171.24938763258501</v>
      </c>
      <c r="G552" s="3">
        <v>-49.930215896288502</v>
      </c>
      <c r="H552" s="3">
        <f t="shared" si="67"/>
        <v>176.054986867541</v>
      </c>
      <c r="I552" s="3">
        <f t="shared" si="67"/>
        <v>287.28328705655798</v>
      </c>
      <c r="J552" s="3">
        <f t="shared" si="67"/>
        <v>1</v>
      </c>
      <c r="K552" s="3">
        <f t="shared" si="68"/>
        <v>1</v>
      </c>
      <c r="L552" s="3">
        <f t="shared" si="67"/>
        <v>1</v>
      </c>
      <c r="M552" s="3">
        <f>VLOOKUP($A552,new_vsoa,6,FALSE)</f>
        <v>155.00427468030099</v>
      </c>
      <c r="N552" s="3">
        <f>VLOOKUP($A552,new_vsoa,5,FALSE)</f>
        <v>295.67482346640298</v>
      </c>
      <c r="O552" s="3">
        <f t="shared" si="69"/>
        <v>-140.67054878610199</v>
      </c>
      <c r="P552" s="3">
        <f>VLOOKUP($A552,new_vsoa,7,FALSE)</f>
        <v>-180.67923145426201</v>
      </c>
      <c r="Q552" s="3">
        <f>VLOOKUP($A552,new_vsoa,8,FALSE)</f>
        <v>-99.690432961367094</v>
      </c>
      <c r="R552" s="3">
        <f t="shared" si="70"/>
        <v>155.00427468030099</v>
      </c>
      <c r="S552" s="3">
        <f t="shared" si="70"/>
        <v>295.67482346640298</v>
      </c>
      <c r="T552" s="3">
        <f t="shared" si="70"/>
        <v>1</v>
      </c>
      <c r="U552" s="3">
        <f t="shared" si="70"/>
        <v>1</v>
      </c>
      <c r="V552" s="3">
        <f t="shared" si="71"/>
        <v>1</v>
      </c>
      <c r="X552" s="3">
        <f t="shared" si="65"/>
        <v>-21.050712187240009</v>
      </c>
      <c r="Y552" s="3">
        <f t="shared" si="66"/>
        <v>8.3915364098450027</v>
      </c>
    </row>
    <row r="553" spans="1:25">
      <c r="A553">
        <v>551</v>
      </c>
      <c r="B553" t="s">
        <v>566</v>
      </c>
      <c r="C553" s="3">
        <v>349.23715684412201</v>
      </c>
      <c r="D553" s="3">
        <v>407.06700489290301</v>
      </c>
      <c r="E553" s="3">
        <v>-57.829848048780597</v>
      </c>
      <c r="F553" s="3">
        <v>-142.97779911367499</v>
      </c>
      <c r="G553" s="3">
        <v>14.703514421843099</v>
      </c>
      <c r="H553" s="3">
        <f t="shared" si="67"/>
        <v>349.23715684412201</v>
      </c>
      <c r="I553" s="3">
        <f t="shared" si="67"/>
        <v>407.06700489290301</v>
      </c>
      <c r="J553" s="3">
        <f t="shared" si="67"/>
        <v>1</v>
      </c>
      <c r="K553" s="3">
        <f t="shared" si="68"/>
        <v>1</v>
      </c>
      <c r="L553" s="3">
        <f t="shared" si="67"/>
        <v>14.703514421843099</v>
      </c>
      <c r="M553" s="3">
        <f>VLOOKUP($A553,new_vsoa,6,FALSE)</f>
        <v>254.646987128185</v>
      </c>
      <c r="N553" s="3">
        <f>VLOOKUP($A553,new_vsoa,5,FALSE)</f>
        <v>400.558771681179</v>
      </c>
      <c r="O553" s="3">
        <f t="shared" si="69"/>
        <v>-145.91178455299399</v>
      </c>
      <c r="P553" s="3">
        <f>VLOOKUP($A553,new_vsoa,7,FALSE)</f>
        <v>-194.134682102272</v>
      </c>
      <c r="Q553" s="3">
        <f>VLOOKUP($A553,new_vsoa,8,FALSE)</f>
        <v>-94.858940867879596</v>
      </c>
      <c r="R553" s="3">
        <f t="shared" si="70"/>
        <v>254.646987128185</v>
      </c>
      <c r="S553" s="3">
        <f t="shared" si="70"/>
        <v>400.558771681179</v>
      </c>
      <c r="T553" s="3">
        <f t="shared" si="70"/>
        <v>1</v>
      </c>
      <c r="U553" s="3">
        <f t="shared" si="70"/>
        <v>1</v>
      </c>
      <c r="V553" s="3">
        <f t="shared" si="71"/>
        <v>1</v>
      </c>
      <c r="X553" s="3">
        <f t="shared" si="65"/>
        <v>-94.590169715937009</v>
      </c>
      <c r="Y553" s="3">
        <f t="shared" si="66"/>
        <v>-6.5082332117240185</v>
      </c>
    </row>
    <row r="554" spans="1:25">
      <c r="A554">
        <v>552</v>
      </c>
      <c r="B554" t="s">
        <v>567</v>
      </c>
      <c r="C554" s="3">
        <v>369.01487555247201</v>
      </c>
      <c r="D554" s="3">
        <v>401.048920171916</v>
      </c>
      <c r="E554" s="3">
        <v>-32.034044619443897</v>
      </c>
      <c r="F554" s="3">
        <v>-115.220295783765</v>
      </c>
      <c r="G554" s="3">
        <v>73.985200868342602</v>
      </c>
      <c r="H554" s="3">
        <f t="shared" si="67"/>
        <v>369.01487555247201</v>
      </c>
      <c r="I554" s="3">
        <f t="shared" si="67"/>
        <v>401.048920171916</v>
      </c>
      <c r="J554" s="3">
        <f t="shared" si="67"/>
        <v>1</v>
      </c>
      <c r="K554" s="3">
        <f t="shared" si="68"/>
        <v>1</v>
      </c>
      <c r="L554" s="3">
        <f t="shared" si="67"/>
        <v>73.985200868342602</v>
      </c>
      <c r="M554" s="3">
        <f>VLOOKUP($A554,new_vsoa,6,FALSE)</f>
        <v>347.196726381019</v>
      </c>
      <c r="N554" s="3">
        <f>VLOOKUP($A554,new_vsoa,5,FALSE)</f>
        <v>409.65166983751601</v>
      </c>
      <c r="O554" s="3">
        <f t="shared" si="69"/>
        <v>-62.454943456497006</v>
      </c>
      <c r="P554" s="3">
        <f>VLOOKUP($A554,new_vsoa,7,FALSE)</f>
        <v>-113.04025266062899</v>
      </c>
      <c r="Q554" s="3">
        <f>VLOOKUP($A554,new_vsoa,8,FALSE)</f>
        <v>-6.9842924552908201</v>
      </c>
      <c r="R554" s="3">
        <f t="shared" si="70"/>
        <v>347.196726381019</v>
      </c>
      <c r="S554" s="3">
        <f t="shared" si="70"/>
        <v>409.65166983751601</v>
      </c>
      <c r="T554" s="3">
        <f t="shared" si="70"/>
        <v>1</v>
      </c>
      <c r="U554" s="3">
        <f t="shared" si="70"/>
        <v>1</v>
      </c>
      <c r="V554" s="3">
        <f t="shared" si="71"/>
        <v>1</v>
      </c>
      <c r="X554" s="3">
        <f t="shared" si="65"/>
        <v>-21.818149171453001</v>
      </c>
      <c r="Y554" s="3">
        <f t="shared" si="66"/>
        <v>8.6027496656000153</v>
      </c>
    </row>
    <row r="555" spans="1:25">
      <c r="A555">
        <v>553</v>
      </c>
      <c r="B555" t="s">
        <v>568</v>
      </c>
      <c r="C555" s="3">
        <v>333.58693447533</v>
      </c>
      <c r="D555" s="3">
        <v>401.21905768277202</v>
      </c>
      <c r="E555" s="3">
        <v>-67.632123207442703</v>
      </c>
      <c r="F555" s="3">
        <v>-138.934824149875</v>
      </c>
      <c r="G555" s="3">
        <v>16.722181380891399</v>
      </c>
      <c r="H555" s="3">
        <f t="shared" si="67"/>
        <v>333.58693447533</v>
      </c>
      <c r="I555" s="3">
        <f t="shared" si="67"/>
        <v>401.21905768277202</v>
      </c>
      <c r="J555" s="3">
        <f t="shared" si="67"/>
        <v>1</v>
      </c>
      <c r="K555" s="3">
        <f t="shared" si="68"/>
        <v>1</v>
      </c>
      <c r="L555" s="3">
        <f t="shared" si="67"/>
        <v>16.722181380891399</v>
      </c>
      <c r="M555" s="3">
        <f>VLOOKUP($A555,new_vsoa,6,FALSE)</f>
        <v>373.06679847930297</v>
      </c>
      <c r="N555" s="3">
        <f>VLOOKUP($A555,new_vsoa,5,FALSE)</f>
        <v>406.735490228787</v>
      </c>
      <c r="O555" s="3">
        <f t="shared" si="69"/>
        <v>-33.668691749484026</v>
      </c>
      <c r="P555" s="3">
        <f>VLOOKUP($A555,new_vsoa,7,FALSE)</f>
        <v>-85.980826640926097</v>
      </c>
      <c r="Q555" s="3">
        <f>VLOOKUP($A555,new_vsoa,8,FALSE)</f>
        <v>20.492059572161999</v>
      </c>
      <c r="R555" s="3">
        <f t="shared" si="70"/>
        <v>373.06679847930297</v>
      </c>
      <c r="S555" s="3">
        <f t="shared" si="70"/>
        <v>406.735490228787</v>
      </c>
      <c r="T555" s="3">
        <f t="shared" si="70"/>
        <v>1</v>
      </c>
      <c r="U555" s="3">
        <f t="shared" si="70"/>
        <v>1</v>
      </c>
      <c r="V555" s="3">
        <f t="shared" si="71"/>
        <v>20.492059572161999</v>
      </c>
      <c r="X555" s="3">
        <f t="shared" si="65"/>
        <v>39.479864003972978</v>
      </c>
      <c r="Y555" s="3">
        <f t="shared" si="66"/>
        <v>5.5164325460149826</v>
      </c>
    </row>
    <row r="556" spans="1:25">
      <c r="A556">
        <v>554</v>
      </c>
      <c r="B556" t="s">
        <v>569</v>
      </c>
      <c r="C556" s="3">
        <v>308.30405804279297</v>
      </c>
      <c r="D556" s="3">
        <v>363.32763555224898</v>
      </c>
      <c r="E556" s="3">
        <v>-55.023577509456601</v>
      </c>
      <c r="F556" s="3">
        <v>-131.90811770416099</v>
      </c>
      <c r="G556" s="3">
        <v>36.692080176224501</v>
      </c>
      <c r="H556" s="3">
        <f t="shared" si="67"/>
        <v>308.30405804279297</v>
      </c>
      <c r="I556" s="3">
        <f t="shared" si="67"/>
        <v>363.32763555224898</v>
      </c>
      <c r="J556" s="3">
        <f t="shared" si="67"/>
        <v>1</v>
      </c>
      <c r="K556" s="3">
        <f t="shared" si="68"/>
        <v>1</v>
      </c>
      <c r="L556" s="3">
        <f t="shared" si="67"/>
        <v>36.692080176224501</v>
      </c>
      <c r="M556" s="3">
        <f>VLOOKUP($A556,new_vsoa,6,FALSE)</f>
        <v>311.57478631610002</v>
      </c>
      <c r="N556" s="3">
        <f>VLOOKUP($A556,new_vsoa,5,FALSE)</f>
        <v>355.53437164463202</v>
      </c>
      <c r="O556" s="3">
        <f t="shared" si="69"/>
        <v>-43.959585328532</v>
      </c>
      <c r="P556" s="3">
        <f>VLOOKUP($A556,new_vsoa,7,FALSE)</f>
        <v>-95.905407784774198</v>
      </c>
      <c r="Q556" s="3">
        <f>VLOOKUP($A556,new_vsoa,8,FALSE)</f>
        <v>11.510910570037099</v>
      </c>
      <c r="R556" s="3">
        <f t="shared" si="70"/>
        <v>311.57478631610002</v>
      </c>
      <c r="S556" s="3">
        <f t="shared" si="70"/>
        <v>355.53437164463202</v>
      </c>
      <c r="T556" s="3">
        <f t="shared" si="70"/>
        <v>1</v>
      </c>
      <c r="U556" s="3">
        <f t="shared" si="70"/>
        <v>1</v>
      </c>
      <c r="V556" s="3">
        <f t="shared" si="71"/>
        <v>11.510910570037099</v>
      </c>
      <c r="X556" s="3">
        <f t="shared" si="65"/>
        <v>3.2707282733070429</v>
      </c>
      <c r="Y556" s="3">
        <f t="shared" si="66"/>
        <v>-7.7932639076169608</v>
      </c>
    </row>
    <row r="557" spans="1:25">
      <c r="A557">
        <v>555</v>
      </c>
      <c r="B557" t="s">
        <v>570</v>
      </c>
      <c r="C557" s="3">
        <v>453.36836032759999</v>
      </c>
      <c r="D557" s="3">
        <v>527.79811668408502</v>
      </c>
      <c r="E557" s="3">
        <v>-74.429756356485001</v>
      </c>
      <c r="F557" s="3">
        <v>-175.54112948370499</v>
      </c>
      <c r="G557" s="3">
        <v>30.447652237702201</v>
      </c>
      <c r="H557" s="3">
        <f t="shared" si="67"/>
        <v>453.36836032759999</v>
      </c>
      <c r="I557" s="3">
        <f t="shared" si="67"/>
        <v>527.79811668408502</v>
      </c>
      <c r="J557" s="3">
        <f t="shared" si="67"/>
        <v>1</v>
      </c>
      <c r="K557" s="3">
        <f t="shared" si="68"/>
        <v>1</v>
      </c>
      <c r="L557" s="3">
        <f t="shared" si="67"/>
        <v>30.447652237702201</v>
      </c>
      <c r="M557" s="3">
        <f>VLOOKUP($A557,new_vsoa,6,FALSE)</f>
        <v>373.40240763136802</v>
      </c>
      <c r="N557" s="3">
        <f>VLOOKUP($A557,new_vsoa,5,FALSE)</f>
        <v>500.632729897236</v>
      </c>
      <c r="O557" s="3">
        <f t="shared" si="69"/>
        <v>-127.23032226586798</v>
      </c>
      <c r="P557" s="3">
        <f>VLOOKUP($A557,new_vsoa,7,FALSE)</f>
        <v>-185.21106953299599</v>
      </c>
      <c r="Q557" s="3">
        <f>VLOOKUP($A557,new_vsoa,8,FALSE)</f>
        <v>-67.914846727563202</v>
      </c>
      <c r="R557" s="3">
        <f t="shared" si="70"/>
        <v>373.40240763136802</v>
      </c>
      <c r="S557" s="3">
        <f t="shared" si="70"/>
        <v>500.632729897236</v>
      </c>
      <c r="T557" s="3">
        <f t="shared" si="70"/>
        <v>1</v>
      </c>
      <c r="U557" s="3">
        <f t="shared" si="70"/>
        <v>1</v>
      </c>
      <c r="V557" s="3">
        <f t="shared" si="71"/>
        <v>1</v>
      </c>
      <c r="X557" s="3">
        <f t="shared" si="65"/>
        <v>-79.965952696231966</v>
      </c>
      <c r="Y557" s="3">
        <f t="shared" si="66"/>
        <v>-27.165386786849012</v>
      </c>
    </row>
    <row r="558" spans="1:25">
      <c r="A558">
        <v>556</v>
      </c>
      <c r="B558" t="s">
        <v>571</v>
      </c>
      <c r="C558" s="3">
        <v>361.28502112088501</v>
      </c>
      <c r="D558" s="3">
        <v>367.70982779305098</v>
      </c>
      <c r="E558" s="3">
        <v>-6.4248066721653396</v>
      </c>
      <c r="F558" s="3">
        <v>-82.522721878356194</v>
      </c>
      <c r="G558" s="3">
        <v>95.568695830566995</v>
      </c>
      <c r="H558" s="3">
        <f t="shared" si="67"/>
        <v>361.28502112088501</v>
      </c>
      <c r="I558" s="3">
        <f t="shared" si="67"/>
        <v>367.70982779305098</v>
      </c>
      <c r="J558" s="3">
        <f t="shared" si="67"/>
        <v>1</v>
      </c>
      <c r="K558" s="3">
        <f t="shared" si="68"/>
        <v>1</v>
      </c>
      <c r="L558" s="3">
        <f t="shared" si="67"/>
        <v>95.568695830566995</v>
      </c>
      <c r="M558" s="3">
        <f>VLOOKUP($A558,new_vsoa,6,FALSE)</f>
        <v>373.91564005601901</v>
      </c>
      <c r="N558" s="3">
        <f>VLOOKUP($A558,new_vsoa,5,FALSE)</f>
        <v>365.648605828923</v>
      </c>
      <c r="O558" s="3">
        <f t="shared" si="69"/>
        <v>8.2670342270960191</v>
      </c>
      <c r="P558" s="3">
        <f>VLOOKUP($A558,new_vsoa,7,FALSE)</f>
        <v>-41.676195016285298</v>
      </c>
      <c r="Q558" s="3">
        <f>VLOOKUP($A558,new_vsoa,8,FALSE)</f>
        <v>60.915753649719299</v>
      </c>
      <c r="R558" s="3">
        <f t="shared" si="70"/>
        <v>373.91564005601901</v>
      </c>
      <c r="S558" s="3">
        <f t="shared" si="70"/>
        <v>365.648605828923</v>
      </c>
      <c r="T558" s="3">
        <f t="shared" si="70"/>
        <v>8.2670342270960191</v>
      </c>
      <c r="U558" s="3">
        <f t="shared" si="70"/>
        <v>1</v>
      </c>
      <c r="V558" s="3">
        <f t="shared" si="71"/>
        <v>60.915753649719299</v>
      </c>
      <c r="X558" s="3">
        <f t="shared" si="65"/>
        <v>12.630618935134009</v>
      </c>
      <c r="Y558" s="3">
        <f t="shared" si="66"/>
        <v>-2.0612219641279808</v>
      </c>
    </row>
    <row r="559" spans="1:25">
      <c r="A559">
        <v>557</v>
      </c>
      <c r="B559" t="s">
        <v>572</v>
      </c>
      <c r="C559" s="3">
        <v>466.48960160495898</v>
      </c>
      <c r="D559" s="3">
        <v>390.44963584650799</v>
      </c>
      <c r="E559" s="3">
        <v>76.039965758450805</v>
      </c>
      <c r="F559" s="3">
        <v>-15.8953621304066</v>
      </c>
      <c r="G559" s="3">
        <v>192.35140827853201</v>
      </c>
      <c r="H559" s="3">
        <f t="shared" si="67"/>
        <v>466.48960160495898</v>
      </c>
      <c r="I559" s="3">
        <f t="shared" si="67"/>
        <v>390.44963584650799</v>
      </c>
      <c r="J559" s="3">
        <f t="shared" si="67"/>
        <v>76.039965758450805</v>
      </c>
      <c r="K559" s="3">
        <f t="shared" si="68"/>
        <v>1</v>
      </c>
      <c r="L559" s="3">
        <f t="shared" si="67"/>
        <v>192.35140827853201</v>
      </c>
      <c r="M559" s="3">
        <f>VLOOKUP($A559,new_vsoa,6,FALSE)</f>
        <v>418.38869799316302</v>
      </c>
      <c r="N559" s="3">
        <f>VLOOKUP($A559,new_vsoa,5,FALSE)</f>
        <v>394.06233438965899</v>
      </c>
      <c r="O559" s="3">
        <f t="shared" si="69"/>
        <v>24.326363603504035</v>
      </c>
      <c r="P559" s="3">
        <f>VLOOKUP($A559,new_vsoa,7,FALSE)</f>
        <v>-38.839136823221502</v>
      </c>
      <c r="Q559" s="3">
        <f>VLOOKUP($A559,new_vsoa,8,FALSE)</f>
        <v>85.241021722942904</v>
      </c>
      <c r="R559" s="3">
        <f t="shared" si="70"/>
        <v>418.38869799316302</v>
      </c>
      <c r="S559" s="3">
        <f t="shared" si="70"/>
        <v>394.06233438965899</v>
      </c>
      <c r="T559" s="3">
        <f t="shared" si="70"/>
        <v>24.326363603504035</v>
      </c>
      <c r="U559" s="3">
        <f t="shared" si="70"/>
        <v>1</v>
      </c>
      <c r="V559" s="3">
        <f t="shared" si="71"/>
        <v>85.241021722942904</v>
      </c>
      <c r="X559" s="3">
        <f t="shared" si="65"/>
        <v>-48.100903611795957</v>
      </c>
      <c r="Y559" s="3">
        <f t="shared" si="66"/>
        <v>3.6126985431509979</v>
      </c>
    </row>
    <row r="560" spans="1:25">
      <c r="A560">
        <v>558</v>
      </c>
      <c r="B560" t="s">
        <v>573</v>
      </c>
      <c r="C560" s="3">
        <v>379.36482087810703</v>
      </c>
      <c r="D560" s="3">
        <v>354.30876840520602</v>
      </c>
      <c r="E560" s="3">
        <v>25.0560524729012</v>
      </c>
      <c r="F560" s="3">
        <v>-70.969668293748796</v>
      </c>
      <c r="G560" s="3">
        <v>128.27734209371999</v>
      </c>
      <c r="H560" s="3">
        <f t="shared" si="67"/>
        <v>379.36482087810703</v>
      </c>
      <c r="I560" s="3">
        <f t="shared" si="67"/>
        <v>354.30876840520602</v>
      </c>
      <c r="J560" s="3">
        <f t="shared" si="67"/>
        <v>25.0560524729012</v>
      </c>
      <c r="K560" s="3">
        <f t="shared" si="68"/>
        <v>1</v>
      </c>
      <c r="L560" s="3">
        <f t="shared" si="67"/>
        <v>128.27734209371999</v>
      </c>
      <c r="M560" s="3">
        <f>VLOOKUP($A560,new_vsoa,6,FALSE)</f>
        <v>337.68530063030801</v>
      </c>
      <c r="N560" s="3">
        <f>VLOOKUP($A560,new_vsoa,5,FALSE)</f>
        <v>356.46295274188401</v>
      </c>
      <c r="O560" s="3">
        <f t="shared" si="69"/>
        <v>-18.777652111576003</v>
      </c>
      <c r="P560" s="3">
        <f>VLOOKUP($A560,new_vsoa,7,FALSE)</f>
        <v>-81.513973895650594</v>
      </c>
      <c r="Q560" s="3">
        <f>VLOOKUP($A560,new_vsoa,8,FALSE)</f>
        <v>41.624462170028799</v>
      </c>
      <c r="R560" s="3">
        <f t="shared" si="70"/>
        <v>337.68530063030801</v>
      </c>
      <c r="S560" s="3">
        <f t="shared" si="70"/>
        <v>356.46295274188401</v>
      </c>
      <c r="T560" s="3">
        <f t="shared" si="70"/>
        <v>1</v>
      </c>
      <c r="U560" s="3">
        <f t="shared" si="70"/>
        <v>1</v>
      </c>
      <c r="V560" s="3">
        <f t="shared" si="71"/>
        <v>41.624462170028799</v>
      </c>
      <c r="X560" s="3">
        <f t="shared" si="65"/>
        <v>-41.679520247799019</v>
      </c>
      <c r="Y560" s="3">
        <f t="shared" si="66"/>
        <v>2.1541843366779858</v>
      </c>
    </row>
    <row r="561" spans="1:25">
      <c r="A561">
        <v>559</v>
      </c>
      <c r="B561" t="s">
        <v>574</v>
      </c>
      <c r="C561" s="3">
        <v>342.73798712156002</v>
      </c>
      <c r="D561" s="3">
        <v>374.736446050739</v>
      </c>
      <c r="E561" s="3">
        <v>-31.998458929179201</v>
      </c>
      <c r="F561" s="3">
        <v>-117.597954035551</v>
      </c>
      <c r="G561" s="3">
        <v>88.532453103800606</v>
      </c>
      <c r="H561" s="3">
        <f t="shared" si="67"/>
        <v>342.73798712156002</v>
      </c>
      <c r="I561" s="3">
        <f t="shared" si="67"/>
        <v>374.736446050739</v>
      </c>
      <c r="J561" s="3">
        <f t="shared" si="67"/>
        <v>1</v>
      </c>
      <c r="K561" s="3">
        <f t="shared" si="68"/>
        <v>1</v>
      </c>
      <c r="L561" s="3">
        <f t="shared" si="67"/>
        <v>88.532453103800606</v>
      </c>
      <c r="M561" s="3">
        <f>VLOOKUP($A561,new_vsoa,6,FALSE)</f>
        <v>347.16295540248598</v>
      </c>
      <c r="N561" s="3">
        <f>VLOOKUP($A561,new_vsoa,5,FALSE)</f>
        <v>361.98724762137101</v>
      </c>
      <c r="O561" s="3">
        <f t="shared" si="69"/>
        <v>-14.824292218885034</v>
      </c>
      <c r="P561" s="3">
        <f>VLOOKUP($A561,new_vsoa,7,FALSE)</f>
        <v>-71.020741201302002</v>
      </c>
      <c r="Q561" s="3">
        <f>VLOOKUP($A561,new_vsoa,8,FALSE)</f>
        <v>44.117672371663602</v>
      </c>
      <c r="R561" s="3">
        <f t="shared" si="70"/>
        <v>347.16295540248598</v>
      </c>
      <c r="S561" s="3">
        <f t="shared" si="70"/>
        <v>361.98724762137101</v>
      </c>
      <c r="T561" s="3">
        <f t="shared" si="70"/>
        <v>1</v>
      </c>
      <c r="U561" s="3">
        <f t="shared" si="70"/>
        <v>1</v>
      </c>
      <c r="V561" s="3">
        <f t="shared" si="71"/>
        <v>44.117672371663602</v>
      </c>
      <c r="X561" s="3">
        <f t="shared" si="65"/>
        <v>4.4249682809259525</v>
      </c>
      <c r="Y561" s="3">
        <f t="shared" si="66"/>
        <v>-12.749198429367993</v>
      </c>
    </row>
    <row r="562" spans="1:25">
      <c r="A562">
        <v>560</v>
      </c>
      <c r="B562" t="s">
        <v>575</v>
      </c>
      <c r="C562" s="3">
        <v>591.74176188167905</v>
      </c>
      <c r="D562" s="3">
        <v>571.73256225693797</v>
      </c>
      <c r="E562" s="3">
        <v>20.0091996247405</v>
      </c>
      <c r="F562" s="3">
        <v>-128.455612021523</v>
      </c>
      <c r="G562" s="3">
        <v>2526.9100276336399</v>
      </c>
      <c r="H562" s="3">
        <f t="shared" si="67"/>
        <v>591.74176188167905</v>
      </c>
      <c r="I562" s="3">
        <f t="shared" si="67"/>
        <v>571.73256225693797</v>
      </c>
      <c r="J562" s="3">
        <f t="shared" si="67"/>
        <v>20.0091996247405</v>
      </c>
      <c r="K562" s="3">
        <f t="shared" si="68"/>
        <v>1</v>
      </c>
      <c r="L562" s="3" t="e">
        <f t="shared" si="67"/>
        <v>#N/A</v>
      </c>
      <c r="M562" s="3">
        <f>VLOOKUP($A562,new_vsoa,6,FALSE)</f>
        <v>523.06188334928902</v>
      </c>
      <c r="N562" s="3">
        <f>VLOOKUP($A562,new_vsoa,5,FALSE)</f>
        <v>589.57805812134404</v>
      </c>
      <c r="O562" s="3">
        <f t="shared" si="69"/>
        <v>-66.516174772055024</v>
      </c>
      <c r="P562" s="3">
        <f>VLOOKUP($A562,new_vsoa,7,FALSE)</f>
        <v>-143.96793343486999</v>
      </c>
      <c r="Q562" s="3">
        <f>VLOOKUP($A562,new_vsoa,8,FALSE)</f>
        <v>14.961677873129</v>
      </c>
      <c r="R562" s="3">
        <f t="shared" si="70"/>
        <v>523.06188334928902</v>
      </c>
      <c r="S562" s="3">
        <f t="shared" si="70"/>
        <v>589.57805812134404</v>
      </c>
      <c r="T562" s="3">
        <f t="shared" si="70"/>
        <v>1</v>
      </c>
      <c r="U562" s="3">
        <f t="shared" si="70"/>
        <v>1</v>
      </c>
      <c r="V562" s="3">
        <f t="shared" si="71"/>
        <v>14.961677873129</v>
      </c>
      <c r="X562" s="3">
        <f t="shared" si="65"/>
        <v>-68.679878532390035</v>
      </c>
      <c r="Y562" s="3">
        <f t="shared" si="66"/>
        <v>17.845495864406075</v>
      </c>
    </row>
    <row r="563" spans="1:25">
      <c r="A563">
        <v>561</v>
      </c>
      <c r="B563" t="s">
        <v>576</v>
      </c>
      <c r="C563" s="3">
        <v>315.88731433563498</v>
      </c>
      <c r="D563" s="3">
        <v>377.15949294582799</v>
      </c>
      <c r="E563" s="3">
        <v>-61.272178610192697</v>
      </c>
      <c r="F563" s="3">
        <v>-134.90290997169299</v>
      </c>
      <c r="G563" s="3">
        <v>21.307506840852</v>
      </c>
      <c r="H563" s="3">
        <f t="shared" si="67"/>
        <v>315.88731433563498</v>
      </c>
      <c r="I563" s="3">
        <f t="shared" si="67"/>
        <v>377.15949294582799</v>
      </c>
      <c r="J563" s="3">
        <f t="shared" si="67"/>
        <v>1</v>
      </c>
      <c r="K563" s="3">
        <f t="shared" si="68"/>
        <v>1</v>
      </c>
      <c r="L563" s="3">
        <f t="shared" si="67"/>
        <v>21.307506840852</v>
      </c>
      <c r="M563" s="3">
        <f>VLOOKUP($A563,new_vsoa,6,FALSE)</f>
        <v>337.97817350397202</v>
      </c>
      <c r="N563" s="3">
        <f>VLOOKUP($A563,new_vsoa,5,FALSE)</f>
        <v>369.23106613528802</v>
      </c>
      <c r="O563" s="3">
        <f t="shared" si="69"/>
        <v>-31.252892631316001</v>
      </c>
      <c r="P563" s="3">
        <f>VLOOKUP($A563,new_vsoa,7,FALSE)</f>
        <v>-79.878650050833997</v>
      </c>
      <c r="Q563" s="3">
        <f>VLOOKUP($A563,new_vsoa,8,FALSE)</f>
        <v>13.3447473223494</v>
      </c>
      <c r="R563" s="3">
        <f t="shared" si="70"/>
        <v>337.97817350397202</v>
      </c>
      <c r="S563" s="3">
        <f t="shared" si="70"/>
        <v>369.23106613528802</v>
      </c>
      <c r="T563" s="3">
        <f t="shared" si="70"/>
        <v>1</v>
      </c>
      <c r="U563" s="3">
        <f t="shared" si="70"/>
        <v>1</v>
      </c>
      <c r="V563" s="3">
        <f t="shared" si="71"/>
        <v>13.3447473223494</v>
      </c>
      <c r="X563" s="3">
        <f t="shared" si="65"/>
        <v>22.090859168337033</v>
      </c>
      <c r="Y563" s="3">
        <f t="shared" si="66"/>
        <v>-7.9284268105399747</v>
      </c>
    </row>
    <row r="564" spans="1:25">
      <c r="A564">
        <v>562</v>
      </c>
      <c r="B564" t="s">
        <v>577</v>
      </c>
      <c r="C564" s="3">
        <v>251.19322976434901</v>
      </c>
      <c r="D564" s="3">
        <v>217.35736895451001</v>
      </c>
      <c r="E564" s="3">
        <v>33.835860809838501</v>
      </c>
      <c r="F564" s="3">
        <v>-40.879252291390401</v>
      </c>
      <c r="G564" s="3">
        <v>116.401719659804</v>
      </c>
      <c r="H564" s="3">
        <f t="shared" si="67"/>
        <v>251.19322976434901</v>
      </c>
      <c r="I564" s="3">
        <f t="shared" si="67"/>
        <v>217.35736895451001</v>
      </c>
      <c r="J564" s="3">
        <f t="shared" si="67"/>
        <v>33.835860809838501</v>
      </c>
      <c r="K564" s="3">
        <f t="shared" si="68"/>
        <v>1</v>
      </c>
      <c r="L564" s="3">
        <f t="shared" si="67"/>
        <v>116.401719659804</v>
      </c>
      <c r="M564" s="3">
        <f>VLOOKUP($A564,new_vsoa,6,FALSE)</f>
        <v>250.85012363105599</v>
      </c>
      <c r="N564" s="3">
        <f>VLOOKUP($A564,new_vsoa,5,FALSE)</f>
        <v>222.18611669153501</v>
      </c>
      <c r="O564" s="3">
        <f t="shared" si="69"/>
        <v>28.664006939520988</v>
      </c>
      <c r="P564" s="3">
        <f>VLOOKUP($A564,new_vsoa,7,FALSE)</f>
        <v>-10.9453618433682</v>
      </c>
      <c r="Q564" s="3">
        <f>VLOOKUP($A564,new_vsoa,8,FALSE)</f>
        <v>72.867632528246304</v>
      </c>
      <c r="R564" s="3">
        <f t="shared" si="70"/>
        <v>250.85012363105599</v>
      </c>
      <c r="S564" s="3">
        <f t="shared" si="70"/>
        <v>222.18611669153501</v>
      </c>
      <c r="T564" s="3">
        <f t="shared" si="70"/>
        <v>28.664006939520988</v>
      </c>
      <c r="U564" s="3">
        <f t="shared" si="70"/>
        <v>1</v>
      </c>
      <c r="V564" s="3">
        <f t="shared" si="71"/>
        <v>72.867632528246304</v>
      </c>
      <c r="X564" s="3">
        <f t="shared" si="65"/>
        <v>-0.34310613329301987</v>
      </c>
      <c r="Y564" s="3">
        <f t="shared" si="66"/>
        <v>4.8287477370249974</v>
      </c>
    </row>
    <row r="565" spans="1:25">
      <c r="A565">
        <v>563</v>
      </c>
      <c r="B565" t="s">
        <v>578</v>
      </c>
      <c r="C565" s="3">
        <v>343.64782112405697</v>
      </c>
      <c r="D565" s="3">
        <v>443.46270168173299</v>
      </c>
      <c r="E565" s="3">
        <v>-99.814880557676403</v>
      </c>
      <c r="F565" s="3">
        <v>-186.80282946220399</v>
      </c>
      <c r="G565" s="3">
        <v>-25.875655506819101</v>
      </c>
      <c r="H565" s="3">
        <f t="shared" si="67"/>
        <v>343.64782112405697</v>
      </c>
      <c r="I565" s="3">
        <f t="shared" si="67"/>
        <v>443.46270168173299</v>
      </c>
      <c r="J565" s="3">
        <f t="shared" si="67"/>
        <v>1</v>
      </c>
      <c r="K565" s="3">
        <f t="shared" si="68"/>
        <v>1</v>
      </c>
      <c r="L565" s="3">
        <f t="shared" si="67"/>
        <v>1</v>
      </c>
      <c r="M565" s="3">
        <f>VLOOKUP($A565,new_vsoa,6,FALSE)</f>
        <v>224.99021377930799</v>
      </c>
      <c r="N565" s="3">
        <f>VLOOKUP($A565,new_vsoa,5,FALSE)</f>
        <v>426.89947054871902</v>
      </c>
      <c r="O565" s="3">
        <f t="shared" si="69"/>
        <v>-201.90925676941103</v>
      </c>
      <c r="P565" s="3">
        <f>VLOOKUP($A565,new_vsoa,7,FALSE)</f>
        <v>-250.789062036507</v>
      </c>
      <c r="Q565" s="3">
        <f>VLOOKUP($A565,new_vsoa,8,FALSE)</f>
        <v>-147.01690364624801</v>
      </c>
      <c r="R565" s="3">
        <f t="shared" si="70"/>
        <v>224.99021377930799</v>
      </c>
      <c r="S565" s="3">
        <f t="shared" si="70"/>
        <v>426.89947054871902</v>
      </c>
      <c r="T565" s="3">
        <f t="shared" si="70"/>
        <v>1</v>
      </c>
      <c r="U565" s="3">
        <f t="shared" si="70"/>
        <v>1</v>
      </c>
      <c r="V565" s="3">
        <f t="shared" si="71"/>
        <v>1</v>
      </c>
      <c r="X565" s="3">
        <f t="shared" si="65"/>
        <v>-118.65760734474898</v>
      </c>
      <c r="Y565" s="3">
        <f t="shared" si="66"/>
        <v>-16.563231133013971</v>
      </c>
    </row>
    <row r="566" spans="1:25">
      <c r="A566">
        <v>564</v>
      </c>
      <c r="B566" t="s">
        <v>579</v>
      </c>
      <c r="C566" s="3">
        <v>444.45779672044699</v>
      </c>
      <c r="D566" s="3">
        <v>447.98301029141101</v>
      </c>
      <c r="E566" s="3">
        <v>-3.5252135709638899</v>
      </c>
      <c r="F566" s="3">
        <v>-99.134319158800096</v>
      </c>
      <c r="G566" s="3">
        <v>118.35313977449</v>
      </c>
      <c r="H566" s="3">
        <f t="shared" si="67"/>
        <v>444.45779672044699</v>
      </c>
      <c r="I566" s="3">
        <f t="shared" si="67"/>
        <v>447.98301029141101</v>
      </c>
      <c r="J566" s="3">
        <f t="shared" si="67"/>
        <v>1</v>
      </c>
      <c r="K566" s="3">
        <f t="shared" si="68"/>
        <v>1</v>
      </c>
      <c r="L566" s="3">
        <f t="shared" si="67"/>
        <v>118.35313977449</v>
      </c>
      <c r="M566" s="3">
        <f>VLOOKUP($A566,new_vsoa,6,FALSE)</f>
        <v>429.21102498494002</v>
      </c>
      <c r="N566" s="3">
        <f>VLOOKUP($A566,new_vsoa,5,FALSE)</f>
        <v>455.64295646132899</v>
      </c>
      <c r="O566" s="3">
        <f t="shared" si="69"/>
        <v>-26.431931476388968</v>
      </c>
      <c r="P566" s="3">
        <f>VLOOKUP($A566,new_vsoa,7,FALSE)</f>
        <v>-91.143465164864395</v>
      </c>
      <c r="Q566" s="3">
        <f>VLOOKUP($A566,new_vsoa,8,FALSE)</f>
        <v>35.290769614179901</v>
      </c>
      <c r="R566" s="3">
        <f t="shared" si="70"/>
        <v>429.21102498494002</v>
      </c>
      <c r="S566" s="3">
        <f t="shared" si="70"/>
        <v>455.64295646132899</v>
      </c>
      <c r="T566" s="3">
        <f t="shared" si="70"/>
        <v>1</v>
      </c>
      <c r="U566" s="3">
        <f t="shared" si="70"/>
        <v>1</v>
      </c>
      <c r="V566" s="3">
        <f t="shared" si="71"/>
        <v>35.290769614179901</v>
      </c>
      <c r="X566" s="3">
        <f t="shared" si="65"/>
        <v>-15.246771735506968</v>
      </c>
      <c r="Y566" s="3">
        <f t="shared" si="66"/>
        <v>7.6599461699179869</v>
      </c>
    </row>
    <row r="567" spans="1:25">
      <c r="A567">
        <v>565</v>
      </c>
      <c r="B567" t="s">
        <v>580</v>
      </c>
      <c r="C567" s="3">
        <v>298.50756297606398</v>
      </c>
      <c r="D567" s="3">
        <v>319.08952730269903</v>
      </c>
      <c r="E567" s="3">
        <v>-20.581964326635202</v>
      </c>
      <c r="F567" s="3">
        <v>-105.021213504088</v>
      </c>
      <c r="G567" s="3">
        <v>72.300840023887403</v>
      </c>
      <c r="H567" s="3">
        <f t="shared" si="67"/>
        <v>298.50756297606398</v>
      </c>
      <c r="I567" s="3">
        <f t="shared" si="67"/>
        <v>319.08952730269903</v>
      </c>
      <c r="J567" s="3">
        <f t="shared" si="67"/>
        <v>1</v>
      </c>
      <c r="K567" s="3">
        <f t="shared" si="68"/>
        <v>1</v>
      </c>
      <c r="L567" s="3">
        <f t="shared" si="67"/>
        <v>72.300840023887403</v>
      </c>
      <c r="M567" s="3">
        <f>VLOOKUP($A567,new_vsoa,6,FALSE)</f>
        <v>145.96149562599399</v>
      </c>
      <c r="N567" s="3">
        <f>VLOOKUP($A567,new_vsoa,5,FALSE)</f>
        <v>318.37332639788502</v>
      </c>
      <c r="O567" s="3">
        <f t="shared" si="69"/>
        <v>-172.41183077189103</v>
      </c>
      <c r="P567" s="3">
        <f>VLOOKUP($A567,new_vsoa,7,FALSE)</f>
        <v>-220.27481192920601</v>
      </c>
      <c r="Q567" s="3">
        <f>VLOOKUP($A567,new_vsoa,8,FALSE)</f>
        <v>-122.55994032339601</v>
      </c>
      <c r="R567" s="3">
        <f t="shared" si="70"/>
        <v>145.96149562599399</v>
      </c>
      <c r="S567" s="3">
        <f t="shared" si="70"/>
        <v>318.37332639788502</v>
      </c>
      <c r="T567" s="3">
        <f t="shared" si="70"/>
        <v>1</v>
      </c>
      <c r="U567" s="3">
        <f t="shared" si="70"/>
        <v>1</v>
      </c>
      <c r="V567" s="3">
        <f t="shared" si="71"/>
        <v>1</v>
      </c>
      <c r="X567" s="3">
        <f t="shared" si="65"/>
        <v>-152.54606735006999</v>
      </c>
      <c r="Y567" s="3">
        <f t="shared" si="66"/>
        <v>-0.71620090481400212</v>
      </c>
    </row>
    <row r="568" spans="1:25">
      <c r="A568">
        <v>566</v>
      </c>
      <c r="B568" t="s">
        <v>581</v>
      </c>
      <c r="C568" s="3">
        <v>251.91394765631699</v>
      </c>
      <c r="D568" s="3">
        <v>202.228716321256</v>
      </c>
      <c r="E568" s="3">
        <v>49.685231335060699</v>
      </c>
      <c r="F568" s="3">
        <v>-45.6340001430314</v>
      </c>
      <c r="G568" s="3">
        <v>158.12996459148499</v>
      </c>
      <c r="H568" s="3">
        <f t="shared" si="67"/>
        <v>251.91394765631699</v>
      </c>
      <c r="I568" s="3">
        <f t="shared" si="67"/>
        <v>202.228716321256</v>
      </c>
      <c r="J568" s="3">
        <f t="shared" si="67"/>
        <v>49.685231335060699</v>
      </c>
      <c r="K568" s="3">
        <f t="shared" si="68"/>
        <v>1</v>
      </c>
      <c r="L568" s="3">
        <f t="shared" si="67"/>
        <v>158.12996459148499</v>
      </c>
      <c r="M568" s="3">
        <f>VLOOKUP($A568,new_vsoa,6,FALSE)</f>
        <v>265.58323525229702</v>
      </c>
      <c r="N568" s="3">
        <f>VLOOKUP($A568,new_vsoa,5,FALSE)</f>
        <v>198.53094737073801</v>
      </c>
      <c r="O568" s="3">
        <f t="shared" si="69"/>
        <v>67.05228788155901</v>
      </c>
      <c r="P568" s="3">
        <f>VLOOKUP($A568,new_vsoa,7,FALSE)</f>
        <v>13.0516843233516</v>
      </c>
      <c r="Q568" s="3">
        <f>VLOOKUP($A568,new_vsoa,8,FALSE)</f>
        <v>122.397624093088</v>
      </c>
      <c r="R568" s="3">
        <f t="shared" si="70"/>
        <v>265.58323525229702</v>
      </c>
      <c r="S568" s="3">
        <f t="shared" si="70"/>
        <v>198.53094737073801</v>
      </c>
      <c r="T568" s="3">
        <f t="shared" si="70"/>
        <v>67.05228788155901</v>
      </c>
      <c r="U568" s="3">
        <f t="shared" si="70"/>
        <v>13.0516843233516</v>
      </c>
      <c r="V568" s="3">
        <f t="shared" si="71"/>
        <v>122.397624093088</v>
      </c>
      <c r="X568" s="3">
        <f t="shared" si="65"/>
        <v>13.669287595980023</v>
      </c>
      <c r="Y568" s="3">
        <f t="shared" si="66"/>
        <v>-3.6977689505179967</v>
      </c>
    </row>
    <row r="569" spans="1:25">
      <c r="A569">
        <v>567</v>
      </c>
      <c r="B569" t="s">
        <v>582</v>
      </c>
      <c r="C569" s="3">
        <v>508.12846314008499</v>
      </c>
      <c r="D569" s="3">
        <v>544.69664980610605</v>
      </c>
      <c r="E569" s="3">
        <v>-36.568186666020203</v>
      </c>
      <c r="F569" s="3">
        <v>-142.910676931208</v>
      </c>
      <c r="G569" s="3">
        <v>122.20451812362001</v>
      </c>
      <c r="H569" s="3">
        <f t="shared" si="67"/>
        <v>508.12846314008499</v>
      </c>
      <c r="I569" s="3">
        <f t="shared" si="67"/>
        <v>544.69664980610605</v>
      </c>
      <c r="J569" s="3">
        <f t="shared" si="67"/>
        <v>1</v>
      </c>
      <c r="K569" s="3">
        <f t="shared" si="68"/>
        <v>1</v>
      </c>
      <c r="L569" s="3">
        <f t="shared" si="67"/>
        <v>122.20451812362001</v>
      </c>
      <c r="M569" s="3">
        <f>VLOOKUP($A569,new_vsoa,6,FALSE)</f>
        <v>485.25391300577598</v>
      </c>
      <c r="N569" s="3">
        <f>VLOOKUP($A569,new_vsoa,5,FALSE)</f>
        <v>541.585395184449</v>
      </c>
      <c r="O569" s="3">
        <f t="shared" si="69"/>
        <v>-56.331482178673014</v>
      </c>
      <c r="P569" s="3">
        <f>VLOOKUP($A569,new_vsoa,7,FALSE)</f>
        <v>-118.67511002963801</v>
      </c>
      <c r="Q569" s="3">
        <f>VLOOKUP($A569,new_vsoa,8,FALSE)</f>
        <v>4.0538445895564603</v>
      </c>
      <c r="R569" s="3">
        <f t="shared" si="70"/>
        <v>485.25391300577598</v>
      </c>
      <c r="S569" s="3">
        <f t="shared" si="70"/>
        <v>541.585395184449</v>
      </c>
      <c r="T569" s="3">
        <f t="shared" si="70"/>
        <v>1</v>
      </c>
      <c r="U569" s="3">
        <f t="shared" si="70"/>
        <v>1</v>
      </c>
      <c r="V569" s="3">
        <f t="shared" si="71"/>
        <v>4.0538445895564603</v>
      </c>
      <c r="X569" s="3">
        <f t="shared" si="65"/>
        <v>-22.874550134309004</v>
      </c>
      <c r="Y569" s="3">
        <f t="shared" si="66"/>
        <v>-3.1112546216570536</v>
      </c>
    </row>
    <row r="570" spans="1:25">
      <c r="A570">
        <v>568</v>
      </c>
      <c r="B570" t="s">
        <v>583</v>
      </c>
      <c r="C570" s="3">
        <v>555.358758368346</v>
      </c>
      <c r="D570" s="3">
        <v>691.68916986208501</v>
      </c>
      <c r="E570" s="3">
        <v>-136.33041149373801</v>
      </c>
      <c r="F570" s="3">
        <v>-44694891868777.297</v>
      </c>
      <c r="G570" s="3">
        <v>106.990758779751</v>
      </c>
      <c r="H570" s="3">
        <f t="shared" si="67"/>
        <v>555.358758368346</v>
      </c>
      <c r="I570" s="3" t="e">
        <f t="shared" si="67"/>
        <v>#N/A</v>
      </c>
      <c r="J570" s="3">
        <f t="shared" si="67"/>
        <v>1</v>
      </c>
      <c r="K570" s="3">
        <f t="shared" si="68"/>
        <v>1</v>
      </c>
      <c r="L570" s="3">
        <f t="shared" si="67"/>
        <v>106.990758779751</v>
      </c>
      <c r="M570" s="3">
        <f>VLOOKUP($A570,new_vsoa,6,FALSE)</f>
        <v>549.47335447995499</v>
      </c>
      <c r="N570" s="3">
        <f>VLOOKUP($A570,new_vsoa,5,FALSE)</f>
        <v>615.36615228421499</v>
      </c>
      <c r="O570" s="3">
        <f t="shared" si="69"/>
        <v>-65.892797804259999</v>
      </c>
      <c r="P570" s="3">
        <f>VLOOKUP($A570,new_vsoa,7,FALSE)</f>
        <v>-152.930023739566</v>
      </c>
      <c r="Q570" s="3">
        <f>VLOOKUP($A570,new_vsoa,8,FALSE)</f>
        <v>1.00812909997545</v>
      </c>
      <c r="R570" s="3">
        <f t="shared" si="70"/>
        <v>549.47335447995499</v>
      </c>
      <c r="S570" s="3">
        <f t="shared" si="70"/>
        <v>615.36615228421499</v>
      </c>
      <c r="T570" s="3">
        <f t="shared" si="70"/>
        <v>1</v>
      </c>
      <c r="U570" s="3">
        <f t="shared" si="70"/>
        <v>1</v>
      </c>
      <c r="V570" s="3">
        <f t="shared" si="71"/>
        <v>1.00812909997545</v>
      </c>
      <c r="X570" s="3">
        <f t="shared" si="65"/>
        <v>-5.8854038883910107</v>
      </c>
      <c r="Y570" s="3" t="e">
        <f t="shared" si="66"/>
        <v>#N/A</v>
      </c>
    </row>
    <row r="571" spans="1:25">
      <c r="A571">
        <v>569</v>
      </c>
      <c r="B571" t="s">
        <v>584</v>
      </c>
      <c r="C571" s="3">
        <v>413.40158165613002</v>
      </c>
      <c r="D571" s="3">
        <v>499.56754667995301</v>
      </c>
      <c r="E571" s="3">
        <v>-86.165965023823404</v>
      </c>
      <c r="F571" s="3">
        <v>-206.72187922163101</v>
      </c>
      <c r="G571" s="3">
        <v>123.56657930274901</v>
      </c>
      <c r="H571" s="3">
        <f t="shared" si="67"/>
        <v>413.40158165613002</v>
      </c>
      <c r="I571" s="3">
        <f t="shared" si="67"/>
        <v>499.56754667995301</v>
      </c>
      <c r="J571" s="3">
        <f t="shared" si="67"/>
        <v>1</v>
      </c>
      <c r="K571" s="3">
        <f t="shared" si="68"/>
        <v>1</v>
      </c>
      <c r="L571" s="3">
        <f t="shared" si="67"/>
        <v>123.56657930274901</v>
      </c>
      <c r="M571" s="3">
        <f>VLOOKUP($A571,new_vsoa,6,FALSE)</f>
        <v>413.39115445695001</v>
      </c>
      <c r="N571" s="3">
        <f>VLOOKUP($A571,new_vsoa,5,FALSE)</f>
        <v>496.92854422740601</v>
      </c>
      <c r="O571" s="3">
        <f t="shared" si="69"/>
        <v>-83.537389770456002</v>
      </c>
      <c r="P571" s="3">
        <f>VLOOKUP($A571,new_vsoa,7,FALSE)</f>
        <v>-143.00508000665599</v>
      </c>
      <c r="Q571" s="3">
        <f>VLOOKUP($A571,new_vsoa,8,FALSE)</f>
        <v>-23.888578214827401</v>
      </c>
      <c r="R571" s="3">
        <f t="shared" si="70"/>
        <v>413.39115445695001</v>
      </c>
      <c r="S571" s="3">
        <f t="shared" si="70"/>
        <v>496.92854422740601</v>
      </c>
      <c r="T571" s="3">
        <f t="shared" si="70"/>
        <v>1</v>
      </c>
      <c r="U571" s="3">
        <f t="shared" si="70"/>
        <v>1</v>
      </c>
      <c r="V571" s="3">
        <f t="shared" si="71"/>
        <v>1</v>
      </c>
      <c r="X571" s="3">
        <f t="shared" si="65"/>
        <v>-1.0427199180014668E-2</v>
      </c>
      <c r="Y571" s="3">
        <f t="shared" si="66"/>
        <v>-2.6390024525470039</v>
      </c>
    </row>
    <row r="572" spans="1:25">
      <c r="A572">
        <v>570</v>
      </c>
      <c r="B572" t="s">
        <v>585</v>
      </c>
      <c r="C572" s="3">
        <v>410.60202293272999</v>
      </c>
      <c r="D572" s="3">
        <v>429.41078603246399</v>
      </c>
      <c r="E572" s="3">
        <v>-18.8087630997343</v>
      </c>
      <c r="F572" s="3">
        <v>-129.173826926929</v>
      </c>
      <c r="G572" s="3">
        <v>132.989315593877</v>
      </c>
      <c r="H572" s="3">
        <f t="shared" si="67"/>
        <v>410.60202293272999</v>
      </c>
      <c r="I572" s="3">
        <f t="shared" si="67"/>
        <v>429.41078603246399</v>
      </c>
      <c r="J572" s="3">
        <f t="shared" si="67"/>
        <v>1</v>
      </c>
      <c r="K572" s="3">
        <f t="shared" si="68"/>
        <v>1</v>
      </c>
      <c r="L572" s="3">
        <f t="shared" si="67"/>
        <v>132.989315593877</v>
      </c>
      <c r="M572" s="3">
        <f>VLOOKUP($A572,new_vsoa,6,FALSE)</f>
        <v>415.94883043932401</v>
      </c>
      <c r="N572" s="3">
        <f>VLOOKUP($A572,new_vsoa,5,FALSE)</f>
        <v>451.44729562304298</v>
      </c>
      <c r="O572" s="3">
        <f t="shared" si="69"/>
        <v>-35.498465183718963</v>
      </c>
      <c r="P572" s="3">
        <f>VLOOKUP($A572,new_vsoa,7,FALSE)</f>
        <v>-99.910031548272698</v>
      </c>
      <c r="Q572" s="3">
        <f>VLOOKUP($A572,new_vsoa,8,FALSE)</f>
        <v>36.239986969135202</v>
      </c>
      <c r="R572" s="3">
        <f t="shared" si="70"/>
        <v>415.94883043932401</v>
      </c>
      <c r="S572" s="3">
        <f t="shared" si="70"/>
        <v>451.44729562304298</v>
      </c>
      <c r="T572" s="3">
        <f t="shared" si="70"/>
        <v>1</v>
      </c>
      <c r="U572" s="3">
        <f t="shared" si="70"/>
        <v>1</v>
      </c>
      <c r="V572" s="3">
        <f t="shared" si="71"/>
        <v>36.239986969135202</v>
      </c>
      <c r="X572" s="3">
        <f t="shared" si="65"/>
        <v>5.3468075065940184</v>
      </c>
      <c r="Y572" s="3">
        <f t="shared" si="66"/>
        <v>22.036509590578987</v>
      </c>
    </row>
    <row r="573" spans="1:25">
      <c r="A573">
        <v>571</v>
      </c>
      <c r="B573" t="s">
        <v>586</v>
      </c>
      <c r="C573" s="3">
        <v>340.89426201748398</v>
      </c>
      <c r="D573" s="3">
        <v>409.230381734471</v>
      </c>
      <c r="E573" s="3">
        <v>-68.336119716987696</v>
      </c>
      <c r="F573" s="3">
        <v>-153.36315540089399</v>
      </c>
      <c r="G573" s="3">
        <v>52.879602279176801</v>
      </c>
      <c r="H573" s="3">
        <f t="shared" si="67"/>
        <v>340.89426201748398</v>
      </c>
      <c r="I573" s="3">
        <f t="shared" si="67"/>
        <v>409.230381734471</v>
      </c>
      <c r="J573" s="3">
        <f t="shared" si="67"/>
        <v>1</v>
      </c>
      <c r="K573" s="3">
        <f t="shared" si="68"/>
        <v>1</v>
      </c>
      <c r="L573" s="3">
        <f t="shared" si="67"/>
        <v>52.879602279176801</v>
      </c>
      <c r="M573" s="3">
        <f>VLOOKUP($A573,new_vsoa,6,FALSE)</f>
        <v>344.41962044066298</v>
      </c>
      <c r="N573" s="3">
        <f>VLOOKUP($A573,new_vsoa,5,FALSE)</f>
        <v>420.21994775117599</v>
      </c>
      <c r="O573" s="3">
        <f t="shared" si="69"/>
        <v>-75.800327310513012</v>
      </c>
      <c r="P573" s="3">
        <f>VLOOKUP($A573,new_vsoa,7,FALSE)</f>
        <v>-133.04960622303801</v>
      </c>
      <c r="Q573" s="3">
        <f>VLOOKUP($A573,new_vsoa,8,FALSE)</f>
        <v>-17.2549735284822</v>
      </c>
      <c r="R573" s="3">
        <f t="shared" si="70"/>
        <v>344.41962044066298</v>
      </c>
      <c r="S573" s="3">
        <f t="shared" si="70"/>
        <v>420.21994775117599</v>
      </c>
      <c r="T573" s="3">
        <f t="shared" si="70"/>
        <v>1</v>
      </c>
      <c r="U573" s="3">
        <f t="shared" si="70"/>
        <v>1</v>
      </c>
      <c r="V573" s="3">
        <f t="shared" si="71"/>
        <v>1</v>
      </c>
      <c r="X573" s="3">
        <f t="shared" si="65"/>
        <v>3.5253584231790001</v>
      </c>
      <c r="Y573" s="3">
        <f t="shared" si="66"/>
        <v>10.989566016704998</v>
      </c>
    </row>
    <row r="574" spans="1:25">
      <c r="A574">
        <v>572</v>
      </c>
      <c r="B574" t="s">
        <v>587</v>
      </c>
      <c r="C574" s="3">
        <v>249.81998341760999</v>
      </c>
      <c r="D574" s="3">
        <v>288.76760347544399</v>
      </c>
      <c r="E574" s="3">
        <v>-38.947620057833397</v>
      </c>
      <c r="F574" s="3">
        <v>-111.331761580693</v>
      </c>
      <c r="G574" s="3">
        <v>39.066039956074</v>
      </c>
      <c r="H574" s="3">
        <f t="shared" si="67"/>
        <v>249.81998341760999</v>
      </c>
      <c r="I574" s="3">
        <f t="shared" si="67"/>
        <v>288.76760347544399</v>
      </c>
      <c r="J574" s="3">
        <f t="shared" si="67"/>
        <v>1</v>
      </c>
      <c r="K574" s="3">
        <f t="shared" si="68"/>
        <v>1</v>
      </c>
      <c r="L574" s="3">
        <f t="shared" si="67"/>
        <v>39.066039956074</v>
      </c>
      <c r="M574" s="3">
        <f>VLOOKUP($A574,new_vsoa,6,FALSE)</f>
        <v>272.46575960227602</v>
      </c>
      <c r="N574" s="3">
        <f>VLOOKUP($A574,new_vsoa,5,FALSE)</f>
        <v>316.29474704851202</v>
      </c>
      <c r="O574" s="3">
        <f t="shared" si="69"/>
        <v>-43.828987446235999</v>
      </c>
      <c r="P574" s="3">
        <f>VLOOKUP($A574,new_vsoa,7,FALSE)</f>
        <v>-94.858499187529503</v>
      </c>
      <c r="Q574" s="3">
        <f>VLOOKUP($A574,new_vsoa,8,FALSE)</f>
        <v>7.6365696552476203</v>
      </c>
      <c r="R574" s="3">
        <f t="shared" si="70"/>
        <v>272.46575960227602</v>
      </c>
      <c r="S574" s="3">
        <f t="shared" si="70"/>
        <v>316.29474704851202</v>
      </c>
      <c r="T574" s="3">
        <f t="shared" si="70"/>
        <v>1</v>
      </c>
      <c r="U574" s="3">
        <f t="shared" si="70"/>
        <v>1</v>
      </c>
      <c r="V574" s="3">
        <f t="shared" si="71"/>
        <v>7.6365696552476203</v>
      </c>
      <c r="X574" s="3">
        <f t="shared" si="65"/>
        <v>22.645776184666033</v>
      </c>
      <c r="Y574" s="3">
        <f t="shared" si="66"/>
        <v>27.527143573068031</v>
      </c>
    </row>
    <row r="575" spans="1:25">
      <c r="A575">
        <v>573</v>
      </c>
      <c r="B575" t="s">
        <v>588</v>
      </c>
      <c r="C575" s="3">
        <v>384.096509754404</v>
      </c>
      <c r="D575" s="3">
        <v>350.22556621311799</v>
      </c>
      <c r="E575" s="3">
        <v>33.870943541286302</v>
      </c>
      <c r="F575" s="3">
        <v>-64.051831037831207</v>
      </c>
      <c r="G575" s="3">
        <v>167.98854320006899</v>
      </c>
      <c r="H575" s="3">
        <f t="shared" si="67"/>
        <v>384.096509754404</v>
      </c>
      <c r="I575" s="3">
        <f t="shared" si="67"/>
        <v>350.22556621311799</v>
      </c>
      <c r="J575" s="3">
        <f t="shared" si="67"/>
        <v>33.870943541286302</v>
      </c>
      <c r="K575" s="3">
        <f t="shared" si="68"/>
        <v>1</v>
      </c>
      <c r="L575" s="3">
        <f t="shared" si="67"/>
        <v>167.98854320006899</v>
      </c>
      <c r="M575" s="3">
        <f>VLOOKUP($A575,new_vsoa,6,FALSE)</f>
        <v>391.72809765191499</v>
      </c>
      <c r="N575" s="3">
        <f>VLOOKUP($A575,new_vsoa,5,FALSE)</f>
        <v>352.37970059401903</v>
      </c>
      <c r="O575" s="3">
        <f t="shared" si="69"/>
        <v>39.348397057895966</v>
      </c>
      <c r="P575" s="3">
        <f>VLOOKUP($A575,new_vsoa,7,FALSE)</f>
        <v>-15.6470330907246</v>
      </c>
      <c r="Q575" s="3">
        <f>VLOOKUP($A575,new_vsoa,8,FALSE)</f>
        <v>98.742613847238303</v>
      </c>
      <c r="R575" s="3">
        <f t="shared" si="70"/>
        <v>391.72809765191499</v>
      </c>
      <c r="S575" s="3">
        <f t="shared" si="70"/>
        <v>352.37970059401903</v>
      </c>
      <c r="T575" s="3">
        <f t="shared" si="70"/>
        <v>39.348397057895966</v>
      </c>
      <c r="U575" s="3">
        <f t="shared" si="70"/>
        <v>1</v>
      </c>
      <c r="V575" s="3">
        <f t="shared" si="71"/>
        <v>98.742613847238303</v>
      </c>
      <c r="X575" s="3">
        <f t="shared" si="65"/>
        <v>7.6315878975109968</v>
      </c>
      <c r="Y575" s="3">
        <f t="shared" si="66"/>
        <v>2.1541343809010414</v>
      </c>
    </row>
    <row r="576" spans="1:25">
      <c r="A576">
        <v>574</v>
      </c>
      <c r="B576" t="s">
        <v>589</v>
      </c>
      <c r="C576" s="3">
        <v>578.96282308428795</v>
      </c>
      <c r="D576" s="3">
        <v>579.55704202632603</v>
      </c>
      <c r="E576" s="3">
        <v>-0.59421894203819603</v>
      </c>
      <c r="F576" s="3">
        <v>-161.14335257227299</v>
      </c>
      <c r="G576" s="3">
        <v>1120.5537887028399</v>
      </c>
      <c r="H576" s="3">
        <f t="shared" si="67"/>
        <v>578.96282308428795</v>
      </c>
      <c r="I576" s="3">
        <f t="shared" si="67"/>
        <v>579.55704202632603</v>
      </c>
      <c r="J576" s="3">
        <f t="shared" si="67"/>
        <v>1</v>
      </c>
      <c r="K576" s="3">
        <f t="shared" si="68"/>
        <v>1</v>
      </c>
      <c r="L576" s="3" t="e">
        <f t="shared" si="67"/>
        <v>#N/A</v>
      </c>
      <c r="M576" s="3">
        <f>VLOOKUP($A576,new_vsoa,6,FALSE)</f>
        <v>512.54338926667003</v>
      </c>
      <c r="N576" s="3">
        <f>VLOOKUP($A576,new_vsoa,5,FALSE)</f>
        <v>584.43091813876401</v>
      </c>
      <c r="O576" s="3">
        <f t="shared" si="69"/>
        <v>-71.887528872093981</v>
      </c>
      <c r="P576" s="3">
        <f>VLOOKUP($A576,new_vsoa,7,FALSE)</f>
        <v>-149.794748118445</v>
      </c>
      <c r="Q576" s="3">
        <f>VLOOKUP($A576,new_vsoa,8,FALSE)</f>
        <v>0.163642352342764</v>
      </c>
      <c r="R576" s="3">
        <f t="shared" si="70"/>
        <v>512.54338926667003</v>
      </c>
      <c r="S576" s="3">
        <f t="shared" si="70"/>
        <v>584.43091813876401</v>
      </c>
      <c r="T576" s="3">
        <f t="shared" si="70"/>
        <v>1</v>
      </c>
      <c r="U576" s="3">
        <f t="shared" si="70"/>
        <v>1</v>
      </c>
      <c r="V576" s="3">
        <f t="shared" si="71"/>
        <v>1</v>
      </c>
      <c r="X576" s="3">
        <f t="shared" si="65"/>
        <v>-66.419433817617914</v>
      </c>
      <c r="Y576" s="3">
        <f t="shared" si="66"/>
        <v>4.8738761124379835</v>
      </c>
    </row>
    <row r="577" spans="1:25">
      <c r="A577">
        <v>575</v>
      </c>
      <c r="B577" t="s">
        <v>590</v>
      </c>
      <c r="C577" s="3">
        <v>402.90501102117702</v>
      </c>
      <c r="D577" s="3">
        <v>506.09378228972702</v>
      </c>
      <c r="E577" s="3">
        <v>-103.18877126855</v>
      </c>
      <c r="F577" s="3">
        <v>-207.853157128741</v>
      </c>
      <c r="G577" s="3">
        <v>41.227732490816798</v>
      </c>
      <c r="H577" s="3">
        <f t="shared" si="67"/>
        <v>402.90501102117702</v>
      </c>
      <c r="I577" s="3">
        <f t="shared" si="67"/>
        <v>506.09378228972702</v>
      </c>
      <c r="J577" s="3">
        <f t="shared" si="67"/>
        <v>1</v>
      </c>
      <c r="K577" s="3">
        <f t="shared" si="68"/>
        <v>1</v>
      </c>
      <c r="L577" s="3">
        <f t="shared" si="67"/>
        <v>41.227732490816798</v>
      </c>
      <c r="M577" s="3">
        <f>VLOOKUP($A577,new_vsoa,6,FALSE)</f>
        <v>428.64209469777097</v>
      </c>
      <c r="N577" s="3">
        <f>VLOOKUP($A577,new_vsoa,5,FALSE)</f>
        <v>528.10076312176602</v>
      </c>
      <c r="O577" s="3">
        <f t="shared" si="69"/>
        <v>-99.45866842399505</v>
      </c>
      <c r="P577" s="3">
        <f>VLOOKUP($A577,new_vsoa,7,FALSE)</f>
        <v>-163.939186450525</v>
      </c>
      <c r="Q577" s="3">
        <f>VLOOKUP($A577,new_vsoa,8,FALSE)</f>
        <v>-40.412960455319499</v>
      </c>
      <c r="R577" s="3">
        <f t="shared" si="70"/>
        <v>428.64209469777097</v>
      </c>
      <c r="S577" s="3">
        <f t="shared" si="70"/>
        <v>528.10076312176602</v>
      </c>
      <c r="T577" s="3">
        <f t="shared" si="70"/>
        <v>1</v>
      </c>
      <c r="U577" s="3">
        <f t="shared" si="70"/>
        <v>1</v>
      </c>
      <c r="V577" s="3">
        <f t="shared" si="71"/>
        <v>1</v>
      </c>
      <c r="X577" s="3">
        <f t="shared" si="65"/>
        <v>25.737083676593954</v>
      </c>
      <c r="Y577" s="3">
        <f t="shared" si="66"/>
        <v>22.006980832039005</v>
      </c>
    </row>
    <row r="578" spans="1:25">
      <c r="A578">
        <v>576</v>
      </c>
      <c r="B578" t="s">
        <v>591</v>
      </c>
      <c r="C578" s="3">
        <v>452.18249128924998</v>
      </c>
      <c r="D578" s="3">
        <v>511.88957851152998</v>
      </c>
      <c r="E578" s="3">
        <v>-59.7070872222803</v>
      </c>
      <c r="F578" s="3">
        <v>-193.90748085329699</v>
      </c>
      <c r="G578" s="3">
        <v>124.893212633768</v>
      </c>
      <c r="H578" s="3">
        <f t="shared" si="67"/>
        <v>452.18249128924998</v>
      </c>
      <c r="I578" s="3">
        <f t="shared" si="67"/>
        <v>511.88957851152998</v>
      </c>
      <c r="J578" s="3">
        <f t="shared" si="67"/>
        <v>1</v>
      </c>
      <c r="K578" s="3">
        <f t="shared" si="68"/>
        <v>1</v>
      </c>
      <c r="L578" s="3">
        <f t="shared" si="67"/>
        <v>124.893212633768</v>
      </c>
      <c r="M578" s="3">
        <f>VLOOKUP($A578,new_vsoa,6,FALSE)</f>
        <v>430.841224889778</v>
      </c>
      <c r="N578" s="3">
        <f>VLOOKUP($A578,new_vsoa,5,FALSE)</f>
        <v>519.76129131997902</v>
      </c>
      <c r="O578" s="3">
        <f t="shared" si="69"/>
        <v>-88.920066430201018</v>
      </c>
      <c r="P578" s="3">
        <f>VLOOKUP($A578,new_vsoa,7,FALSE)</f>
        <v>-152.44427679306301</v>
      </c>
      <c r="Q578" s="3">
        <f>VLOOKUP($A578,new_vsoa,8,FALSE)</f>
        <v>-22.090996829206901</v>
      </c>
      <c r="R578" s="3">
        <f t="shared" si="70"/>
        <v>430.841224889778</v>
      </c>
      <c r="S578" s="3">
        <f t="shared" si="70"/>
        <v>519.76129131997902</v>
      </c>
      <c r="T578" s="3">
        <f t="shared" si="70"/>
        <v>1</v>
      </c>
      <c r="U578" s="3">
        <f t="shared" si="70"/>
        <v>1</v>
      </c>
      <c r="V578" s="3">
        <f t="shared" si="71"/>
        <v>1</v>
      </c>
      <c r="X578" s="3">
        <f t="shared" si="65"/>
        <v>-21.341266399471976</v>
      </c>
      <c r="Y578" s="3">
        <f t="shared" si="66"/>
        <v>7.8717128084490469</v>
      </c>
    </row>
    <row r="579" spans="1:25">
      <c r="A579">
        <v>577</v>
      </c>
      <c r="B579" t="s">
        <v>592</v>
      </c>
      <c r="C579" s="3">
        <v>553.09460208211306</v>
      </c>
      <c r="D579" s="3">
        <v>601.67426549002403</v>
      </c>
      <c r="E579" s="3">
        <v>-48.5796634079108</v>
      </c>
      <c r="F579" s="3">
        <v>-231.33281370246601</v>
      </c>
      <c r="G579" s="3">
        <v>510.18623712228202</v>
      </c>
      <c r="H579" s="3">
        <f t="shared" si="67"/>
        <v>553.09460208211306</v>
      </c>
      <c r="I579" s="3">
        <f t="shared" si="67"/>
        <v>601.67426549002403</v>
      </c>
      <c r="J579" s="3">
        <f t="shared" si="67"/>
        <v>1</v>
      </c>
      <c r="K579" s="3">
        <f t="shared" si="68"/>
        <v>1</v>
      </c>
      <c r="L579" s="3">
        <f t="shared" si="68"/>
        <v>510.18623712228202</v>
      </c>
      <c r="M579" s="3">
        <f>VLOOKUP($A579,new_vsoa,6,FALSE)</f>
        <v>506.72425256280098</v>
      </c>
      <c r="N579" s="3">
        <f>VLOOKUP($A579,new_vsoa,5,FALSE)</f>
        <v>598.12853567945797</v>
      </c>
      <c r="O579" s="3">
        <f t="shared" si="69"/>
        <v>-91.404283116656984</v>
      </c>
      <c r="P579" s="3">
        <f>VLOOKUP($A579,new_vsoa,7,FALSE)</f>
        <v>-175.96587164888001</v>
      </c>
      <c r="Q579" s="3">
        <f>VLOOKUP($A579,new_vsoa,8,FALSE)</f>
        <v>-16.423116313712001</v>
      </c>
      <c r="R579" s="3">
        <f t="shared" si="70"/>
        <v>506.72425256280098</v>
      </c>
      <c r="S579" s="3">
        <f t="shared" si="70"/>
        <v>598.12853567945797</v>
      </c>
      <c r="T579" s="3">
        <f t="shared" si="70"/>
        <v>1</v>
      </c>
      <c r="U579" s="3">
        <f t="shared" ref="U579" si="72">IF(P579&lt;1,1,IF(P579&gt;680,#N/A,P579))</f>
        <v>1</v>
      </c>
      <c r="V579" s="3">
        <f t="shared" si="71"/>
        <v>1</v>
      </c>
      <c r="X579" s="3">
        <f t="shared" ref="X579:X642" si="73">R579-H579</f>
        <v>-46.370349519312072</v>
      </c>
      <c r="Y579" s="3">
        <f t="shared" ref="Y579:Y642" si="74">S579-I579</f>
        <v>-3.5457298105660584</v>
      </c>
    </row>
    <row r="580" spans="1:25">
      <c r="A580">
        <v>578</v>
      </c>
      <c r="B580" t="s">
        <v>593</v>
      </c>
      <c r="C580" s="3">
        <v>619.93126346884503</v>
      </c>
      <c r="D580" s="3">
        <v>668.84930407775801</v>
      </c>
      <c r="E580" s="3">
        <v>-48.918040608913202</v>
      </c>
      <c r="F580" s="3">
        <v>-5.2950188167515904E+16</v>
      </c>
      <c r="G580" s="3">
        <v>1.54991003321519E+16</v>
      </c>
      <c r="H580" s="3">
        <f t="shared" ref="H580:L643" si="75">IF(C580&lt;1,1,IF(C580&gt;680,#N/A,C580))</f>
        <v>619.93126346884503</v>
      </c>
      <c r="I580" s="3">
        <f t="shared" si="75"/>
        <v>668.84930407775801</v>
      </c>
      <c r="J580" s="3">
        <f t="shared" si="75"/>
        <v>1</v>
      </c>
      <c r="K580" s="3">
        <f t="shared" ref="K580:L643" si="76">IF(F580&lt;1,1,IF(F580&gt;680,#N/A,F580))</f>
        <v>1</v>
      </c>
      <c r="L580" s="3" t="e">
        <f t="shared" si="75"/>
        <v>#N/A</v>
      </c>
      <c r="M580" s="3">
        <f>VLOOKUP($A580,new_vsoa,6,FALSE)</f>
        <v>567.25445473013497</v>
      </c>
      <c r="N580" s="3">
        <f>VLOOKUP($A580,new_vsoa,5,FALSE)</f>
        <v>632.79695775830999</v>
      </c>
      <c r="O580" s="3">
        <f t="shared" ref="O580:O643" si="77">M580-N580</f>
        <v>-65.54250302817502</v>
      </c>
      <c r="P580" s="3">
        <f>VLOOKUP($A580,new_vsoa,7,FALSE)</f>
        <v>-161.048351509659</v>
      </c>
      <c r="Q580" s="3">
        <f>VLOOKUP($A580,new_vsoa,8,FALSE)</f>
        <v>3.9673097880825301</v>
      </c>
      <c r="R580" s="3">
        <f t="shared" ref="R580:U643" si="78">IF(M580&lt;1,1,IF(M580&gt;680,#N/A,M580))</f>
        <v>567.25445473013497</v>
      </c>
      <c r="S580" s="3">
        <f t="shared" si="78"/>
        <v>632.79695775830999</v>
      </c>
      <c r="T580" s="3">
        <f t="shared" si="78"/>
        <v>1</v>
      </c>
      <c r="U580" s="3">
        <f t="shared" si="78"/>
        <v>1</v>
      </c>
      <c r="V580" s="3">
        <f t="shared" ref="V580:V643" si="79">IF(Q580&lt;1,1,IF(Q580&gt;680,#N/A,Q580))</f>
        <v>3.9673097880825301</v>
      </c>
      <c r="X580" s="3">
        <f t="shared" si="73"/>
        <v>-52.676808738710065</v>
      </c>
      <c r="Y580" s="3">
        <f t="shared" si="74"/>
        <v>-36.05234631944802</v>
      </c>
    </row>
    <row r="581" spans="1:25">
      <c r="A581">
        <v>579</v>
      </c>
      <c r="B581" t="s">
        <v>594</v>
      </c>
      <c r="C581" s="3">
        <v>476.03983128026101</v>
      </c>
      <c r="D581" s="3">
        <v>488.61937531548398</v>
      </c>
      <c r="E581" s="3">
        <v>-12.5795440352227</v>
      </c>
      <c r="F581" s="3">
        <v>-119.27500040296999</v>
      </c>
      <c r="G581" s="3">
        <v>188.565925666223</v>
      </c>
      <c r="H581" s="3">
        <f t="shared" si="75"/>
        <v>476.03983128026101</v>
      </c>
      <c r="I581" s="3">
        <f t="shared" si="75"/>
        <v>488.61937531548398</v>
      </c>
      <c r="J581" s="3">
        <f t="shared" si="75"/>
        <v>1</v>
      </c>
      <c r="K581" s="3">
        <f t="shared" si="76"/>
        <v>1</v>
      </c>
      <c r="L581" s="3">
        <f t="shared" si="75"/>
        <v>188.565925666223</v>
      </c>
      <c r="M581" s="3">
        <f>VLOOKUP($A581,new_vsoa,6,FALSE)</f>
        <v>443.21068015928103</v>
      </c>
      <c r="N581" s="3">
        <f>VLOOKUP($A581,new_vsoa,5,FALSE)</f>
        <v>477.691014194574</v>
      </c>
      <c r="O581" s="3">
        <f t="shared" si="77"/>
        <v>-34.480334035292969</v>
      </c>
      <c r="P581" s="3">
        <f>VLOOKUP($A581,new_vsoa,7,FALSE)</f>
        <v>-101.027306823353</v>
      </c>
      <c r="Q581" s="3">
        <f>VLOOKUP($A581,new_vsoa,8,FALSE)</f>
        <v>26.537265506541399</v>
      </c>
      <c r="R581" s="3">
        <f t="shared" si="78"/>
        <v>443.21068015928103</v>
      </c>
      <c r="S581" s="3">
        <f t="shared" si="78"/>
        <v>477.691014194574</v>
      </c>
      <c r="T581" s="3">
        <f t="shared" si="78"/>
        <v>1</v>
      </c>
      <c r="U581" s="3">
        <f t="shared" si="78"/>
        <v>1</v>
      </c>
      <c r="V581" s="3">
        <f t="shared" si="79"/>
        <v>26.537265506541399</v>
      </c>
      <c r="X581" s="3">
        <f t="shared" si="73"/>
        <v>-32.829151120979986</v>
      </c>
      <c r="Y581" s="3">
        <f t="shared" si="74"/>
        <v>-10.928361120909983</v>
      </c>
    </row>
    <row r="582" spans="1:25">
      <c r="A582">
        <v>580</v>
      </c>
      <c r="B582" t="s">
        <v>595</v>
      </c>
      <c r="C582" s="3">
        <v>586.82460013705895</v>
      </c>
      <c r="D582" s="3">
        <v>581.87284161450498</v>
      </c>
      <c r="E582" s="3">
        <v>4.9517585225543099</v>
      </c>
      <c r="F582" s="3">
        <v>-217.885877268408</v>
      </c>
      <c r="G582" s="3">
        <v>2105.6272911596898</v>
      </c>
      <c r="H582" s="3">
        <f t="shared" si="75"/>
        <v>586.82460013705895</v>
      </c>
      <c r="I582" s="3">
        <f t="shared" si="75"/>
        <v>581.87284161450498</v>
      </c>
      <c r="J582" s="3">
        <f t="shared" si="75"/>
        <v>4.9517585225543099</v>
      </c>
      <c r="K582" s="3">
        <f t="shared" si="76"/>
        <v>1</v>
      </c>
      <c r="L582" s="3" t="e">
        <f t="shared" si="75"/>
        <v>#N/A</v>
      </c>
      <c r="M582" s="3">
        <f>VLOOKUP($A582,new_vsoa,6,FALSE)</f>
        <v>501.75212015872802</v>
      </c>
      <c r="N582" s="3">
        <f>VLOOKUP($A582,new_vsoa,5,FALSE)</f>
        <v>564.52320397841197</v>
      </c>
      <c r="O582" s="3">
        <f t="shared" si="77"/>
        <v>-62.771083819683952</v>
      </c>
      <c r="P582" s="3">
        <f>VLOOKUP($A582,new_vsoa,7,FALSE)</f>
        <v>-152.65342081043701</v>
      </c>
      <c r="Q582" s="3">
        <f>VLOOKUP($A582,new_vsoa,8,FALSE)</f>
        <v>42.256103374511902</v>
      </c>
      <c r="R582" s="3">
        <f t="shared" si="78"/>
        <v>501.75212015872802</v>
      </c>
      <c r="S582" s="3">
        <f t="shared" si="78"/>
        <v>564.52320397841197</v>
      </c>
      <c r="T582" s="3">
        <f t="shared" si="78"/>
        <v>1</v>
      </c>
      <c r="U582" s="3">
        <f t="shared" si="78"/>
        <v>1</v>
      </c>
      <c r="V582" s="3">
        <f t="shared" si="79"/>
        <v>42.256103374511902</v>
      </c>
      <c r="X582" s="3">
        <f t="shared" si="73"/>
        <v>-85.072479978330932</v>
      </c>
      <c r="Y582" s="3">
        <f t="shared" si="74"/>
        <v>-17.349637636093007</v>
      </c>
    </row>
    <row r="583" spans="1:25">
      <c r="A583">
        <v>581</v>
      </c>
      <c r="B583" t="s">
        <v>596</v>
      </c>
      <c r="C583" s="3">
        <v>631.25286116059897</v>
      </c>
      <c r="D583" s="3">
        <v>677.67072512689106</v>
      </c>
      <c r="E583" s="3">
        <v>-46.417863966292003</v>
      </c>
      <c r="F583" s="3">
        <v>-2710229050506060</v>
      </c>
      <c r="G583" s="3">
        <v>4710022518101030</v>
      </c>
      <c r="H583" s="3">
        <f t="shared" si="75"/>
        <v>631.25286116059897</v>
      </c>
      <c r="I583" s="3">
        <f t="shared" si="75"/>
        <v>677.67072512689106</v>
      </c>
      <c r="J583" s="3">
        <f t="shared" si="75"/>
        <v>1</v>
      </c>
      <c r="K583" s="3">
        <f t="shared" si="76"/>
        <v>1</v>
      </c>
      <c r="L583" s="3" t="e">
        <f t="shared" si="75"/>
        <v>#N/A</v>
      </c>
      <c r="M583" s="3">
        <f>VLOOKUP($A583,new_vsoa,6,FALSE)</f>
        <v>566.71679504363203</v>
      </c>
      <c r="N583" s="3">
        <f>VLOOKUP($A583,new_vsoa,5,FALSE)</f>
        <v>629.23482307717404</v>
      </c>
      <c r="O583" s="3">
        <f t="shared" si="77"/>
        <v>-62.518028033542009</v>
      </c>
      <c r="P583" s="3">
        <f>VLOOKUP($A583,new_vsoa,7,FALSE)</f>
        <v>-155.904002877934</v>
      </c>
      <c r="Q583" s="3">
        <f>VLOOKUP($A583,new_vsoa,8,FALSE)</f>
        <v>16.533632206529301</v>
      </c>
      <c r="R583" s="3">
        <f t="shared" si="78"/>
        <v>566.71679504363203</v>
      </c>
      <c r="S583" s="3">
        <f t="shared" si="78"/>
        <v>629.23482307717404</v>
      </c>
      <c r="T583" s="3">
        <f t="shared" si="78"/>
        <v>1</v>
      </c>
      <c r="U583" s="3">
        <f t="shared" si="78"/>
        <v>1</v>
      </c>
      <c r="V583" s="3">
        <f t="shared" si="79"/>
        <v>16.533632206529301</v>
      </c>
      <c r="X583" s="3">
        <f t="shared" si="73"/>
        <v>-64.536066116966936</v>
      </c>
      <c r="Y583" s="3">
        <f t="shared" si="74"/>
        <v>-48.435902049717015</v>
      </c>
    </row>
    <row r="584" spans="1:25">
      <c r="A584">
        <v>582</v>
      </c>
      <c r="B584" t="s">
        <v>597</v>
      </c>
      <c r="C584" s="3">
        <v>668.41469597190496</v>
      </c>
      <c r="D584" s="3">
        <v>568.30388342566005</v>
      </c>
      <c r="E584" s="3">
        <v>100.110812546245</v>
      </c>
      <c r="F584" s="3">
        <v>-1922838828853660</v>
      </c>
      <c r="G584" s="3">
        <v>4.47582165785834E+16</v>
      </c>
      <c r="H584" s="3">
        <f t="shared" si="75"/>
        <v>668.41469597190496</v>
      </c>
      <c r="I584" s="3">
        <f t="shared" si="75"/>
        <v>568.30388342566005</v>
      </c>
      <c r="J584" s="3">
        <f t="shared" si="75"/>
        <v>100.110812546245</v>
      </c>
      <c r="K584" s="3">
        <f t="shared" si="76"/>
        <v>1</v>
      </c>
      <c r="L584" s="3" t="e">
        <f t="shared" si="75"/>
        <v>#N/A</v>
      </c>
      <c r="M584" s="3">
        <f>VLOOKUP($A584,new_vsoa,6,FALSE)</f>
        <v>555.14025657344803</v>
      </c>
      <c r="N584" s="3">
        <f>VLOOKUP($A584,new_vsoa,5,FALSE)</f>
        <v>559.02539277430003</v>
      </c>
      <c r="O584" s="3">
        <f t="shared" si="77"/>
        <v>-3.8851362008520027</v>
      </c>
      <c r="P584" s="3">
        <f>VLOOKUP($A584,new_vsoa,7,FALSE)</f>
        <v>-67.571737441432006</v>
      </c>
      <c r="Q584" s="3">
        <f>VLOOKUP($A584,new_vsoa,8,FALSE)</f>
        <v>72.922890188213898</v>
      </c>
      <c r="R584" s="3">
        <f t="shared" si="78"/>
        <v>555.14025657344803</v>
      </c>
      <c r="S584" s="3">
        <f t="shared" si="78"/>
        <v>559.02539277430003</v>
      </c>
      <c r="T584" s="3">
        <f t="shared" si="78"/>
        <v>1</v>
      </c>
      <c r="U584" s="3">
        <f t="shared" si="78"/>
        <v>1</v>
      </c>
      <c r="V584" s="3">
        <f t="shared" si="79"/>
        <v>72.922890188213898</v>
      </c>
      <c r="X584" s="3">
        <f t="shared" si="73"/>
        <v>-113.27443939845693</v>
      </c>
      <c r="Y584" s="3">
        <f t="shared" si="74"/>
        <v>-9.2784906513600163</v>
      </c>
    </row>
    <row r="585" spans="1:25">
      <c r="A585">
        <v>583</v>
      </c>
      <c r="B585" t="s">
        <v>598</v>
      </c>
      <c r="C585" s="3">
        <v>544.98115746454698</v>
      </c>
      <c r="D585" s="3">
        <v>602.51898392487999</v>
      </c>
      <c r="E585" s="3">
        <v>-57.5378264603332</v>
      </c>
      <c r="F585" s="3">
        <v>-224.08082824900299</v>
      </c>
      <c r="G585" s="3">
        <v>291.10437788839198</v>
      </c>
      <c r="H585" s="3">
        <f t="shared" si="75"/>
        <v>544.98115746454698</v>
      </c>
      <c r="I585" s="3">
        <f t="shared" si="75"/>
        <v>602.51898392487999</v>
      </c>
      <c r="J585" s="3">
        <f t="shared" si="75"/>
        <v>1</v>
      </c>
      <c r="K585" s="3">
        <f t="shared" si="76"/>
        <v>1</v>
      </c>
      <c r="L585" s="3">
        <f t="shared" si="75"/>
        <v>291.10437788839198</v>
      </c>
      <c r="M585" s="3">
        <f>VLOOKUP($A585,new_vsoa,6,FALSE)</f>
        <v>520.81507467965696</v>
      </c>
      <c r="N585" s="3">
        <f>VLOOKUP($A585,new_vsoa,5,FALSE)</f>
        <v>564.198338110397</v>
      </c>
      <c r="O585" s="3">
        <f t="shared" si="77"/>
        <v>-43.383263430740044</v>
      </c>
      <c r="P585" s="3">
        <f>VLOOKUP($A585,new_vsoa,7,FALSE)</f>
        <v>-113.54720614019899</v>
      </c>
      <c r="Q585" s="3">
        <f>VLOOKUP($A585,new_vsoa,8,FALSE)</f>
        <v>28.5444421437412</v>
      </c>
      <c r="R585" s="3">
        <f t="shared" si="78"/>
        <v>520.81507467965696</v>
      </c>
      <c r="S585" s="3">
        <f t="shared" si="78"/>
        <v>564.198338110397</v>
      </c>
      <c r="T585" s="3">
        <f t="shared" si="78"/>
        <v>1</v>
      </c>
      <c r="U585" s="3">
        <f t="shared" si="78"/>
        <v>1</v>
      </c>
      <c r="V585" s="3">
        <f t="shared" si="79"/>
        <v>28.5444421437412</v>
      </c>
      <c r="X585" s="3">
        <f t="shared" si="73"/>
        <v>-24.166082784890023</v>
      </c>
      <c r="Y585" s="3">
        <f t="shared" si="74"/>
        <v>-38.320645814482987</v>
      </c>
    </row>
    <row r="586" spans="1:25">
      <c r="A586">
        <v>584</v>
      </c>
      <c r="B586" t="s">
        <v>599</v>
      </c>
      <c r="C586" s="3">
        <v>291.93878657834603</v>
      </c>
      <c r="D586" s="3">
        <v>288.28109964095802</v>
      </c>
      <c r="E586" s="3">
        <v>3.6576869373884602</v>
      </c>
      <c r="F586" s="3">
        <v>-100.196237052675</v>
      </c>
      <c r="G586" s="3">
        <v>190.90613841169699</v>
      </c>
      <c r="H586" s="3">
        <f t="shared" si="75"/>
        <v>291.93878657834603</v>
      </c>
      <c r="I586" s="3">
        <f t="shared" si="75"/>
        <v>288.28109964095802</v>
      </c>
      <c r="J586" s="3">
        <f t="shared" si="75"/>
        <v>3.6576869373884602</v>
      </c>
      <c r="K586" s="3">
        <f t="shared" si="76"/>
        <v>1</v>
      </c>
      <c r="L586" s="3">
        <f t="shared" si="75"/>
        <v>190.90613841169699</v>
      </c>
      <c r="M586" s="3">
        <f>VLOOKUP($A586,new_vsoa,6,FALSE)</f>
        <v>277.37682302487201</v>
      </c>
      <c r="N586" s="3">
        <f>VLOOKUP($A586,new_vsoa,5,FALSE)</f>
        <v>291.04767770323701</v>
      </c>
      <c r="O586" s="3">
        <f t="shared" si="77"/>
        <v>-13.670854678365004</v>
      </c>
      <c r="P586" s="3">
        <f>VLOOKUP($A586,new_vsoa,7,FALSE)</f>
        <v>-69.654934522164197</v>
      </c>
      <c r="Q586" s="3">
        <f>VLOOKUP($A586,new_vsoa,8,FALSE)</f>
        <v>45.7430139695118</v>
      </c>
      <c r="R586" s="3">
        <f t="shared" si="78"/>
        <v>277.37682302487201</v>
      </c>
      <c r="S586" s="3">
        <f t="shared" si="78"/>
        <v>291.04767770323701</v>
      </c>
      <c r="T586" s="3">
        <f t="shared" si="78"/>
        <v>1</v>
      </c>
      <c r="U586" s="3">
        <f t="shared" si="78"/>
        <v>1</v>
      </c>
      <c r="V586" s="3">
        <f t="shared" si="79"/>
        <v>45.7430139695118</v>
      </c>
      <c r="X586" s="3">
        <f t="shared" si="73"/>
        <v>-14.561963553474015</v>
      </c>
      <c r="Y586" s="3">
        <f t="shared" si="74"/>
        <v>2.7665780622789953</v>
      </c>
    </row>
    <row r="587" spans="1:25">
      <c r="A587">
        <v>585</v>
      </c>
      <c r="B587" t="s">
        <v>600</v>
      </c>
      <c r="C587" s="3">
        <v>415.98291731199498</v>
      </c>
      <c r="D587" s="3">
        <v>378.32738593238298</v>
      </c>
      <c r="E587" s="3">
        <v>37.655531379612398</v>
      </c>
      <c r="F587" s="3">
        <v>-83.392543393904006</v>
      </c>
      <c r="G587" s="3">
        <v>265.60973633676002</v>
      </c>
      <c r="H587" s="3">
        <f t="shared" si="75"/>
        <v>415.98291731199498</v>
      </c>
      <c r="I587" s="3">
        <f t="shared" si="75"/>
        <v>378.32738593238298</v>
      </c>
      <c r="J587" s="3">
        <f t="shared" si="75"/>
        <v>37.655531379612398</v>
      </c>
      <c r="K587" s="3">
        <f t="shared" si="76"/>
        <v>1</v>
      </c>
      <c r="L587" s="3">
        <f t="shared" si="75"/>
        <v>265.60973633676002</v>
      </c>
      <c r="M587" s="3">
        <f>VLOOKUP($A587,new_vsoa,6,FALSE)</f>
        <v>405.57522341338398</v>
      </c>
      <c r="N587" s="3">
        <f>VLOOKUP($A587,new_vsoa,5,FALSE)</f>
        <v>381.83472266096197</v>
      </c>
      <c r="O587" s="3">
        <f t="shared" si="77"/>
        <v>23.740500752422008</v>
      </c>
      <c r="P587" s="3">
        <f>VLOOKUP($A587,new_vsoa,7,FALSE)</f>
        <v>-40.914203848465903</v>
      </c>
      <c r="Q587" s="3">
        <f>VLOOKUP($A587,new_vsoa,8,FALSE)</f>
        <v>92.587282562539798</v>
      </c>
      <c r="R587" s="3">
        <f t="shared" si="78"/>
        <v>405.57522341338398</v>
      </c>
      <c r="S587" s="3">
        <f t="shared" si="78"/>
        <v>381.83472266096197</v>
      </c>
      <c r="T587" s="3">
        <f t="shared" si="78"/>
        <v>23.740500752422008</v>
      </c>
      <c r="U587" s="3">
        <f t="shared" si="78"/>
        <v>1</v>
      </c>
      <c r="V587" s="3">
        <f t="shared" si="79"/>
        <v>92.587282562539798</v>
      </c>
      <c r="X587" s="3">
        <f t="shared" si="73"/>
        <v>-10.407693898611001</v>
      </c>
      <c r="Y587" s="3">
        <f t="shared" si="74"/>
        <v>3.5073367285789914</v>
      </c>
    </row>
    <row r="588" spans="1:25">
      <c r="A588">
        <v>586</v>
      </c>
      <c r="B588" t="s">
        <v>601</v>
      </c>
      <c r="C588" s="3">
        <v>297.43845665915399</v>
      </c>
      <c r="D588" s="3">
        <v>220.36061427862001</v>
      </c>
      <c r="E588" s="3">
        <v>77.077842380533298</v>
      </c>
      <c r="F588" s="3">
        <v>-38.3553629999682</v>
      </c>
      <c r="G588" s="3">
        <v>344.57793384179098</v>
      </c>
      <c r="H588" s="3">
        <f t="shared" si="75"/>
        <v>297.43845665915399</v>
      </c>
      <c r="I588" s="3">
        <f t="shared" si="75"/>
        <v>220.36061427862001</v>
      </c>
      <c r="J588" s="3">
        <f t="shared" si="75"/>
        <v>77.077842380533298</v>
      </c>
      <c r="K588" s="3">
        <f t="shared" si="76"/>
        <v>1</v>
      </c>
      <c r="L588" s="3">
        <f t="shared" si="75"/>
        <v>344.57793384179098</v>
      </c>
      <c r="M588" s="3">
        <f>VLOOKUP($A588,new_vsoa,6,FALSE)</f>
        <v>280.96976331866603</v>
      </c>
      <c r="N588" s="3">
        <f>VLOOKUP($A588,new_vsoa,5,FALSE)</f>
        <v>222.107083236504</v>
      </c>
      <c r="O588" s="3">
        <f t="shared" si="77"/>
        <v>58.862680082162029</v>
      </c>
      <c r="P588" s="3">
        <f>VLOOKUP($A588,new_vsoa,7,FALSE)</f>
        <v>2.6457154427782199</v>
      </c>
      <c r="Q588" s="3">
        <f>VLOOKUP($A588,new_vsoa,8,FALSE)</f>
        <v>119.202783925758</v>
      </c>
      <c r="R588" s="3">
        <f t="shared" si="78"/>
        <v>280.96976331866603</v>
      </c>
      <c r="S588" s="3">
        <f t="shared" si="78"/>
        <v>222.107083236504</v>
      </c>
      <c r="T588" s="3">
        <f t="shared" si="78"/>
        <v>58.862680082162029</v>
      </c>
      <c r="U588" s="3">
        <f t="shared" si="78"/>
        <v>2.6457154427782199</v>
      </c>
      <c r="V588" s="3">
        <f t="shared" si="79"/>
        <v>119.202783925758</v>
      </c>
      <c r="X588" s="3">
        <f t="shared" si="73"/>
        <v>-16.46869334048796</v>
      </c>
      <c r="Y588" s="3">
        <f t="shared" si="74"/>
        <v>1.7464689578839909</v>
      </c>
    </row>
    <row r="589" spans="1:25">
      <c r="A589">
        <v>587</v>
      </c>
      <c r="B589" t="s">
        <v>602</v>
      </c>
      <c r="C589" s="3">
        <v>258.76809497871898</v>
      </c>
      <c r="D589" s="3">
        <v>142.25644720201399</v>
      </c>
      <c r="E589" s="3">
        <v>116.511647776705</v>
      </c>
      <c r="F589" s="3">
        <v>-5.7465124062653103</v>
      </c>
      <c r="G589" s="3">
        <v>343.18937017530197</v>
      </c>
      <c r="H589" s="3">
        <f t="shared" si="75"/>
        <v>258.76809497871898</v>
      </c>
      <c r="I589" s="3">
        <f t="shared" si="75"/>
        <v>142.25644720201399</v>
      </c>
      <c r="J589" s="3">
        <f t="shared" si="75"/>
        <v>116.511647776705</v>
      </c>
      <c r="K589" s="3">
        <f t="shared" si="76"/>
        <v>1</v>
      </c>
      <c r="L589" s="3">
        <f t="shared" si="75"/>
        <v>343.18937017530197</v>
      </c>
      <c r="M589" s="3">
        <f>VLOOKUP($A589,new_vsoa,6,FALSE)</f>
        <v>264.99296597542798</v>
      </c>
      <c r="N589" s="3">
        <f>VLOOKUP($A589,new_vsoa,5,FALSE)</f>
        <v>147.96720082743099</v>
      </c>
      <c r="O589" s="3">
        <f t="shared" si="77"/>
        <v>117.02576514799699</v>
      </c>
      <c r="P589" s="3">
        <f>VLOOKUP($A589,new_vsoa,7,FALSE)</f>
        <v>62.232110326695</v>
      </c>
      <c r="Q589" s="3">
        <f>VLOOKUP($A589,new_vsoa,8,FALSE)</f>
        <v>176.70182435801499</v>
      </c>
      <c r="R589" s="3">
        <f t="shared" si="78"/>
        <v>264.99296597542798</v>
      </c>
      <c r="S589" s="3">
        <f t="shared" si="78"/>
        <v>147.96720082743099</v>
      </c>
      <c r="T589" s="3">
        <f t="shared" si="78"/>
        <v>117.02576514799699</v>
      </c>
      <c r="U589" s="3">
        <f t="shared" si="78"/>
        <v>62.232110326695</v>
      </c>
      <c r="V589" s="3">
        <f t="shared" si="79"/>
        <v>176.70182435801499</v>
      </c>
      <c r="X589" s="3">
        <f t="shared" si="73"/>
        <v>6.2248709967090008</v>
      </c>
      <c r="Y589" s="3">
        <f t="shared" si="74"/>
        <v>5.7107536254169986</v>
      </c>
    </row>
    <row r="590" spans="1:25">
      <c r="A590">
        <v>588</v>
      </c>
      <c r="B590" t="s">
        <v>603</v>
      </c>
      <c r="C590" s="3">
        <v>351.33288524240402</v>
      </c>
      <c r="D590" s="3">
        <v>327.01688495991999</v>
      </c>
      <c r="E590" s="3">
        <v>24.316000282483799</v>
      </c>
      <c r="F590" s="3">
        <v>-92.989621695450694</v>
      </c>
      <c r="G590" s="3">
        <v>288.460002243075</v>
      </c>
      <c r="H590" s="3">
        <f t="shared" si="75"/>
        <v>351.33288524240402</v>
      </c>
      <c r="I590" s="3">
        <f t="shared" si="75"/>
        <v>327.01688495991999</v>
      </c>
      <c r="J590" s="3">
        <f t="shared" si="75"/>
        <v>24.316000282483799</v>
      </c>
      <c r="K590" s="3">
        <f t="shared" si="76"/>
        <v>1</v>
      </c>
      <c r="L590" s="3">
        <f t="shared" si="75"/>
        <v>288.460002243075</v>
      </c>
      <c r="M590" s="3">
        <f>VLOOKUP($A590,new_vsoa,6,FALSE)</f>
        <v>305.63290418835498</v>
      </c>
      <c r="N590" s="3">
        <f>VLOOKUP($A590,new_vsoa,5,FALSE)</f>
        <v>325.58005497452001</v>
      </c>
      <c r="O590" s="3">
        <f t="shared" si="77"/>
        <v>-19.947150786165025</v>
      </c>
      <c r="P590" s="3">
        <f>VLOOKUP($A590,new_vsoa,7,FALSE)</f>
        <v>-78.057122003647393</v>
      </c>
      <c r="Q590" s="3">
        <f>VLOOKUP($A590,new_vsoa,8,FALSE)</f>
        <v>43.813668115349302</v>
      </c>
      <c r="R590" s="3">
        <f t="shared" si="78"/>
        <v>305.63290418835498</v>
      </c>
      <c r="S590" s="3">
        <f t="shared" si="78"/>
        <v>325.58005497452001</v>
      </c>
      <c r="T590" s="3">
        <f t="shared" si="78"/>
        <v>1</v>
      </c>
      <c r="U590" s="3">
        <f t="shared" si="78"/>
        <v>1</v>
      </c>
      <c r="V590" s="3">
        <f t="shared" si="79"/>
        <v>43.813668115349302</v>
      </c>
      <c r="X590" s="3">
        <f t="shared" si="73"/>
        <v>-45.699981054049033</v>
      </c>
      <c r="Y590" s="3">
        <f t="shared" si="74"/>
        <v>-1.4368299853999815</v>
      </c>
    </row>
    <row r="591" spans="1:25">
      <c r="A591">
        <v>589</v>
      </c>
      <c r="B591" t="s">
        <v>604</v>
      </c>
      <c r="C591" s="3">
        <v>813.81246315013504</v>
      </c>
      <c r="D591" s="3">
        <v>613.73036759320496</v>
      </c>
      <c r="E591" s="3">
        <v>200.08209555693</v>
      </c>
      <c r="F591" s="3">
        <v>-6.88689332879018E+16</v>
      </c>
      <c r="G591" s="3">
        <v>1.1279070577801699E+19</v>
      </c>
      <c r="H591" s="3" t="e">
        <f t="shared" si="75"/>
        <v>#N/A</v>
      </c>
      <c r="I591" s="3">
        <f t="shared" si="75"/>
        <v>613.73036759320496</v>
      </c>
      <c r="J591" s="3">
        <f t="shared" si="75"/>
        <v>200.08209555693</v>
      </c>
      <c r="K591" s="3">
        <f t="shared" si="76"/>
        <v>1</v>
      </c>
      <c r="L591" s="3" t="e">
        <f t="shared" si="75"/>
        <v>#N/A</v>
      </c>
      <c r="M591" s="3">
        <f>VLOOKUP($A591,new_vsoa,6,FALSE)</f>
        <v>599.91566374363799</v>
      </c>
      <c r="N591" s="3">
        <f>VLOOKUP($A591,new_vsoa,5,FALSE)</f>
        <v>583.29299940868395</v>
      </c>
      <c r="O591" s="3">
        <f t="shared" si="77"/>
        <v>16.622664334954038</v>
      </c>
      <c r="P591" s="3">
        <f>VLOOKUP($A591,new_vsoa,7,FALSE)</f>
        <v>-59.3365860439092</v>
      </c>
      <c r="Q591" s="3">
        <f>VLOOKUP($A591,new_vsoa,8,FALSE)</f>
        <v>113.883837029989</v>
      </c>
      <c r="R591" s="3">
        <f t="shared" si="78"/>
        <v>599.91566374363799</v>
      </c>
      <c r="S591" s="3">
        <f t="shared" si="78"/>
        <v>583.29299940868395</v>
      </c>
      <c r="T591" s="3">
        <f t="shared" si="78"/>
        <v>16.622664334954038</v>
      </c>
      <c r="U591" s="3">
        <f t="shared" si="78"/>
        <v>1</v>
      </c>
      <c r="V591" s="3">
        <f t="shared" si="79"/>
        <v>113.883837029989</v>
      </c>
      <c r="X591" s="3" t="e">
        <f t="shared" si="73"/>
        <v>#N/A</v>
      </c>
      <c r="Y591" s="3">
        <f t="shared" si="74"/>
        <v>-30.437368184521006</v>
      </c>
    </row>
    <row r="592" spans="1:25">
      <c r="A592">
        <v>590</v>
      </c>
      <c r="B592" t="s">
        <v>605</v>
      </c>
      <c r="C592" s="3">
        <v>726.28008520632204</v>
      </c>
      <c r="D592" s="3">
        <v>642.99911211035703</v>
      </c>
      <c r="E592" s="3">
        <v>83.280973095965095</v>
      </c>
      <c r="F592" s="3">
        <v>-5.6917196202845904E+16</v>
      </c>
      <c r="G592" s="3">
        <v>6.6034416269049904E+16</v>
      </c>
      <c r="H592" s="3" t="e">
        <f t="shared" si="75"/>
        <v>#N/A</v>
      </c>
      <c r="I592" s="3">
        <f t="shared" si="75"/>
        <v>642.99911211035703</v>
      </c>
      <c r="J592" s="3">
        <f t="shared" si="75"/>
        <v>83.280973095965095</v>
      </c>
      <c r="K592" s="3">
        <f t="shared" si="76"/>
        <v>1</v>
      </c>
      <c r="L592" s="3" t="e">
        <f t="shared" si="75"/>
        <v>#N/A</v>
      </c>
      <c r="M592" s="3">
        <f>VLOOKUP($A592,new_vsoa,6,FALSE)</f>
        <v>577.20016158787803</v>
      </c>
      <c r="N592" s="3">
        <f>VLOOKUP($A592,new_vsoa,5,FALSE)</f>
        <v>644.66928018036197</v>
      </c>
      <c r="O592" s="3">
        <f t="shared" si="77"/>
        <v>-67.469118592483937</v>
      </c>
      <c r="P592" s="3">
        <f>VLOOKUP($A592,new_vsoa,7,FALSE)</f>
        <v>-171.83558658436201</v>
      </c>
      <c r="Q592" s="3">
        <f>VLOOKUP($A592,new_vsoa,8,FALSE)</f>
        <v>20.599045405205</v>
      </c>
      <c r="R592" s="3">
        <f t="shared" si="78"/>
        <v>577.20016158787803</v>
      </c>
      <c r="S592" s="3">
        <f t="shared" si="78"/>
        <v>644.66928018036197</v>
      </c>
      <c r="T592" s="3">
        <f t="shared" si="78"/>
        <v>1</v>
      </c>
      <c r="U592" s="3">
        <f t="shared" si="78"/>
        <v>1</v>
      </c>
      <c r="V592" s="3">
        <f t="shared" si="79"/>
        <v>20.599045405205</v>
      </c>
      <c r="X592" s="3" t="e">
        <f t="shared" si="73"/>
        <v>#N/A</v>
      </c>
      <c r="Y592" s="3">
        <f t="shared" si="74"/>
        <v>1.6701680700049337</v>
      </c>
    </row>
    <row r="593" spans="1:25">
      <c r="A593">
        <v>591</v>
      </c>
      <c r="B593" t="s">
        <v>606</v>
      </c>
      <c r="C593" s="3">
        <v>501.914060055432</v>
      </c>
      <c r="D593" s="3">
        <v>567.26627647668897</v>
      </c>
      <c r="E593" s="3">
        <v>-65.352216421256102</v>
      </c>
      <c r="F593" s="3">
        <v>-194.73751349320401</v>
      </c>
      <c r="G593" s="3">
        <v>113.922859190246</v>
      </c>
      <c r="H593" s="3">
        <f t="shared" si="75"/>
        <v>501.914060055432</v>
      </c>
      <c r="I593" s="3">
        <f t="shared" si="75"/>
        <v>567.26627647668897</v>
      </c>
      <c r="J593" s="3">
        <f t="shared" si="75"/>
        <v>1</v>
      </c>
      <c r="K593" s="3">
        <f t="shared" si="76"/>
        <v>1</v>
      </c>
      <c r="L593" s="3">
        <f t="shared" si="75"/>
        <v>113.922859190246</v>
      </c>
      <c r="M593" s="3">
        <f>VLOOKUP($A593,new_vsoa,6,FALSE)</f>
        <v>476.02883914382699</v>
      </c>
      <c r="N593" s="3">
        <f>VLOOKUP($A593,new_vsoa,5,FALSE)</f>
        <v>549.36878646795697</v>
      </c>
      <c r="O593" s="3">
        <f t="shared" si="77"/>
        <v>-73.33994732412998</v>
      </c>
      <c r="P593" s="3">
        <f>VLOOKUP($A593,new_vsoa,7,FALSE)</f>
        <v>-141.87242467181801</v>
      </c>
      <c r="Q593" s="3">
        <f>VLOOKUP($A593,new_vsoa,8,FALSE)</f>
        <v>-3.3503660335491499</v>
      </c>
      <c r="R593" s="3">
        <f t="shared" si="78"/>
        <v>476.02883914382699</v>
      </c>
      <c r="S593" s="3">
        <f t="shared" si="78"/>
        <v>549.36878646795697</v>
      </c>
      <c r="T593" s="3">
        <f t="shared" si="78"/>
        <v>1</v>
      </c>
      <c r="U593" s="3">
        <f t="shared" si="78"/>
        <v>1</v>
      </c>
      <c r="V593" s="3">
        <f t="shared" si="79"/>
        <v>1</v>
      </c>
      <c r="X593" s="3">
        <f t="shared" si="73"/>
        <v>-25.885220911605018</v>
      </c>
      <c r="Y593" s="3">
        <f t="shared" si="74"/>
        <v>-17.897490008732007</v>
      </c>
    </row>
    <row r="594" spans="1:25">
      <c r="A594">
        <v>592</v>
      </c>
      <c r="B594" t="s">
        <v>607</v>
      </c>
      <c r="C594" s="3">
        <v>408.96508544394499</v>
      </c>
      <c r="D594" s="3">
        <v>283.90687757569901</v>
      </c>
      <c r="E594" s="3">
        <v>125.058207868246</v>
      </c>
      <c r="F594" s="3">
        <v>10.6540663026665</v>
      </c>
      <c r="G594" s="3">
        <v>312.95980857430698</v>
      </c>
      <c r="H594" s="3">
        <f t="shared" si="75"/>
        <v>408.96508544394499</v>
      </c>
      <c r="I594" s="3">
        <f t="shared" si="75"/>
        <v>283.90687757569901</v>
      </c>
      <c r="J594" s="3">
        <f t="shared" si="75"/>
        <v>125.058207868246</v>
      </c>
      <c r="K594" s="3">
        <f t="shared" si="76"/>
        <v>10.6540663026665</v>
      </c>
      <c r="L594" s="3">
        <f t="shared" si="75"/>
        <v>312.95980857430698</v>
      </c>
      <c r="M594" s="3">
        <f>VLOOKUP($A594,new_vsoa,6,FALSE)</f>
        <v>361.57849354664899</v>
      </c>
      <c r="N594" s="3">
        <f>VLOOKUP($A594,new_vsoa,5,FALSE)</f>
        <v>268.59455129445598</v>
      </c>
      <c r="O594" s="3">
        <f t="shared" si="77"/>
        <v>92.983942252193003</v>
      </c>
      <c r="P594" s="3">
        <f>VLOOKUP($A594,new_vsoa,7,FALSE)</f>
        <v>31.0085762421431</v>
      </c>
      <c r="Q594" s="3">
        <f>VLOOKUP($A594,new_vsoa,8,FALSE)</f>
        <v>159.18844361992501</v>
      </c>
      <c r="R594" s="3">
        <f t="shared" si="78"/>
        <v>361.57849354664899</v>
      </c>
      <c r="S594" s="3">
        <f t="shared" si="78"/>
        <v>268.59455129445598</v>
      </c>
      <c r="T594" s="3">
        <f t="shared" si="78"/>
        <v>92.983942252193003</v>
      </c>
      <c r="U594" s="3">
        <f t="shared" si="78"/>
        <v>31.0085762421431</v>
      </c>
      <c r="V594" s="3">
        <f t="shared" si="79"/>
        <v>159.18844361992501</v>
      </c>
      <c r="X594" s="3">
        <f t="shared" si="73"/>
        <v>-47.386591897296</v>
      </c>
      <c r="Y594" s="3">
        <f t="shared" si="74"/>
        <v>-15.312326281243031</v>
      </c>
    </row>
    <row r="595" spans="1:25">
      <c r="A595">
        <v>593</v>
      </c>
      <c r="B595" t="s">
        <v>608</v>
      </c>
      <c r="C595" s="3">
        <v>647.34188967780904</v>
      </c>
      <c r="D595" s="3">
        <v>723.006476344514</v>
      </c>
      <c r="E595" s="3">
        <v>-75.664586666705702</v>
      </c>
      <c r="F595" s="3">
        <v>-4.3696532440558598E+17</v>
      </c>
      <c r="G595" s="3">
        <v>9.6649109507485299E+17</v>
      </c>
      <c r="H595" s="3">
        <f t="shared" si="75"/>
        <v>647.34188967780904</v>
      </c>
      <c r="I595" s="3" t="e">
        <f t="shared" si="75"/>
        <v>#N/A</v>
      </c>
      <c r="J595" s="3">
        <f t="shared" si="75"/>
        <v>1</v>
      </c>
      <c r="K595" s="3">
        <f t="shared" si="76"/>
        <v>1</v>
      </c>
      <c r="L595" s="3" t="e">
        <f t="shared" si="75"/>
        <v>#N/A</v>
      </c>
      <c r="M595" s="3">
        <f>VLOOKUP($A595,new_vsoa,6,FALSE)</f>
        <v>615.88579590994595</v>
      </c>
      <c r="N595" s="3">
        <f>VLOOKUP($A595,new_vsoa,5,FALSE)</f>
        <v>706.08328091337603</v>
      </c>
      <c r="O595" s="3">
        <f t="shared" si="77"/>
        <v>-90.197485003430074</v>
      </c>
      <c r="P595" s="3">
        <f>VLOOKUP($A595,new_vsoa,7,FALSE)</f>
        <v>-305.96365174329401</v>
      </c>
      <c r="Q595" s="3">
        <f>VLOOKUP($A595,new_vsoa,8,FALSE)</f>
        <v>2.12062342425744</v>
      </c>
      <c r="R595" s="3">
        <f t="shared" si="78"/>
        <v>615.88579590994595</v>
      </c>
      <c r="S595" s="3" t="e">
        <f t="shared" si="78"/>
        <v>#N/A</v>
      </c>
      <c r="T595" s="3">
        <f t="shared" si="78"/>
        <v>1</v>
      </c>
      <c r="U595" s="3">
        <f t="shared" si="78"/>
        <v>1</v>
      </c>
      <c r="V595" s="3">
        <f t="shared" si="79"/>
        <v>2.12062342425744</v>
      </c>
      <c r="X595" s="3">
        <f t="shared" si="73"/>
        <v>-31.456093767863081</v>
      </c>
      <c r="Y595" s="3" t="e">
        <f t="shared" si="74"/>
        <v>#N/A</v>
      </c>
    </row>
    <row r="596" spans="1:25">
      <c r="A596">
        <v>594</v>
      </c>
      <c r="B596" t="s">
        <v>609</v>
      </c>
      <c r="C596" s="3">
        <v>635.54368920764796</v>
      </c>
      <c r="D596" s="3">
        <v>573.43464936824398</v>
      </c>
      <c r="E596" s="3">
        <v>62.109039839404701</v>
      </c>
      <c r="F596" s="3">
        <v>-1.45473626531156E+16</v>
      </c>
      <c r="G596" s="3">
        <v>2.0141197460354598E+17</v>
      </c>
      <c r="H596" s="3">
        <f t="shared" si="75"/>
        <v>635.54368920764796</v>
      </c>
      <c r="I596" s="3">
        <f t="shared" si="75"/>
        <v>573.43464936824398</v>
      </c>
      <c r="J596" s="3">
        <f t="shared" si="75"/>
        <v>62.109039839404701</v>
      </c>
      <c r="K596" s="3">
        <f t="shared" si="76"/>
        <v>1</v>
      </c>
      <c r="L596" s="3" t="e">
        <f t="shared" si="75"/>
        <v>#N/A</v>
      </c>
      <c r="M596" s="3">
        <f>VLOOKUP($A596,new_vsoa,6,FALSE)</f>
        <v>593.59819856452305</v>
      </c>
      <c r="N596" s="3">
        <f>VLOOKUP($A596,new_vsoa,5,FALSE)</f>
        <v>596.726502234593</v>
      </c>
      <c r="O596" s="3">
        <f t="shared" si="77"/>
        <v>-3.128303670069954</v>
      </c>
      <c r="P596" s="3">
        <f>VLOOKUP($A596,new_vsoa,7,FALSE)</f>
        <v>-70.899835073684699</v>
      </c>
      <c r="Q596" s="3">
        <f>VLOOKUP($A596,new_vsoa,8,FALSE)</f>
        <v>65.160255125296899</v>
      </c>
      <c r="R596" s="3">
        <f t="shared" si="78"/>
        <v>593.59819856452305</v>
      </c>
      <c r="S596" s="3">
        <f t="shared" si="78"/>
        <v>596.726502234593</v>
      </c>
      <c r="T596" s="3">
        <f t="shared" si="78"/>
        <v>1</v>
      </c>
      <c r="U596" s="3">
        <f t="shared" si="78"/>
        <v>1</v>
      </c>
      <c r="V596" s="3">
        <f t="shared" si="79"/>
        <v>65.160255125296899</v>
      </c>
      <c r="X596" s="3">
        <f t="shared" si="73"/>
        <v>-41.945490643124913</v>
      </c>
      <c r="Y596" s="3">
        <f t="shared" si="74"/>
        <v>23.291852866349018</v>
      </c>
    </row>
    <row r="597" spans="1:25">
      <c r="A597">
        <v>595</v>
      </c>
      <c r="B597" t="s">
        <v>610</v>
      </c>
      <c r="C597" s="3">
        <v>578.39168047580802</v>
      </c>
      <c r="D597" s="3">
        <v>522.309772058666</v>
      </c>
      <c r="E597" s="3">
        <v>56.0819084171413</v>
      </c>
      <c r="F597" s="3">
        <v>-2.02207299482185E+16</v>
      </c>
      <c r="G597" s="3">
        <v>5.3985319472738896E+16</v>
      </c>
      <c r="H597" s="3">
        <f t="shared" si="75"/>
        <v>578.39168047580802</v>
      </c>
      <c r="I597" s="3">
        <f t="shared" si="75"/>
        <v>522.309772058666</v>
      </c>
      <c r="J597" s="3">
        <f t="shared" si="75"/>
        <v>56.0819084171413</v>
      </c>
      <c r="K597" s="3">
        <f t="shared" si="76"/>
        <v>1</v>
      </c>
      <c r="L597" s="3" t="e">
        <f t="shared" si="75"/>
        <v>#N/A</v>
      </c>
      <c r="M597" s="3">
        <f>VLOOKUP($A597,new_vsoa,6,FALSE)</f>
        <v>567.95631550125199</v>
      </c>
      <c r="N597" s="3">
        <f>VLOOKUP($A597,new_vsoa,5,FALSE)</f>
        <v>526.05335229201796</v>
      </c>
      <c r="O597" s="3">
        <f t="shared" si="77"/>
        <v>41.902963209234031</v>
      </c>
      <c r="P597" s="3">
        <f>VLOOKUP($A597,new_vsoa,7,FALSE)</f>
        <v>-26.604986723546599</v>
      </c>
      <c r="Q597" s="3">
        <f>VLOOKUP($A597,new_vsoa,8,FALSE)</f>
        <v>127.297615170527</v>
      </c>
      <c r="R597" s="3">
        <f t="shared" si="78"/>
        <v>567.95631550125199</v>
      </c>
      <c r="S597" s="3">
        <f t="shared" si="78"/>
        <v>526.05335229201796</v>
      </c>
      <c r="T597" s="3">
        <f t="shared" si="78"/>
        <v>41.902963209234031</v>
      </c>
      <c r="U597" s="3">
        <f t="shared" si="78"/>
        <v>1</v>
      </c>
      <c r="V597" s="3">
        <f t="shared" si="79"/>
        <v>127.297615170527</v>
      </c>
      <c r="X597" s="3">
        <f t="shared" si="73"/>
        <v>-10.435364974556023</v>
      </c>
      <c r="Y597" s="3">
        <f t="shared" si="74"/>
        <v>3.7435802333519632</v>
      </c>
    </row>
    <row r="598" spans="1:25">
      <c r="A598">
        <v>596</v>
      </c>
      <c r="B598" t="s">
        <v>611</v>
      </c>
      <c r="C598" s="3">
        <v>575.69021645612395</v>
      </c>
      <c r="D598" s="3">
        <v>605.09336442974097</v>
      </c>
      <c r="E598" s="3">
        <v>-29.403147973617401</v>
      </c>
      <c r="F598" s="3">
        <v>-1405446935866420</v>
      </c>
      <c r="G598" s="3">
        <v>311571664734602</v>
      </c>
      <c r="H598" s="3">
        <f t="shared" si="75"/>
        <v>575.69021645612395</v>
      </c>
      <c r="I598" s="3">
        <f t="shared" si="75"/>
        <v>605.09336442974097</v>
      </c>
      <c r="J598" s="3">
        <f t="shared" si="75"/>
        <v>1</v>
      </c>
      <c r="K598" s="3">
        <f t="shared" si="76"/>
        <v>1</v>
      </c>
      <c r="L598" s="3" t="e">
        <f t="shared" si="75"/>
        <v>#N/A</v>
      </c>
      <c r="M598" s="3">
        <f>VLOOKUP($A598,new_vsoa,6,FALSE)</f>
        <v>556.04015259409903</v>
      </c>
      <c r="N598" s="3">
        <f>VLOOKUP($A598,new_vsoa,5,FALSE)</f>
        <v>606.32484655213898</v>
      </c>
      <c r="O598" s="3">
        <f t="shared" si="77"/>
        <v>-50.284693958039952</v>
      </c>
      <c r="P598" s="3">
        <f>VLOOKUP($A598,new_vsoa,7,FALSE)</f>
        <v>-135.185530338935</v>
      </c>
      <c r="Q598" s="3">
        <f>VLOOKUP($A598,new_vsoa,8,FALSE)</f>
        <v>13.7776970834538</v>
      </c>
      <c r="R598" s="3">
        <f t="shared" si="78"/>
        <v>556.04015259409903</v>
      </c>
      <c r="S598" s="3">
        <f t="shared" si="78"/>
        <v>606.32484655213898</v>
      </c>
      <c r="T598" s="3">
        <f t="shared" si="78"/>
        <v>1</v>
      </c>
      <c r="U598" s="3">
        <f t="shared" si="78"/>
        <v>1</v>
      </c>
      <c r="V598" s="3">
        <f t="shared" si="79"/>
        <v>13.7776970834538</v>
      </c>
      <c r="X598" s="3">
        <f t="shared" si="73"/>
        <v>-19.650063862024922</v>
      </c>
      <c r="Y598" s="3">
        <f t="shared" si="74"/>
        <v>1.2314821223980061</v>
      </c>
    </row>
    <row r="599" spans="1:25">
      <c r="A599">
        <v>597</v>
      </c>
      <c r="B599" t="s">
        <v>612</v>
      </c>
      <c r="C599" s="3">
        <v>364.90269278436199</v>
      </c>
      <c r="D599" s="3">
        <v>328.96903686070601</v>
      </c>
      <c r="E599" s="3">
        <v>35.933655923656602</v>
      </c>
      <c r="F599" s="3">
        <v>-68.045043299042504</v>
      </c>
      <c r="G599" s="3">
        <v>203.47393467628501</v>
      </c>
      <c r="H599" s="3">
        <f t="shared" si="75"/>
        <v>364.90269278436199</v>
      </c>
      <c r="I599" s="3">
        <f t="shared" si="75"/>
        <v>328.96903686070601</v>
      </c>
      <c r="J599" s="3">
        <f t="shared" si="75"/>
        <v>35.933655923656602</v>
      </c>
      <c r="K599" s="3">
        <f t="shared" si="76"/>
        <v>1</v>
      </c>
      <c r="L599" s="3">
        <f t="shared" si="75"/>
        <v>203.47393467628501</v>
      </c>
      <c r="M599" s="3">
        <f>VLOOKUP($A599,new_vsoa,6,FALSE)</f>
        <v>339.32543135451499</v>
      </c>
      <c r="N599" s="3">
        <f>VLOOKUP($A599,new_vsoa,5,FALSE)</f>
        <v>329.01356097658999</v>
      </c>
      <c r="O599" s="3">
        <f t="shared" si="77"/>
        <v>10.311870377925004</v>
      </c>
      <c r="P599" s="3">
        <f>VLOOKUP($A599,new_vsoa,7,FALSE)</f>
        <v>-48.774544916400302</v>
      </c>
      <c r="Q599" s="3">
        <f>VLOOKUP($A599,new_vsoa,8,FALSE)</f>
        <v>73.953472882153804</v>
      </c>
      <c r="R599" s="3">
        <f t="shared" si="78"/>
        <v>339.32543135451499</v>
      </c>
      <c r="S599" s="3">
        <f t="shared" si="78"/>
        <v>329.01356097658999</v>
      </c>
      <c r="T599" s="3">
        <f t="shared" si="78"/>
        <v>10.311870377925004</v>
      </c>
      <c r="U599" s="3">
        <f t="shared" si="78"/>
        <v>1</v>
      </c>
      <c r="V599" s="3">
        <f t="shared" si="79"/>
        <v>73.953472882153804</v>
      </c>
      <c r="X599" s="3">
        <f t="shared" si="73"/>
        <v>-25.577261429846999</v>
      </c>
      <c r="Y599" s="3">
        <f t="shared" si="74"/>
        <v>4.4524115883973536E-2</v>
      </c>
    </row>
    <row r="600" spans="1:25">
      <c r="A600">
        <v>598</v>
      </c>
      <c r="B600" t="s">
        <v>613</v>
      </c>
      <c r="C600" s="3">
        <v>657.499386104123</v>
      </c>
      <c r="D600" s="3">
        <v>605.78060988447498</v>
      </c>
      <c r="E600" s="3">
        <v>51.718776219647999</v>
      </c>
      <c r="F600" s="3">
        <v>-4632010862630870</v>
      </c>
      <c r="G600" s="3">
        <v>1.4460346894615398E+17</v>
      </c>
      <c r="H600" s="3">
        <f t="shared" si="75"/>
        <v>657.499386104123</v>
      </c>
      <c r="I600" s="3">
        <f t="shared" si="75"/>
        <v>605.78060988447498</v>
      </c>
      <c r="J600" s="3">
        <f t="shared" si="75"/>
        <v>51.718776219647999</v>
      </c>
      <c r="K600" s="3">
        <f t="shared" si="76"/>
        <v>1</v>
      </c>
      <c r="L600" s="3" t="e">
        <f t="shared" si="75"/>
        <v>#N/A</v>
      </c>
      <c r="M600" s="3">
        <f>VLOOKUP($A600,new_vsoa,6,FALSE)</f>
        <v>585.27373024952396</v>
      </c>
      <c r="N600" s="3">
        <f>VLOOKUP($A600,new_vsoa,5,FALSE)</f>
        <v>571.71907910180005</v>
      </c>
      <c r="O600" s="3">
        <f t="shared" si="77"/>
        <v>13.554651147723916</v>
      </c>
      <c r="P600" s="3">
        <f>VLOOKUP($A600,new_vsoa,7,FALSE)</f>
        <v>-59.338808674365801</v>
      </c>
      <c r="Q600" s="3">
        <f>VLOOKUP($A600,new_vsoa,8,FALSE)</f>
        <v>96.114671159847106</v>
      </c>
      <c r="R600" s="3">
        <f t="shared" si="78"/>
        <v>585.27373024952396</v>
      </c>
      <c r="S600" s="3">
        <f t="shared" si="78"/>
        <v>571.71907910180005</v>
      </c>
      <c r="T600" s="3">
        <f t="shared" si="78"/>
        <v>13.554651147723916</v>
      </c>
      <c r="U600" s="3">
        <f t="shared" si="78"/>
        <v>1</v>
      </c>
      <c r="V600" s="3">
        <f t="shared" si="79"/>
        <v>96.114671159847106</v>
      </c>
      <c r="X600" s="3">
        <f t="shared" si="73"/>
        <v>-72.22565585459904</v>
      </c>
      <c r="Y600" s="3">
        <f t="shared" si="74"/>
        <v>-34.061530782674936</v>
      </c>
    </row>
    <row r="601" spans="1:25">
      <c r="A601">
        <v>599</v>
      </c>
      <c r="B601" t="s">
        <v>614</v>
      </c>
      <c r="C601" s="3">
        <v>707.05026805916896</v>
      </c>
      <c r="D601" s="3">
        <v>652.24949672913499</v>
      </c>
      <c r="E601" s="3">
        <v>54.800771330033598</v>
      </c>
      <c r="F601" s="3">
        <v>-2.67514587192003E+16</v>
      </c>
      <c r="G601" s="3">
        <v>2.0745476206467901E+17</v>
      </c>
      <c r="H601" s="3" t="e">
        <f t="shared" si="75"/>
        <v>#N/A</v>
      </c>
      <c r="I601" s="3">
        <f t="shared" si="75"/>
        <v>652.24949672913499</v>
      </c>
      <c r="J601" s="3">
        <f t="shared" si="75"/>
        <v>54.800771330033598</v>
      </c>
      <c r="K601" s="3">
        <f t="shared" si="76"/>
        <v>1</v>
      </c>
      <c r="L601" s="3" t="e">
        <f t="shared" si="75"/>
        <v>#N/A</v>
      </c>
      <c r="M601" s="3">
        <f>VLOOKUP($A601,new_vsoa,6,FALSE)</f>
        <v>597.78462999222995</v>
      </c>
      <c r="N601" s="3">
        <f>VLOOKUP($A601,new_vsoa,5,FALSE)</f>
        <v>654.00693313266595</v>
      </c>
      <c r="O601" s="3">
        <f t="shared" si="77"/>
        <v>-56.222303140435997</v>
      </c>
      <c r="P601" s="3">
        <f>VLOOKUP($A601,new_vsoa,7,FALSE)</f>
        <v>-169.26758500364599</v>
      </c>
      <c r="Q601" s="3">
        <f>VLOOKUP($A601,new_vsoa,8,FALSE)</f>
        <v>43.087621221867003</v>
      </c>
      <c r="R601" s="3">
        <f t="shared" si="78"/>
        <v>597.78462999222995</v>
      </c>
      <c r="S601" s="3">
        <f t="shared" si="78"/>
        <v>654.00693313266595</v>
      </c>
      <c r="T601" s="3">
        <f t="shared" si="78"/>
        <v>1</v>
      </c>
      <c r="U601" s="3">
        <f t="shared" si="78"/>
        <v>1</v>
      </c>
      <c r="V601" s="3">
        <f t="shared" si="79"/>
        <v>43.087621221867003</v>
      </c>
      <c r="X601" s="3" t="e">
        <f t="shared" si="73"/>
        <v>#N/A</v>
      </c>
      <c r="Y601" s="3">
        <f t="shared" si="74"/>
        <v>1.75743640353096</v>
      </c>
    </row>
    <row r="602" spans="1:25">
      <c r="A602">
        <v>600</v>
      </c>
      <c r="B602" t="s">
        <v>615</v>
      </c>
      <c r="C602" s="3">
        <v>608.60983611272195</v>
      </c>
      <c r="D602" s="3">
        <v>576.08966734758405</v>
      </c>
      <c r="E602" s="3">
        <v>32.520168765137598</v>
      </c>
      <c r="F602" s="3">
        <v>-2506.8008827517101</v>
      </c>
      <c r="G602" s="3">
        <v>11154.493693890699</v>
      </c>
      <c r="H602" s="3">
        <f t="shared" si="75"/>
        <v>608.60983611272195</v>
      </c>
      <c r="I602" s="3">
        <f t="shared" si="75"/>
        <v>576.08966734758405</v>
      </c>
      <c r="J602" s="3">
        <f t="shared" si="75"/>
        <v>32.520168765137598</v>
      </c>
      <c r="K602" s="3">
        <f t="shared" si="76"/>
        <v>1</v>
      </c>
      <c r="L602" s="3" t="e">
        <f t="shared" si="75"/>
        <v>#N/A</v>
      </c>
      <c r="M602" s="3">
        <f>VLOOKUP($A602,new_vsoa,6,FALSE)</f>
        <v>529.70007073964803</v>
      </c>
      <c r="N602" s="3">
        <f>VLOOKUP($A602,new_vsoa,5,FALSE)</f>
        <v>574.40947334868497</v>
      </c>
      <c r="O602" s="3">
        <f t="shared" si="77"/>
        <v>-44.709402609036943</v>
      </c>
      <c r="P602" s="3">
        <f>VLOOKUP($A602,new_vsoa,7,FALSE)</f>
        <v>-126.211445140856</v>
      </c>
      <c r="Q602" s="3">
        <f>VLOOKUP($A602,new_vsoa,8,FALSE)</f>
        <v>37.008688012227303</v>
      </c>
      <c r="R602" s="3">
        <f t="shared" si="78"/>
        <v>529.70007073964803</v>
      </c>
      <c r="S602" s="3">
        <f t="shared" si="78"/>
        <v>574.40947334868497</v>
      </c>
      <c r="T602" s="3">
        <f t="shared" si="78"/>
        <v>1</v>
      </c>
      <c r="U602" s="3">
        <f t="shared" si="78"/>
        <v>1</v>
      </c>
      <c r="V602" s="3">
        <f t="shared" si="79"/>
        <v>37.008688012227303</v>
      </c>
      <c r="X602" s="3">
        <f t="shared" si="73"/>
        <v>-78.909765373073924</v>
      </c>
      <c r="Y602" s="3">
        <f t="shared" si="74"/>
        <v>-1.6801939988990853</v>
      </c>
    </row>
    <row r="603" spans="1:25">
      <c r="A603">
        <v>601</v>
      </c>
      <c r="B603" t="s">
        <v>616</v>
      </c>
      <c r="C603" s="3">
        <v>315.87383299615402</v>
      </c>
      <c r="D603" s="3">
        <v>288.79057294622498</v>
      </c>
      <c r="E603" s="3">
        <v>27.0832600499295</v>
      </c>
      <c r="F603" s="3">
        <v>-70.570626295176595</v>
      </c>
      <c r="G603" s="3">
        <v>214.77881161894399</v>
      </c>
      <c r="H603" s="3">
        <f t="shared" si="75"/>
        <v>315.87383299615402</v>
      </c>
      <c r="I603" s="3">
        <f t="shared" si="75"/>
        <v>288.79057294622498</v>
      </c>
      <c r="J603" s="3">
        <f t="shared" si="75"/>
        <v>27.0832600499295</v>
      </c>
      <c r="K603" s="3">
        <f t="shared" si="76"/>
        <v>1</v>
      </c>
      <c r="L603" s="3">
        <f t="shared" si="75"/>
        <v>214.77881161894399</v>
      </c>
      <c r="M603" s="3">
        <f>VLOOKUP($A603,new_vsoa,6,FALSE)</f>
        <v>310.15730449255699</v>
      </c>
      <c r="N603" s="3">
        <f>VLOOKUP($A603,new_vsoa,5,FALSE)</f>
        <v>298.47653486047301</v>
      </c>
      <c r="O603" s="3">
        <f t="shared" si="77"/>
        <v>11.68076963208398</v>
      </c>
      <c r="P603" s="3">
        <f>VLOOKUP($A603,new_vsoa,7,FALSE)</f>
        <v>-42.450013076177598</v>
      </c>
      <c r="Q603" s="3">
        <f>VLOOKUP($A603,new_vsoa,8,FALSE)</f>
        <v>67.612766171175494</v>
      </c>
      <c r="R603" s="3">
        <f t="shared" si="78"/>
        <v>310.15730449255699</v>
      </c>
      <c r="S603" s="3">
        <f t="shared" si="78"/>
        <v>298.47653486047301</v>
      </c>
      <c r="T603" s="3">
        <f t="shared" si="78"/>
        <v>11.68076963208398</v>
      </c>
      <c r="U603" s="3">
        <f t="shared" si="78"/>
        <v>1</v>
      </c>
      <c r="V603" s="3">
        <f t="shared" si="79"/>
        <v>67.612766171175494</v>
      </c>
      <c r="X603" s="3">
        <f t="shared" si="73"/>
        <v>-5.7165285035970328</v>
      </c>
      <c r="Y603" s="3">
        <f t="shared" si="74"/>
        <v>9.6859619142480256</v>
      </c>
    </row>
    <row r="604" spans="1:25">
      <c r="A604">
        <v>602</v>
      </c>
      <c r="B604" t="s">
        <v>617</v>
      </c>
      <c r="C604" s="3">
        <v>507.19309028687297</v>
      </c>
      <c r="D604" s="3">
        <v>546.85362307678599</v>
      </c>
      <c r="E604" s="3">
        <v>-39.660532789913503</v>
      </c>
      <c r="F604" s="3">
        <v>-194.207906797649</v>
      </c>
      <c r="G604" s="3">
        <v>210.659244749225</v>
      </c>
      <c r="H604" s="3">
        <f t="shared" si="75"/>
        <v>507.19309028687297</v>
      </c>
      <c r="I604" s="3">
        <f t="shared" si="75"/>
        <v>546.85362307678599</v>
      </c>
      <c r="J604" s="3">
        <f t="shared" si="75"/>
        <v>1</v>
      </c>
      <c r="K604" s="3">
        <f t="shared" si="76"/>
        <v>1</v>
      </c>
      <c r="L604" s="3">
        <f t="shared" si="75"/>
        <v>210.659244749225</v>
      </c>
      <c r="M604" s="3">
        <f>VLOOKUP($A604,new_vsoa,6,FALSE)</f>
        <v>462.10757210956803</v>
      </c>
      <c r="N604" s="3">
        <f>VLOOKUP($A604,new_vsoa,5,FALSE)</f>
        <v>519.62137228221104</v>
      </c>
      <c r="O604" s="3">
        <f t="shared" si="77"/>
        <v>-57.513800172643016</v>
      </c>
      <c r="P604" s="3">
        <f>VLOOKUP($A604,new_vsoa,7,FALSE)</f>
        <v>-129.86743774888799</v>
      </c>
      <c r="Q604" s="3">
        <f>VLOOKUP($A604,new_vsoa,8,FALSE)</f>
        <v>16.4714135963446</v>
      </c>
      <c r="R604" s="3">
        <f t="shared" si="78"/>
        <v>462.10757210956803</v>
      </c>
      <c r="S604" s="3">
        <f t="shared" si="78"/>
        <v>519.62137228221104</v>
      </c>
      <c r="T604" s="3">
        <f t="shared" si="78"/>
        <v>1</v>
      </c>
      <c r="U604" s="3">
        <f t="shared" si="78"/>
        <v>1</v>
      </c>
      <c r="V604" s="3">
        <f t="shared" si="79"/>
        <v>16.4714135963446</v>
      </c>
      <c r="X604" s="3">
        <f t="shared" si="73"/>
        <v>-45.085518177304948</v>
      </c>
      <c r="Y604" s="3">
        <f t="shared" si="74"/>
        <v>-27.232250794574952</v>
      </c>
    </row>
    <row r="605" spans="1:25">
      <c r="A605">
        <v>603</v>
      </c>
      <c r="B605" t="s">
        <v>618</v>
      </c>
      <c r="C605" s="3">
        <v>620.33811003302606</v>
      </c>
      <c r="D605" s="3">
        <v>816.90461070651202</v>
      </c>
      <c r="E605" s="3">
        <v>-196.56650067348599</v>
      </c>
      <c r="F605" s="3">
        <v>-8.4094680549157197E+17</v>
      </c>
      <c r="G605" s="3">
        <v>2.0505794456587699E+18</v>
      </c>
      <c r="H605" s="3">
        <f t="shared" si="75"/>
        <v>620.33811003302606</v>
      </c>
      <c r="I605" s="3" t="e">
        <f t="shared" si="75"/>
        <v>#N/A</v>
      </c>
      <c r="J605" s="3">
        <f t="shared" si="75"/>
        <v>1</v>
      </c>
      <c r="K605" s="3">
        <f t="shared" si="76"/>
        <v>1</v>
      </c>
      <c r="L605" s="3" t="e">
        <f t="shared" si="75"/>
        <v>#N/A</v>
      </c>
      <c r="M605" s="3">
        <f>VLOOKUP($A605,new_vsoa,6,FALSE)</f>
        <v>639.49816571250597</v>
      </c>
      <c r="N605" s="3">
        <f>VLOOKUP($A605,new_vsoa,5,FALSE)</f>
        <v>721.38381092412897</v>
      </c>
      <c r="O605" s="3">
        <f t="shared" si="77"/>
        <v>-81.885645211623</v>
      </c>
      <c r="P605" s="3">
        <f>VLOOKUP($A605,new_vsoa,7,FALSE)</f>
        <v>-294.06260771070498</v>
      </c>
      <c r="Q605" s="3">
        <f>VLOOKUP($A605,new_vsoa,8,FALSE)</f>
        <v>64.727852689318496</v>
      </c>
      <c r="R605" s="3">
        <f t="shared" si="78"/>
        <v>639.49816571250597</v>
      </c>
      <c r="S605" s="3" t="e">
        <f t="shared" si="78"/>
        <v>#N/A</v>
      </c>
      <c r="T605" s="3">
        <f t="shared" si="78"/>
        <v>1</v>
      </c>
      <c r="U605" s="3">
        <f t="shared" si="78"/>
        <v>1</v>
      </c>
      <c r="V605" s="3">
        <f t="shared" si="79"/>
        <v>64.727852689318496</v>
      </c>
      <c r="X605" s="3">
        <f t="shared" si="73"/>
        <v>19.16005567947991</v>
      </c>
      <c r="Y605" s="3" t="e">
        <f t="shared" si="74"/>
        <v>#N/A</v>
      </c>
    </row>
    <row r="606" spans="1:25">
      <c r="A606">
        <v>604</v>
      </c>
      <c r="B606" t="s">
        <v>619</v>
      </c>
      <c r="C606" s="3">
        <v>548.41344618367805</v>
      </c>
      <c r="D606" s="3">
        <v>567.12249083592098</v>
      </c>
      <c r="E606" s="3">
        <v>-18.709044652243101</v>
      </c>
      <c r="F606" s="3">
        <v>-191.16929289811901</v>
      </c>
      <c r="G606" s="3">
        <v>659.395452763658</v>
      </c>
      <c r="H606" s="3">
        <f t="shared" si="75"/>
        <v>548.41344618367805</v>
      </c>
      <c r="I606" s="3">
        <f t="shared" si="75"/>
        <v>567.12249083592098</v>
      </c>
      <c r="J606" s="3">
        <f t="shared" si="75"/>
        <v>1</v>
      </c>
      <c r="K606" s="3">
        <f t="shared" si="76"/>
        <v>1</v>
      </c>
      <c r="L606" s="3">
        <f t="shared" si="75"/>
        <v>659.395452763658</v>
      </c>
      <c r="M606" s="3">
        <f>VLOOKUP($A606,new_vsoa,6,FALSE)</f>
        <v>514.66689216667999</v>
      </c>
      <c r="N606" s="3">
        <f>VLOOKUP($A606,new_vsoa,5,FALSE)</f>
        <v>538.76269848024594</v>
      </c>
      <c r="O606" s="3">
        <f t="shared" si="77"/>
        <v>-24.095806313565959</v>
      </c>
      <c r="P606" s="3">
        <f>VLOOKUP($A606,new_vsoa,7,FALSE)</f>
        <v>-97.195339445087598</v>
      </c>
      <c r="Q606" s="3">
        <f>VLOOKUP($A606,new_vsoa,8,FALSE)</f>
        <v>53.650187420729502</v>
      </c>
      <c r="R606" s="3">
        <f t="shared" si="78"/>
        <v>514.66689216667999</v>
      </c>
      <c r="S606" s="3">
        <f t="shared" si="78"/>
        <v>538.76269848024594</v>
      </c>
      <c r="T606" s="3">
        <f t="shared" si="78"/>
        <v>1</v>
      </c>
      <c r="U606" s="3">
        <f t="shared" si="78"/>
        <v>1</v>
      </c>
      <c r="V606" s="3">
        <f t="shared" si="79"/>
        <v>53.650187420729502</v>
      </c>
      <c r="X606" s="3">
        <f t="shared" si="73"/>
        <v>-33.746554016998061</v>
      </c>
      <c r="Y606" s="3">
        <f t="shared" si="74"/>
        <v>-28.35979235567504</v>
      </c>
    </row>
    <row r="607" spans="1:25">
      <c r="A607">
        <v>605</v>
      </c>
      <c r="B607" t="s">
        <v>620</v>
      </c>
      <c r="C607" s="3">
        <v>301.30844508455499</v>
      </c>
      <c r="D607" s="3">
        <v>294.575530811443</v>
      </c>
      <c r="E607" s="3">
        <v>6.7329142731118097</v>
      </c>
      <c r="F607" s="3">
        <v>-87.830346641276606</v>
      </c>
      <c r="G607" s="3">
        <v>140.437601666809</v>
      </c>
      <c r="H607" s="3">
        <f t="shared" si="75"/>
        <v>301.30844508455499</v>
      </c>
      <c r="I607" s="3">
        <f t="shared" si="75"/>
        <v>294.575530811443</v>
      </c>
      <c r="J607" s="3">
        <f t="shared" si="75"/>
        <v>6.7329142731118097</v>
      </c>
      <c r="K607" s="3">
        <f t="shared" si="76"/>
        <v>1</v>
      </c>
      <c r="L607" s="3">
        <f t="shared" si="75"/>
        <v>140.437601666809</v>
      </c>
      <c r="M607" s="3">
        <f>VLOOKUP($A607,new_vsoa,6,FALSE)</f>
        <v>291.09718240025501</v>
      </c>
      <c r="N607" s="3">
        <f>VLOOKUP($A607,new_vsoa,5,FALSE)</f>
        <v>275.256531445029</v>
      </c>
      <c r="O607" s="3">
        <f t="shared" si="77"/>
        <v>15.84065095522601</v>
      </c>
      <c r="P607" s="3">
        <f>VLOOKUP($A607,new_vsoa,7,FALSE)</f>
        <v>-37.293056493888798</v>
      </c>
      <c r="Q607" s="3">
        <f>VLOOKUP($A607,new_vsoa,8,FALSE)</f>
        <v>71.231543982534603</v>
      </c>
      <c r="R607" s="3">
        <f t="shared" si="78"/>
        <v>291.09718240025501</v>
      </c>
      <c r="S607" s="3">
        <f t="shared" si="78"/>
        <v>275.256531445029</v>
      </c>
      <c r="T607" s="3">
        <f t="shared" si="78"/>
        <v>15.84065095522601</v>
      </c>
      <c r="U607" s="3">
        <f t="shared" si="78"/>
        <v>1</v>
      </c>
      <c r="V607" s="3">
        <f t="shared" si="79"/>
        <v>71.231543982534603</v>
      </c>
      <c r="X607" s="3">
        <f t="shared" si="73"/>
        <v>-10.211262684299982</v>
      </c>
      <c r="Y607" s="3">
        <f t="shared" si="74"/>
        <v>-19.318999366414005</v>
      </c>
    </row>
    <row r="608" spans="1:25">
      <c r="A608">
        <v>606</v>
      </c>
      <c r="B608" t="s">
        <v>621</v>
      </c>
      <c r="C608" s="3">
        <v>629.42386728689405</v>
      </c>
      <c r="D608" s="3">
        <v>672.46606181671098</v>
      </c>
      <c r="E608" s="3">
        <v>-43.042194529816904</v>
      </c>
      <c r="F608" s="3">
        <v>-375.95337361374499</v>
      </c>
      <c r="G608" s="3">
        <v>1153.64381155252</v>
      </c>
      <c r="H608" s="3">
        <f t="shared" si="75"/>
        <v>629.42386728689405</v>
      </c>
      <c r="I608" s="3">
        <f t="shared" si="75"/>
        <v>672.46606181671098</v>
      </c>
      <c r="J608" s="3">
        <f t="shared" si="75"/>
        <v>1</v>
      </c>
      <c r="K608" s="3">
        <f t="shared" si="76"/>
        <v>1</v>
      </c>
      <c r="L608" s="3" t="e">
        <f t="shared" si="75"/>
        <v>#N/A</v>
      </c>
      <c r="M608" s="3">
        <f>VLOOKUP($A608,new_vsoa,6,FALSE)</f>
        <v>563.07917365655703</v>
      </c>
      <c r="N608" s="3">
        <f>VLOOKUP($A608,new_vsoa,5,FALSE)</f>
        <v>632.51237245560299</v>
      </c>
      <c r="O608" s="3">
        <f t="shared" si="77"/>
        <v>-69.433198799045954</v>
      </c>
      <c r="P608" s="3">
        <f>VLOOKUP($A608,new_vsoa,7,FALSE)</f>
        <v>-165.77632177846999</v>
      </c>
      <c r="Q608" s="3">
        <f>VLOOKUP($A608,new_vsoa,8,FALSE)</f>
        <v>30.6344173663547</v>
      </c>
      <c r="R608" s="3">
        <f t="shared" si="78"/>
        <v>563.07917365655703</v>
      </c>
      <c r="S608" s="3">
        <f t="shared" si="78"/>
        <v>632.51237245560299</v>
      </c>
      <c r="T608" s="3">
        <f t="shared" si="78"/>
        <v>1</v>
      </c>
      <c r="U608" s="3">
        <f t="shared" si="78"/>
        <v>1</v>
      </c>
      <c r="V608" s="3">
        <f t="shared" si="79"/>
        <v>30.6344173663547</v>
      </c>
      <c r="X608" s="3">
        <f t="shared" si="73"/>
        <v>-66.344693630337019</v>
      </c>
      <c r="Y608" s="3">
        <f t="shared" si="74"/>
        <v>-39.95368936110799</v>
      </c>
    </row>
    <row r="609" spans="1:25">
      <c r="A609">
        <v>607</v>
      </c>
      <c r="B609" t="s">
        <v>622</v>
      </c>
      <c r="C609" s="3">
        <v>351.36537805055201</v>
      </c>
      <c r="D609" s="3">
        <v>363.31589038456701</v>
      </c>
      <c r="E609" s="3">
        <v>-11.950512334015601</v>
      </c>
      <c r="F609" s="3">
        <v>-116.323951707549</v>
      </c>
      <c r="G609" s="3">
        <v>141.10767140185999</v>
      </c>
      <c r="H609" s="3">
        <f t="shared" si="75"/>
        <v>351.36537805055201</v>
      </c>
      <c r="I609" s="3">
        <f t="shared" si="75"/>
        <v>363.31589038456701</v>
      </c>
      <c r="J609" s="3">
        <f t="shared" si="75"/>
        <v>1</v>
      </c>
      <c r="K609" s="3">
        <f t="shared" si="76"/>
        <v>1</v>
      </c>
      <c r="L609" s="3">
        <f t="shared" si="75"/>
        <v>141.10767140185999</v>
      </c>
      <c r="M609" s="3">
        <f>VLOOKUP($A609,new_vsoa,6,FALSE)</f>
        <v>343.60848271478301</v>
      </c>
      <c r="N609" s="3">
        <f>VLOOKUP($A609,new_vsoa,5,FALSE)</f>
        <v>347.53923300072699</v>
      </c>
      <c r="O609" s="3">
        <f t="shared" si="77"/>
        <v>-3.9307502859439865</v>
      </c>
      <c r="P609" s="3">
        <f>VLOOKUP($A609,new_vsoa,7,FALSE)</f>
        <v>-60.313904319699397</v>
      </c>
      <c r="Q609" s="3">
        <f>VLOOKUP($A609,new_vsoa,8,FALSE)</f>
        <v>62.208669620328102</v>
      </c>
      <c r="R609" s="3">
        <f t="shared" si="78"/>
        <v>343.60848271478301</v>
      </c>
      <c r="S609" s="3">
        <f t="shared" si="78"/>
        <v>347.53923300072699</v>
      </c>
      <c r="T609" s="3">
        <f t="shared" si="78"/>
        <v>1</v>
      </c>
      <c r="U609" s="3">
        <f t="shared" si="78"/>
        <v>1</v>
      </c>
      <c r="V609" s="3">
        <f t="shared" si="79"/>
        <v>62.208669620328102</v>
      </c>
      <c r="X609" s="3">
        <f t="shared" si="73"/>
        <v>-7.756895335769002</v>
      </c>
      <c r="Y609" s="3">
        <f t="shared" si="74"/>
        <v>-15.776657383840018</v>
      </c>
    </row>
    <row r="610" spans="1:25">
      <c r="A610">
        <v>608</v>
      </c>
      <c r="B610" t="s">
        <v>623</v>
      </c>
      <c r="C610" s="3">
        <v>657.13407210666799</v>
      </c>
      <c r="D610" s="3">
        <v>869.88732369442903</v>
      </c>
      <c r="E610" s="3">
        <v>-212.75325158776101</v>
      </c>
      <c r="F610" s="3">
        <v>-1248467964913710</v>
      </c>
      <c r="G610" s="3">
        <v>681811536314137</v>
      </c>
      <c r="H610" s="3">
        <f t="shared" si="75"/>
        <v>657.13407210666799</v>
      </c>
      <c r="I610" s="3" t="e">
        <f t="shared" si="75"/>
        <v>#N/A</v>
      </c>
      <c r="J610" s="3">
        <f t="shared" si="75"/>
        <v>1</v>
      </c>
      <c r="K610" s="3">
        <f t="shared" si="76"/>
        <v>1</v>
      </c>
      <c r="L610" s="3" t="e">
        <f t="shared" si="75"/>
        <v>#N/A</v>
      </c>
      <c r="M610" s="3">
        <f>VLOOKUP($A610,new_vsoa,6,FALSE)</f>
        <v>599.18785381818395</v>
      </c>
      <c r="N610" s="3">
        <f>VLOOKUP($A610,new_vsoa,5,FALSE)</f>
        <v>764.59203640712099</v>
      </c>
      <c r="O610" s="3">
        <f t="shared" si="77"/>
        <v>-165.40418258893703</v>
      </c>
      <c r="P610" s="3">
        <f>VLOOKUP($A610,new_vsoa,7,FALSE)</f>
        <v>-512.234248266598</v>
      </c>
      <c r="Q610" s="3">
        <f>VLOOKUP($A610,new_vsoa,8,FALSE)</f>
        <v>-22.793876011667301</v>
      </c>
      <c r="R610" s="3">
        <f t="shared" si="78"/>
        <v>599.18785381818395</v>
      </c>
      <c r="S610" s="3" t="e">
        <f t="shared" si="78"/>
        <v>#N/A</v>
      </c>
      <c r="T610" s="3">
        <f t="shared" si="78"/>
        <v>1</v>
      </c>
      <c r="U610" s="3">
        <f t="shared" si="78"/>
        <v>1</v>
      </c>
      <c r="V610" s="3">
        <f t="shared" si="79"/>
        <v>1</v>
      </c>
      <c r="X610" s="3">
        <f t="shared" si="73"/>
        <v>-57.946218288484033</v>
      </c>
      <c r="Y610" s="3" t="e">
        <f t="shared" si="74"/>
        <v>#N/A</v>
      </c>
    </row>
    <row r="611" spans="1:25">
      <c r="A611">
        <v>609</v>
      </c>
      <c r="B611" t="s">
        <v>624</v>
      </c>
      <c r="C611" s="3">
        <v>461.15612524044298</v>
      </c>
      <c r="D611" s="3">
        <v>522.50529759974904</v>
      </c>
      <c r="E611" s="3">
        <v>-61.3491723593065</v>
      </c>
      <c r="F611" s="3">
        <v>-208.68322674180001</v>
      </c>
      <c r="G611" s="3">
        <v>204.253764822215</v>
      </c>
      <c r="H611" s="3">
        <f t="shared" si="75"/>
        <v>461.15612524044298</v>
      </c>
      <c r="I611" s="3">
        <f t="shared" si="75"/>
        <v>522.50529759974904</v>
      </c>
      <c r="J611" s="3">
        <f t="shared" si="75"/>
        <v>1</v>
      </c>
      <c r="K611" s="3">
        <f t="shared" si="76"/>
        <v>1</v>
      </c>
      <c r="L611" s="3">
        <f t="shared" si="75"/>
        <v>204.253764822215</v>
      </c>
      <c r="M611" s="3">
        <f>VLOOKUP($A611,new_vsoa,6,FALSE)</f>
        <v>446.454058993579</v>
      </c>
      <c r="N611" s="3">
        <f>VLOOKUP($A611,new_vsoa,5,FALSE)</f>
        <v>486.53962272570902</v>
      </c>
      <c r="O611" s="3">
        <f t="shared" si="77"/>
        <v>-40.085563732130026</v>
      </c>
      <c r="P611" s="3">
        <f>VLOOKUP($A611,new_vsoa,7,FALSE)</f>
        <v>-107.502448032804</v>
      </c>
      <c r="Q611" s="3">
        <f>VLOOKUP($A611,new_vsoa,8,FALSE)</f>
        <v>31.827593868720701</v>
      </c>
      <c r="R611" s="3">
        <f t="shared" si="78"/>
        <v>446.454058993579</v>
      </c>
      <c r="S611" s="3">
        <f t="shared" si="78"/>
        <v>486.53962272570902</v>
      </c>
      <c r="T611" s="3">
        <f t="shared" si="78"/>
        <v>1</v>
      </c>
      <c r="U611" s="3">
        <f t="shared" si="78"/>
        <v>1</v>
      </c>
      <c r="V611" s="3">
        <f t="shared" si="79"/>
        <v>31.827593868720701</v>
      </c>
      <c r="X611" s="3">
        <f t="shared" si="73"/>
        <v>-14.702066246863978</v>
      </c>
      <c r="Y611" s="3">
        <f t="shared" si="74"/>
        <v>-35.965674874040019</v>
      </c>
    </row>
    <row r="612" spans="1:25">
      <c r="A612">
        <v>610</v>
      </c>
      <c r="B612" t="s">
        <v>625</v>
      </c>
      <c r="C612" s="3">
        <v>497.56707152359598</v>
      </c>
      <c r="D612" s="3">
        <v>455.21905139035698</v>
      </c>
      <c r="E612" s="3">
        <v>42.348020133239402</v>
      </c>
      <c r="F612" s="3">
        <v>-111.665327891104</v>
      </c>
      <c r="G612" s="3">
        <v>825.29018709190098</v>
      </c>
      <c r="H612" s="3">
        <f t="shared" si="75"/>
        <v>497.56707152359598</v>
      </c>
      <c r="I612" s="3">
        <f t="shared" si="75"/>
        <v>455.21905139035698</v>
      </c>
      <c r="J612" s="3">
        <f t="shared" si="75"/>
        <v>42.348020133239402</v>
      </c>
      <c r="K612" s="3">
        <f t="shared" si="76"/>
        <v>1</v>
      </c>
      <c r="L612" s="3" t="e">
        <f t="shared" si="75"/>
        <v>#N/A</v>
      </c>
      <c r="M612" s="3">
        <f>VLOOKUP($A612,new_vsoa,6,FALSE)</f>
        <v>494.806174351263</v>
      </c>
      <c r="N612" s="3">
        <f>VLOOKUP($A612,new_vsoa,5,FALSE)</f>
        <v>465.78853578612001</v>
      </c>
      <c r="O612" s="3">
        <f t="shared" si="77"/>
        <v>29.017638565142988</v>
      </c>
      <c r="P612" s="3">
        <f>VLOOKUP($A612,new_vsoa,7,FALSE)</f>
        <v>-55.532688054601003</v>
      </c>
      <c r="Q612" s="3">
        <f>VLOOKUP($A612,new_vsoa,8,FALSE)</f>
        <v>132.21552225919299</v>
      </c>
      <c r="R612" s="3">
        <f t="shared" si="78"/>
        <v>494.806174351263</v>
      </c>
      <c r="S612" s="3">
        <f t="shared" si="78"/>
        <v>465.78853578612001</v>
      </c>
      <c r="T612" s="3">
        <f t="shared" si="78"/>
        <v>29.017638565142988</v>
      </c>
      <c r="U612" s="3">
        <f t="shared" si="78"/>
        <v>1</v>
      </c>
      <c r="V612" s="3">
        <f t="shared" si="79"/>
        <v>132.21552225919299</v>
      </c>
      <c r="X612" s="3">
        <f t="shared" si="73"/>
        <v>-2.7608971723329887</v>
      </c>
      <c r="Y612" s="3">
        <f t="shared" si="74"/>
        <v>10.569484395763027</v>
      </c>
    </row>
    <row r="613" spans="1:25">
      <c r="A613">
        <v>611</v>
      </c>
      <c r="B613" t="s">
        <v>626</v>
      </c>
      <c r="C613" s="3">
        <v>649.67535300674297</v>
      </c>
      <c r="D613" s="3">
        <v>716.24441408991595</v>
      </c>
      <c r="E613" s="3">
        <v>-66.569061083172599</v>
      </c>
      <c r="F613" s="3">
        <v>-5.71494681659746E+16</v>
      </c>
      <c r="G613" s="3">
        <v>2.4320409631608801E+18</v>
      </c>
      <c r="H613" s="3">
        <f t="shared" si="75"/>
        <v>649.67535300674297</v>
      </c>
      <c r="I613" s="3" t="e">
        <f t="shared" si="75"/>
        <v>#N/A</v>
      </c>
      <c r="J613" s="3">
        <f t="shared" si="75"/>
        <v>1</v>
      </c>
      <c r="K613" s="3">
        <f t="shared" si="76"/>
        <v>1</v>
      </c>
      <c r="L613" s="3" t="e">
        <f t="shared" si="75"/>
        <v>#N/A</v>
      </c>
      <c r="M613" s="3">
        <f>VLOOKUP($A613,new_vsoa,6,FALSE)</f>
        <v>601.93952440764804</v>
      </c>
      <c r="N613" s="3">
        <f>VLOOKUP($A613,new_vsoa,5,FALSE)</f>
        <v>670.33645806804202</v>
      </c>
      <c r="O613" s="3">
        <f t="shared" si="77"/>
        <v>-68.396933660393984</v>
      </c>
      <c r="P613" s="3">
        <f>VLOOKUP($A613,new_vsoa,7,FALSE)</f>
        <v>-230.05227498184601</v>
      </c>
      <c r="Q613" s="3">
        <f>VLOOKUP($A613,new_vsoa,8,FALSE)</f>
        <v>13.319819525990001</v>
      </c>
      <c r="R613" s="3">
        <f t="shared" si="78"/>
        <v>601.93952440764804</v>
      </c>
      <c r="S613" s="3">
        <f t="shared" si="78"/>
        <v>670.33645806804202</v>
      </c>
      <c r="T613" s="3">
        <f t="shared" si="78"/>
        <v>1</v>
      </c>
      <c r="U613" s="3">
        <f t="shared" si="78"/>
        <v>1</v>
      </c>
      <c r="V613" s="3">
        <f t="shared" si="79"/>
        <v>13.319819525990001</v>
      </c>
      <c r="X613" s="3">
        <f t="shared" si="73"/>
        <v>-47.73582859909493</v>
      </c>
      <c r="Y613" s="3" t="e">
        <f t="shared" si="74"/>
        <v>#N/A</v>
      </c>
    </row>
    <row r="614" spans="1:25">
      <c r="A614">
        <v>612</v>
      </c>
      <c r="B614" t="s">
        <v>627</v>
      </c>
      <c r="C614" s="3">
        <v>604.32905742906098</v>
      </c>
      <c r="D614" s="3">
        <v>735.82485938674495</v>
      </c>
      <c r="E614" s="3">
        <v>-131.495801957683</v>
      </c>
      <c r="F614" s="3">
        <v>-642.21931868872298</v>
      </c>
      <c r="G614" s="3">
        <v>33272.491119728998</v>
      </c>
      <c r="H614" s="3">
        <f t="shared" si="75"/>
        <v>604.32905742906098</v>
      </c>
      <c r="I614" s="3" t="e">
        <f t="shared" si="75"/>
        <v>#N/A</v>
      </c>
      <c r="J614" s="3">
        <f t="shared" si="75"/>
        <v>1</v>
      </c>
      <c r="K614" s="3">
        <f t="shared" si="76"/>
        <v>1</v>
      </c>
      <c r="L614" s="3" t="e">
        <f t="shared" si="75"/>
        <v>#N/A</v>
      </c>
      <c r="M614" s="3">
        <f>VLOOKUP($A614,new_vsoa,6,FALSE)</f>
        <v>576.24728205725</v>
      </c>
      <c r="N614" s="3">
        <f>VLOOKUP($A614,new_vsoa,5,FALSE)</f>
        <v>679.67676832147799</v>
      </c>
      <c r="O614" s="3">
        <f t="shared" si="77"/>
        <v>-103.42948626422799</v>
      </c>
      <c r="P614" s="3">
        <f>VLOOKUP($A614,new_vsoa,7,FALSE)</f>
        <v>-269.65353038088301</v>
      </c>
      <c r="Q614" s="3">
        <f>VLOOKUP($A614,new_vsoa,8,FALSE)</f>
        <v>23.801974909210902</v>
      </c>
      <c r="R614" s="3">
        <f t="shared" si="78"/>
        <v>576.24728205725</v>
      </c>
      <c r="S614" s="3">
        <f t="shared" si="78"/>
        <v>679.67676832147799</v>
      </c>
      <c r="T614" s="3">
        <f t="shared" si="78"/>
        <v>1</v>
      </c>
      <c r="U614" s="3">
        <f t="shared" si="78"/>
        <v>1</v>
      </c>
      <c r="V614" s="3">
        <f t="shared" si="79"/>
        <v>23.801974909210902</v>
      </c>
      <c r="X614" s="3">
        <f t="shared" si="73"/>
        <v>-28.081775371810977</v>
      </c>
      <c r="Y614" s="3" t="e">
        <f t="shared" si="74"/>
        <v>#N/A</v>
      </c>
    </row>
    <row r="615" spans="1:25">
      <c r="A615">
        <v>613</v>
      </c>
      <c r="B615" t="s">
        <v>628</v>
      </c>
      <c r="C615" s="3">
        <v>629.99985686023695</v>
      </c>
      <c r="D615" s="3">
        <v>541.622234073051</v>
      </c>
      <c r="E615" s="3">
        <v>88.377622787186098</v>
      </c>
      <c r="F615" s="3">
        <v>-78.573000887354397</v>
      </c>
      <c r="G615" s="3">
        <v>347493778933943</v>
      </c>
      <c r="H615" s="3">
        <f t="shared" si="75"/>
        <v>629.99985686023695</v>
      </c>
      <c r="I615" s="3">
        <f t="shared" si="75"/>
        <v>541.622234073051</v>
      </c>
      <c r="J615" s="3">
        <f t="shared" si="75"/>
        <v>88.377622787186098</v>
      </c>
      <c r="K615" s="3">
        <f t="shared" si="76"/>
        <v>1</v>
      </c>
      <c r="L615" s="3" t="e">
        <f t="shared" si="75"/>
        <v>#N/A</v>
      </c>
      <c r="M615" s="3">
        <f>VLOOKUP($A615,new_vsoa,6,FALSE)</f>
        <v>554.56121077530202</v>
      </c>
      <c r="N615" s="3">
        <f>VLOOKUP($A615,new_vsoa,5,FALSE)</f>
        <v>541.68391823768502</v>
      </c>
      <c r="O615" s="3">
        <f t="shared" si="77"/>
        <v>12.877292537616995</v>
      </c>
      <c r="P615" s="3">
        <f>VLOOKUP($A615,new_vsoa,7,FALSE)</f>
        <v>-58.547833055219797</v>
      </c>
      <c r="Q615" s="3">
        <f>VLOOKUP($A615,new_vsoa,8,FALSE)</f>
        <v>86.244270564208193</v>
      </c>
      <c r="R615" s="3">
        <f t="shared" si="78"/>
        <v>554.56121077530202</v>
      </c>
      <c r="S615" s="3">
        <f t="shared" si="78"/>
        <v>541.68391823768502</v>
      </c>
      <c r="T615" s="3">
        <f t="shared" si="78"/>
        <v>12.877292537616995</v>
      </c>
      <c r="U615" s="3">
        <f t="shared" si="78"/>
        <v>1</v>
      </c>
      <c r="V615" s="3">
        <f t="shared" si="79"/>
        <v>86.244270564208193</v>
      </c>
      <c r="X615" s="3">
        <f t="shared" si="73"/>
        <v>-75.438646084934931</v>
      </c>
      <c r="Y615" s="3">
        <f t="shared" si="74"/>
        <v>6.168416463401627E-2</v>
      </c>
    </row>
    <row r="616" spans="1:25">
      <c r="A616">
        <v>614</v>
      </c>
      <c r="B616" t="s">
        <v>629</v>
      </c>
      <c r="C616" s="3">
        <v>576.88484346707298</v>
      </c>
      <c r="D616" s="3">
        <v>489.830678036905</v>
      </c>
      <c r="E616" s="3">
        <v>87.054165430168098</v>
      </c>
      <c r="F616" s="3">
        <v>-55.983446315258398</v>
      </c>
      <c r="G616" s="3">
        <v>9839.2998022183292</v>
      </c>
      <c r="H616" s="3">
        <f t="shared" si="75"/>
        <v>576.88484346707298</v>
      </c>
      <c r="I616" s="3">
        <f t="shared" si="75"/>
        <v>489.830678036905</v>
      </c>
      <c r="J616" s="3">
        <f t="shared" si="75"/>
        <v>87.054165430168098</v>
      </c>
      <c r="K616" s="3">
        <f t="shared" si="76"/>
        <v>1</v>
      </c>
      <c r="L616" s="3" t="e">
        <f t="shared" si="75"/>
        <v>#N/A</v>
      </c>
      <c r="M616" s="3">
        <f>VLOOKUP($A616,new_vsoa,6,FALSE)</f>
        <v>512.928632317596</v>
      </c>
      <c r="N616" s="3">
        <f>VLOOKUP($A616,new_vsoa,5,FALSE)</f>
        <v>491.38583449120199</v>
      </c>
      <c r="O616" s="3">
        <f t="shared" si="77"/>
        <v>21.542797826394008</v>
      </c>
      <c r="P616" s="3">
        <f>VLOOKUP($A616,new_vsoa,7,FALSE)</f>
        <v>-52.8207292761792</v>
      </c>
      <c r="Q616" s="3">
        <f>VLOOKUP($A616,new_vsoa,8,FALSE)</f>
        <v>96.301983232907105</v>
      </c>
      <c r="R616" s="3">
        <f t="shared" si="78"/>
        <v>512.928632317596</v>
      </c>
      <c r="S616" s="3">
        <f t="shared" si="78"/>
        <v>491.38583449120199</v>
      </c>
      <c r="T616" s="3">
        <f t="shared" si="78"/>
        <v>21.542797826394008</v>
      </c>
      <c r="U616" s="3">
        <f t="shared" si="78"/>
        <v>1</v>
      </c>
      <c r="V616" s="3">
        <f t="shared" si="79"/>
        <v>96.301983232907105</v>
      </c>
      <c r="X616" s="3">
        <f t="shared" si="73"/>
        <v>-63.956211149476985</v>
      </c>
      <c r="Y616" s="3">
        <f t="shared" si="74"/>
        <v>1.5551564542969913</v>
      </c>
    </row>
    <row r="617" spans="1:25">
      <c r="A617">
        <v>615</v>
      </c>
      <c r="B617" t="s">
        <v>630</v>
      </c>
      <c r="C617" s="3">
        <v>440.57538672238098</v>
      </c>
      <c r="D617" s="3">
        <v>431.04049684884001</v>
      </c>
      <c r="E617" s="3">
        <v>9.5348898735415393</v>
      </c>
      <c r="F617" s="3">
        <v>-110.56495374427099</v>
      </c>
      <c r="G617" s="3">
        <v>210.509194983843</v>
      </c>
      <c r="H617" s="3">
        <f t="shared" si="75"/>
        <v>440.57538672238098</v>
      </c>
      <c r="I617" s="3">
        <f t="shared" si="75"/>
        <v>431.04049684884001</v>
      </c>
      <c r="J617" s="3">
        <f t="shared" si="75"/>
        <v>9.5348898735415393</v>
      </c>
      <c r="K617" s="3">
        <f t="shared" si="76"/>
        <v>1</v>
      </c>
      <c r="L617" s="3">
        <f t="shared" si="75"/>
        <v>210.509194983843</v>
      </c>
      <c r="M617" s="3">
        <f>VLOOKUP($A617,new_vsoa,6,FALSE)</f>
        <v>430.32933785178398</v>
      </c>
      <c r="N617" s="3">
        <f>VLOOKUP($A617,new_vsoa,5,FALSE)</f>
        <v>425.06616961288302</v>
      </c>
      <c r="O617" s="3">
        <f t="shared" si="77"/>
        <v>5.2631682389009598</v>
      </c>
      <c r="P617" s="3">
        <f>VLOOKUP($A617,new_vsoa,7,FALSE)</f>
        <v>-58.790894167777502</v>
      </c>
      <c r="Q617" s="3">
        <f>VLOOKUP($A617,new_vsoa,8,FALSE)</f>
        <v>70.850091044616505</v>
      </c>
      <c r="R617" s="3">
        <f t="shared" si="78"/>
        <v>430.32933785178398</v>
      </c>
      <c r="S617" s="3">
        <f t="shared" si="78"/>
        <v>425.06616961288302</v>
      </c>
      <c r="T617" s="3">
        <f t="shared" si="78"/>
        <v>5.2631682389009598</v>
      </c>
      <c r="U617" s="3">
        <f t="shared" si="78"/>
        <v>1</v>
      </c>
      <c r="V617" s="3">
        <f t="shared" si="79"/>
        <v>70.850091044616505</v>
      </c>
      <c r="X617" s="3">
        <f t="shared" si="73"/>
        <v>-10.246048870597008</v>
      </c>
      <c r="Y617" s="3">
        <f t="shared" si="74"/>
        <v>-5.9743272359569914</v>
      </c>
    </row>
    <row r="618" spans="1:25">
      <c r="A618">
        <v>616</v>
      </c>
      <c r="B618" t="s">
        <v>631</v>
      </c>
      <c r="C618" s="3">
        <v>396.04787317482999</v>
      </c>
      <c r="D618" s="3">
        <v>372.24932623452497</v>
      </c>
      <c r="E618" s="3">
        <v>23.7985469403054</v>
      </c>
      <c r="F618" s="3">
        <v>-84.478593739039596</v>
      </c>
      <c r="G618" s="3">
        <v>196.386804282866</v>
      </c>
      <c r="H618" s="3">
        <f t="shared" si="75"/>
        <v>396.04787317482999</v>
      </c>
      <c r="I618" s="3">
        <f t="shared" si="75"/>
        <v>372.24932623452497</v>
      </c>
      <c r="J618" s="3">
        <f t="shared" si="75"/>
        <v>23.7985469403054</v>
      </c>
      <c r="K618" s="3">
        <f t="shared" si="76"/>
        <v>1</v>
      </c>
      <c r="L618" s="3">
        <f t="shared" si="75"/>
        <v>196.386804282866</v>
      </c>
      <c r="M618" s="3">
        <f>VLOOKUP($A618,new_vsoa,6,FALSE)</f>
        <v>397.06620661414098</v>
      </c>
      <c r="N618" s="3">
        <f>VLOOKUP($A618,new_vsoa,5,FALSE)</f>
        <v>376.03588276973898</v>
      </c>
      <c r="O618" s="3">
        <f t="shared" si="77"/>
        <v>21.030323844402005</v>
      </c>
      <c r="P618" s="3">
        <f>VLOOKUP($A618,new_vsoa,7,FALSE)</f>
        <v>-37.926565714882003</v>
      </c>
      <c r="Q618" s="3">
        <f>VLOOKUP($A618,new_vsoa,8,FALSE)</f>
        <v>83.116744214550707</v>
      </c>
      <c r="R618" s="3">
        <f t="shared" si="78"/>
        <v>397.06620661414098</v>
      </c>
      <c r="S618" s="3">
        <f t="shared" si="78"/>
        <v>376.03588276973898</v>
      </c>
      <c r="T618" s="3">
        <f t="shared" si="78"/>
        <v>21.030323844402005</v>
      </c>
      <c r="U618" s="3">
        <f t="shared" si="78"/>
        <v>1</v>
      </c>
      <c r="V618" s="3">
        <f t="shared" si="79"/>
        <v>83.116744214550707</v>
      </c>
      <c r="X618" s="3">
        <f t="shared" si="73"/>
        <v>1.0183334393109931</v>
      </c>
      <c r="Y618" s="3">
        <f t="shared" si="74"/>
        <v>3.7865565352140038</v>
      </c>
    </row>
    <row r="619" spans="1:25">
      <c r="A619">
        <v>617</v>
      </c>
      <c r="B619" t="s">
        <v>632</v>
      </c>
      <c r="C619" s="3">
        <v>502.53185708074199</v>
      </c>
      <c r="D619" s="3">
        <v>521.059051967968</v>
      </c>
      <c r="E619" s="3">
        <v>-18.527194887226099</v>
      </c>
      <c r="F619" s="3">
        <v>-126.61880384884699</v>
      </c>
      <c r="G619" s="3">
        <v>170.089212740769</v>
      </c>
      <c r="H619" s="3">
        <f t="shared" si="75"/>
        <v>502.53185708074199</v>
      </c>
      <c r="I619" s="3">
        <f t="shared" si="75"/>
        <v>521.059051967968</v>
      </c>
      <c r="J619" s="3">
        <f t="shared" si="75"/>
        <v>1</v>
      </c>
      <c r="K619" s="3">
        <f t="shared" si="76"/>
        <v>1</v>
      </c>
      <c r="L619" s="3">
        <f t="shared" si="75"/>
        <v>170.089212740769</v>
      </c>
      <c r="M619" s="3">
        <f>VLOOKUP($A619,new_vsoa,6,FALSE)</f>
        <v>457.59269758359198</v>
      </c>
      <c r="N619" s="3">
        <f>VLOOKUP($A619,new_vsoa,5,FALSE)</f>
        <v>514.51640536379398</v>
      </c>
      <c r="O619" s="3">
        <f t="shared" si="77"/>
        <v>-56.923707780201994</v>
      </c>
      <c r="P619" s="3">
        <f>VLOOKUP($A619,new_vsoa,7,FALSE)</f>
        <v>-124.043168058714</v>
      </c>
      <c r="Q619" s="3">
        <f>VLOOKUP($A619,new_vsoa,8,FALSE)</f>
        <v>7.29472678277169</v>
      </c>
      <c r="R619" s="3">
        <f t="shared" si="78"/>
        <v>457.59269758359198</v>
      </c>
      <c r="S619" s="3">
        <f t="shared" si="78"/>
        <v>514.51640536379398</v>
      </c>
      <c r="T619" s="3">
        <f t="shared" si="78"/>
        <v>1</v>
      </c>
      <c r="U619" s="3">
        <f t="shared" si="78"/>
        <v>1</v>
      </c>
      <c r="V619" s="3">
        <f t="shared" si="79"/>
        <v>7.29472678277169</v>
      </c>
      <c r="X619" s="3">
        <f t="shared" si="73"/>
        <v>-44.939159497150001</v>
      </c>
      <c r="Y619" s="3">
        <f t="shared" si="74"/>
        <v>-6.5426466041740241</v>
      </c>
    </row>
    <row r="620" spans="1:25">
      <c r="A620">
        <v>618</v>
      </c>
      <c r="B620" t="s">
        <v>633</v>
      </c>
      <c r="C620" s="3">
        <v>606.58508146572797</v>
      </c>
      <c r="D620" s="3">
        <v>693.00874313732595</v>
      </c>
      <c r="E620" s="3">
        <v>-86.423661671597003</v>
      </c>
      <c r="F620" s="3">
        <v>-1507244693945740</v>
      </c>
      <c r="G620" s="3">
        <v>9800614185316600</v>
      </c>
      <c r="H620" s="3">
        <f t="shared" si="75"/>
        <v>606.58508146572797</v>
      </c>
      <c r="I620" s="3" t="e">
        <f t="shared" si="75"/>
        <v>#N/A</v>
      </c>
      <c r="J620" s="3">
        <f t="shared" si="75"/>
        <v>1</v>
      </c>
      <c r="K620" s="3">
        <f t="shared" si="76"/>
        <v>1</v>
      </c>
      <c r="L620" s="3" t="e">
        <f t="shared" si="75"/>
        <v>#N/A</v>
      </c>
      <c r="M620" s="3">
        <f>VLOOKUP($A620,new_vsoa,6,FALSE)</f>
        <v>593.001968893705</v>
      </c>
      <c r="N620" s="3">
        <f>VLOOKUP($A620,new_vsoa,5,FALSE)</f>
        <v>645.96775318000402</v>
      </c>
      <c r="O620" s="3">
        <f t="shared" si="77"/>
        <v>-52.965784286299026</v>
      </c>
      <c r="P620" s="3">
        <f>VLOOKUP($A620,new_vsoa,7,FALSE)</f>
        <v>-176.87376958228299</v>
      </c>
      <c r="Q620" s="3">
        <f>VLOOKUP($A620,new_vsoa,8,FALSE)</f>
        <v>47.403440431273999</v>
      </c>
      <c r="R620" s="3">
        <f t="shared" si="78"/>
        <v>593.001968893705</v>
      </c>
      <c r="S620" s="3">
        <f t="shared" si="78"/>
        <v>645.96775318000402</v>
      </c>
      <c r="T620" s="3">
        <f t="shared" si="78"/>
        <v>1</v>
      </c>
      <c r="U620" s="3">
        <f t="shared" si="78"/>
        <v>1</v>
      </c>
      <c r="V620" s="3">
        <f t="shared" si="79"/>
        <v>47.403440431273999</v>
      </c>
      <c r="X620" s="3">
        <f t="shared" si="73"/>
        <v>-13.583112572022969</v>
      </c>
      <c r="Y620" s="3" t="e">
        <f t="shared" si="74"/>
        <v>#N/A</v>
      </c>
    </row>
    <row r="621" spans="1:25">
      <c r="A621">
        <v>619</v>
      </c>
      <c r="B621" t="s">
        <v>634</v>
      </c>
      <c r="C621" s="3">
        <v>638.23961026836696</v>
      </c>
      <c r="D621" s="3">
        <v>540.36553945166497</v>
      </c>
      <c r="E621" s="3">
        <v>97.874070816701902</v>
      </c>
      <c r="F621" s="3">
        <v>-1177981152002430</v>
      </c>
      <c r="G621" s="3">
        <v>5.1502605378085904E+16</v>
      </c>
      <c r="H621" s="3">
        <f t="shared" si="75"/>
        <v>638.23961026836696</v>
      </c>
      <c r="I621" s="3">
        <f t="shared" si="75"/>
        <v>540.36553945166497</v>
      </c>
      <c r="J621" s="3">
        <f t="shared" si="75"/>
        <v>97.874070816701902</v>
      </c>
      <c r="K621" s="3">
        <f t="shared" si="76"/>
        <v>1</v>
      </c>
      <c r="L621" s="3" t="e">
        <f t="shared" si="75"/>
        <v>#N/A</v>
      </c>
      <c r="M621" s="3">
        <f>VLOOKUP($A621,new_vsoa,6,FALSE)</f>
        <v>521.14248971146105</v>
      </c>
      <c r="N621" s="3">
        <f>VLOOKUP($A621,new_vsoa,5,FALSE)</f>
        <v>512.73307622810796</v>
      </c>
      <c r="O621" s="3">
        <f t="shared" si="77"/>
        <v>8.4094134833530916</v>
      </c>
      <c r="P621" s="3">
        <f>VLOOKUP($A621,new_vsoa,7,FALSE)</f>
        <v>-61.3749883175458</v>
      </c>
      <c r="Q621" s="3">
        <f>VLOOKUP($A621,new_vsoa,8,FALSE)</f>
        <v>74.914948438164402</v>
      </c>
      <c r="R621" s="3">
        <f t="shared" si="78"/>
        <v>521.14248971146105</v>
      </c>
      <c r="S621" s="3">
        <f t="shared" si="78"/>
        <v>512.73307622810796</v>
      </c>
      <c r="T621" s="3">
        <f t="shared" si="78"/>
        <v>8.4094134833530916</v>
      </c>
      <c r="U621" s="3">
        <f t="shared" si="78"/>
        <v>1</v>
      </c>
      <c r="V621" s="3">
        <f t="shared" si="79"/>
        <v>74.914948438164402</v>
      </c>
      <c r="X621" s="3">
        <f t="shared" si="73"/>
        <v>-117.09712055690591</v>
      </c>
      <c r="Y621" s="3">
        <f t="shared" si="74"/>
        <v>-27.632463223557011</v>
      </c>
    </row>
    <row r="622" spans="1:25">
      <c r="A622">
        <v>620</v>
      </c>
      <c r="B622" t="s">
        <v>635</v>
      </c>
      <c r="C622" s="3">
        <v>178.25199176701</v>
      </c>
      <c r="D622" s="3">
        <v>127.951614928065</v>
      </c>
      <c r="E622" s="3">
        <v>50.300376838944501</v>
      </c>
      <c r="F622" s="3">
        <v>-53.553044809562898</v>
      </c>
      <c r="G622" s="3">
        <v>163.171768193509</v>
      </c>
      <c r="H622" s="3">
        <f t="shared" si="75"/>
        <v>178.25199176701</v>
      </c>
      <c r="I622" s="3">
        <f t="shared" si="75"/>
        <v>127.951614928065</v>
      </c>
      <c r="J622" s="3">
        <f t="shared" si="75"/>
        <v>50.300376838944501</v>
      </c>
      <c r="K622" s="3">
        <f t="shared" si="76"/>
        <v>1</v>
      </c>
      <c r="L622" s="3">
        <f t="shared" si="75"/>
        <v>163.171768193509</v>
      </c>
      <c r="M622" s="3">
        <f>VLOOKUP($A622,new_vsoa,6,FALSE)</f>
        <v>181.282451394888</v>
      </c>
      <c r="N622" s="3">
        <f>VLOOKUP($A622,new_vsoa,5,FALSE)</f>
        <v>126.039651844817</v>
      </c>
      <c r="O622" s="3">
        <f t="shared" si="77"/>
        <v>55.242799550070998</v>
      </c>
      <c r="P622" s="3">
        <f>VLOOKUP($A622,new_vsoa,7,FALSE)</f>
        <v>11.9516828675428</v>
      </c>
      <c r="Q622" s="3">
        <f>VLOOKUP($A622,new_vsoa,8,FALSE)</f>
        <v>103.043838492592</v>
      </c>
      <c r="R622" s="3">
        <f t="shared" si="78"/>
        <v>181.282451394888</v>
      </c>
      <c r="S622" s="3">
        <f t="shared" si="78"/>
        <v>126.039651844817</v>
      </c>
      <c r="T622" s="3">
        <f t="shared" si="78"/>
        <v>55.242799550070998</v>
      </c>
      <c r="U622" s="3">
        <f t="shared" si="78"/>
        <v>11.9516828675428</v>
      </c>
      <c r="V622" s="3">
        <f t="shared" si="79"/>
        <v>103.043838492592</v>
      </c>
      <c r="X622" s="3">
        <f t="shared" si="73"/>
        <v>3.0304596278780025</v>
      </c>
      <c r="Y622" s="3">
        <f t="shared" si="74"/>
        <v>-1.911963083247997</v>
      </c>
    </row>
    <row r="623" spans="1:25">
      <c r="A623">
        <v>621</v>
      </c>
      <c r="B623" t="s">
        <v>636</v>
      </c>
      <c r="C623" s="3">
        <v>552.32152698530695</v>
      </c>
      <c r="D623" s="3">
        <v>507.33240945535499</v>
      </c>
      <c r="E623" s="3">
        <v>44.989117529951898</v>
      </c>
      <c r="F623" s="3">
        <v>-35.145900766889</v>
      </c>
      <c r="G623" s="3">
        <v>8016437582901070</v>
      </c>
      <c r="H623" s="3">
        <f t="shared" si="75"/>
        <v>552.32152698530695</v>
      </c>
      <c r="I623" s="3">
        <f t="shared" si="75"/>
        <v>507.33240945535499</v>
      </c>
      <c r="J623" s="3">
        <f t="shared" si="75"/>
        <v>44.989117529951898</v>
      </c>
      <c r="K623" s="3">
        <f t="shared" si="76"/>
        <v>1</v>
      </c>
      <c r="L623" s="3" t="e">
        <f t="shared" si="75"/>
        <v>#N/A</v>
      </c>
      <c r="M623" s="3">
        <f>VLOOKUP($A623,new_vsoa,6,FALSE)</f>
        <v>521.09422570395702</v>
      </c>
      <c r="N623" s="3">
        <f>VLOOKUP($A623,new_vsoa,5,FALSE)</f>
        <v>503.95288699269599</v>
      </c>
      <c r="O623" s="3">
        <f t="shared" si="77"/>
        <v>17.141338711261028</v>
      </c>
      <c r="P623" s="3">
        <f>VLOOKUP($A623,new_vsoa,7,FALSE)</f>
        <v>-41.189465046071497</v>
      </c>
      <c r="Q623" s="3">
        <f>VLOOKUP($A623,new_vsoa,8,FALSE)</f>
        <v>74.067184780247501</v>
      </c>
      <c r="R623" s="3">
        <f t="shared" si="78"/>
        <v>521.09422570395702</v>
      </c>
      <c r="S623" s="3">
        <f t="shared" si="78"/>
        <v>503.95288699269599</v>
      </c>
      <c r="T623" s="3">
        <f t="shared" si="78"/>
        <v>17.141338711261028</v>
      </c>
      <c r="U623" s="3">
        <f t="shared" si="78"/>
        <v>1</v>
      </c>
      <c r="V623" s="3">
        <f t="shared" si="79"/>
        <v>74.067184780247501</v>
      </c>
      <c r="X623" s="3">
        <f t="shared" si="73"/>
        <v>-31.227301281349924</v>
      </c>
      <c r="Y623" s="3">
        <f t="shared" si="74"/>
        <v>-3.379522462658997</v>
      </c>
    </row>
    <row r="624" spans="1:25">
      <c r="A624">
        <v>622</v>
      </c>
      <c r="B624" t="s">
        <v>637</v>
      </c>
      <c r="C624" s="3">
        <v>458.852030052967</v>
      </c>
      <c r="D624" s="3">
        <v>334.77826597066002</v>
      </c>
      <c r="E624" s="3">
        <v>124.07376408230699</v>
      </c>
      <c r="F624" s="3">
        <v>17.438742996410699</v>
      </c>
      <c r="G624" s="3">
        <v>451.69738201394199</v>
      </c>
      <c r="H624" s="3">
        <f t="shared" si="75"/>
        <v>458.852030052967</v>
      </c>
      <c r="I624" s="3">
        <f t="shared" si="75"/>
        <v>334.77826597066002</v>
      </c>
      <c r="J624" s="3">
        <f t="shared" si="75"/>
        <v>124.07376408230699</v>
      </c>
      <c r="K624" s="3">
        <f t="shared" si="76"/>
        <v>17.438742996410699</v>
      </c>
      <c r="L624" s="3">
        <f t="shared" si="75"/>
        <v>451.69738201394199</v>
      </c>
      <c r="M624" s="3">
        <f>VLOOKUP($A624,new_vsoa,6,FALSE)</f>
        <v>373.12556334168198</v>
      </c>
      <c r="N624" s="3">
        <f>VLOOKUP($A624,new_vsoa,5,FALSE)</f>
        <v>336.48807994424698</v>
      </c>
      <c r="O624" s="3">
        <f t="shared" si="77"/>
        <v>36.637483397435005</v>
      </c>
      <c r="P624" s="3">
        <f>VLOOKUP($A624,new_vsoa,7,FALSE)</f>
        <v>-26.078377884401899</v>
      </c>
      <c r="Q624" s="3">
        <f>VLOOKUP($A624,new_vsoa,8,FALSE)</f>
        <v>102.025170197889</v>
      </c>
      <c r="R624" s="3">
        <f t="shared" si="78"/>
        <v>373.12556334168198</v>
      </c>
      <c r="S624" s="3">
        <f t="shared" si="78"/>
        <v>336.48807994424698</v>
      </c>
      <c r="T624" s="3">
        <f t="shared" si="78"/>
        <v>36.637483397435005</v>
      </c>
      <c r="U624" s="3">
        <f t="shared" si="78"/>
        <v>1</v>
      </c>
      <c r="V624" s="3">
        <f t="shared" si="79"/>
        <v>102.025170197889</v>
      </c>
      <c r="X624" s="3">
        <f t="shared" si="73"/>
        <v>-85.726466711285013</v>
      </c>
      <c r="Y624" s="3">
        <f t="shared" si="74"/>
        <v>1.7098139735869609</v>
      </c>
    </row>
    <row r="625" spans="1:25">
      <c r="A625">
        <v>623</v>
      </c>
      <c r="B625" t="s">
        <v>638</v>
      </c>
      <c r="C625" s="3">
        <v>332.236209474031</v>
      </c>
      <c r="D625" s="3">
        <v>264.41260759101101</v>
      </c>
      <c r="E625" s="3">
        <v>67.823601883019904</v>
      </c>
      <c r="F625" s="3">
        <v>-43.341912908805597</v>
      </c>
      <c r="G625" s="3">
        <v>312.46632629312597</v>
      </c>
      <c r="H625" s="3">
        <f t="shared" si="75"/>
        <v>332.236209474031</v>
      </c>
      <c r="I625" s="3">
        <f t="shared" si="75"/>
        <v>264.41260759101101</v>
      </c>
      <c r="J625" s="3">
        <f t="shared" si="75"/>
        <v>67.823601883019904</v>
      </c>
      <c r="K625" s="3">
        <f t="shared" si="76"/>
        <v>1</v>
      </c>
      <c r="L625" s="3">
        <f t="shared" si="75"/>
        <v>312.46632629312597</v>
      </c>
      <c r="M625" s="3">
        <f>VLOOKUP($A625,new_vsoa,6,FALSE)</f>
        <v>302.57570597530099</v>
      </c>
      <c r="N625" s="3">
        <f>VLOOKUP($A625,new_vsoa,5,FALSE)</f>
        <v>266.58350490779299</v>
      </c>
      <c r="O625" s="3">
        <f t="shared" si="77"/>
        <v>35.992201067508006</v>
      </c>
      <c r="P625" s="3">
        <f>VLOOKUP($A625,new_vsoa,7,FALSE)</f>
        <v>-19.819478131059199</v>
      </c>
      <c r="Q625" s="3">
        <f>VLOOKUP($A625,new_vsoa,8,FALSE)</f>
        <v>97.493100529541394</v>
      </c>
      <c r="R625" s="3">
        <f t="shared" si="78"/>
        <v>302.57570597530099</v>
      </c>
      <c r="S625" s="3">
        <f t="shared" si="78"/>
        <v>266.58350490779299</v>
      </c>
      <c r="T625" s="3">
        <f t="shared" si="78"/>
        <v>35.992201067508006</v>
      </c>
      <c r="U625" s="3">
        <f t="shared" si="78"/>
        <v>1</v>
      </c>
      <c r="V625" s="3">
        <f t="shared" si="79"/>
        <v>97.493100529541394</v>
      </c>
      <c r="X625" s="3">
        <f t="shared" si="73"/>
        <v>-29.660503498730009</v>
      </c>
      <c r="Y625" s="3">
        <f t="shared" si="74"/>
        <v>2.170897316781975</v>
      </c>
    </row>
    <row r="626" spans="1:25">
      <c r="A626">
        <v>624</v>
      </c>
      <c r="B626" t="s">
        <v>639</v>
      </c>
      <c r="C626" s="3">
        <v>663.53204330351798</v>
      </c>
      <c r="D626" s="3">
        <v>609.48123639823996</v>
      </c>
      <c r="E626" s="3">
        <v>54.050806905278201</v>
      </c>
      <c r="F626" s="3">
        <v>-3352137529391360</v>
      </c>
      <c r="G626" s="3">
        <v>5871814586976990</v>
      </c>
      <c r="H626" s="3">
        <f t="shared" si="75"/>
        <v>663.53204330351798</v>
      </c>
      <c r="I626" s="3">
        <f t="shared" si="75"/>
        <v>609.48123639823996</v>
      </c>
      <c r="J626" s="3">
        <f t="shared" si="75"/>
        <v>54.050806905278201</v>
      </c>
      <c r="K626" s="3">
        <f t="shared" si="76"/>
        <v>1</v>
      </c>
      <c r="L626" s="3" t="e">
        <f t="shared" si="75"/>
        <v>#N/A</v>
      </c>
      <c r="M626" s="3">
        <f>VLOOKUP($A626,new_vsoa,6,FALSE)</f>
        <v>590.44883063047405</v>
      </c>
      <c r="N626" s="3">
        <f>VLOOKUP($A626,new_vsoa,5,FALSE)</f>
        <v>640.33927219749</v>
      </c>
      <c r="O626" s="3">
        <f t="shared" si="77"/>
        <v>-49.890441567015955</v>
      </c>
      <c r="P626" s="3">
        <f>VLOOKUP($A626,new_vsoa,7,FALSE)</f>
        <v>-158.02060907189801</v>
      </c>
      <c r="Q626" s="3">
        <f>VLOOKUP($A626,new_vsoa,8,FALSE)</f>
        <v>47.501239812398602</v>
      </c>
      <c r="R626" s="3">
        <f t="shared" si="78"/>
        <v>590.44883063047405</v>
      </c>
      <c r="S626" s="3">
        <f t="shared" si="78"/>
        <v>640.33927219749</v>
      </c>
      <c r="T626" s="3">
        <f t="shared" si="78"/>
        <v>1</v>
      </c>
      <c r="U626" s="3">
        <f t="shared" si="78"/>
        <v>1</v>
      </c>
      <c r="V626" s="3">
        <f t="shared" si="79"/>
        <v>47.501239812398602</v>
      </c>
      <c r="X626" s="3">
        <f t="shared" si="73"/>
        <v>-73.083212673043931</v>
      </c>
      <c r="Y626" s="3">
        <f t="shared" si="74"/>
        <v>30.858035799250047</v>
      </c>
    </row>
    <row r="627" spans="1:25">
      <c r="A627">
        <v>625</v>
      </c>
      <c r="B627" t="s">
        <v>640</v>
      </c>
      <c r="C627" s="3">
        <v>519.88402317730197</v>
      </c>
      <c r="D627" s="3">
        <v>588.00254654866899</v>
      </c>
      <c r="E627" s="3">
        <v>-68.118523371366507</v>
      </c>
      <c r="F627" s="3">
        <v>-209.99301105766</v>
      </c>
      <c r="G627" s="3">
        <v>178.76527236277801</v>
      </c>
      <c r="H627" s="3">
        <f t="shared" si="75"/>
        <v>519.88402317730197</v>
      </c>
      <c r="I627" s="3">
        <f t="shared" si="75"/>
        <v>588.00254654866899</v>
      </c>
      <c r="J627" s="3">
        <f t="shared" si="75"/>
        <v>1</v>
      </c>
      <c r="K627" s="3">
        <f t="shared" si="76"/>
        <v>1</v>
      </c>
      <c r="L627" s="3">
        <f t="shared" si="75"/>
        <v>178.76527236277801</v>
      </c>
      <c r="M627" s="3">
        <f>VLOOKUP($A627,new_vsoa,6,FALSE)</f>
        <v>515.93616740348898</v>
      </c>
      <c r="N627" s="3">
        <f>VLOOKUP($A627,new_vsoa,5,FALSE)</f>
        <v>593.02090278371804</v>
      </c>
      <c r="O627" s="3">
        <f t="shared" si="77"/>
        <v>-77.084735380229063</v>
      </c>
      <c r="P627" s="3">
        <f>VLOOKUP($A627,new_vsoa,7,FALSE)</f>
        <v>-150.08404217077501</v>
      </c>
      <c r="Q627" s="3">
        <f>VLOOKUP($A627,new_vsoa,8,FALSE)</f>
        <v>-15.6384426778713</v>
      </c>
      <c r="R627" s="3">
        <f t="shared" si="78"/>
        <v>515.93616740348898</v>
      </c>
      <c r="S627" s="3">
        <f t="shared" si="78"/>
        <v>593.02090278371804</v>
      </c>
      <c r="T627" s="3">
        <f t="shared" si="78"/>
        <v>1</v>
      </c>
      <c r="U627" s="3">
        <f t="shared" si="78"/>
        <v>1</v>
      </c>
      <c r="V627" s="3">
        <f t="shared" si="79"/>
        <v>1</v>
      </c>
      <c r="X627" s="3">
        <f t="shared" si="73"/>
        <v>-3.9478557738129894</v>
      </c>
      <c r="Y627" s="3">
        <f t="shared" si="74"/>
        <v>5.0183562350490547</v>
      </c>
    </row>
    <row r="628" spans="1:25">
      <c r="A628">
        <v>626</v>
      </c>
      <c r="B628" t="s">
        <v>641</v>
      </c>
      <c r="C628" s="3">
        <v>622.15729212775602</v>
      </c>
      <c r="D628" s="3">
        <v>622.01324375541003</v>
      </c>
      <c r="E628" s="3">
        <v>0.14404837234599199</v>
      </c>
      <c r="F628" s="3">
        <v>-1.54764816979556E+16</v>
      </c>
      <c r="G628" s="3">
        <v>2.8197676444502098E+18</v>
      </c>
      <c r="H628" s="3">
        <f t="shared" si="75"/>
        <v>622.15729212775602</v>
      </c>
      <c r="I628" s="3">
        <f t="shared" si="75"/>
        <v>622.01324375541003</v>
      </c>
      <c r="J628" s="3">
        <f t="shared" si="75"/>
        <v>1</v>
      </c>
      <c r="K628" s="3">
        <f t="shared" si="76"/>
        <v>1</v>
      </c>
      <c r="L628" s="3" t="e">
        <f t="shared" si="75"/>
        <v>#N/A</v>
      </c>
      <c r="M628" s="3">
        <f>VLOOKUP($A628,new_vsoa,6,FALSE)</f>
        <v>570.63439811107605</v>
      </c>
      <c r="N628" s="3">
        <f>VLOOKUP($A628,new_vsoa,5,FALSE)</f>
        <v>639.07241856724295</v>
      </c>
      <c r="O628" s="3">
        <f t="shared" si="77"/>
        <v>-68.438020456166896</v>
      </c>
      <c r="P628" s="3">
        <f>VLOOKUP($A628,new_vsoa,7,FALSE)</f>
        <v>-176.80368962532199</v>
      </c>
      <c r="Q628" s="3">
        <f>VLOOKUP($A628,new_vsoa,8,FALSE)</f>
        <v>-1.79481152199447</v>
      </c>
      <c r="R628" s="3">
        <f t="shared" si="78"/>
        <v>570.63439811107605</v>
      </c>
      <c r="S628" s="3">
        <f t="shared" si="78"/>
        <v>639.07241856724295</v>
      </c>
      <c r="T628" s="3">
        <f t="shared" si="78"/>
        <v>1</v>
      </c>
      <c r="U628" s="3">
        <f t="shared" si="78"/>
        <v>1</v>
      </c>
      <c r="V628" s="3">
        <f t="shared" si="79"/>
        <v>1</v>
      </c>
      <c r="X628" s="3">
        <f t="shared" si="73"/>
        <v>-51.52289401667997</v>
      </c>
      <c r="Y628" s="3">
        <f t="shared" si="74"/>
        <v>17.059174811832918</v>
      </c>
    </row>
    <row r="629" spans="1:25">
      <c r="A629">
        <v>627</v>
      </c>
      <c r="B629" t="s">
        <v>642</v>
      </c>
      <c r="C629" s="3">
        <v>180.12568805840999</v>
      </c>
      <c r="D629" s="3">
        <v>193.567309072494</v>
      </c>
      <c r="E629" s="3">
        <v>-13.4416210140839</v>
      </c>
      <c r="F629" s="3">
        <v>-83.472202562769397</v>
      </c>
      <c r="G629" s="3">
        <v>70.224893270259301</v>
      </c>
      <c r="H629" s="3">
        <f t="shared" si="75"/>
        <v>180.12568805840999</v>
      </c>
      <c r="I629" s="3">
        <f t="shared" si="75"/>
        <v>193.567309072494</v>
      </c>
      <c r="J629" s="3">
        <f t="shared" si="75"/>
        <v>1</v>
      </c>
      <c r="K629" s="3">
        <f t="shared" si="76"/>
        <v>1</v>
      </c>
      <c r="L629" s="3">
        <f t="shared" si="75"/>
        <v>70.224893270259301</v>
      </c>
      <c r="M629" s="3">
        <f>VLOOKUP($A629,new_vsoa,6,FALSE)</f>
        <v>222.77191281743299</v>
      </c>
      <c r="N629" s="3">
        <f>VLOOKUP($A629,new_vsoa,5,FALSE)</f>
        <v>188.008479571121</v>
      </c>
      <c r="O629" s="3">
        <f t="shared" si="77"/>
        <v>34.76343324631199</v>
      </c>
      <c r="P629" s="3">
        <f>VLOOKUP($A629,new_vsoa,7,FALSE)</f>
        <v>-10.5504481118036</v>
      </c>
      <c r="Q629" s="3">
        <f>VLOOKUP($A629,new_vsoa,8,FALSE)</f>
        <v>94.254872900978</v>
      </c>
      <c r="R629" s="3">
        <f t="shared" si="78"/>
        <v>222.77191281743299</v>
      </c>
      <c r="S629" s="3">
        <f t="shared" si="78"/>
        <v>188.008479571121</v>
      </c>
      <c r="T629" s="3">
        <f t="shared" si="78"/>
        <v>34.76343324631199</v>
      </c>
      <c r="U629" s="3">
        <f t="shared" si="78"/>
        <v>1</v>
      </c>
      <c r="V629" s="3">
        <f t="shared" si="79"/>
        <v>94.254872900978</v>
      </c>
      <c r="X629" s="3">
        <f t="shared" si="73"/>
        <v>42.646224759022999</v>
      </c>
      <c r="Y629" s="3">
        <f t="shared" si="74"/>
        <v>-5.5588295013729976</v>
      </c>
    </row>
    <row r="630" spans="1:25">
      <c r="A630">
        <v>628</v>
      </c>
      <c r="B630" t="s">
        <v>643</v>
      </c>
      <c r="C630" s="3">
        <v>191.871133314617</v>
      </c>
      <c r="D630" s="3">
        <v>200.398176603096</v>
      </c>
      <c r="E630" s="3">
        <v>-8.52704328847895</v>
      </c>
      <c r="F630" s="3">
        <v>-77.480767771872905</v>
      </c>
      <c r="G630" s="3">
        <v>83.078557027350897</v>
      </c>
      <c r="H630" s="3">
        <f t="shared" si="75"/>
        <v>191.871133314617</v>
      </c>
      <c r="I630" s="3">
        <f t="shared" si="75"/>
        <v>200.398176603096</v>
      </c>
      <c r="J630" s="3">
        <f t="shared" si="75"/>
        <v>1</v>
      </c>
      <c r="K630" s="3">
        <f t="shared" si="76"/>
        <v>1</v>
      </c>
      <c r="L630" s="3">
        <f t="shared" si="75"/>
        <v>83.078557027350897</v>
      </c>
      <c r="M630" s="3">
        <f>VLOOKUP($A630,new_vsoa,6,FALSE)</f>
        <v>204.10357655432699</v>
      </c>
      <c r="N630" s="3">
        <f>VLOOKUP($A630,new_vsoa,5,FALSE)</f>
        <v>194.67730071942</v>
      </c>
      <c r="O630" s="3">
        <f t="shared" si="77"/>
        <v>9.4262758349069884</v>
      </c>
      <c r="P630" s="3">
        <f>VLOOKUP($A630,new_vsoa,7,FALSE)</f>
        <v>-32.403476284906198</v>
      </c>
      <c r="Q630" s="3">
        <f>VLOOKUP($A630,new_vsoa,8,FALSE)</f>
        <v>55.7186175717246</v>
      </c>
      <c r="R630" s="3">
        <f t="shared" si="78"/>
        <v>204.10357655432699</v>
      </c>
      <c r="S630" s="3">
        <f t="shared" si="78"/>
        <v>194.67730071942</v>
      </c>
      <c r="T630" s="3">
        <f t="shared" si="78"/>
        <v>9.4262758349069884</v>
      </c>
      <c r="U630" s="3">
        <f t="shared" si="78"/>
        <v>1</v>
      </c>
      <c r="V630" s="3">
        <f t="shared" si="79"/>
        <v>55.7186175717246</v>
      </c>
      <c r="X630" s="3">
        <f t="shared" si="73"/>
        <v>12.232443239709994</v>
      </c>
      <c r="Y630" s="3">
        <f t="shared" si="74"/>
        <v>-5.7208758836760012</v>
      </c>
    </row>
    <row r="631" spans="1:25">
      <c r="A631">
        <v>629</v>
      </c>
      <c r="B631" t="s">
        <v>644</v>
      </c>
      <c r="C631" s="3">
        <v>493.80855872789698</v>
      </c>
      <c r="D631" s="3">
        <v>516.57814906580302</v>
      </c>
      <c r="E631" s="3">
        <v>-22.769590337906099</v>
      </c>
      <c r="F631" s="3">
        <v>-119.489644657309</v>
      </c>
      <c r="G631" s="3">
        <v>108.572287341061</v>
      </c>
      <c r="H631" s="3">
        <f t="shared" si="75"/>
        <v>493.80855872789698</v>
      </c>
      <c r="I631" s="3">
        <f t="shared" si="75"/>
        <v>516.57814906580302</v>
      </c>
      <c r="J631" s="3">
        <f t="shared" si="75"/>
        <v>1</v>
      </c>
      <c r="K631" s="3">
        <f t="shared" si="76"/>
        <v>1</v>
      </c>
      <c r="L631" s="3">
        <f t="shared" si="75"/>
        <v>108.572287341061</v>
      </c>
      <c r="M631" s="3">
        <f>VLOOKUP($A631,new_vsoa,6,FALSE)</f>
        <v>453.30866784104302</v>
      </c>
      <c r="N631" s="3">
        <f>VLOOKUP($A631,new_vsoa,5,FALSE)</f>
        <v>511.21994018067801</v>
      </c>
      <c r="O631" s="3">
        <f t="shared" si="77"/>
        <v>-57.911272339634991</v>
      </c>
      <c r="P631" s="3">
        <f>VLOOKUP($A631,new_vsoa,7,FALSE)</f>
        <v>-121.75847274686799</v>
      </c>
      <c r="Q631" s="3">
        <f>VLOOKUP($A631,new_vsoa,8,FALSE)</f>
        <v>13.7158177581634</v>
      </c>
      <c r="R631" s="3">
        <f t="shared" si="78"/>
        <v>453.30866784104302</v>
      </c>
      <c r="S631" s="3">
        <f t="shared" si="78"/>
        <v>511.21994018067801</v>
      </c>
      <c r="T631" s="3">
        <f t="shared" si="78"/>
        <v>1</v>
      </c>
      <c r="U631" s="3">
        <f t="shared" si="78"/>
        <v>1</v>
      </c>
      <c r="V631" s="3">
        <f t="shared" si="79"/>
        <v>13.7158177581634</v>
      </c>
      <c r="X631" s="3">
        <f t="shared" si="73"/>
        <v>-40.499890886853962</v>
      </c>
      <c r="Y631" s="3">
        <f t="shared" si="74"/>
        <v>-5.3582088851250091</v>
      </c>
    </row>
    <row r="632" spans="1:25">
      <c r="A632">
        <v>630</v>
      </c>
      <c r="B632" t="s">
        <v>645</v>
      </c>
      <c r="C632" s="3">
        <v>239.56325901699</v>
      </c>
      <c r="D632" s="3">
        <v>194.99963247218801</v>
      </c>
      <c r="E632" s="3">
        <v>44.563626544802403</v>
      </c>
      <c r="F632" s="3">
        <v>-45.476919269915697</v>
      </c>
      <c r="G632" s="3">
        <v>180.476025714115</v>
      </c>
      <c r="H632" s="3">
        <f t="shared" si="75"/>
        <v>239.56325901699</v>
      </c>
      <c r="I632" s="3">
        <f t="shared" si="75"/>
        <v>194.99963247218801</v>
      </c>
      <c r="J632" s="3">
        <f t="shared" si="75"/>
        <v>44.563626544802403</v>
      </c>
      <c r="K632" s="3">
        <f t="shared" si="76"/>
        <v>1</v>
      </c>
      <c r="L632" s="3">
        <f t="shared" si="75"/>
        <v>180.476025714115</v>
      </c>
      <c r="M632" s="3">
        <f>VLOOKUP($A632,new_vsoa,6,FALSE)</f>
        <v>247.197632961436</v>
      </c>
      <c r="N632" s="3">
        <f>VLOOKUP($A632,new_vsoa,5,FALSE)</f>
        <v>200.78795503647899</v>
      </c>
      <c r="O632" s="3">
        <f t="shared" si="77"/>
        <v>46.409677924957009</v>
      </c>
      <c r="P632" s="3">
        <f>VLOOKUP($A632,new_vsoa,7,FALSE)</f>
        <v>-4.4050514831854697</v>
      </c>
      <c r="Q632" s="3">
        <f>VLOOKUP($A632,new_vsoa,8,FALSE)</f>
        <v>105.01401020148199</v>
      </c>
      <c r="R632" s="3">
        <f t="shared" si="78"/>
        <v>247.197632961436</v>
      </c>
      <c r="S632" s="3">
        <f t="shared" si="78"/>
        <v>200.78795503647899</v>
      </c>
      <c r="T632" s="3">
        <f t="shared" si="78"/>
        <v>46.409677924957009</v>
      </c>
      <c r="U632" s="3">
        <f t="shared" si="78"/>
        <v>1</v>
      </c>
      <c r="V632" s="3">
        <f t="shared" si="79"/>
        <v>105.01401020148199</v>
      </c>
      <c r="X632" s="3">
        <f t="shared" si="73"/>
        <v>7.634373944445997</v>
      </c>
      <c r="Y632" s="3">
        <f t="shared" si="74"/>
        <v>5.7883225642909792</v>
      </c>
    </row>
    <row r="633" spans="1:25">
      <c r="A633">
        <v>631</v>
      </c>
      <c r="B633" t="s">
        <v>646</v>
      </c>
      <c r="C633" s="3">
        <v>475.73489245972598</v>
      </c>
      <c r="D633" s="3">
        <v>424.78027402405399</v>
      </c>
      <c r="E633" s="3">
        <v>50.954618435672003</v>
      </c>
      <c r="F633" s="3">
        <v>-42.653578874968503</v>
      </c>
      <c r="G633" s="3">
        <v>215.70375608664901</v>
      </c>
      <c r="H633" s="3">
        <f t="shared" si="75"/>
        <v>475.73489245972598</v>
      </c>
      <c r="I633" s="3">
        <f t="shared" si="75"/>
        <v>424.78027402405399</v>
      </c>
      <c r="J633" s="3">
        <f t="shared" si="75"/>
        <v>50.954618435672003</v>
      </c>
      <c r="K633" s="3">
        <f t="shared" si="76"/>
        <v>1</v>
      </c>
      <c r="L633" s="3">
        <f t="shared" si="75"/>
        <v>215.70375608664901</v>
      </c>
      <c r="M633" s="3">
        <f>VLOOKUP($A633,new_vsoa,6,FALSE)</f>
        <v>417.886186521897</v>
      </c>
      <c r="N633" s="3">
        <f>VLOOKUP($A633,new_vsoa,5,FALSE)</f>
        <v>429.434577724002</v>
      </c>
      <c r="O633" s="3">
        <f t="shared" si="77"/>
        <v>-11.548391202104995</v>
      </c>
      <c r="P633" s="3">
        <f>VLOOKUP($A633,new_vsoa,7,FALSE)</f>
        <v>-74.040692371854107</v>
      </c>
      <c r="Q633" s="3">
        <f>VLOOKUP($A633,new_vsoa,8,FALSE)</f>
        <v>50.706218917201497</v>
      </c>
      <c r="R633" s="3">
        <f t="shared" si="78"/>
        <v>417.886186521897</v>
      </c>
      <c r="S633" s="3">
        <f t="shared" si="78"/>
        <v>429.434577724002</v>
      </c>
      <c r="T633" s="3">
        <f t="shared" si="78"/>
        <v>1</v>
      </c>
      <c r="U633" s="3">
        <f t="shared" si="78"/>
        <v>1</v>
      </c>
      <c r="V633" s="3">
        <f t="shared" si="79"/>
        <v>50.706218917201497</v>
      </c>
      <c r="X633" s="3">
        <f t="shared" si="73"/>
        <v>-57.848705937828981</v>
      </c>
      <c r="Y633" s="3">
        <f t="shared" si="74"/>
        <v>4.6543036999480023</v>
      </c>
    </row>
    <row r="634" spans="1:25">
      <c r="A634">
        <v>632</v>
      </c>
      <c r="B634" t="s">
        <v>647</v>
      </c>
      <c r="C634" s="3">
        <v>403.57046853927801</v>
      </c>
      <c r="D634" s="3">
        <v>334.73525299934897</v>
      </c>
      <c r="E634" s="3">
        <v>68.835215539928498</v>
      </c>
      <c r="F634" s="3">
        <v>-24.474788666532099</v>
      </c>
      <c r="G634" s="3">
        <v>225.957345776453</v>
      </c>
      <c r="H634" s="3">
        <f t="shared" si="75"/>
        <v>403.57046853927801</v>
      </c>
      <c r="I634" s="3">
        <f t="shared" si="75"/>
        <v>334.73525299934897</v>
      </c>
      <c r="J634" s="3">
        <f t="shared" si="75"/>
        <v>68.835215539928498</v>
      </c>
      <c r="K634" s="3">
        <f t="shared" si="76"/>
        <v>1</v>
      </c>
      <c r="L634" s="3">
        <f t="shared" si="75"/>
        <v>225.957345776453</v>
      </c>
      <c r="M634" s="3">
        <f>VLOOKUP($A634,new_vsoa,6,FALSE)</f>
        <v>376.18509231406802</v>
      </c>
      <c r="N634" s="3">
        <f>VLOOKUP($A634,new_vsoa,5,FALSE)</f>
        <v>355.852460539106</v>
      </c>
      <c r="O634" s="3">
        <f t="shared" si="77"/>
        <v>20.33263177496201</v>
      </c>
      <c r="P634" s="3">
        <f>VLOOKUP($A634,new_vsoa,7,FALSE)</f>
        <v>-40.8120301649803</v>
      </c>
      <c r="Q634" s="3">
        <f>VLOOKUP($A634,new_vsoa,8,FALSE)</f>
        <v>84.536444126545902</v>
      </c>
      <c r="R634" s="3">
        <f t="shared" si="78"/>
        <v>376.18509231406802</v>
      </c>
      <c r="S634" s="3">
        <f t="shared" si="78"/>
        <v>355.852460539106</v>
      </c>
      <c r="T634" s="3">
        <f t="shared" si="78"/>
        <v>20.33263177496201</v>
      </c>
      <c r="U634" s="3">
        <f t="shared" si="78"/>
        <v>1</v>
      </c>
      <c r="V634" s="3">
        <f t="shared" si="79"/>
        <v>84.536444126545902</v>
      </c>
      <c r="X634" s="3">
        <f t="shared" si="73"/>
        <v>-27.385376225209995</v>
      </c>
      <c r="Y634" s="3">
        <f t="shared" si="74"/>
        <v>21.117207539757032</v>
      </c>
    </row>
    <row r="635" spans="1:25">
      <c r="A635">
        <v>633</v>
      </c>
      <c r="B635" t="s">
        <v>648</v>
      </c>
      <c r="C635" s="3">
        <v>448.681617462068</v>
      </c>
      <c r="D635" s="3">
        <v>446.09435289789599</v>
      </c>
      <c r="E635" s="3">
        <v>2.58726456417235</v>
      </c>
      <c r="F635" s="3">
        <v>-86.119193574472206</v>
      </c>
      <c r="G635" s="3">
        <v>114.17561281318901</v>
      </c>
      <c r="H635" s="3">
        <f t="shared" si="75"/>
        <v>448.681617462068</v>
      </c>
      <c r="I635" s="3">
        <f t="shared" si="75"/>
        <v>446.09435289789599</v>
      </c>
      <c r="J635" s="3">
        <f t="shared" si="75"/>
        <v>2.58726456417235</v>
      </c>
      <c r="K635" s="3">
        <f t="shared" si="76"/>
        <v>1</v>
      </c>
      <c r="L635" s="3">
        <f t="shared" si="75"/>
        <v>114.17561281318901</v>
      </c>
      <c r="M635" s="3">
        <f>VLOOKUP($A635,new_vsoa,6,FALSE)</f>
        <v>415.5891919636</v>
      </c>
      <c r="N635" s="3">
        <f>VLOOKUP($A635,new_vsoa,5,FALSE)</f>
        <v>450.07779476573398</v>
      </c>
      <c r="O635" s="3">
        <f t="shared" si="77"/>
        <v>-34.488602802133983</v>
      </c>
      <c r="P635" s="3">
        <f>VLOOKUP($A635,new_vsoa,7,FALSE)</f>
        <v>-91.676053441037197</v>
      </c>
      <c r="Q635" s="3">
        <f>VLOOKUP($A635,new_vsoa,8,FALSE)</f>
        <v>24.159224592497502</v>
      </c>
      <c r="R635" s="3">
        <f t="shared" si="78"/>
        <v>415.5891919636</v>
      </c>
      <c r="S635" s="3">
        <f t="shared" si="78"/>
        <v>450.07779476573398</v>
      </c>
      <c r="T635" s="3">
        <f t="shared" si="78"/>
        <v>1</v>
      </c>
      <c r="U635" s="3">
        <f t="shared" si="78"/>
        <v>1</v>
      </c>
      <c r="V635" s="3">
        <f t="shared" si="79"/>
        <v>24.159224592497502</v>
      </c>
      <c r="X635" s="3">
        <f t="shared" si="73"/>
        <v>-33.092425498468003</v>
      </c>
      <c r="Y635" s="3">
        <f t="shared" si="74"/>
        <v>3.9834418678379961</v>
      </c>
    </row>
    <row r="636" spans="1:25">
      <c r="A636">
        <v>634</v>
      </c>
      <c r="B636" t="s">
        <v>649</v>
      </c>
      <c r="C636" s="3">
        <v>364.49293155196102</v>
      </c>
      <c r="D636" s="3">
        <v>421.29241768404398</v>
      </c>
      <c r="E636" s="3">
        <v>-56.799486132082997</v>
      </c>
      <c r="F636" s="3">
        <v>-155.01245813482899</v>
      </c>
      <c r="G636" s="3">
        <v>64.820125217807899</v>
      </c>
      <c r="H636" s="3">
        <f t="shared" si="75"/>
        <v>364.49293155196102</v>
      </c>
      <c r="I636" s="3">
        <f t="shared" si="75"/>
        <v>421.29241768404398</v>
      </c>
      <c r="J636" s="3">
        <f t="shared" si="75"/>
        <v>1</v>
      </c>
      <c r="K636" s="3">
        <f t="shared" si="76"/>
        <v>1</v>
      </c>
      <c r="L636" s="3">
        <f t="shared" si="75"/>
        <v>64.820125217807899</v>
      </c>
      <c r="M636" s="3">
        <f>VLOOKUP($A636,new_vsoa,6,FALSE)</f>
        <v>331.93729576624997</v>
      </c>
      <c r="N636" s="3">
        <f>VLOOKUP($A636,new_vsoa,5,FALSE)</f>
        <v>415.27103882332199</v>
      </c>
      <c r="O636" s="3">
        <f t="shared" si="77"/>
        <v>-83.333743057072013</v>
      </c>
      <c r="P636" s="3">
        <f>VLOOKUP($A636,new_vsoa,7,FALSE)</f>
        <v>-132.343816141373</v>
      </c>
      <c r="Q636" s="3">
        <f>VLOOKUP($A636,new_vsoa,8,FALSE)</f>
        <v>-29.678381183221301</v>
      </c>
      <c r="R636" s="3">
        <f t="shared" si="78"/>
        <v>331.93729576624997</v>
      </c>
      <c r="S636" s="3">
        <f t="shared" si="78"/>
        <v>415.27103882332199</v>
      </c>
      <c r="T636" s="3">
        <f t="shared" si="78"/>
        <v>1</v>
      </c>
      <c r="U636" s="3">
        <f t="shared" si="78"/>
        <v>1</v>
      </c>
      <c r="V636" s="3">
        <f t="shared" si="79"/>
        <v>1</v>
      </c>
      <c r="X636" s="3">
        <f t="shared" si="73"/>
        <v>-32.555635785711047</v>
      </c>
      <c r="Y636" s="3">
        <f t="shared" si="74"/>
        <v>-6.0213788607219954</v>
      </c>
    </row>
    <row r="637" spans="1:25">
      <c r="A637">
        <v>635</v>
      </c>
      <c r="B637" t="s">
        <v>650</v>
      </c>
      <c r="C637" s="3">
        <v>139.00947325043501</v>
      </c>
      <c r="D637" s="3">
        <v>115.737648962596</v>
      </c>
      <c r="E637" s="3">
        <v>23.271824287839099</v>
      </c>
      <c r="F637" s="3">
        <v>-100.928259815777</v>
      </c>
      <c r="G637" s="3">
        <v>121.57588938513599</v>
      </c>
      <c r="H637" s="3">
        <f t="shared" si="75"/>
        <v>139.00947325043501</v>
      </c>
      <c r="I637" s="3">
        <f t="shared" si="75"/>
        <v>115.737648962596</v>
      </c>
      <c r="J637" s="3">
        <f t="shared" si="75"/>
        <v>23.271824287839099</v>
      </c>
      <c r="K637" s="3">
        <f t="shared" si="76"/>
        <v>1</v>
      </c>
      <c r="L637" s="3">
        <f t="shared" si="75"/>
        <v>121.57588938513599</v>
      </c>
      <c r="M637" s="3">
        <f>VLOOKUP($A637,new_vsoa,6,FALSE)</f>
        <v>154.83484341408001</v>
      </c>
      <c r="N637" s="3">
        <f>VLOOKUP($A637,new_vsoa,5,FALSE)</f>
        <v>112.13857960194601</v>
      </c>
      <c r="O637" s="3">
        <f t="shared" si="77"/>
        <v>42.696263812134006</v>
      </c>
      <c r="P637" s="3">
        <f>VLOOKUP($A637,new_vsoa,7,FALSE)</f>
        <v>-0.18581285502370101</v>
      </c>
      <c r="Q637" s="3">
        <f>VLOOKUP($A637,new_vsoa,8,FALSE)</f>
        <v>95.342033022484003</v>
      </c>
      <c r="R637" s="3">
        <f t="shared" si="78"/>
        <v>154.83484341408001</v>
      </c>
      <c r="S637" s="3">
        <f t="shared" si="78"/>
        <v>112.13857960194601</v>
      </c>
      <c r="T637" s="3">
        <f t="shared" si="78"/>
        <v>42.696263812134006</v>
      </c>
      <c r="U637" s="3">
        <f t="shared" si="78"/>
        <v>1</v>
      </c>
      <c r="V637" s="3">
        <f t="shared" si="79"/>
        <v>95.342033022484003</v>
      </c>
      <c r="X637" s="3">
        <f t="shared" si="73"/>
        <v>15.825370163645005</v>
      </c>
      <c r="Y637" s="3">
        <f t="shared" si="74"/>
        <v>-3.5990693606499917</v>
      </c>
    </row>
    <row r="638" spans="1:25">
      <c r="A638">
        <v>636</v>
      </c>
      <c r="B638" t="s">
        <v>651</v>
      </c>
      <c r="C638" s="3">
        <v>494.66352506333402</v>
      </c>
      <c r="D638" s="3">
        <v>472.07977200539102</v>
      </c>
      <c r="E638" s="3">
        <v>22.583753057942399</v>
      </c>
      <c r="F638" s="3">
        <v>-62.621616310744002</v>
      </c>
      <c r="G638" s="3">
        <v>194.33780705436899</v>
      </c>
      <c r="H638" s="3">
        <f t="shared" si="75"/>
        <v>494.66352506333402</v>
      </c>
      <c r="I638" s="3">
        <f t="shared" si="75"/>
        <v>472.07977200539102</v>
      </c>
      <c r="J638" s="3">
        <f t="shared" si="75"/>
        <v>22.583753057942399</v>
      </c>
      <c r="K638" s="3">
        <f t="shared" si="76"/>
        <v>1</v>
      </c>
      <c r="L638" s="3">
        <f t="shared" si="75"/>
        <v>194.33780705436899</v>
      </c>
      <c r="M638" s="3">
        <f>VLOOKUP($A638,new_vsoa,6,FALSE)</f>
        <v>443.41880629699199</v>
      </c>
      <c r="N638" s="3">
        <f>VLOOKUP($A638,new_vsoa,5,FALSE)</f>
        <v>481.04111088026298</v>
      </c>
      <c r="O638" s="3">
        <f t="shared" si="77"/>
        <v>-37.622304583270989</v>
      </c>
      <c r="P638" s="3">
        <f>VLOOKUP($A638,new_vsoa,7,FALSE)</f>
        <v>-92.883327957948794</v>
      </c>
      <c r="Q638" s="3">
        <f>VLOOKUP($A638,new_vsoa,8,FALSE)</f>
        <v>17.1147816838143</v>
      </c>
      <c r="R638" s="3">
        <f t="shared" si="78"/>
        <v>443.41880629699199</v>
      </c>
      <c r="S638" s="3">
        <f t="shared" si="78"/>
        <v>481.04111088026298</v>
      </c>
      <c r="T638" s="3">
        <f t="shared" si="78"/>
        <v>1</v>
      </c>
      <c r="U638" s="3">
        <f t="shared" si="78"/>
        <v>1</v>
      </c>
      <c r="V638" s="3">
        <f t="shared" si="79"/>
        <v>17.1147816838143</v>
      </c>
      <c r="X638" s="3">
        <f t="shared" si="73"/>
        <v>-51.244718766342032</v>
      </c>
      <c r="Y638" s="3">
        <f t="shared" si="74"/>
        <v>8.9613388748719558</v>
      </c>
    </row>
    <row r="639" spans="1:25">
      <c r="A639">
        <v>637</v>
      </c>
      <c r="B639" t="s">
        <v>652</v>
      </c>
      <c r="C639" s="3">
        <v>442.84634112191497</v>
      </c>
      <c r="D639" s="3">
        <v>439.72382543265002</v>
      </c>
      <c r="E639" s="3">
        <v>3.12251568926518</v>
      </c>
      <c r="F639" s="3">
        <v>-114.58637970472</v>
      </c>
      <c r="G639" s="3">
        <v>212.13165309450801</v>
      </c>
      <c r="H639" s="3">
        <f t="shared" si="75"/>
        <v>442.84634112191497</v>
      </c>
      <c r="I639" s="3">
        <f t="shared" si="75"/>
        <v>439.72382543265002</v>
      </c>
      <c r="J639" s="3">
        <f t="shared" si="75"/>
        <v>3.12251568926518</v>
      </c>
      <c r="K639" s="3">
        <f t="shared" si="76"/>
        <v>1</v>
      </c>
      <c r="L639" s="3">
        <f t="shared" si="75"/>
        <v>212.13165309450801</v>
      </c>
      <c r="M639" s="3">
        <f>VLOOKUP($A639,new_vsoa,6,FALSE)</f>
        <v>376.48302679627199</v>
      </c>
      <c r="N639" s="3">
        <f>VLOOKUP($A639,new_vsoa,5,FALSE)</f>
        <v>435.89107063179699</v>
      </c>
      <c r="O639" s="3">
        <f t="shared" si="77"/>
        <v>-59.408043835525007</v>
      </c>
      <c r="P639" s="3">
        <f>VLOOKUP($A639,new_vsoa,7,FALSE)</f>
        <v>-133.719885572517</v>
      </c>
      <c r="Q639" s="3">
        <f>VLOOKUP($A639,new_vsoa,8,FALSE)</f>
        <v>17.159125118608902</v>
      </c>
      <c r="R639" s="3">
        <f t="shared" si="78"/>
        <v>376.48302679627199</v>
      </c>
      <c r="S639" s="3">
        <f t="shared" si="78"/>
        <v>435.89107063179699</v>
      </c>
      <c r="T639" s="3">
        <f t="shared" si="78"/>
        <v>1</v>
      </c>
      <c r="U639" s="3">
        <f t="shared" si="78"/>
        <v>1</v>
      </c>
      <c r="V639" s="3">
        <f t="shared" si="79"/>
        <v>17.159125118608902</v>
      </c>
      <c r="X639" s="3">
        <f t="shared" si="73"/>
        <v>-66.363314325642989</v>
      </c>
      <c r="Y639" s="3">
        <f t="shared" si="74"/>
        <v>-3.8327548008530243</v>
      </c>
    </row>
    <row r="640" spans="1:25">
      <c r="A640">
        <v>638</v>
      </c>
      <c r="B640" t="s">
        <v>653</v>
      </c>
      <c r="C640" s="3">
        <v>363.258611716838</v>
      </c>
      <c r="D640" s="3">
        <v>404.82975541039298</v>
      </c>
      <c r="E640" s="3">
        <v>-41.571143693554703</v>
      </c>
      <c r="F640" s="3">
        <v>-164.71823932646899</v>
      </c>
      <c r="G640" s="3">
        <v>171.210775978226</v>
      </c>
      <c r="H640" s="3">
        <f t="shared" si="75"/>
        <v>363.258611716838</v>
      </c>
      <c r="I640" s="3">
        <f t="shared" si="75"/>
        <v>404.82975541039298</v>
      </c>
      <c r="J640" s="3">
        <f t="shared" si="75"/>
        <v>1</v>
      </c>
      <c r="K640" s="3">
        <f t="shared" si="76"/>
        <v>1</v>
      </c>
      <c r="L640" s="3">
        <f t="shared" si="75"/>
        <v>171.210775978226</v>
      </c>
      <c r="M640" s="3">
        <f>VLOOKUP($A640,new_vsoa,6,FALSE)</f>
        <v>377.10927505196599</v>
      </c>
      <c r="N640" s="3">
        <f>VLOOKUP($A640,new_vsoa,5,FALSE)</f>
        <v>402.506615973294</v>
      </c>
      <c r="O640" s="3">
        <f t="shared" si="77"/>
        <v>-25.397340921328009</v>
      </c>
      <c r="P640" s="3">
        <f>VLOOKUP($A640,new_vsoa,7,FALSE)</f>
        <v>-88.189031772508997</v>
      </c>
      <c r="Q640" s="3">
        <f>VLOOKUP($A640,new_vsoa,8,FALSE)</f>
        <v>43.376885966811798</v>
      </c>
      <c r="R640" s="3">
        <f t="shared" si="78"/>
        <v>377.10927505196599</v>
      </c>
      <c r="S640" s="3">
        <f t="shared" si="78"/>
        <v>402.506615973294</v>
      </c>
      <c r="T640" s="3">
        <f t="shared" si="78"/>
        <v>1</v>
      </c>
      <c r="U640" s="3">
        <f t="shared" si="78"/>
        <v>1</v>
      </c>
      <c r="V640" s="3">
        <f t="shared" si="79"/>
        <v>43.376885966811798</v>
      </c>
      <c r="X640" s="3">
        <f t="shared" si="73"/>
        <v>13.85066333512799</v>
      </c>
      <c r="Y640" s="3">
        <f t="shared" si="74"/>
        <v>-2.3231394370989733</v>
      </c>
    </row>
    <row r="641" spans="1:25">
      <c r="A641">
        <v>639</v>
      </c>
      <c r="B641" t="s">
        <v>654</v>
      </c>
      <c r="C641" s="3">
        <v>580.09988718207899</v>
      </c>
      <c r="D641" s="3">
        <v>546.12083229177904</v>
      </c>
      <c r="E641" s="3">
        <v>33.979054890299999</v>
      </c>
      <c r="F641" s="3">
        <v>-103.536709661778</v>
      </c>
      <c r="G641" s="3">
        <v>848.78133429538798</v>
      </c>
      <c r="H641" s="3">
        <f t="shared" si="75"/>
        <v>580.09988718207899</v>
      </c>
      <c r="I641" s="3">
        <f t="shared" si="75"/>
        <v>546.12083229177904</v>
      </c>
      <c r="J641" s="3">
        <f t="shared" si="75"/>
        <v>33.979054890299999</v>
      </c>
      <c r="K641" s="3">
        <f t="shared" si="76"/>
        <v>1</v>
      </c>
      <c r="L641" s="3" t="e">
        <f t="shared" si="75"/>
        <v>#N/A</v>
      </c>
      <c r="M641" s="3">
        <f>VLOOKUP($A641,new_vsoa,6,FALSE)</f>
        <v>487.56896336125601</v>
      </c>
      <c r="N641" s="3">
        <f>VLOOKUP($A641,new_vsoa,5,FALSE)</f>
        <v>537.05974316503102</v>
      </c>
      <c r="O641" s="3">
        <f t="shared" si="77"/>
        <v>-49.490779803775013</v>
      </c>
      <c r="P641" s="3">
        <f>VLOOKUP($A641,new_vsoa,7,FALSE)</f>
        <v>-115.02220725490599</v>
      </c>
      <c r="Q641" s="3">
        <f>VLOOKUP($A641,new_vsoa,8,FALSE)</f>
        <v>16.1400072297657</v>
      </c>
      <c r="R641" s="3">
        <f t="shared" si="78"/>
        <v>487.56896336125601</v>
      </c>
      <c r="S641" s="3">
        <f t="shared" si="78"/>
        <v>537.05974316503102</v>
      </c>
      <c r="T641" s="3">
        <f t="shared" si="78"/>
        <v>1</v>
      </c>
      <c r="U641" s="3">
        <f t="shared" si="78"/>
        <v>1</v>
      </c>
      <c r="V641" s="3">
        <f t="shared" si="79"/>
        <v>16.1400072297657</v>
      </c>
      <c r="X641" s="3">
        <f t="shared" si="73"/>
        <v>-92.530923820822977</v>
      </c>
      <c r="Y641" s="3">
        <f t="shared" si="74"/>
        <v>-9.0610891267480156</v>
      </c>
    </row>
    <row r="642" spans="1:25">
      <c r="A642">
        <v>640</v>
      </c>
      <c r="B642" t="s">
        <v>655</v>
      </c>
      <c r="C642" s="3">
        <v>648.27864434939602</v>
      </c>
      <c r="D642" s="3">
        <v>811.37107374178402</v>
      </c>
      <c r="E642" s="3">
        <v>-163.092429392387</v>
      </c>
      <c r="F642" s="3">
        <v>-1.44318738926645E+16</v>
      </c>
      <c r="G642" s="3">
        <v>2.55062350210595E+16</v>
      </c>
      <c r="H642" s="3">
        <f t="shared" si="75"/>
        <v>648.27864434939602</v>
      </c>
      <c r="I642" s="3" t="e">
        <f t="shared" si="75"/>
        <v>#N/A</v>
      </c>
      <c r="J642" s="3">
        <f t="shared" si="75"/>
        <v>1</v>
      </c>
      <c r="K642" s="3">
        <f t="shared" si="76"/>
        <v>1</v>
      </c>
      <c r="L642" s="3" t="e">
        <f t="shared" si="75"/>
        <v>#N/A</v>
      </c>
      <c r="M642" s="3">
        <f>VLOOKUP($A642,new_vsoa,6,FALSE)</f>
        <v>620.84050852150199</v>
      </c>
      <c r="N642" s="3">
        <f>VLOOKUP($A642,new_vsoa,5,FALSE)</f>
        <v>809.02574255565401</v>
      </c>
      <c r="O642" s="3">
        <f t="shared" si="77"/>
        <v>-188.18523403415202</v>
      </c>
      <c r="P642" s="3">
        <f>VLOOKUP($A642,new_vsoa,7,FALSE)</f>
        <v>-633.79671493029696</v>
      </c>
      <c r="Q642" s="3">
        <f>VLOOKUP($A642,new_vsoa,8,FALSE)</f>
        <v>-14.710570116102</v>
      </c>
      <c r="R642" s="3">
        <f t="shared" si="78"/>
        <v>620.84050852150199</v>
      </c>
      <c r="S642" s="3" t="e">
        <f t="shared" si="78"/>
        <v>#N/A</v>
      </c>
      <c r="T642" s="3">
        <f t="shared" si="78"/>
        <v>1</v>
      </c>
      <c r="U642" s="3">
        <f t="shared" si="78"/>
        <v>1</v>
      </c>
      <c r="V642" s="3">
        <f t="shared" si="79"/>
        <v>1</v>
      </c>
      <c r="X642" s="3">
        <f t="shared" si="73"/>
        <v>-27.43813582789403</v>
      </c>
      <c r="Y642" s="3" t="e">
        <f t="shared" si="74"/>
        <v>#N/A</v>
      </c>
    </row>
    <row r="643" spans="1:25">
      <c r="A643">
        <v>641</v>
      </c>
      <c r="B643" t="s">
        <v>656</v>
      </c>
      <c r="C643" s="3">
        <v>472.97732771774201</v>
      </c>
      <c r="D643" s="3">
        <v>483.57018734188898</v>
      </c>
      <c r="E643" s="3">
        <v>-10.592859624147501</v>
      </c>
      <c r="F643" s="3">
        <v>-143.718685301487</v>
      </c>
      <c r="G643" s="3">
        <v>273.13469338131</v>
      </c>
      <c r="H643" s="3">
        <f t="shared" si="75"/>
        <v>472.97732771774201</v>
      </c>
      <c r="I643" s="3">
        <f t="shared" si="75"/>
        <v>483.57018734188898</v>
      </c>
      <c r="J643" s="3">
        <f t="shared" si="75"/>
        <v>1</v>
      </c>
      <c r="K643" s="3">
        <f t="shared" si="76"/>
        <v>1</v>
      </c>
      <c r="L643" s="3">
        <f t="shared" si="76"/>
        <v>273.13469338131</v>
      </c>
      <c r="M643" s="3">
        <f>VLOOKUP($A643,new_vsoa,6,FALSE)</f>
        <v>447.72432402711797</v>
      </c>
      <c r="N643" s="3">
        <f>VLOOKUP($A643,new_vsoa,5,FALSE)</f>
        <v>483.56605113538899</v>
      </c>
      <c r="O643" s="3">
        <f t="shared" si="77"/>
        <v>-35.841727108271016</v>
      </c>
      <c r="P643" s="3">
        <f>VLOOKUP($A643,new_vsoa,7,FALSE)</f>
        <v>-104.99334735976601</v>
      </c>
      <c r="Q643" s="3">
        <f>VLOOKUP($A643,new_vsoa,8,FALSE)</f>
        <v>33.990932491245403</v>
      </c>
      <c r="R643" s="3">
        <f t="shared" si="78"/>
        <v>447.72432402711797</v>
      </c>
      <c r="S643" s="3">
        <f t="shared" si="78"/>
        <v>483.56605113538899</v>
      </c>
      <c r="T643" s="3">
        <f t="shared" si="78"/>
        <v>1</v>
      </c>
      <c r="U643" s="3">
        <f t="shared" ref="U643" si="80">IF(P643&lt;1,1,IF(P643&gt;680,#N/A,P643))</f>
        <v>1</v>
      </c>
      <c r="V643" s="3">
        <f t="shared" si="79"/>
        <v>33.990932491245403</v>
      </c>
      <c r="X643" s="3">
        <f t="shared" ref="X643:X682" si="81">R643-H643</f>
        <v>-25.253003690624041</v>
      </c>
      <c r="Y643" s="3">
        <f t="shared" ref="Y643:Y682" si="82">S643-I643</f>
        <v>-4.1362064999930226E-3</v>
      </c>
    </row>
    <row r="644" spans="1:25">
      <c r="A644">
        <v>642</v>
      </c>
      <c r="B644" t="s">
        <v>657</v>
      </c>
      <c r="C644" s="3">
        <v>651.48926116030202</v>
      </c>
      <c r="D644" s="3">
        <v>533.62665440319597</v>
      </c>
      <c r="E644" s="3">
        <v>117.86260675710599</v>
      </c>
      <c r="F644" s="3">
        <v>-2932165833192410</v>
      </c>
      <c r="G644" s="3">
        <v>2.0887167736671398E+17</v>
      </c>
      <c r="H644" s="3">
        <f t="shared" ref="H644:L682" si="83">IF(C644&lt;1,1,IF(C644&gt;680,#N/A,C644))</f>
        <v>651.48926116030202</v>
      </c>
      <c r="I644" s="3">
        <f t="shared" si="83"/>
        <v>533.62665440319597</v>
      </c>
      <c r="J644" s="3">
        <f t="shared" si="83"/>
        <v>117.86260675710599</v>
      </c>
      <c r="K644" s="3">
        <f t="shared" si="83"/>
        <v>1</v>
      </c>
      <c r="L644" s="3" t="e">
        <f t="shared" si="83"/>
        <v>#N/A</v>
      </c>
      <c r="M644" s="3">
        <f>VLOOKUP($A644,new_vsoa,6,FALSE)</f>
        <v>576.767445622938</v>
      </c>
      <c r="N644" s="3">
        <f>VLOOKUP($A644,new_vsoa,5,FALSE)</f>
        <v>552.62287302357902</v>
      </c>
      <c r="O644" s="3">
        <f t="shared" ref="O644:O682" si="84">M644-N644</f>
        <v>24.14457259935898</v>
      </c>
      <c r="P644" s="3">
        <f>VLOOKUP($A644,new_vsoa,7,FALSE)</f>
        <v>-46.1066333608264</v>
      </c>
      <c r="Q644" s="3">
        <f>VLOOKUP($A644,new_vsoa,8,FALSE)</f>
        <v>100.808061789601</v>
      </c>
      <c r="R644" s="3">
        <f t="shared" ref="R644:V682" si="85">IF(M644&lt;1,1,IF(M644&gt;680,#N/A,M644))</f>
        <v>576.767445622938</v>
      </c>
      <c r="S644" s="3">
        <f t="shared" si="85"/>
        <v>552.62287302357902</v>
      </c>
      <c r="T644" s="3">
        <f t="shared" si="85"/>
        <v>24.14457259935898</v>
      </c>
      <c r="U644" s="3">
        <f t="shared" si="85"/>
        <v>1</v>
      </c>
      <c r="V644" s="3">
        <f t="shared" si="85"/>
        <v>100.808061789601</v>
      </c>
      <c r="X644" s="3">
        <f t="shared" si="81"/>
        <v>-74.721815537364023</v>
      </c>
      <c r="Y644" s="3">
        <f t="shared" si="82"/>
        <v>18.996218620383047</v>
      </c>
    </row>
    <row r="645" spans="1:25">
      <c r="A645">
        <v>643</v>
      </c>
      <c r="B645" t="s">
        <v>658</v>
      </c>
      <c r="C645" s="3">
        <v>623.99671432500202</v>
      </c>
      <c r="D645" s="3">
        <v>789.19347363823897</v>
      </c>
      <c r="E645" s="3">
        <v>-165.19675931323701</v>
      </c>
      <c r="F645" s="3">
        <v>-7.86125588685456E+16</v>
      </c>
      <c r="G645" s="3">
        <v>7.23439597393656E+16</v>
      </c>
      <c r="H645" s="3">
        <f t="shared" si="83"/>
        <v>623.99671432500202</v>
      </c>
      <c r="I645" s="3" t="e">
        <f t="shared" si="83"/>
        <v>#N/A</v>
      </c>
      <c r="J645" s="3">
        <f t="shared" si="83"/>
        <v>1</v>
      </c>
      <c r="K645" s="3">
        <f t="shared" si="83"/>
        <v>1</v>
      </c>
      <c r="L645" s="3" t="e">
        <f t="shared" si="83"/>
        <v>#N/A</v>
      </c>
      <c r="M645" s="3">
        <f>VLOOKUP($A645,new_vsoa,6,FALSE)</f>
        <v>615.30772275207505</v>
      </c>
      <c r="N645" s="3">
        <f>VLOOKUP($A645,new_vsoa,5,FALSE)</f>
        <v>870.37545661801903</v>
      </c>
      <c r="O645" s="3">
        <f t="shared" si="84"/>
        <v>-255.06773386594398</v>
      </c>
      <c r="P645" s="3">
        <f>VLOOKUP($A645,new_vsoa,7,FALSE)</f>
        <v>-943.14564631618396</v>
      </c>
      <c r="Q645" s="3">
        <f>VLOOKUP($A645,new_vsoa,8,FALSE)</f>
        <v>-49.282587741263697</v>
      </c>
      <c r="R645" s="3">
        <f t="shared" si="85"/>
        <v>615.30772275207505</v>
      </c>
      <c r="S645" s="3" t="e">
        <f t="shared" si="85"/>
        <v>#N/A</v>
      </c>
      <c r="T645" s="3">
        <f t="shared" si="85"/>
        <v>1</v>
      </c>
      <c r="U645" s="3">
        <f t="shared" si="85"/>
        <v>1</v>
      </c>
      <c r="V645" s="3">
        <f t="shared" si="85"/>
        <v>1</v>
      </c>
      <c r="X645" s="3">
        <f t="shared" si="81"/>
        <v>-8.688991572926966</v>
      </c>
      <c r="Y645" s="3" t="e">
        <f t="shared" si="82"/>
        <v>#N/A</v>
      </c>
    </row>
    <row r="646" spans="1:25">
      <c r="A646">
        <v>644</v>
      </c>
      <c r="B646" t="s">
        <v>659</v>
      </c>
      <c r="C646" s="3">
        <v>659.60704993280899</v>
      </c>
      <c r="D646" s="3">
        <v>649.02028303299403</v>
      </c>
      <c r="E646" s="3">
        <v>10.5867668998143</v>
      </c>
      <c r="F646" s="3">
        <v>-906204158479674</v>
      </c>
      <c r="G646" s="3">
        <v>1.03995888876668E+17</v>
      </c>
      <c r="H646" s="3">
        <f t="shared" si="83"/>
        <v>659.60704993280899</v>
      </c>
      <c r="I646" s="3">
        <f t="shared" si="83"/>
        <v>649.02028303299403</v>
      </c>
      <c r="J646" s="3">
        <f t="shared" si="83"/>
        <v>10.5867668998143</v>
      </c>
      <c r="K646" s="3">
        <f t="shared" si="83"/>
        <v>1</v>
      </c>
      <c r="L646" s="3" t="e">
        <f t="shared" si="83"/>
        <v>#N/A</v>
      </c>
      <c r="M646" s="3">
        <f>VLOOKUP($A646,new_vsoa,6,FALSE)</f>
        <v>571.74391183914997</v>
      </c>
      <c r="N646" s="3">
        <f>VLOOKUP($A646,new_vsoa,5,FALSE)</f>
        <v>653.46814939771502</v>
      </c>
      <c r="O646" s="3">
        <f t="shared" si="84"/>
        <v>-81.724237558565051</v>
      </c>
      <c r="P646" s="3">
        <f>VLOOKUP($A646,new_vsoa,7,FALSE)</f>
        <v>-222.52532845447701</v>
      </c>
      <c r="Q646" s="3">
        <f>VLOOKUP($A646,new_vsoa,8,FALSE)</f>
        <v>12.488787374755001</v>
      </c>
      <c r="R646" s="3">
        <f t="shared" si="85"/>
        <v>571.74391183914997</v>
      </c>
      <c r="S646" s="3">
        <f t="shared" si="85"/>
        <v>653.46814939771502</v>
      </c>
      <c r="T646" s="3">
        <f t="shared" si="85"/>
        <v>1</v>
      </c>
      <c r="U646" s="3">
        <f t="shared" si="85"/>
        <v>1</v>
      </c>
      <c r="V646" s="3">
        <f t="shared" si="85"/>
        <v>12.488787374755001</v>
      </c>
      <c r="X646" s="3">
        <f t="shared" si="81"/>
        <v>-87.863138093659018</v>
      </c>
      <c r="Y646" s="3">
        <f t="shared" si="82"/>
        <v>4.4478663647209942</v>
      </c>
    </row>
    <row r="647" spans="1:25">
      <c r="A647">
        <v>645</v>
      </c>
      <c r="B647" t="s">
        <v>660</v>
      </c>
      <c r="C647" s="3">
        <v>76.122723220871805</v>
      </c>
      <c r="D647" s="3">
        <v>132.53385917705401</v>
      </c>
      <c r="E647" s="3">
        <v>-56.411135956182598</v>
      </c>
      <c r="F647" s="3">
        <v>-458.157792849553</v>
      </c>
      <c r="G647" s="3">
        <v>40.182744415917597</v>
      </c>
      <c r="H647" s="3">
        <f t="shared" si="83"/>
        <v>76.122723220871805</v>
      </c>
      <c r="I647" s="3">
        <f t="shared" si="83"/>
        <v>132.53385917705401</v>
      </c>
      <c r="J647" s="3">
        <f t="shared" si="83"/>
        <v>1</v>
      </c>
      <c r="K647" s="3">
        <f t="shared" si="83"/>
        <v>1</v>
      </c>
      <c r="L647" s="3">
        <f t="shared" si="83"/>
        <v>40.182744415917597</v>
      </c>
      <c r="M647" s="3">
        <f>VLOOKUP($A647,new_vsoa,6,FALSE)</f>
        <v>132.72235351108199</v>
      </c>
      <c r="N647" s="3">
        <f>VLOOKUP($A647,new_vsoa,5,FALSE)</f>
        <v>123.281378894856</v>
      </c>
      <c r="O647" s="3">
        <f t="shared" si="84"/>
        <v>9.4409746162259864</v>
      </c>
      <c r="P647" s="3">
        <f>VLOOKUP($A647,new_vsoa,7,FALSE)</f>
        <v>-33.830357967827602</v>
      </c>
      <c r="Q647" s="3">
        <f>VLOOKUP($A647,new_vsoa,8,FALSE)</f>
        <v>58.689208801195797</v>
      </c>
      <c r="R647" s="3">
        <f t="shared" si="85"/>
        <v>132.72235351108199</v>
      </c>
      <c r="S647" s="3">
        <f t="shared" si="85"/>
        <v>123.281378894856</v>
      </c>
      <c r="T647" s="3">
        <f t="shared" si="85"/>
        <v>9.4409746162259864</v>
      </c>
      <c r="U647" s="3">
        <f t="shared" si="85"/>
        <v>1</v>
      </c>
      <c r="V647" s="3">
        <f t="shared" si="85"/>
        <v>58.689208801195797</v>
      </c>
      <c r="X647" s="3">
        <f t="shared" si="81"/>
        <v>56.599630290210186</v>
      </c>
      <c r="Y647" s="3">
        <f t="shared" si="82"/>
        <v>-9.2524802821980074</v>
      </c>
    </row>
    <row r="648" spans="1:25">
      <c r="A648">
        <v>646</v>
      </c>
      <c r="B648" t="s">
        <v>661</v>
      </c>
      <c r="C648" s="3">
        <v>624.965421607385</v>
      </c>
      <c r="D648" s="3">
        <v>606.20645669407804</v>
      </c>
      <c r="E648" s="3">
        <v>18.758964913306301</v>
      </c>
      <c r="F648" s="3">
        <v>-25634237385516.398</v>
      </c>
      <c r="G648" s="3">
        <v>970335824048741</v>
      </c>
      <c r="H648" s="3">
        <f t="shared" si="83"/>
        <v>624.965421607385</v>
      </c>
      <c r="I648" s="3">
        <f t="shared" si="83"/>
        <v>606.20645669407804</v>
      </c>
      <c r="J648" s="3">
        <f t="shared" si="83"/>
        <v>18.758964913306301</v>
      </c>
      <c r="K648" s="3">
        <f t="shared" si="83"/>
        <v>1</v>
      </c>
      <c r="L648" s="3" t="e">
        <f t="shared" si="83"/>
        <v>#N/A</v>
      </c>
      <c r="M648" s="3">
        <f>VLOOKUP($A648,new_vsoa,6,FALSE)</f>
        <v>560.21595354479905</v>
      </c>
      <c r="N648" s="3">
        <f>VLOOKUP($A648,new_vsoa,5,FALSE)</f>
        <v>613.03419278096897</v>
      </c>
      <c r="O648" s="3">
        <f t="shared" si="84"/>
        <v>-52.818239236169916</v>
      </c>
      <c r="P648" s="3">
        <f>VLOOKUP($A648,new_vsoa,7,FALSE)</f>
        <v>-146.453631135828</v>
      </c>
      <c r="Q648" s="3">
        <f>VLOOKUP($A648,new_vsoa,8,FALSE)</f>
        <v>26.093456052775199</v>
      </c>
      <c r="R648" s="3">
        <f t="shared" si="85"/>
        <v>560.21595354479905</v>
      </c>
      <c r="S648" s="3">
        <f t="shared" si="85"/>
        <v>613.03419278096897</v>
      </c>
      <c r="T648" s="3">
        <f t="shared" si="85"/>
        <v>1</v>
      </c>
      <c r="U648" s="3">
        <f t="shared" si="85"/>
        <v>1</v>
      </c>
      <c r="V648" s="3">
        <f t="shared" si="85"/>
        <v>26.093456052775199</v>
      </c>
      <c r="X648" s="3">
        <f t="shared" si="81"/>
        <v>-64.749468062585947</v>
      </c>
      <c r="Y648" s="3">
        <f t="shared" si="82"/>
        <v>6.8277360868909227</v>
      </c>
    </row>
    <row r="649" spans="1:25">
      <c r="A649">
        <v>647</v>
      </c>
      <c r="B649" t="s">
        <v>662</v>
      </c>
      <c r="C649" s="3">
        <v>455.80436686870303</v>
      </c>
      <c r="D649" s="3">
        <v>633.09004284257901</v>
      </c>
      <c r="E649" s="3">
        <v>-177.28567597387499</v>
      </c>
      <c r="F649" s="3">
        <v>-384.63478511537397</v>
      </c>
      <c r="G649" s="3">
        <v>49.186420092129502</v>
      </c>
      <c r="H649" s="3">
        <f t="shared" si="83"/>
        <v>455.80436686870303</v>
      </c>
      <c r="I649" s="3">
        <f t="shared" si="83"/>
        <v>633.09004284257901</v>
      </c>
      <c r="J649" s="3">
        <f t="shared" si="83"/>
        <v>1</v>
      </c>
      <c r="K649" s="3">
        <f t="shared" si="83"/>
        <v>1</v>
      </c>
      <c r="L649" s="3">
        <f t="shared" si="83"/>
        <v>49.186420092129502</v>
      </c>
      <c r="M649" s="3">
        <f>VLOOKUP($A649,new_vsoa,6,FALSE)</f>
        <v>541.26402258430005</v>
      </c>
      <c r="N649" s="3">
        <f>VLOOKUP($A649,new_vsoa,5,FALSE)</f>
        <v>630.104189977803</v>
      </c>
      <c r="O649" s="3">
        <f t="shared" si="84"/>
        <v>-88.840167393502952</v>
      </c>
      <c r="P649" s="3">
        <f>VLOOKUP($A649,new_vsoa,7,FALSE)</f>
        <v>-193.115816194264</v>
      </c>
      <c r="Q649" s="3">
        <f>VLOOKUP($A649,new_vsoa,8,FALSE)</f>
        <v>10.5914719134769</v>
      </c>
      <c r="R649" s="3">
        <f t="shared" si="85"/>
        <v>541.26402258430005</v>
      </c>
      <c r="S649" s="3">
        <f t="shared" si="85"/>
        <v>630.104189977803</v>
      </c>
      <c r="T649" s="3">
        <f t="shared" si="85"/>
        <v>1</v>
      </c>
      <c r="U649" s="3">
        <f t="shared" si="85"/>
        <v>1</v>
      </c>
      <c r="V649" s="3">
        <f t="shared" si="85"/>
        <v>10.5914719134769</v>
      </c>
      <c r="X649" s="3">
        <f t="shared" si="81"/>
        <v>85.459655715597023</v>
      </c>
      <c r="Y649" s="3">
        <f t="shared" si="82"/>
        <v>-2.9858528647760068</v>
      </c>
    </row>
    <row r="650" spans="1:25">
      <c r="A650">
        <v>648</v>
      </c>
      <c r="B650" t="s">
        <v>663</v>
      </c>
      <c r="C650" s="3">
        <v>659.60353901754399</v>
      </c>
      <c r="D650" s="3">
        <v>461.33484548054298</v>
      </c>
      <c r="E650" s="3">
        <v>198.26869353699999</v>
      </c>
      <c r="F650" s="3">
        <v>-51.676080595397302</v>
      </c>
      <c r="G650" s="3">
        <v>3435.2738629443002</v>
      </c>
      <c r="H650" s="3">
        <f t="shared" si="83"/>
        <v>659.60353901754399</v>
      </c>
      <c r="I650" s="3">
        <f t="shared" si="83"/>
        <v>461.33484548054298</v>
      </c>
      <c r="J650" s="3">
        <f t="shared" si="83"/>
        <v>198.26869353699999</v>
      </c>
      <c r="K650" s="3">
        <f t="shared" si="83"/>
        <v>1</v>
      </c>
      <c r="L650" s="3" t="e">
        <f t="shared" si="83"/>
        <v>#N/A</v>
      </c>
      <c r="M650" s="3">
        <f>VLOOKUP($A650,new_vsoa,6,FALSE)</f>
        <v>432.65299383061398</v>
      </c>
      <c r="N650" s="3">
        <f>VLOOKUP($A650,new_vsoa,5,FALSE)</f>
        <v>461.565098313021</v>
      </c>
      <c r="O650" s="3">
        <f t="shared" si="84"/>
        <v>-28.912104482407017</v>
      </c>
      <c r="P650" s="3">
        <f>VLOOKUP($A650,new_vsoa,7,FALSE)</f>
        <v>-91.883473866770302</v>
      </c>
      <c r="Q650" s="3">
        <f>VLOOKUP($A650,new_vsoa,8,FALSE)</f>
        <v>40.3444804125186</v>
      </c>
      <c r="R650" s="3">
        <f t="shared" si="85"/>
        <v>432.65299383061398</v>
      </c>
      <c r="S650" s="3">
        <f t="shared" si="85"/>
        <v>461.565098313021</v>
      </c>
      <c r="T650" s="3">
        <f t="shared" si="85"/>
        <v>1</v>
      </c>
      <c r="U650" s="3">
        <f t="shared" si="85"/>
        <v>1</v>
      </c>
      <c r="V650" s="3">
        <f t="shared" si="85"/>
        <v>40.3444804125186</v>
      </c>
      <c r="X650" s="3">
        <f t="shared" si="81"/>
        <v>-226.95054518693001</v>
      </c>
      <c r="Y650" s="3">
        <f t="shared" si="82"/>
        <v>0.23025283247801553</v>
      </c>
    </row>
    <row r="651" spans="1:25">
      <c r="A651">
        <v>649</v>
      </c>
      <c r="B651" t="s">
        <v>664</v>
      </c>
      <c r="C651" s="3">
        <v>557.17605115072104</v>
      </c>
      <c r="D651" s="3">
        <v>480.96276609517201</v>
      </c>
      <c r="E651" s="3">
        <v>76.213285055548994</v>
      </c>
      <c r="F651" s="3">
        <v>-79.010279638633307</v>
      </c>
      <c r="G651" s="3">
        <v>481.36230528945998</v>
      </c>
      <c r="H651" s="3">
        <f t="shared" si="83"/>
        <v>557.17605115072104</v>
      </c>
      <c r="I651" s="3">
        <f t="shared" si="83"/>
        <v>480.96276609517201</v>
      </c>
      <c r="J651" s="3">
        <f t="shared" si="83"/>
        <v>76.213285055548994</v>
      </c>
      <c r="K651" s="3">
        <f t="shared" si="83"/>
        <v>1</v>
      </c>
      <c r="L651" s="3">
        <f t="shared" si="83"/>
        <v>481.36230528945998</v>
      </c>
      <c r="M651" s="3">
        <f>VLOOKUP($A651,new_vsoa,6,FALSE)</f>
        <v>510.42565611638202</v>
      </c>
      <c r="N651" s="3">
        <f>VLOOKUP($A651,new_vsoa,5,FALSE)</f>
        <v>503.93194929509099</v>
      </c>
      <c r="O651" s="3">
        <f t="shared" si="84"/>
        <v>6.4937068212910276</v>
      </c>
      <c r="P651" s="3">
        <f>VLOOKUP($A651,new_vsoa,7,FALSE)</f>
        <v>-61.460699019221302</v>
      </c>
      <c r="Q651" s="3">
        <f>VLOOKUP($A651,new_vsoa,8,FALSE)</f>
        <v>78.625828645860196</v>
      </c>
      <c r="R651" s="3">
        <f t="shared" si="85"/>
        <v>510.42565611638202</v>
      </c>
      <c r="S651" s="3">
        <f t="shared" si="85"/>
        <v>503.93194929509099</v>
      </c>
      <c r="T651" s="3">
        <f t="shared" si="85"/>
        <v>6.4937068212910276</v>
      </c>
      <c r="U651" s="3">
        <f t="shared" si="85"/>
        <v>1</v>
      </c>
      <c r="V651" s="3">
        <f t="shared" si="85"/>
        <v>78.625828645860196</v>
      </c>
      <c r="X651" s="3">
        <f t="shared" si="81"/>
        <v>-46.750395034339022</v>
      </c>
      <c r="Y651" s="3">
        <f t="shared" si="82"/>
        <v>22.969183199918973</v>
      </c>
    </row>
    <row r="652" spans="1:25">
      <c r="A652">
        <v>650</v>
      </c>
      <c r="B652" t="s">
        <v>665</v>
      </c>
      <c r="C652" s="3">
        <v>480.88459211566499</v>
      </c>
      <c r="D652" s="3">
        <v>604.46885254995402</v>
      </c>
      <c r="E652" s="3">
        <v>-123.58426043428901</v>
      </c>
      <c r="F652" s="3">
        <v>-287.87177284277499</v>
      </c>
      <c r="G652" s="3">
        <v>186.50376114652599</v>
      </c>
      <c r="H652" s="3">
        <f t="shared" si="83"/>
        <v>480.88459211566499</v>
      </c>
      <c r="I652" s="3">
        <f t="shared" si="83"/>
        <v>604.46885254995402</v>
      </c>
      <c r="J652" s="3">
        <f t="shared" si="83"/>
        <v>1</v>
      </c>
      <c r="K652" s="3">
        <f t="shared" si="83"/>
        <v>1</v>
      </c>
      <c r="L652" s="3">
        <f t="shared" si="83"/>
        <v>186.50376114652599</v>
      </c>
      <c r="M652" s="3">
        <f>VLOOKUP($A652,new_vsoa,6,FALSE)</f>
        <v>438.41622611659301</v>
      </c>
      <c r="N652" s="3">
        <f>VLOOKUP($A652,new_vsoa,5,FALSE)</f>
        <v>613.32856861130404</v>
      </c>
      <c r="O652" s="3">
        <f t="shared" si="84"/>
        <v>-174.91234249471103</v>
      </c>
      <c r="P652" s="3">
        <f>VLOOKUP($A652,new_vsoa,7,FALSE)</f>
        <v>-257.66919628901599</v>
      </c>
      <c r="Q652" s="3">
        <f>VLOOKUP($A652,new_vsoa,8,FALSE)</f>
        <v>-94.886407741675498</v>
      </c>
      <c r="R652" s="3">
        <f t="shared" si="85"/>
        <v>438.41622611659301</v>
      </c>
      <c r="S652" s="3">
        <f t="shared" si="85"/>
        <v>613.32856861130404</v>
      </c>
      <c r="T652" s="3">
        <f t="shared" si="85"/>
        <v>1</v>
      </c>
      <c r="U652" s="3">
        <f t="shared" si="85"/>
        <v>1</v>
      </c>
      <c r="V652" s="3">
        <f t="shared" si="85"/>
        <v>1</v>
      </c>
      <c r="X652" s="3">
        <f t="shared" si="81"/>
        <v>-42.468365999071978</v>
      </c>
      <c r="Y652" s="3">
        <f t="shared" si="82"/>
        <v>8.8597160613500137</v>
      </c>
    </row>
    <row r="653" spans="1:25">
      <c r="A653">
        <v>651</v>
      </c>
      <c r="B653" t="s">
        <v>666</v>
      </c>
      <c r="C653" s="3">
        <v>439.88648017884799</v>
      </c>
      <c r="D653" s="3">
        <v>378.031745298609</v>
      </c>
      <c r="E653" s="3">
        <v>61.854734880239199</v>
      </c>
      <c r="F653" s="3">
        <v>-38.468930865363298</v>
      </c>
      <c r="G653" s="3">
        <v>256.01083476802103</v>
      </c>
      <c r="H653" s="3">
        <f t="shared" si="83"/>
        <v>439.88648017884799</v>
      </c>
      <c r="I653" s="3">
        <f t="shared" si="83"/>
        <v>378.031745298609</v>
      </c>
      <c r="J653" s="3">
        <f t="shared" si="83"/>
        <v>61.854734880239199</v>
      </c>
      <c r="K653" s="3">
        <f t="shared" si="83"/>
        <v>1</v>
      </c>
      <c r="L653" s="3">
        <f t="shared" si="83"/>
        <v>256.01083476802103</v>
      </c>
      <c r="M653" s="3">
        <f>VLOOKUP($A653,new_vsoa,6,FALSE)</f>
        <v>457.67520532098399</v>
      </c>
      <c r="N653" s="3">
        <f>VLOOKUP($A653,new_vsoa,5,FALSE)</f>
        <v>377.74511013980401</v>
      </c>
      <c r="O653" s="3">
        <f t="shared" si="84"/>
        <v>79.930095181179979</v>
      </c>
      <c r="P653" s="3">
        <f>VLOOKUP($A653,new_vsoa,7,FALSE)</f>
        <v>15.8086966318614</v>
      </c>
      <c r="Q653" s="3">
        <f>VLOOKUP($A653,new_vsoa,8,FALSE)</f>
        <v>151.47972730357799</v>
      </c>
      <c r="R653" s="3">
        <f t="shared" si="85"/>
        <v>457.67520532098399</v>
      </c>
      <c r="S653" s="3">
        <f t="shared" si="85"/>
        <v>377.74511013980401</v>
      </c>
      <c r="T653" s="3">
        <f t="shared" si="85"/>
        <v>79.930095181179979</v>
      </c>
      <c r="U653" s="3">
        <f t="shared" si="85"/>
        <v>15.8086966318614</v>
      </c>
      <c r="V653" s="3">
        <f t="shared" si="85"/>
        <v>151.47972730357799</v>
      </c>
      <c r="X653" s="3">
        <f t="shared" si="81"/>
        <v>17.788725142136002</v>
      </c>
      <c r="Y653" s="3">
        <f t="shared" si="82"/>
        <v>-0.2866351588049838</v>
      </c>
    </row>
    <row r="654" spans="1:25">
      <c r="A654">
        <v>652</v>
      </c>
      <c r="B654" t="s">
        <v>667</v>
      </c>
      <c r="C654" s="3">
        <v>420.31586293407003</v>
      </c>
      <c r="D654" s="3">
        <v>452.94191887281198</v>
      </c>
      <c r="E654" s="3">
        <v>-32.626055938741899</v>
      </c>
      <c r="F654" s="3">
        <v>-117.696474482024</v>
      </c>
      <c r="G654" s="3">
        <v>84.882633596042496</v>
      </c>
      <c r="H654" s="3">
        <f t="shared" si="83"/>
        <v>420.31586293407003</v>
      </c>
      <c r="I654" s="3">
        <f t="shared" si="83"/>
        <v>452.94191887281198</v>
      </c>
      <c r="J654" s="3">
        <f t="shared" si="83"/>
        <v>1</v>
      </c>
      <c r="K654" s="3">
        <f t="shared" si="83"/>
        <v>1</v>
      </c>
      <c r="L654" s="3">
        <f t="shared" si="83"/>
        <v>84.882633596042496</v>
      </c>
      <c r="M654" s="3">
        <f>VLOOKUP($A654,new_vsoa,6,FALSE)</f>
        <v>386.00524839882701</v>
      </c>
      <c r="N654" s="3">
        <f>VLOOKUP($A654,new_vsoa,5,FALSE)</f>
        <v>451.77743120150001</v>
      </c>
      <c r="O654" s="3">
        <f t="shared" si="84"/>
        <v>-65.772182802673001</v>
      </c>
      <c r="P654" s="3">
        <f>VLOOKUP($A654,new_vsoa,7,FALSE)</f>
        <v>-132.19062561278199</v>
      </c>
      <c r="Q654" s="3">
        <f>VLOOKUP($A654,new_vsoa,8,FALSE)</f>
        <v>0.16315069755891201</v>
      </c>
      <c r="R654" s="3">
        <f t="shared" si="85"/>
        <v>386.00524839882701</v>
      </c>
      <c r="S654" s="3">
        <f t="shared" si="85"/>
        <v>451.77743120150001</v>
      </c>
      <c r="T654" s="3">
        <f t="shared" si="85"/>
        <v>1</v>
      </c>
      <c r="U654" s="3">
        <f t="shared" si="85"/>
        <v>1</v>
      </c>
      <c r="V654" s="3">
        <f t="shared" si="85"/>
        <v>1</v>
      </c>
      <c r="X654" s="3">
        <f t="shared" si="81"/>
        <v>-34.310614535243019</v>
      </c>
      <c r="Y654" s="3">
        <f t="shared" si="82"/>
        <v>-1.1644876713119743</v>
      </c>
    </row>
    <row r="655" spans="1:25">
      <c r="A655">
        <v>653</v>
      </c>
      <c r="B655" t="s">
        <v>668</v>
      </c>
      <c r="C655" s="3">
        <v>517.19730362097005</v>
      </c>
      <c r="D655" s="3">
        <v>387.36075245655002</v>
      </c>
      <c r="E655" s="3">
        <v>129.83655116442</v>
      </c>
      <c r="F655" s="3">
        <v>20.737937894457801</v>
      </c>
      <c r="G655" s="3">
        <v>390.689249250741</v>
      </c>
      <c r="H655" s="3">
        <f t="shared" si="83"/>
        <v>517.19730362097005</v>
      </c>
      <c r="I655" s="3">
        <f t="shared" si="83"/>
        <v>387.36075245655002</v>
      </c>
      <c r="J655" s="3">
        <f t="shared" si="83"/>
        <v>129.83655116442</v>
      </c>
      <c r="K655" s="3">
        <f t="shared" si="83"/>
        <v>20.737937894457801</v>
      </c>
      <c r="L655" s="3">
        <f t="shared" si="83"/>
        <v>390.689249250741</v>
      </c>
      <c r="M655" s="3">
        <f>VLOOKUP($A655,new_vsoa,6,FALSE)</f>
        <v>481.64618592159201</v>
      </c>
      <c r="N655" s="3">
        <f>VLOOKUP($A655,new_vsoa,5,FALSE)</f>
        <v>377.765958794472</v>
      </c>
      <c r="O655" s="3">
        <f t="shared" si="84"/>
        <v>103.88022712712001</v>
      </c>
      <c r="P655" s="3">
        <f>VLOOKUP($A655,new_vsoa,7,FALSE)</f>
        <v>34.659921452863301</v>
      </c>
      <c r="Q655" s="3">
        <f>VLOOKUP($A655,new_vsoa,8,FALSE)</f>
        <v>175.72570431582301</v>
      </c>
      <c r="R655" s="3">
        <f t="shared" si="85"/>
        <v>481.64618592159201</v>
      </c>
      <c r="S655" s="3">
        <f t="shared" si="85"/>
        <v>377.765958794472</v>
      </c>
      <c r="T655" s="3">
        <f t="shared" si="85"/>
        <v>103.88022712712001</v>
      </c>
      <c r="U655" s="3">
        <f t="shared" si="85"/>
        <v>34.659921452863301</v>
      </c>
      <c r="V655" s="3">
        <f t="shared" si="85"/>
        <v>175.72570431582301</v>
      </c>
      <c r="X655" s="3">
        <f t="shared" si="81"/>
        <v>-35.55111769937804</v>
      </c>
      <c r="Y655" s="3">
        <f t="shared" si="82"/>
        <v>-9.5947936620780183</v>
      </c>
    </row>
    <row r="656" spans="1:25">
      <c r="A656">
        <v>654</v>
      </c>
      <c r="B656" t="s">
        <v>669</v>
      </c>
      <c r="C656" s="3">
        <v>509.85854301998501</v>
      </c>
      <c r="D656" s="3">
        <v>529.72502081180198</v>
      </c>
      <c r="E656" s="3">
        <v>-19.866477791817001</v>
      </c>
      <c r="F656" s="3">
        <v>-144.44820578284899</v>
      </c>
      <c r="G656" s="3">
        <v>236.38026074100901</v>
      </c>
      <c r="H656" s="3">
        <f t="shared" si="83"/>
        <v>509.85854301998501</v>
      </c>
      <c r="I656" s="3">
        <f t="shared" si="83"/>
        <v>529.72502081180198</v>
      </c>
      <c r="J656" s="3">
        <f t="shared" si="83"/>
        <v>1</v>
      </c>
      <c r="K656" s="3">
        <f t="shared" si="83"/>
        <v>1</v>
      </c>
      <c r="L656" s="3">
        <f t="shared" si="83"/>
        <v>236.38026074100901</v>
      </c>
      <c r="M656" s="3">
        <f>VLOOKUP($A656,new_vsoa,6,FALSE)</f>
        <v>457.76187566244198</v>
      </c>
      <c r="N656" s="3">
        <f>VLOOKUP($A656,new_vsoa,5,FALSE)</f>
        <v>539.05496181447904</v>
      </c>
      <c r="O656" s="3">
        <f t="shared" si="84"/>
        <v>-81.293086152037063</v>
      </c>
      <c r="P656" s="3">
        <f>VLOOKUP($A656,new_vsoa,7,FALSE)</f>
        <v>-162.04957223746101</v>
      </c>
      <c r="Q656" s="3">
        <f>VLOOKUP($A656,new_vsoa,8,FALSE)</f>
        <v>-8.5066527627057003</v>
      </c>
      <c r="R656" s="3">
        <f t="shared" si="85"/>
        <v>457.76187566244198</v>
      </c>
      <c r="S656" s="3">
        <f t="shared" si="85"/>
        <v>539.05496181447904</v>
      </c>
      <c r="T656" s="3">
        <f t="shared" si="85"/>
        <v>1</v>
      </c>
      <c r="U656" s="3">
        <f t="shared" si="85"/>
        <v>1</v>
      </c>
      <c r="V656" s="3">
        <f t="shared" si="85"/>
        <v>1</v>
      </c>
      <c r="X656" s="3">
        <f t="shared" si="81"/>
        <v>-52.096667357543026</v>
      </c>
      <c r="Y656" s="3">
        <f t="shared" si="82"/>
        <v>9.3299410026770602</v>
      </c>
    </row>
    <row r="657" spans="1:25">
      <c r="A657">
        <v>655</v>
      </c>
      <c r="B657" t="s">
        <v>670</v>
      </c>
      <c r="C657" s="3">
        <v>588.07420492684298</v>
      </c>
      <c r="D657" s="3">
        <v>562.65563155112397</v>
      </c>
      <c r="E657" s="3">
        <v>25.4185733757195</v>
      </c>
      <c r="F657" s="3">
        <v>-152.80664817135099</v>
      </c>
      <c r="G657" s="3">
        <v>859.56474633569098</v>
      </c>
      <c r="H657" s="3">
        <f t="shared" si="83"/>
        <v>588.07420492684298</v>
      </c>
      <c r="I657" s="3">
        <f t="shared" si="83"/>
        <v>562.65563155112397</v>
      </c>
      <c r="J657" s="3">
        <f t="shared" si="83"/>
        <v>25.4185733757195</v>
      </c>
      <c r="K657" s="3">
        <f t="shared" si="83"/>
        <v>1</v>
      </c>
      <c r="L657" s="3" t="e">
        <f t="shared" si="83"/>
        <v>#N/A</v>
      </c>
      <c r="M657" s="3">
        <f>VLOOKUP($A657,new_vsoa,6,FALSE)</f>
        <v>502.21134715269102</v>
      </c>
      <c r="N657" s="3">
        <f>VLOOKUP($A657,new_vsoa,5,FALSE)</f>
        <v>551.22183426426602</v>
      </c>
      <c r="O657" s="3">
        <f t="shared" si="84"/>
        <v>-49.010487111575003</v>
      </c>
      <c r="P657" s="3">
        <f>VLOOKUP($A657,new_vsoa,7,FALSE)</f>
        <v>-126.43634911139399</v>
      </c>
      <c r="Q657" s="3">
        <f>VLOOKUP($A657,new_vsoa,8,FALSE)</f>
        <v>30.009386809198698</v>
      </c>
      <c r="R657" s="3">
        <f t="shared" si="85"/>
        <v>502.21134715269102</v>
      </c>
      <c r="S657" s="3">
        <f t="shared" si="85"/>
        <v>551.22183426426602</v>
      </c>
      <c r="T657" s="3">
        <f t="shared" si="85"/>
        <v>1</v>
      </c>
      <c r="U657" s="3">
        <f t="shared" si="85"/>
        <v>1</v>
      </c>
      <c r="V657" s="3">
        <f t="shared" si="85"/>
        <v>30.009386809198698</v>
      </c>
      <c r="X657" s="3">
        <f t="shared" si="81"/>
        <v>-85.862857774151962</v>
      </c>
      <c r="Y657" s="3">
        <f t="shared" si="82"/>
        <v>-11.433797286857953</v>
      </c>
    </row>
    <row r="658" spans="1:25">
      <c r="A658">
        <v>656</v>
      </c>
      <c r="B658" t="s">
        <v>671</v>
      </c>
      <c r="C658" s="3">
        <v>580.57115967977995</v>
      </c>
      <c r="D658" s="3">
        <v>597.10940751189401</v>
      </c>
      <c r="E658" s="3">
        <v>-16.538247832113999</v>
      </c>
      <c r="F658" s="3">
        <v>-184.89770715479301</v>
      </c>
      <c r="G658" s="3">
        <v>1849.97581017006</v>
      </c>
      <c r="H658" s="3">
        <f t="shared" si="83"/>
        <v>580.57115967977995</v>
      </c>
      <c r="I658" s="3">
        <f t="shared" si="83"/>
        <v>597.10940751189401</v>
      </c>
      <c r="J658" s="3">
        <f t="shared" si="83"/>
        <v>1</v>
      </c>
      <c r="K658" s="3">
        <f t="shared" si="83"/>
        <v>1</v>
      </c>
      <c r="L658" s="3" t="e">
        <f t="shared" si="83"/>
        <v>#N/A</v>
      </c>
      <c r="M658" s="3">
        <f>VLOOKUP($A658,new_vsoa,6,FALSE)</f>
        <v>546.10995100148</v>
      </c>
      <c r="N658" s="3">
        <f>VLOOKUP($A658,new_vsoa,5,FALSE)</f>
        <v>601.33548836154398</v>
      </c>
      <c r="O658" s="3">
        <f t="shared" si="84"/>
        <v>-55.225537360063981</v>
      </c>
      <c r="P658" s="3">
        <f>VLOOKUP($A658,new_vsoa,7,FALSE)</f>
        <v>-163.49917689591501</v>
      </c>
      <c r="Q658" s="3">
        <f>VLOOKUP($A658,new_vsoa,8,FALSE)</f>
        <v>29.9451711183969</v>
      </c>
      <c r="R658" s="3">
        <f t="shared" si="85"/>
        <v>546.10995100148</v>
      </c>
      <c r="S658" s="3">
        <f t="shared" si="85"/>
        <v>601.33548836154398</v>
      </c>
      <c r="T658" s="3">
        <f t="shared" si="85"/>
        <v>1</v>
      </c>
      <c r="U658" s="3">
        <f t="shared" si="85"/>
        <v>1</v>
      </c>
      <c r="V658" s="3">
        <f t="shared" si="85"/>
        <v>29.9451711183969</v>
      </c>
      <c r="X658" s="3">
        <f t="shared" si="81"/>
        <v>-34.461208678299954</v>
      </c>
      <c r="Y658" s="3">
        <f t="shared" si="82"/>
        <v>4.2260808496499749</v>
      </c>
    </row>
    <row r="659" spans="1:25">
      <c r="A659">
        <v>657</v>
      </c>
      <c r="B659" t="s">
        <v>672</v>
      </c>
      <c r="C659" s="3">
        <v>440.99729603857003</v>
      </c>
      <c r="D659" s="3">
        <v>475.57408290192001</v>
      </c>
      <c r="E659" s="3">
        <v>-34.576786863349703</v>
      </c>
      <c r="F659" s="3">
        <v>-136.89874026266199</v>
      </c>
      <c r="G659" s="3">
        <v>100.86573503296199</v>
      </c>
      <c r="H659" s="3">
        <f t="shared" si="83"/>
        <v>440.99729603857003</v>
      </c>
      <c r="I659" s="3">
        <f t="shared" si="83"/>
        <v>475.57408290192001</v>
      </c>
      <c r="J659" s="3">
        <f t="shared" si="83"/>
        <v>1</v>
      </c>
      <c r="K659" s="3">
        <f t="shared" si="83"/>
        <v>1</v>
      </c>
      <c r="L659" s="3">
        <f t="shared" si="83"/>
        <v>100.86573503296199</v>
      </c>
      <c r="M659" s="3">
        <f>VLOOKUP($A659,new_vsoa,6,FALSE)</f>
        <v>403.79897615971498</v>
      </c>
      <c r="N659" s="3">
        <f>VLOOKUP($A659,new_vsoa,5,FALSE)</f>
        <v>456.03099355612699</v>
      </c>
      <c r="O659" s="3">
        <f t="shared" si="84"/>
        <v>-52.232017396412004</v>
      </c>
      <c r="P659" s="3">
        <f>VLOOKUP($A659,new_vsoa,7,FALSE)</f>
        <v>-115.314835259099</v>
      </c>
      <c r="Q659" s="3">
        <f>VLOOKUP($A659,new_vsoa,8,FALSE)</f>
        <v>11.341038002710301</v>
      </c>
      <c r="R659" s="3">
        <f t="shared" si="85"/>
        <v>403.79897615971498</v>
      </c>
      <c r="S659" s="3">
        <f t="shared" si="85"/>
        <v>456.03099355612699</v>
      </c>
      <c r="T659" s="3">
        <f t="shared" si="85"/>
        <v>1</v>
      </c>
      <c r="U659" s="3">
        <f t="shared" si="85"/>
        <v>1</v>
      </c>
      <c r="V659" s="3">
        <f t="shared" si="85"/>
        <v>11.341038002710301</v>
      </c>
      <c r="X659" s="3">
        <f t="shared" si="81"/>
        <v>-37.198319878855045</v>
      </c>
      <c r="Y659" s="3">
        <f t="shared" si="82"/>
        <v>-19.543089345793021</v>
      </c>
    </row>
    <row r="660" spans="1:25">
      <c r="A660">
        <v>658</v>
      </c>
      <c r="B660" t="s">
        <v>673</v>
      </c>
      <c r="C660" s="3">
        <v>611.60542009994901</v>
      </c>
      <c r="D660" s="3">
        <v>789.676044841151</v>
      </c>
      <c r="E660" s="3">
        <v>-178.07062474120099</v>
      </c>
      <c r="F660" s="3">
        <v>-1.4606639971571501E+17</v>
      </c>
      <c r="G660" s="3">
        <v>1.2999570247370899E+17</v>
      </c>
      <c r="H660" s="3">
        <f t="shared" si="83"/>
        <v>611.60542009994901</v>
      </c>
      <c r="I660" s="3" t="e">
        <f t="shared" si="83"/>
        <v>#N/A</v>
      </c>
      <c r="J660" s="3">
        <f t="shared" si="83"/>
        <v>1</v>
      </c>
      <c r="K660" s="3">
        <f t="shared" si="83"/>
        <v>1</v>
      </c>
      <c r="L660" s="3" t="e">
        <f t="shared" si="83"/>
        <v>#N/A</v>
      </c>
      <c r="M660" s="3">
        <f>VLOOKUP($A660,new_vsoa,6,FALSE)</f>
        <v>605.64622061030605</v>
      </c>
      <c r="N660" s="3">
        <f>VLOOKUP($A660,new_vsoa,5,FALSE)</f>
        <v>736.32114730677802</v>
      </c>
      <c r="O660" s="3">
        <f t="shared" si="84"/>
        <v>-130.67492669647197</v>
      </c>
      <c r="P660" s="3">
        <f>VLOOKUP($A660,new_vsoa,7,FALSE)</f>
        <v>-413.11718215064002</v>
      </c>
      <c r="Q660" s="3">
        <f>VLOOKUP($A660,new_vsoa,8,FALSE)</f>
        <v>-2.2827969093848299</v>
      </c>
      <c r="R660" s="3">
        <f t="shared" si="85"/>
        <v>605.64622061030605</v>
      </c>
      <c r="S660" s="3" t="e">
        <f t="shared" si="85"/>
        <v>#N/A</v>
      </c>
      <c r="T660" s="3">
        <f t="shared" si="85"/>
        <v>1</v>
      </c>
      <c r="U660" s="3">
        <f t="shared" si="85"/>
        <v>1</v>
      </c>
      <c r="V660" s="3">
        <f t="shared" si="85"/>
        <v>1</v>
      </c>
      <c r="X660" s="3">
        <f t="shared" si="81"/>
        <v>-5.9591994896429696</v>
      </c>
      <c r="Y660" s="3" t="e">
        <f t="shared" si="82"/>
        <v>#N/A</v>
      </c>
    </row>
    <row r="661" spans="1:25">
      <c r="A661">
        <v>659</v>
      </c>
      <c r="B661" t="s">
        <v>674</v>
      </c>
      <c r="C661" s="3">
        <v>550.040661296037</v>
      </c>
      <c r="D661" s="3">
        <v>485.088463445451</v>
      </c>
      <c r="E661" s="3">
        <v>64.952197850586202</v>
      </c>
      <c r="F661" s="3">
        <v>-69.264494187723798</v>
      </c>
      <c r="G661" s="3">
        <v>709.24139704710694</v>
      </c>
      <c r="H661" s="3">
        <f t="shared" si="83"/>
        <v>550.040661296037</v>
      </c>
      <c r="I661" s="3">
        <f t="shared" si="83"/>
        <v>485.088463445451</v>
      </c>
      <c r="J661" s="3">
        <f t="shared" si="83"/>
        <v>64.952197850586202</v>
      </c>
      <c r="K661" s="3">
        <f t="shared" si="83"/>
        <v>1</v>
      </c>
      <c r="L661" s="3" t="e">
        <f t="shared" si="83"/>
        <v>#N/A</v>
      </c>
      <c r="M661" s="3">
        <f>VLOOKUP($A661,new_vsoa,6,FALSE)</f>
        <v>494.71111060974602</v>
      </c>
      <c r="N661" s="3">
        <f>VLOOKUP($A661,new_vsoa,5,FALSE)</f>
        <v>477.19813699424901</v>
      </c>
      <c r="O661" s="3">
        <f t="shared" si="84"/>
        <v>17.512973615497003</v>
      </c>
      <c r="P661" s="3">
        <f>VLOOKUP($A661,new_vsoa,7,FALSE)</f>
        <v>-53.480061244068999</v>
      </c>
      <c r="Q661" s="3">
        <f>VLOOKUP($A661,new_vsoa,8,FALSE)</f>
        <v>88.572756200600395</v>
      </c>
      <c r="R661" s="3">
        <f t="shared" si="85"/>
        <v>494.71111060974602</v>
      </c>
      <c r="S661" s="3">
        <f t="shared" si="85"/>
        <v>477.19813699424901</v>
      </c>
      <c r="T661" s="3">
        <f t="shared" si="85"/>
        <v>17.512973615497003</v>
      </c>
      <c r="U661" s="3">
        <f t="shared" si="85"/>
        <v>1</v>
      </c>
      <c r="V661" s="3">
        <f t="shared" si="85"/>
        <v>88.572756200600395</v>
      </c>
      <c r="X661" s="3">
        <f t="shared" si="81"/>
        <v>-55.329550686290986</v>
      </c>
      <c r="Y661" s="3">
        <f t="shared" si="82"/>
        <v>-7.8903264512019859</v>
      </c>
    </row>
    <row r="662" spans="1:25">
      <c r="A662">
        <v>660</v>
      </c>
      <c r="B662" t="s">
        <v>675</v>
      </c>
      <c r="C662" s="3">
        <v>457.53141398232202</v>
      </c>
      <c r="D662" s="3">
        <v>334.11026272345498</v>
      </c>
      <c r="E662" s="3">
        <v>123.421151258866</v>
      </c>
      <c r="F662" s="3">
        <v>5.6670445444890998</v>
      </c>
      <c r="G662" s="3">
        <v>417.37381006297301</v>
      </c>
      <c r="H662" s="3">
        <f t="shared" si="83"/>
        <v>457.53141398232202</v>
      </c>
      <c r="I662" s="3">
        <f t="shared" si="83"/>
        <v>334.11026272345498</v>
      </c>
      <c r="J662" s="3">
        <f t="shared" si="83"/>
        <v>123.421151258866</v>
      </c>
      <c r="K662" s="3">
        <f t="shared" si="83"/>
        <v>5.6670445444890998</v>
      </c>
      <c r="L662" s="3">
        <f t="shared" si="83"/>
        <v>417.37381006297301</v>
      </c>
      <c r="M662" s="3">
        <f>VLOOKUP($A662,new_vsoa,6,FALSE)</f>
        <v>415.40725444853399</v>
      </c>
      <c r="N662" s="3">
        <f>VLOOKUP($A662,new_vsoa,5,FALSE)</f>
        <v>315.45715621542598</v>
      </c>
      <c r="O662" s="3">
        <f t="shared" si="84"/>
        <v>99.950098233108008</v>
      </c>
      <c r="P662" s="3">
        <f>VLOOKUP($A662,new_vsoa,7,FALSE)</f>
        <v>32.479180805778697</v>
      </c>
      <c r="Q662" s="3">
        <f>VLOOKUP($A662,new_vsoa,8,FALSE)</f>
        <v>170.26117499838</v>
      </c>
      <c r="R662" s="3">
        <f t="shared" si="85"/>
        <v>415.40725444853399</v>
      </c>
      <c r="S662" s="3">
        <f t="shared" si="85"/>
        <v>315.45715621542598</v>
      </c>
      <c r="T662" s="3">
        <f t="shared" si="85"/>
        <v>99.950098233108008</v>
      </c>
      <c r="U662" s="3">
        <f t="shared" si="85"/>
        <v>32.479180805778697</v>
      </c>
      <c r="V662" s="3">
        <f t="shared" si="85"/>
        <v>170.26117499838</v>
      </c>
      <c r="X662" s="3">
        <f t="shared" si="81"/>
        <v>-42.124159533788031</v>
      </c>
      <c r="Y662" s="3">
        <f t="shared" si="82"/>
        <v>-18.653106508028998</v>
      </c>
    </row>
    <row r="663" spans="1:25">
      <c r="A663">
        <v>661</v>
      </c>
      <c r="B663" t="s">
        <v>676</v>
      </c>
      <c r="C663" s="3">
        <v>676.52658984946595</v>
      </c>
      <c r="D663" s="3">
        <v>627.43484220831101</v>
      </c>
      <c r="E663" s="3">
        <v>49.091747641155301</v>
      </c>
      <c r="F663" s="3">
        <v>-4955652114752570</v>
      </c>
      <c r="G663" s="3">
        <v>1.1972113126098099E+18</v>
      </c>
      <c r="H663" s="3">
        <f t="shared" si="83"/>
        <v>676.52658984946595</v>
      </c>
      <c r="I663" s="3">
        <f t="shared" si="83"/>
        <v>627.43484220831101</v>
      </c>
      <c r="J663" s="3">
        <f t="shared" si="83"/>
        <v>49.091747641155301</v>
      </c>
      <c r="K663" s="3">
        <f t="shared" si="83"/>
        <v>1</v>
      </c>
      <c r="L663" s="3" t="e">
        <f t="shared" si="83"/>
        <v>#N/A</v>
      </c>
      <c r="M663" s="3">
        <f>VLOOKUP($A663,new_vsoa,6,FALSE)</f>
        <v>565.52855394378003</v>
      </c>
      <c r="N663" s="3">
        <f>VLOOKUP($A663,new_vsoa,5,FALSE)</f>
        <v>624.75556509884302</v>
      </c>
      <c r="O663" s="3">
        <f t="shared" si="84"/>
        <v>-59.227011155062996</v>
      </c>
      <c r="P663" s="3">
        <f>VLOOKUP($A663,new_vsoa,7,FALSE)</f>
        <v>-150.28263557681399</v>
      </c>
      <c r="Q663" s="3">
        <f>VLOOKUP($A663,new_vsoa,8,FALSE)</f>
        <v>16.103347810157601</v>
      </c>
      <c r="R663" s="3">
        <f t="shared" si="85"/>
        <v>565.52855394378003</v>
      </c>
      <c r="S663" s="3">
        <f t="shared" si="85"/>
        <v>624.75556509884302</v>
      </c>
      <c r="T663" s="3">
        <f t="shared" si="85"/>
        <v>1</v>
      </c>
      <c r="U663" s="3">
        <f t="shared" si="85"/>
        <v>1</v>
      </c>
      <c r="V663" s="3">
        <f t="shared" si="85"/>
        <v>16.103347810157601</v>
      </c>
      <c r="X663" s="3">
        <f t="shared" si="81"/>
        <v>-110.99803590568592</v>
      </c>
      <c r="Y663" s="3">
        <f t="shared" si="82"/>
        <v>-2.6792771094679892</v>
      </c>
    </row>
    <row r="664" spans="1:25">
      <c r="A664">
        <v>662</v>
      </c>
      <c r="B664" t="s">
        <v>677</v>
      </c>
      <c r="C664" s="3">
        <v>331.62476198137199</v>
      </c>
      <c r="D664" s="3">
        <v>372.51505318988899</v>
      </c>
      <c r="E664" s="3">
        <v>-40.890291208517901</v>
      </c>
      <c r="F664" s="3">
        <v>-153.01938302120101</v>
      </c>
      <c r="G664" s="3">
        <v>135.91475475392599</v>
      </c>
      <c r="H664" s="3">
        <f t="shared" si="83"/>
        <v>331.62476198137199</v>
      </c>
      <c r="I664" s="3">
        <f t="shared" si="83"/>
        <v>372.51505318988899</v>
      </c>
      <c r="J664" s="3">
        <f t="shared" si="83"/>
        <v>1</v>
      </c>
      <c r="K664" s="3">
        <f t="shared" si="83"/>
        <v>1</v>
      </c>
      <c r="L664" s="3">
        <f t="shared" si="83"/>
        <v>135.91475475392599</v>
      </c>
      <c r="M664" s="3">
        <f>VLOOKUP($A664,new_vsoa,6,FALSE)</f>
        <v>379.83793559700399</v>
      </c>
      <c r="N664" s="3">
        <f>VLOOKUP($A664,new_vsoa,5,FALSE)</f>
        <v>365.73382644751501</v>
      </c>
      <c r="O664" s="3">
        <f t="shared" si="84"/>
        <v>14.104109149488977</v>
      </c>
      <c r="P664" s="3">
        <f>VLOOKUP($A664,new_vsoa,7,FALSE)</f>
        <v>-52.606429673292098</v>
      </c>
      <c r="Q664" s="3">
        <f>VLOOKUP($A664,new_vsoa,8,FALSE)</f>
        <v>80.748529099782999</v>
      </c>
      <c r="R664" s="3">
        <f t="shared" si="85"/>
        <v>379.83793559700399</v>
      </c>
      <c r="S664" s="3">
        <f t="shared" si="85"/>
        <v>365.73382644751501</v>
      </c>
      <c r="T664" s="3">
        <f t="shared" si="85"/>
        <v>14.104109149488977</v>
      </c>
      <c r="U664" s="3">
        <f t="shared" si="85"/>
        <v>1</v>
      </c>
      <c r="V664" s="3">
        <f t="shared" si="85"/>
        <v>80.748529099782999</v>
      </c>
      <c r="X664" s="3">
        <f t="shared" si="81"/>
        <v>48.213173615632002</v>
      </c>
      <c r="Y664" s="3">
        <f t="shared" si="82"/>
        <v>-6.781226742373974</v>
      </c>
    </row>
    <row r="665" spans="1:25">
      <c r="A665">
        <v>663</v>
      </c>
      <c r="B665" t="s">
        <v>678</v>
      </c>
      <c r="C665" s="3">
        <v>496.71993119328698</v>
      </c>
      <c r="D665" s="3">
        <v>456.45544272050603</v>
      </c>
      <c r="E665" s="3">
        <v>40.264488472781103</v>
      </c>
      <c r="F665" s="3">
        <v>-66.738386135569499</v>
      </c>
      <c r="G665" s="3">
        <v>272.81976400635102</v>
      </c>
      <c r="H665" s="3">
        <f t="shared" si="83"/>
        <v>496.71993119328698</v>
      </c>
      <c r="I665" s="3">
        <f t="shared" si="83"/>
        <v>456.45544272050603</v>
      </c>
      <c r="J665" s="3">
        <f t="shared" si="83"/>
        <v>40.264488472781103</v>
      </c>
      <c r="K665" s="3">
        <f t="shared" si="83"/>
        <v>1</v>
      </c>
      <c r="L665" s="3">
        <f t="shared" si="83"/>
        <v>272.81976400635102</v>
      </c>
      <c r="M665" s="3">
        <f>VLOOKUP($A665,new_vsoa,6,FALSE)</f>
        <v>454.44998688981298</v>
      </c>
      <c r="N665" s="3">
        <f>VLOOKUP($A665,new_vsoa,5,FALSE)</f>
        <v>455.12715848244198</v>
      </c>
      <c r="O665" s="3">
        <f t="shared" si="84"/>
        <v>-0.6771715926290085</v>
      </c>
      <c r="P665" s="3">
        <f>VLOOKUP($A665,new_vsoa,7,FALSE)</f>
        <v>-72.734654984989007</v>
      </c>
      <c r="Q665" s="3">
        <f>VLOOKUP($A665,new_vsoa,8,FALSE)</f>
        <v>75.615096650066704</v>
      </c>
      <c r="R665" s="3">
        <f t="shared" si="85"/>
        <v>454.44998688981298</v>
      </c>
      <c r="S665" s="3">
        <f t="shared" si="85"/>
        <v>455.12715848244198</v>
      </c>
      <c r="T665" s="3">
        <f t="shared" si="85"/>
        <v>1</v>
      </c>
      <c r="U665" s="3">
        <f t="shared" si="85"/>
        <v>1</v>
      </c>
      <c r="V665" s="3">
        <f t="shared" si="85"/>
        <v>75.615096650066704</v>
      </c>
      <c r="X665" s="3">
        <f t="shared" si="81"/>
        <v>-42.269944303474006</v>
      </c>
      <c r="Y665" s="3">
        <f t="shared" si="82"/>
        <v>-1.3282842380640432</v>
      </c>
    </row>
    <row r="666" spans="1:25">
      <c r="A666">
        <v>664</v>
      </c>
      <c r="B666" t="s">
        <v>679</v>
      </c>
      <c r="C666" s="3">
        <v>630.85025060005501</v>
      </c>
      <c r="D666" s="3">
        <v>578.30833168559695</v>
      </c>
      <c r="E666" s="3">
        <v>52.541918914457398</v>
      </c>
      <c r="F666" s="3">
        <v>-7320.4078461081799</v>
      </c>
      <c r="G666" s="3">
        <v>21338714.965170301</v>
      </c>
      <c r="H666" s="3">
        <f t="shared" si="83"/>
        <v>630.85025060005501</v>
      </c>
      <c r="I666" s="3">
        <f t="shared" si="83"/>
        <v>578.30833168559695</v>
      </c>
      <c r="J666" s="3">
        <f t="shared" si="83"/>
        <v>52.541918914457398</v>
      </c>
      <c r="K666" s="3">
        <f t="shared" si="83"/>
        <v>1</v>
      </c>
      <c r="L666" s="3" t="e">
        <f t="shared" si="83"/>
        <v>#N/A</v>
      </c>
      <c r="M666" s="3">
        <f>VLOOKUP($A666,new_vsoa,6,FALSE)</f>
        <v>571.07728227849805</v>
      </c>
      <c r="N666" s="3">
        <f>VLOOKUP($A666,new_vsoa,5,FALSE)</f>
        <v>596.366584374686</v>
      </c>
      <c r="O666" s="3">
        <f t="shared" si="84"/>
        <v>-25.289302096187953</v>
      </c>
      <c r="P666" s="3">
        <f>VLOOKUP($A666,new_vsoa,7,FALSE)</f>
        <v>-114.083417969569</v>
      </c>
      <c r="Q666" s="3">
        <f>VLOOKUP($A666,new_vsoa,8,FALSE)</f>
        <v>96.871475781171796</v>
      </c>
      <c r="R666" s="3">
        <f t="shared" si="85"/>
        <v>571.07728227849805</v>
      </c>
      <c r="S666" s="3">
        <f t="shared" si="85"/>
        <v>596.366584374686</v>
      </c>
      <c r="T666" s="3">
        <f t="shared" si="85"/>
        <v>1</v>
      </c>
      <c r="U666" s="3">
        <f t="shared" si="85"/>
        <v>1</v>
      </c>
      <c r="V666" s="3">
        <f t="shared" si="85"/>
        <v>96.871475781171796</v>
      </c>
      <c r="X666" s="3">
        <f t="shared" si="81"/>
        <v>-59.772968321556959</v>
      </c>
      <c r="Y666" s="3">
        <f t="shared" si="82"/>
        <v>18.058252689089045</v>
      </c>
    </row>
    <row r="667" spans="1:25">
      <c r="A667">
        <v>665</v>
      </c>
      <c r="B667" t="s">
        <v>680</v>
      </c>
      <c r="C667" s="3">
        <v>534.12001211917095</v>
      </c>
      <c r="D667" s="3">
        <v>529.73469366283905</v>
      </c>
      <c r="E667" s="3">
        <v>4.3853184563322403</v>
      </c>
      <c r="F667" s="3">
        <v>-110.590332807116</v>
      </c>
      <c r="G667" s="3">
        <v>351.25138607966102</v>
      </c>
      <c r="H667" s="3">
        <f t="shared" si="83"/>
        <v>534.12001211917095</v>
      </c>
      <c r="I667" s="3">
        <f t="shared" si="83"/>
        <v>529.73469366283905</v>
      </c>
      <c r="J667" s="3">
        <f t="shared" si="83"/>
        <v>4.3853184563322403</v>
      </c>
      <c r="K667" s="3">
        <f t="shared" si="83"/>
        <v>1</v>
      </c>
      <c r="L667" s="3">
        <f t="shared" si="83"/>
        <v>351.25138607966102</v>
      </c>
      <c r="M667" s="3">
        <f>VLOOKUP($A667,new_vsoa,6,FALSE)</f>
        <v>517.99338724323798</v>
      </c>
      <c r="N667" s="3">
        <f>VLOOKUP($A667,new_vsoa,5,FALSE)</f>
        <v>545.80434412574903</v>
      </c>
      <c r="O667" s="3">
        <f t="shared" si="84"/>
        <v>-27.81095688251105</v>
      </c>
      <c r="P667" s="3">
        <f>VLOOKUP($A667,new_vsoa,7,FALSE)</f>
        <v>-95.991469863196599</v>
      </c>
      <c r="Q667" s="3">
        <f>VLOOKUP($A667,new_vsoa,8,FALSE)</f>
        <v>40.033113868288702</v>
      </c>
      <c r="R667" s="3">
        <f t="shared" si="85"/>
        <v>517.99338724323798</v>
      </c>
      <c r="S667" s="3">
        <f t="shared" si="85"/>
        <v>545.80434412574903</v>
      </c>
      <c r="T667" s="3">
        <f t="shared" si="85"/>
        <v>1</v>
      </c>
      <c r="U667" s="3">
        <f t="shared" si="85"/>
        <v>1</v>
      </c>
      <c r="V667" s="3">
        <f t="shared" si="85"/>
        <v>40.033113868288702</v>
      </c>
      <c r="X667" s="3">
        <f t="shared" si="81"/>
        <v>-16.126624875932976</v>
      </c>
      <c r="Y667" s="3">
        <f t="shared" si="82"/>
        <v>16.069650462909976</v>
      </c>
    </row>
    <row r="668" spans="1:25">
      <c r="A668">
        <v>666</v>
      </c>
      <c r="B668" t="s">
        <v>681</v>
      </c>
      <c r="C668" s="3">
        <v>446.571412980562</v>
      </c>
      <c r="D668" s="3">
        <v>480.28852598267002</v>
      </c>
      <c r="E668" s="3">
        <v>-33.717113002107702</v>
      </c>
      <c r="F668" s="3">
        <v>-140.55569737017001</v>
      </c>
      <c r="G668" s="3">
        <v>133.414966783561</v>
      </c>
      <c r="H668" s="3">
        <f t="shared" si="83"/>
        <v>446.571412980562</v>
      </c>
      <c r="I668" s="3">
        <f t="shared" si="83"/>
        <v>480.28852598267002</v>
      </c>
      <c r="J668" s="3">
        <f t="shared" si="83"/>
        <v>1</v>
      </c>
      <c r="K668" s="3">
        <f t="shared" si="83"/>
        <v>1</v>
      </c>
      <c r="L668" s="3">
        <f t="shared" si="83"/>
        <v>133.414966783561</v>
      </c>
      <c r="M668" s="3">
        <f>VLOOKUP($A668,new_vsoa,6,FALSE)</f>
        <v>410.01797281819302</v>
      </c>
      <c r="N668" s="3">
        <f>VLOOKUP($A668,new_vsoa,5,FALSE)</f>
        <v>485.161298658801</v>
      </c>
      <c r="O668" s="3">
        <f t="shared" si="84"/>
        <v>-75.143325840607986</v>
      </c>
      <c r="P668" s="3">
        <f>VLOOKUP($A668,new_vsoa,7,FALSE)</f>
        <v>-138.26015668474901</v>
      </c>
      <c r="Q668" s="3">
        <f>VLOOKUP($A668,new_vsoa,8,FALSE)</f>
        <v>-6.8598371879223698</v>
      </c>
      <c r="R668" s="3">
        <f t="shared" si="85"/>
        <v>410.01797281819302</v>
      </c>
      <c r="S668" s="3">
        <f t="shared" si="85"/>
        <v>485.161298658801</v>
      </c>
      <c r="T668" s="3">
        <f t="shared" si="85"/>
        <v>1</v>
      </c>
      <c r="U668" s="3">
        <f t="shared" si="85"/>
        <v>1</v>
      </c>
      <c r="V668" s="3">
        <f t="shared" si="85"/>
        <v>1</v>
      </c>
      <c r="X668" s="3">
        <f t="shared" si="81"/>
        <v>-36.553440162368986</v>
      </c>
      <c r="Y668" s="3">
        <f t="shared" si="82"/>
        <v>4.8727726761309782</v>
      </c>
    </row>
    <row r="669" spans="1:25">
      <c r="A669">
        <v>667</v>
      </c>
      <c r="B669" t="s">
        <v>682</v>
      </c>
      <c r="C669" s="3">
        <v>539.019784842533</v>
      </c>
      <c r="D669" s="3">
        <v>405.03087296386502</v>
      </c>
      <c r="E669" s="3">
        <v>133.98891187866701</v>
      </c>
      <c r="F669" s="3">
        <v>8.6283251301216808</v>
      </c>
      <c r="G669" s="3">
        <v>908.76758536728596</v>
      </c>
      <c r="H669" s="3">
        <f t="shared" si="83"/>
        <v>539.019784842533</v>
      </c>
      <c r="I669" s="3">
        <f t="shared" si="83"/>
        <v>405.03087296386502</v>
      </c>
      <c r="J669" s="3">
        <f t="shared" si="83"/>
        <v>133.98891187866701</v>
      </c>
      <c r="K669" s="3">
        <f t="shared" si="83"/>
        <v>8.6283251301216808</v>
      </c>
      <c r="L669" s="3" t="e">
        <f t="shared" si="83"/>
        <v>#N/A</v>
      </c>
      <c r="M669" s="3">
        <f>VLOOKUP($A669,new_vsoa,6,FALSE)</f>
        <v>479.40891971786698</v>
      </c>
      <c r="N669" s="3">
        <f>VLOOKUP($A669,new_vsoa,5,FALSE)</f>
        <v>401.08669083978299</v>
      </c>
      <c r="O669" s="3">
        <f t="shared" si="84"/>
        <v>78.32222887808399</v>
      </c>
      <c r="P669" s="3">
        <f>VLOOKUP($A669,new_vsoa,7,FALSE)</f>
        <v>10.406489257165401</v>
      </c>
      <c r="Q669" s="3">
        <f>VLOOKUP($A669,new_vsoa,8,FALSE)</f>
        <v>153.64246127842699</v>
      </c>
      <c r="R669" s="3">
        <f t="shared" si="85"/>
        <v>479.40891971786698</v>
      </c>
      <c r="S669" s="3">
        <f t="shared" si="85"/>
        <v>401.08669083978299</v>
      </c>
      <c r="T669" s="3">
        <f t="shared" si="85"/>
        <v>78.32222887808399</v>
      </c>
      <c r="U669" s="3">
        <f t="shared" si="85"/>
        <v>10.406489257165401</v>
      </c>
      <c r="V669" s="3">
        <f t="shared" si="85"/>
        <v>153.64246127842699</v>
      </c>
      <c r="X669" s="3">
        <f t="shared" si="81"/>
        <v>-59.61086512466602</v>
      </c>
      <c r="Y669" s="3">
        <f t="shared" si="82"/>
        <v>-3.9441821240820332</v>
      </c>
    </row>
    <row r="670" spans="1:25">
      <c r="A670">
        <v>668</v>
      </c>
      <c r="B670" t="s">
        <v>683</v>
      </c>
      <c r="C670" s="3">
        <v>508.02887446301003</v>
      </c>
      <c r="D670" s="3">
        <v>490.74941063588801</v>
      </c>
      <c r="E670" s="3">
        <v>17.2794638271229</v>
      </c>
      <c r="F670" s="3">
        <v>-95.016622649511504</v>
      </c>
      <c r="G670" s="3">
        <v>205.86819072507001</v>
      </c>
      <c r="H670" s="3">
        <f t="shared" si="83"/>
        <v>508.02887446301003</v>
      </c>
      <c r="I670" s="3">
        <f t="shared" si="83"/>
        <v>490.74941063588801</v>
      </c>
      <c r="J670" s="3">
        <f t="shared" si="83"/>
        <v>17.2794638271229</v>
      </c>
      <c r="K670" s="3">
        <f t="shared" si="83"/>
        <v>1</v>
      </c>
      <c r="L670" s="3">
        <f t="shared" si="83"/>
        <v>205.86819072507001</v>
      </c>
      <c r="M670" s="3">
        <f>VLOOKUP($A670,new_vsoa,6,FALSE)</f>
        <v>462.56579328429399</v>
      </c>
      <c r="N670" s="3">
        <f>VLOOKUP($A670,new_vsoa,5,FALSE)</f>
        <v>492.47168420001901</v>
      </c>
      <c r="O670" s="3">
        <f t="shared" si="84"/>
        <v>-29.905890915725024</v>
      </c>
      <c r="P670" s="3">
        <f>VLOOKUP($A670,new_vsoa,7,FALSE)</f>
        <v>-100.14107543222001</v>
      </c>
      <c r="Q670" s="3">
        <f>VLOOKUP($A670,new_vsoa,8,FALSE)</f>
        <v>48.151427563338103</v>
      </c>
      <c r="R670" s="3">
        <f t="shared" si="85"/>
        <v>462.56579328429399</v>
      </c>
      <c r="S670" s="3">
        <f t="shared" si="85"/>
        <v>492.47168420001901</v>
      </c>
      <c r="T670" s="3">
        <f t="shared" si="85"/>
        <v>1</v>
      </c>
      <c r="U670" s="3">
        <f t="shared" si="85"/>
        <v>1</v>
      </c>
      <c r="V670" s="3">
        <f t="shared" si="85"/>
        <v>48.151427563338103</v>
      </c>
      <c r="X670" s="3">
        <f t="shared" si="81"/>
        <v>-45.463081178716038</v>
      </c>
      <c r="Y670" s="3">
        <f t="shared" si="82"/>
        <v>1.722273564131001</v>
      </c>
    </row>
    <row r="671" spans="1:25">
      <c r="A671">
        <v>669</v>
      </c>
      <c r="B671" t="s">
        <v>684</v>
      </c>
      <c r="C671" s="3">
        <v>557.53767345864503</v>
      </c>
      <c r="D671" s="3">
        <v>492.34531393668101</v>
      </c>
      <c r="E671" s="3">
        <v>65.192359521963795</v>
      </c>
      <c r="F671" s="3">
        <v>-36.856165358788999</v>
      </c>
      <c r="G671" s="3">
        <v>975.80153704016095</v>
      </c>
      <c r="H671" s="3">
        <f t="shared" si="83"/>
        <v>557.53767345864503</v>
      </c>
      <c r="I671" s="3">
        <f t="shared" si="83"/>
        <v>492.34531393668101</v>
      </c>
      <c r="J671" s="3">
        <f t="shared" si="83"/>
        <v>65.192359521963795</v>
      </c>
      <c r="K671" s="3">
        <f t="shared" si="83"/>
        <v>1</v>
      </c>
      <c r="L671" s="3" t="e">
        <f t="shared" si="83"/>
        <v>#N/A</v>
      </c>
      <c r="M671" s="3">
        <f>VLOOKUP($A671,new_vsoa,6,FALSE)</f>
        <v>499.137113820168</v>
      </c>
      <c r="N671" s="3">
        <f>VLOOKUP($A671,new_vsoa,5,FALSE)</f>
        <v>504.79102582791899</v>
      </c>
      <c r="O671" s="3">
        <f t="shared" si="84"/>
        <v>-5.6539120077509892</v>
      </c>
      <c r="P671" s="3">
        <f>VLOOKUP($A671,new_vsoa,7,FALSE)</f>
        <v>-84.641391661877705</v>
      </c>
      <c r="Q671" s="3">
        <f>VLOOKUP($A671,new_vsoa,8,FALSE)</f>
        <v>73.6239231071212</v>
      </c>
      <c r="R671" s="3">
        <f t="shared" si="85"/>
        <v>499.137113820168</v>
      </c>
      <c r="S671" s="3">
        <f t="shared" si="85"/>
        <v>504.79102582791899</v>
      </c>
      <c r="T671" s="3">
        <f t="shared" si="85"/>
        <v>1</v>
      </c>
      <c r="U671" s="3">
        <f t="shared" si="85"/>
        <v>1</v>
      </c>
      <c r="V671" s="3">
        <f t="shared" si="85"/>
        <v>73.6239231071212</v>
      </c>
      <c r="X671" s="3">
        <f t="shared" si="81"/>
        <v>-58.400559638477034</v>
      </c>
      <c r="Y671" s="3">
        <f t="shared" si="82"/>
        <v>12.445711891237977</v>
      </c>
    </row>
    <row r="672" spans="1:25">
      <c r="A672">
        <v>670</v>
      </c>
      <c r="B672" t="s">
        <v>685</v>
      </c>
      <c r="C672" s="3">
        <v>273.07303496731498</v>
      </c>
      <c r="D672" s="3">
        <v>357.21753024391597</v>
      </c>
      <c r="E672" s="3">
        <v>-84.144495276601305</v>
      </c>
      <c r="F672" s="3">
        <v>-190.03653637403701</v>
      </c>
      <c r="G672" s="3">
        <v>73.604468657401</v>
      </c>
      <c r="H672" s="3">
        <f t="shared" si="83"/>
        <v>273.07303496731498</v>
      </c>
      <c r="I672" s="3">
        <f t="shared" si="83"/>
        <v>357.21753024391597</v>
      </c>
      <c r="J672" s="3">
        <f t="shared" si="83"/>
        <v>1</v>
      </c>
      <c r="K672" s="3">
        <f t="shared" si="83"/>
        <v>1</v>
      </c>
      <c r="L672" s="3">
        <f t="shared" si="83"/>
        <v>73.604468657401</v>
      </c>
      <c r="M672" s="3">
        <f>VLOOKUP($A672,new_vsoa,6,FALSE)</f>
        <v>271.52114120353599</v>
      </c>
      <c r="N672" s="3">
        <f>VLOOKUP($A672,new_vsoa,5,FALSE)</f>
        <v>345.30084564939102</v>
      </c>
      <c r="O672" s="3">
        <f t="shared" si="84"/>
        <v>-73.779704445855032</v>
      </c>
      <c r="P672" s="3">
        <f>VLOOKUP($A672,new_vsoa,7,FALSE)</f>
        <v>-131.24182144462401</v>
      </c>
      <c r="Q672" s="3">
        <f>VLOOKUP($A672,new_vsoa,8,FALSE)</f>
        <v>-12.631252739823299</v>
      </c>
      <c r="R672" s="3">
        <f t="shared" si="85"/>
        <v>271.52114120353599</v>
      </c>
      <c r="S672" s="3">
        <f t="shared" si="85"/>
        <v>345.30084564939102</v>
      </c>
      <c r="T672" s="3">
        <f t="shared" si="85"/>
        <v>1</v>
      </c>
      <c r="U672" s="3">
        <f t="shared" si="85"/>
        <v>1</v>
      </c>
      <c r="V672" s="3">
        <f t="shared" si="85"/>
        <v>1</v>
      </c>
      <c r="X672" s="3">
        <f t="shared" si="81"/>
        <v>-1.5518937637789918</v>
      </c>
      <c r="Y672" s="3">
        <f t="shared" si="82"/>
        <v>-11.916684594524952</v>
      </c>
    </row>
    <row r="673" spans="1:25">
      <c r="A673">
        <v>671</v>
      </c>
      <c r="B673" t="s">
        <v>686</v>
      </c>
      <c r="C673" s="3">
        <v>566.016106567409</v>
      </c>
      <c r="D673" s="3">
        <v>635.94713914075101</v>
      </c>
      <c r="E673" s="3">
        <v>-69.931032573341696</v>
      </c>
      <c r="F673" s="3">
        <v>-249.30174763482901</v>
      </c>
      <c r="G673" s="3">
        <v>27921696372778</v>
      </c>
      <c r="H673" s="3">
        <f t="shared" si="83"/>
        <v>566.016106567409</v>
      </c>
      <c r="I673" s="3">
        <f t="shared" si="83"/>
        <v>635.94713914075101</v>
      </c>
      <c r="J673" s="3">
        <f t="shared" si="83"/>
        <v>1</v>
      </c>
      <c r="K673" s="3">
        <f t="shared" si="83"/>
        <v>1</v>
      </c>
      <c r="L673" s="3" t="e">
        <f t="shared" si="83"/>
        <v>#N/A</v>
      </c>
      <c r="M673" s="3">
        <f>VLOOKUP($A673,new_vsoa,6,FALSE)</f>
        <v>560.22474814158397</v>
      </c>
      <c r="N673" s="3">
        <f>VLOOKUP($A673,new_vsoa,5,FALSE)</f>
        <v>622.03775412962398</v>
      </c>
      <c r="O673" s="3">
        <f t="shared" si="84"/>
        <v>-61.813005988040004</v>
      </c>
      <c r="P673" s="3">
        <f>VLOOKUP($A673,new_vsoa,7,FALSE)</f>
        <v>-159.81732814373001</v>
      </c>
      <c r="Q673" s="3">
        <f>VLOOKUP($A673,new_vsoa,8,FALSE)</f>
        <v>14.6706839479849</v>
      </c>
      <c r="R673" s="3">
        <f t="shared" si="85"/>
        <v>560.22474814158397</v>
      </c>
      <c r="S673" s="3">
        <f t="shared" si="85"/>
        <v>622.03775412962398</v>
      </c>
      <c r="T673" s="3">
        <f t="shared" si="85"/>
        <v>1</v>
      </c>
      <c r="U673" s="3">
        <f t="shared" si="85"/>
        <v>1</v>
      </c>
      <c r="V673" s="3">
        <f t="shared" si="85"/>
        <v>14.6706839479849</v>
      </c>
      <c r="X673" s="3">
        <f t="shared" si="81"/>
        <v>-5.7913584258250239</v>
      </c>
      <c r="Y673" s="3">
        <f t="shared" si="82"/>
        <v>-13.909385011127029</v>
      </c>
    </row>
    <row r="674" spans="1:25">
      <c r="A674">
        <v>672</v>
      </c>
      <c r="B674" t="s">
        <v>687</v>
      </c>
      <c r="C674" s="3">
        <v>568.13175993823199</v>
      </c>
      <c r="D674" s="3">
        <v>818.18046556615798</v>
      </c>
      <c r="E674" s="3">
        <v>-250.04870562792499</v>
      </c>
      <c r="F674" s="3">
        <v>-3.8639430525681904E+16</v>
      </c>
      <c r="G674" s="3">
        <v>1.10485392206138E+16</v>
      </c>
      <c r="H674" s="3">
        <f t="shared" si="83"/>
        <v>568.13175993823199</v>
      </c>
      <c r="I674" s="3" t="e">
        <f t="shared" si="83"/>
        <v>#N/A</v>
      </c>
      <c r="J674" s="3">
        <f t="shared" si="83"/>
        <v>1</v>
      </c>
      <c r="K674" s="3">
        <f t="shared" si="83"/>
        <v>1</v>
      </c>
      <c r="L674" s="3" t="e">
        <f t="shared" si="83"/>
        <v>#N/A</v>
      </c>
      <c r="M674" s="3">
        <f>VLOOKUP($A674,new_vsoa,6,FALSE)</f>
        <v>615.06834053117097</v>
      </c>
      <c r="N674" s="3">
        <f>VLOOKUP($A674,new_vsoa,5,FALSE)</f>
        <v>711.016045645183</v>
      </c>
      <c r="O674" s="3">
        <f t="shared" si="84"/>
        <v>-95.947705114012024</v>
      </c>
      <c r="P674" s="3">
        <f>VLOOKUP($A674,new_vsoa,7,FALSE)</f>
        <v>-359.274379351557</v>
      </c>
      <c r="Q674" s="3">
        <f>VLOOKUP($A674,new_vsoa,8,FALSE)</f>
        <v>23.895841126166601</v>
      </c>
      <c r="R674" s="3">
        <f t="shared" si="85"/>
        <v>615.06834053117097</v>
      </c>
      <c r="S674" s="3" t="e">
        <f t="shared" si="85"/>
        <v>#N/A</v>
      </c>
      <c r="T674" s="3">
        <f t="shared" si="85"/>
        <v>1</v>
      </c>
      <c r="U674" s="3">
        <f t="shared" si="85"/>
        <v>1</v>
      </c>
      <c r="V674" s="3">
        <f t="shared" si="85"/>
        <v>23.895841126166601</v>
      </c>
      <c r="X674" s="3">
        <f t="shared" si="81"/>
        <v>46.936580592938981</v>
      </c>
      <c r="Y674" s="3" t="e">
        <f t="shared" si="82"/>
        <v>#N/A</v>
      </c>
    </row>
    <row r="675" spans="1:25">
      <c r="A675">
        <v>673</v>
      </c>
      <c r="B675" t="s">
        <v>688</v>
      </c>
      <c r="C675" s="3">
        <v>613.22020757466998</v>
      </c>
      <c r="D675" s="3">
        <v>603.93522726121603</v>
      </c>
      <c r="E675" s="3">
        <v>9.2849803134545201</v>
      </c>
      <c r="F675" s="3">
        <v>-168.84038717527099</v>
      </c>
      <c r="G675" s="3">
        <v>12426.580115950301</v>
      </c>
      <c r="H675" s="3">
        <f t="shared" si="83"/>
        <v>613.22020757466998</v>
      </c>
      <c r="I675" s="3">
        <f t="shared" si="83"/>
        <v>603.93522726121603</v>
      </c>
      <c r="J675" s="3">
        <f t="shared" si="83"/>
        <v>9.2849803134545201</v>
      </c>
      <c r="K675" s="3">
        <f t="shared" si="83"/>
        <v>1</v>
      </c>
      <c r="L675" s="3" t="e">
        <f t="shared" si="83"/>
        <v>#N/A</v>
      </c>
      <c r="M675" s="3">
        <f>VLOOKUP($A675,new_vsoa,6,FALSE)</f>
        <v>538.94941862330199</v>
      </c>
      <c r="N675" s="3">
        <f>VLOOKUP($A675,new_vsoa,5,FALSE)</f>
        <v>595.09977417357197</v>
      </c>
      <c r="O675" s="3">
        <f t="shared" si="84"/>
        <v>-56.150355550269978</v>
      </c>
      <c r="P675" s="3">
        <f>VLOOKUP($A675,new_vsoa,7,FALSE)</f>
        <v>-132.979800971857</v>
      </c>
      <c r="Q675" s="3">
        <f>VLOOKUP($A675,new_vsoa,8,FALSE)</f>
        <v>9.3136607448641993</v>
      </c>
      <c r="R675" s="3">
        <f t="shared" si="85"/>
        <v>538.94941862330199</v>
      </c>
      <c r="S675" s="3">
        <f t="shared" si="85"/>
        <v>595.09977417357197</v>
      </c>
      <c r="T675" s="3">
        <f t="shared" si="85"/>
        <v>1</v>
      </c>
      <c r="U675" s="3">
        <f t="shared" si="85"/>
        <v>1</v>
      </c>
      <c r="V675" s="3">
        <f t="shared" si="85"/>
        <v>9.3136607448641993</v>
      </c>
      <c r="X675" s="3">
        <f t="shared" si="81"/>
        <v>-74.27078895136799</v>
      </c>
      <c r="Y675" s="3">
        <f t="shared" si="82"/>
        <v>-8.8354530876440549</v>
      </c>
    </row>
    <row r="676" spans="1:25">
      <c r="A676">
        <v>674</v>
      </c>
      <c r="B676" t="s">
        <v>689</v>
      </c>
      <c r="C676" s="3">
        <v>652.98149409489997</v>
      </c>
      <c r="D676" s="3">
        <v>804.08879733819595</v>
      </c>
      <c r="E676" s="3">
        <v>-151.10730324329501</v>
      </c>
      <c r="F676" s="3">
        <v>-5.8678832419850304E+16</v>
      </c>
      <c r="G676" s="3">
        <v>9840869955444470</v>
      </c>
      <c r="H676" s="3">
        <f t="shared" si="83"/>
        <v>652.98149409489997</v>
      </c>
      <c r="I676" s="3" t="e">
        <f t="shared" si="83"/>
        <v>#N/A</v>
      </c>
      <c r="J676" s="3">
        <f t="shared" si="83"/>
        <v>1</v>
      </c>
      <c r="K676" s="3">
        <f t="shared" si="83"/>
        <v>1</v>
      </c>
      <c r="L676" s="3" t="e">
        <f t="shared" si="83"/>
        <v>#N/A</v>
      </c>
      <c r="M676" s="3">
        <f>VLOOKUP($A676,new_vsoa,6,FALSE)</f>
        <v>636.71713702695399</v>
      </c>
      <c r="N676" s="3">
        <f>VLOOKUP($A676,new_vsoa,5,FALSE)</f>
        <v>768.72437298518105</v>
      </c>
      <c r="O676" s="3">
        <f t="shared" si="84"/>
        <v>-132.00723595822706</v>
      </c>
      <c r="P676" s="3">
        <f>VLOOKUP($A676,new_vsoa,7,FALSE)</f>
        <v>-673.57479820564595</v>
      </c>
      <c r="Q676" s="3">
        <f>VLOOKUP($A676,new_vsoa,8,FALSE)</f>
        <v>23.6225004619968</v>
      </c>
      <c r="R676" s="3">
        <f t="shared" si="85"/>
        <v>636.71713702695399</v>
      </c>
      <c r="S676" s="3" t="e">
        <f t="shared" si="85"/>
        <v>#N/A</v>
      </c>
      <c r="T676" s="3">
        <f t="shared" si="85"/>
        <v>1</v>
      </c>
      <c r="U676" s="3">
        <f t="shared" si="85"/>
        <v>1</v>
      </c>
      <c r="V676" s="3">
        <f t="shared" si="85"/>
        <v>23.6225004619968</v>
      </c>
      <c r="X676" s="3">
        <f t="shared" si="81"/>
        <v>-16.26435706794598</v>
      </c>
      <c r="Y676" s="3" t="e">
        <f t="shared" si="82"/>
        <v>#N/A</v>
      </c>
    </row>
    <row r="677" spans="1:25">
      <c r="A677">
        <v>675</v>
      </c>
      <c r="B677" t="s">
        <v>690</v>
      </c>
      <c r="C677" s="3">
        <v>414.859305405123</v>
      </c>
      <c r="D677" s="3">
        <v>457.242440223382</v>
      </c>
      <c r="E677" s="3">
        <v>-42.383134818259101</v>
      </c>
      <c r="F677" s="3">
        <v>-138.269711904605</v>
      </c>
      <c r="G677" s="3">
        <v>85.230771943925802</v>
      </c>
      <c r="H677" s="3">
        <f t="shared" si="83"/>
        <v>414.859305405123</v>
      </c>
      <c r="I677" s="3">
        <f t="shared" si="83"/>
        <v>457.242440223382</v>
      </c>
      <c r="J677" s="3">
        <f t="shared" si="83"/>
        <v>1</v>
      </c>
      <c r="K677" s="3">
        <f t="shared" si="83"/>
        <v>1</v>
      </c>
      <c r="L677" s="3">
        <f t="shared" si="83"/>
        <v>85.230771943925802</v>
      </c>
      <c r="M677" s="3">
        <f>VLOOKUP($A677,new_vsoa,6,FALSE)</f>
        <v>362.77562854570698</v>
      </c>
      <c r="N677" s="3">
        <f>VLOOKUP($A677,new_vsoa,5,FALSE)</f>
        <v>441.37321250280303</v>
      </c>
      <c r="O677" s="3">
        <f t="shared" si="84"/>
        <v>-78.597583957096049</v>
      </c>
      <c r="P677" s="3">
        <f>VLOOKUP($A677,new_vsoa,7,FALSE)</f>
        <v>-139.06184883487501</v>
      </c>
      <c r="Q677" s="3">
        <f>VLOOKUP($A677,new_vsoa,8,FALSE)</f>
        <v>-11.9065711611434</v>
      </c>
      <c r="R677" s="3">
        <f t="shared" si="85"/>
        <v>362.77562854570698</v>
      </c>
      <c r="S677" s="3">
        <f t="shared" si="85"/>
        <v>441.37321250280303</v>
      </c>
      <c r="T677" s="3">
        <f t="shared" si="85"/>
        <v>1</v>
      </c>
      <c r="U677" s="3">
        <f t="shared" si="85"/>
        <v>1</v>
      </c>
      <c r="V677" s="3">
        <f t="shared" si="85"/>
        <v>1</v>
      </c>
      <c r="X677" s="3">
        <f t="shared" si="81"/>
        <v>-52.083676859416016</v>
      </c>
      <c r="Y677" s="3">
        <f t="shared" si="82"/>
        <v>-15.869227720578976</v>
      </c>
    </row>
    <row r="678" spans="1:25">
      <c r="A678">
        <v>676</v>
      </c>
      <c r="B678" t="s">
        <v>691</v>
      </c>
      <c r="C678" s="3">
        <v>588.34160903287</v>
      </c>
      <c r="D678" s="3">
        <v>599.09483792803098</v>
      </c>
      <c r="E678" s="3">
        <v>-10.7532288951615</v>
      </c>
      <c r="F678" s="3">
        <v>-179.94149366148301</v>
      </c>
      <c r="G678" s="3">
        <v>1315.64463252259</v>
      </c>
      <c r="H678" s="3">
        <f t="shared" si="83"/>
        <v>588.34160903287</v>
      </c>
      <c r="I678" s="3">
        <f t="shared" si="83"/>
        <v>599.09483792803098</v>
      </c>
      <c r="J678" s="3">
        <f t="shared" si="83"/>
        <v>1</v>
      </c>
      <c r="K678" s="3">
        <f t="shared" si="83"/>
        <v>1</v>
      </c>
      <c r="L678" s="3" t="e">
        <f t="shared" si="83"/>
        <v>#N/A</v>
      </c>
      <c r="M678" s="3">
        <f>VLOOKUP($A678,new_vsoa,6,FALSE)</f>
        <v>534.15715252509096</v>
      </c>
      <c r="N678" s="3">
        <f>VLOOKUP($A678,new_vsoa,5,FALSE)</f>
        <v>592.80243312990103</v>
      </c>
      <c r="O678" s="3">
        <f t="shared" si="84"/>
        <v>-58.645280604810068</v>
      </c>
      <c r="P678" s="3">
        <f>VLOOKUP($A678,new_vsoa,7,FALSE)</f>
        <v>-153.38225501665801</v>
      </c>
      <c r="Q678" s="3">
        <f>VLOOKUP($A678,new_vsoa,8,FALSE)</f>
        <v>20.213004256800801</v>
      </c>
      <c r="R678" s="3">
        <f t="shared" si="85"/>
        <v>534.15715252509096</v>
      </c>
      <c r="S678" s="3">
        <f t="shared" si="85"/>
        <v>592.80243312990103</v>
      </c>
      <c r="T678" s="3">
        <f t="shared" si="85"/>
        <v>1</v>
      </c>
      <c r="U678" s="3">
        <f t="shared" si="85"/>
        <v>1</v>
      </c>
      <c r="V678" s="3">
        <f t="shared" si="85"/>
        <v>20.213004256800801</v>
      </c>
      <c r="X678" s="3">
        <f t="shared" si="81"/>
        <v>-54.184456507779032</v>
      </c>
      <c r="Y678" s="3">
        <f t="shared" si="82"/>
        <v>-6.2924047981299509</v>
      </c>
    </row>
    <row r="679" spans="1:25">
      <c r="A679">
        <v>677</v>
      </c>
      <c r="B679" t="s">
        <v>692</v>
      </c>
      <c r="C679" s="3">
        <v>632.26628896636998</v>
      </c>
      <c r="D679" s="3">
        <v>743.26452386737299</v>
      </c>
      <c r="E679" s="3">
        <v>-110.998234901003</v>
      </c>
      <c r="F679" s="3">
        <v>-713712660019498</v>
      </c>
      <c r="G679" s="3">
        <v>889303443049397</v>
      </c>
      <c r="H679" s="3">
        <f t="shared" si="83"/>
        <v>632.26628896636998</v>
      </c>
      <c r="I679" s="3" t="e">
        <f t="shared" si="83"/>
        <v>#N/A</v>
      </c>
      <c r="J679" s="3">
        <f t="shared" si="83"/>
        <v>1</v>
      </c>
      <c r="K679" s="3">
        <f t="shared" si="83"/>
        <v>1</v>
      </c>
      <c r="L679" s="3" t="e">
        <f t="shared" si="83"/>
        <v>#N/A</v>
      </c>
      <c r="M679" s="3">
        <f>VLOOKUP($A679,new_vsoa,6,FALSE)</f>
        <v>584.52339063836996</v>
      </c>
      <c r="N679" s="3">
        <f>VLOOKUP($A679,new_vsoa,5,FALSE)</f>
        <v>673.89787257875696</v>
      </c>
      <c r="O679" s="3">
        <f t="shared" si="84"/>
        <v>-89.374481940387</v>
      </c>
      <c r="P679" s="3">
        <f>VLOOKUP($A679,new_vsoa,7,FALSE)</f>
        <v>-218.87268796274</v>
      </c>
      <c r="Q679" s="3">
        <f>VLOOKUP($A679,new_vsoa,8,FALSE)</f>
        <v>16.741993728058901</v>
      </c>
      <c r="R679" s="3">
        <f t="shared" si="85"/>
        <v>584.52339063836996</v>
      </c>
      <c r="S679" s="3">
        <f t="shared" si="85"/>
        <v>673.89787257875696</v>
      </c>
      <c r="T679" s="3">
        <f t="shared" si="85"/>
        <v>1</v>
      </c>
      <c r="U679" s="3">
        <f t="shared" si="85"/>
        <v>1</v>
      </c>
      <c r="V679" s="3">
        <f t="shared" si="85"/>
        <v>16.741993728058901</v>
      </c>
      <c r="X679" s="3">
        <f t="shared" si="81"/>
        <v>-47.742898328000024</v>
      </c>
      <c r="Y679" s="3" t="e">
        <f t="shared" si="82"/>
        <v>#N/A</v>
      </c>
    </row>
    <row r="680" spans="1:25">
      <c r="A680">
        <v>678</v>
      </c>
      <c r="B680" t="s">
        <v>693</v>
      </c>
      <c r="C680" s="3">
        <v>630.96815250726604</v>
      </c>
      <c r="D680" s="3">
        <v>973.63198840022596</v>
      </c>
      <c r="E680" s="3">
        <v>-342.66383589295901</v>
      </c>
      <c r="F680" s="3">
        <v>-146994111618.479</v>
      </c>
      <c r="G680" s="3">
        <v>15570892100834.699</v>
      </c>
      <c r="H680" s="3">
        <f t="shared" si="83"/>
        <v>630.96815250726604</v>
      </c>
      <c r="I680" s="3" t="e">
        <f t="shared" si="83"/>
        <v>#N/A</v>
      </c>
      <c r="J680" s="3">
        <f t="shared" si="83"/>
        <v>1</v>
      </c>
      <c r="K680" s="3">
        <f t="shared" si="83"/>
        <v>1</v>
      </c>
      <c r="L680" s="3" t="e">
        <f t="shared" si="83"/>
        <v>#N/A</v>
      </c>
      <c r="M680" s="3">
        <f>VLOOKUP($A680,new_vsoa,6,FALSE)</f>
        <v>578.90943851349903</v>
      </c>
      <c r="N680" s="3">
        <f>VLOOKUP($A680,new_vsoa,5,FALSE)</f>
        <v>777.21437949040603</v>
      </c>
      <c r="O680" s="3">
        <f t="shared" si="84"/>
        <v>-198.30494097690701</v>
      </c>
      <c r="P680" s="3">
        <f>VLOOKUP($A680,new_vsoa,7,FALSE)</f>
        <v>-592.32319037667003</v>
      </c>
      <c r="Q680" s="3">
        <f>VLOOKUP($A680,new_vsoa,8,FALSE)</f>
        <v>-40.116459324798697</v>
      </c>
      <c r="R680" s="3">
        <f t="shared" si="85"/>
        <v>578.90943851349903</v>
      </c>
      <c r="S680" s="3" t="e">
        <f t="shared" si="85"/>
        <v>#N/A</v>
      </c>
      <c r="T680" s="3">
        <f t="shared" si="85"/>
        <v>1</v>
      </c>
      <c r="U680" s="3">
        <f t="shared" si="85"/>
        <v>1</v>
      </c>
      <c r="V680" s="3">
        <f t="shared" si="85"/>
        <v>1</v>
      </c>
      <c r="X680" s="3">
        <f t="shared" si="81"/>
        <v>-52.058713993767014</v>
      </c>
      <c r="Y680" s="3" t="e">
        <f t="shared" si="82"/>
        <v>#N/A</v>
      </c>
    </row>
    <row r="681" spans="1:25">
      <c r="A681">
        <v>679</v>
      </c>
      <c r="B681" t="s">
        <v>694</v>
      </c>
      <c r="C681" s="3">
        <v>741.82179813191306</v>
      </c>
      <c r="D681" s="3">
        <v>682.09205714779705</v>
      </c>
      <c r="E681" s="3">
        <v>59.729740984115999</v>
      </c>
      <c r="F681" s="3">
        <v>-2205682192471550</v>
      </c>
      <c r="G681" s="3">
        <v>4.9326929500703696E+16</v>
      </c>
      <c r="H681" s="3" t="e">
        <f t="shared" si="83"/>
        <v>#N/A</v>
      </c>
      <c r="I681" s="3" t="e">
        <f t="shared" si="83"/>
        <v>#N/A</v>
      </c>
      <c r="J681" s="3">
        <f t="shared" si="83"/>
        <v>59.729740984115999</v>
      </c>
      <c r="K681" s="3">
        <f t="shared" si="83"/>
        <v>1</v>
      </c>
      <c r="L681" s="3" t="e">
        <f t="shared" si="83"/>
        <v>#N/A</v>
      </c>
      <c r="M681" s="3">
        <f>VLOOKUP($A681,new_vsoa,6,FALSE)</f>
        <v>595.548679061352</v>
      </c>
      <c r="N681" s="3">
        <f>VLOOKUP($A681,new_vsoa,5,FALSE)</f>
        <v>668.58610752462698</v>
      </c>
      <c r="O681" s="3">
        <f t="shared" si="84"/>
        <v>-73.037428463274978</v>
      </c>
      <c r="P681" s="3">
        <f>VLOOKUP($A681,new_vsoa,7,FALSE)</f>
        <v>-219.16843791313099</v>
      </c>
      <c r="Q681" s="3">
        <f>VLOOKUP($A681,new_vsoa,8,FALSE)</f>
        <v>57.2950432117185</v>
      </c>
      <c r="R681" s="3">
        <f t="shared" si="85"/>
        <v>595.548679061352</v>
      </c>
      <c r="S681" s="3">
        <f t="shared" si="85"/>
        <v>668.58610752462698</v>
      </c>
      <c r="T681" s="3">
        <f t="shared" si="85"/>
        <v>1</v>
      </c>
      <c r="U681" s="3">
        <f t="shared" si="85"/>
        <v>1</v>
      </c>
      <c r="V681" s="3">
        <f t="shared" si="85"/>
        <v>57.2950432117185</v>
      </c>
      <c r="X681" s="3" t="e">
        <f t="shared" si="81"/>
        <v>#N/A</v>
      </c>
      <c r="Y681" s="3" t="e">
        <f t="shared" si="82"/>
        <v>#N/A</v>
      </c>
    </row>
    <row r="682" spans="1:25">
      <c r="A682">
        <v>680</v>
      </c>
      <c r="B682" t="s">
        <v>695</v>
      </c>
      <c r="C682" s="3">
        <v>563.63081823675202</v>
      </c>
      <c r="D682" s="3">
        <v>669.31959529016501</v>
      </c>
      <c r="E682" s="3">
        <v>-105.68877705341301</v>
      </c>
      <c r="F682" s="3">
        <v>-390.54759321445403</v>
      </c>
      <c r="G682" s="3">
        <v>2219.1150567448799</v>
      </c>
      <c r="H682" s="3">
        <f t="shared" si="83"/>
        <v>563.63081823675202</v>
      </c>
      <c r="I682" s="3">
        <f t="shared" si="83"/>
        <v>669.31959529016501</v>
      </c>
      <c r="J682" s="3">
        <f t="shared" si="83"/>
        <v>1</v>
      </c>
      <c r="K682" s="3">
        <f t="shared" si="83"/>
        <v>1</v>
      </c>
      <c r="L682" s="3" t="e">
        <f t="shared" si="83"/>
        <v>#N/A</v>
      </c>
      <c r="M682" s="3">
        <f>VLOOKUP($A682,new_vsoa,6,FALSE)</f>
        <v>528.24884145745602</v>
      </c>
      <c r="N682" s="3">
        <f>VLOOKUP($A682,new_vsoa,5,FALSE)</f>
        <v>650.22384738923995</v>
      </c>
      <c r="O682" s="3">
        <f t="shared" si="84"/>
        <v>-121.97500593178393</v>
      </c>
      <c r="P682" s="3">
        <f>VLOOKUP($A682,new_vsoa,7,FALSE)</f>
        <v>-250.22609074675501</v>
      </c>
      <c r="Q682" s="3">
        <f>VLOOKUP($A682,new_vsoa,8,FALSE)</f>
        <v>-32.248423359765503</v>
      </c>
      <c r="R682" s="3">
        <f t="shared" si="85"/>
        <v>528.24884145745602</v>
      </c>
      <c r="S682" s="3">
        <f t="shared" si="85"/>
        <v>650.22384738923995</v>
      </c>
      <c r="T682" s="3">
        <f t="shared" si="85"/>
        <v>1</v>
      </c>
      <c r="U682" s="3">
        <f t="shared" si="85"/>
        <v>1</v>
      </c>
      <c r="V682" s="3">
        <f t="shared" si="85"/>
        <v>1</v>
      </c>
      <c r="X682" s="3">
        <f t="shared" si="81"/>
        <v>-35.381976779295996</v>
      </c>
      <c r="Y682" s="3">
        <f t="shared" si="82"/>
        <v>-19.095747900925062</v>
      </c>
    </row>
    <row r="683" spans="1:25">
      <c r="Y683">
        <v>150</v>
      </c>
    </row>
    <row r="684" spans="1:25">
      <c r="Y684">
        <v>-150</v>
      </c>
    </row>
  </sheetData>
  <autoFilter ref="A2:V682" xr:uid="{5E75E9FD-32C7-4477-A9A6-9CB3D7E739F7}"/>
  <mergeCells count="4">
    <mergeCell ref="H1:L1"/>
    <mergeCell ref="R1:V1"/>
    <mergeCell ref="C1:G1"/>
    <mergeCell ref="M1:Q1"/>
  </mergeCells>
  <conditionalFormatting sqref="X3:Y682">
    <cfRule type="colorScale" priority="1">
      <colorScale>
        <cfvo type="num" val="-100"/>
        <cfvo type="num" val="0"/>
        <cfvo type="num" val="100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CAB1-31E5-4BF2-BFFF-F4E25BD1266A}">
  <dimension ref="A1:BA682"/>
  <sheetViews>
    <sheetView zoomScale="115" zoomScaleNormal="115" workbookViewId="0">
      <pane xSplit="2" ySplit="2" topLeftCell="C573" activePane="bottomRight" state="frozen"/>
      <selection pane="bottomRight" activeCell="B608" sqref="B608"/>
      <selection pane="bottomLeft" activeCell="A3" sqref="A3"/>
      <selection pane="topRight" activeCell="C1" sqref="C1"/>
    </sheetView>
  </sheetViews>
  <sheetFormatPr defaultRowHeight="15"/>
  <cols>
    <col min="1" max="1" width="12.28515625" bestFit="1" customWidth="1"/>
    <col min="2" max="2" width="19.28515625" bestFit="1" customWidth="1"/>
    <col min="3" max="3" width="9.28515625" bestFit="1" customWidth="1"/>
    <col min="4" max="4" width="10.28515625" bestFit="1" customWidth="1"/>
    <col min="5" max="5" width="9.5703125" bestFit="1" customWidth="1"/>
    <col min="6" max="6" width="23.7109375" bestFit="1" customWidth="1"/>
    <col min="7" max="7" width="24" bestFit="1" customWidth="1"/>
    <col min="8" max="8" width="15.28515625" bestFit="1" customWidth="1"/>
    <col min="9" max="9" width="7.85546875" bestFit="1" customWidth="1"/>
    <col min="10" max="10" width="8.28515625" bestFit="1" customWidth="1"/>
    <col min="11" max="11" width="9.42578125" bestFit="1" customWidth="1"/>
    <col min="12" max="12" width="8.5703125" bestFit="1" customWidth="1"/>
    <col min="13" max="13" width="8.7109375" bestFit="1" customWidth="1"/>
    <col min="14" max="15" width="9.28515625" bestFit="1" customWidth="1"/>
    <col min="16" max="16" width="9.5703125" bestFit="1" customWidth="1"/>
    <col min="17" max="17" width="10.28515625" bestFit="1" customWidth="1"/>
    <col min="18" max="18" width="10.5703125" bestFit="1" customWidth="1"/>
    <col min="19" max="28" width="10.5703125" customWidth="1"/>
    <col min="48" max="48" width="17" bestFit="1" customWidth="1"/>
    <col min="49" max="49" width="14.140625" bestFit="1" customWidth="1"/>
  </cols>
  <sheetData>
    <row r="1" spans="1:53" s="2" customFormat="1" ht="21">
      <c r="C1" s="12" t="s">
        <v>696</v>
      </c>
      <c r="D1" s="12"/>
      <c r="E1" s="12"/>
      <c r="F1" s="12"/>
      <c r="G1" s="12"/>
      <c r="H1" s="10"/>
      <c r="I1" s="13" t="s">
        <v>697</v>
      </c>
      <c r="J1" s="13"/>
      <c r="K1" s="13"/>
      <c r="L1" s="13"/>
      <c r="M1" s="13"/>
      <c r="N1" s="15" t="s">
        <v>698</v>
      </c>
      <c r="O1" s="15"/>
      <c r="P1" s="15"/>
      <c r="Q1" s="15"/>
      <c r="R1" s="15"/>
      <c r="S1" s="18" t="s">
        <v>699</v>
      </c>
      <c r="T1" s="18"/>
      <c r="U1" s="18"/>
      <c r="V1" s="18"/>
      <c r="W1" s="18"/>
      <c r="X1" s="16" t="s">
        <v>700</v>
      </c>
      <c r="Y1" s="16"/>
      <c r="Z1" s="16"/>
      <c r="AA1" s="16"/>
      <c r="AB1" s="16"/>
      <c r="AD1" s="2" t="s">
        <v>10</v>
      </c>
      <c r="AO1" s="2" t="s">
        <v>701</v>
      </c>
      <c r="AS1" s="17" t="s">
        <v>702</v>
      </c>
      <c r="AT1" s="17"/>
      <c r="AU1" s="5"/>
      <c r="AV1" s="17" t="s">
        <v>703</v>
      </c>
      <c r="AW1" s="17"/>
      <c r="AX1" s="17"/>
      <c r="AY1" s="17"/>
      <c r="AZ1" s="17"/>
      <c r="BA1" s="5"/>
    </row>
    <row r="2" spans="1:53">
      <c r="A2" s="4" t="s">
        <v>2</v>
      </c>
      <c r="B2" s="4" t="s">
        <v>3</v>
      </c>
      <c r="C2" s="4" t="s">
        <v>4</v>
      </c>
      <c r="D2" s="4" t="s">
        <v>5</v>
      </c>
      <c r="E2" s="4" t="s">
        <v>11</v>
      </c>
      <c r="F2" s="4" t="s">
        <v>12</v>
      </c>
      <c r="G2" s="4" t="s">
        <v>13</v>
      </c>
      <c r="H2" s="4"/>
      <c r="I2" s="4" t="s">
        <v>4</v>
      </c>
      <c r="J2" s="4" t="s">
        <v>5</v>
      </c>
      <c r="K2" s="4" t="s">
        <v>11</v>
      </c>
      <c r="L2" s="4" t="s">
        <v>12</v>
      </c>
      <c r="M2" s="4" t="s">
        <v>13</v>
      </c>
      <c r="N2" s="4" t="s">
        <v>4</v>
      </c>
      <c r="O2" s="4" t="s">
        <v>5</v>
      </c>
      <c r="P2" s="4" t="s">
        <v>11</v>
      </c>
      <c r="Q2" s="4" t="s">
        <v>12</v>
      </c>
      <c r="R2" s="4" t="s">
        <v>13</v>
      </c>
      <c r="S2" s="4" t="s">
        <v>4</v>
      </c>
      <c r="T2" s="4" t="s">
        <v>5</v>
      </c>
      <c r="U2" s="4" t="s">
        <v>11</v>
      </c>
      <c r="V2" s="4" t="s">
        <v>12</v>
      </c>
      <c r="W2" s="4" t="s">
        <v>13</v>
      </c>
      <c r="X2" s="4" t="s">
        <v>4</v>
      </c>
      <c r="Y2" s="4" t="s">
        <v>5</v>
      </c>
      <c r="Z2" s="4" t="s">
        <v>11</v>
      </c>
      <c r="AA2" s="4" t="s">
        <v>12</v>
      </c>
      <c r="AB2" s="4" t="s">
        <v>13</v>
      </c>
      <c r="AC2" s="4"/>
      <c r="AD2" s="4" t="s">
        <v>4</v>
      </c>
      <c r="AE2" s="4" t="s">
        <v>5</v>
      </c>
      <c r="AO2" t="s">
        <v>704</v>
      </c>
      <c r="AP2" t="s">
        <v>705</v>
      </c>
      <c r="AQ2" t="s">
        <v>706</v>
      </c>
      <c r="AS2" t="s">
        <v>4</v>
      </c>
      <c r="AT2" t="s">
        <v>5</v>
      </c>
      <c r="AV2" t="s">
        <v>707</v>
      </c>
      <c r="AW2" t="s">
        <v>708</v>
      </c>
      <c r="AX2" t="s">
        <v>709</v>
      </c>
      <c r="AY2" t="s">
        <v>710</v>
      </c>
      <c r="AZ2" t="s">
        <v>711</v>
      </c>
      <c r="BA2" t="s">
        <v>709</v>
      </c>
    </row>
    <row r="3" spans="1:53">
      <c r="A3">
        <v>1</v>
      </c>
      <c r="B3" t="s">
        <v>14</v>
      </c>
      <c r="C3" s="3">
        <f>VLOOKUP($A3,old_vsoa,9,FALSE)</f>
        <v>63.563453738075999</v>
      </c>
      <c r="D3" s="3">
        <f>VLOOKUP($A3,old_vsoa,8,FALSE)</f>
        <v>47.040261405947298</v>
      </c>
      <c r="E3" s="3">
        <f>C3-D3</f>
        <v>16.523192332128701</v>
      </c>
      <c r="F3" s="3">
        <f>VLOOKUP($A3,old_vsoa,5,FALSE)</f>
        <v>-277.29423352898402</v>
      </c>
      <c r="G3" s="3">
        <f>VLOOKUP($A3,old_vsoa,6,FALSE)</f>
        <v>136.759359709975</v>
      </c>
      <c r="H3" s="11" t="s">
        <v>712</v>
      </c>
      <c r="I3" s="3">
        <f>VLOOKUP($A3,new_vsoa,6,FALSE)</f>
        <v>107.26044699035801</v>
      </c>
      <c r="J3" s="3">
        <f>VLOOKUP($A3,new_vsoa,5,FALSE)</f>
        <v>38.5792120975213</v>
      </c>
      <c r="K3" s="3">
        <f>I3-J3</f>
        <v>68.681234892836699</v>
      </c>
      <c r="L3" s="3">
        <f>VLOOKUP($A3,new_vsoa,7,FALSE)</f>
        <v>10.7579885081573</v>
      </c>
      <c r="M3" s="3">
        <f>VLOOKUP($A3,new_vsoa,8,FALSE)</f>
        <v>130.870663943446</v>
      </c>
      <c r="N3" s="3">
        <f t="shared" ref="N3:N66" si="0">VLOOKUP($A3,new_vsoa_duplicates_problem,6,FALSE)</f>
        <v>91.440377797648495</v>
      </c>
      <c r="O3" s="3">
        <f t="shared" ref="O3:O66" si="1">VLOOKUP($A3,new_vsoa_duplicates_problem,5,FALSE)</f>
        <v>38.579212097522102</v>
      </c>
      <c r="P3" s="3">
        <f>N3-O3</f>
        <v>52.861165700126392</v>
      </c>
      <c r="Q3" s="3">
        <f t="shared" ref="Q3:Q66" si="2">VLOOKUP($A3,new_vsoa_duplicates_problem,7,FALSE)</f>
        <v>-6.1047866769980503</v>
      </c>
      <c r="R3" s="3">
        <f t="shared" ref="R3:R66" si="3">VLOOKUP($A3,new_vsoa_duplicates_problem,8,FALSE)</f>
        <v>117.30279481249801</v>
      </c>
      <c r="S3" s="3">
        <f t="shared" ref="S3:S66" si="4">VLOOKUP($A3,new_ndar_prob_cont,6,FALSE)</f>
        <v>107.26044699035801</v>
      </c>
      <c r="T3" s="3">
        <f t="shared" ref="T3:T66" si="5">VLOOKUP($A3,new_ndar_prob_cont,5,FALSE)</f>
        <v>38.5792120975213</v>
      </c>
      <c r="U3" s="3">
        <f>S3-T3</f>
        <v>68.681234892836699</v>
      </c>
      <c r="V3" s="3">
        <f t="shared" ref="V3:V66" si="6">VLOOKUP($A3,new_ndar_prob_cont,7,FALSE)</f>
        <v>11.9655871585159</v>
      </c>
      <c r="W3" s="3">
        <f t="shared" ref="W3:W66" si="7">VLOOKUP($A3,new_ndar_prob_cont,8,FALSE)</f>
        <v>136.523995657901</v>
      </c>
      <c r="X3" s="3">
        <f t="shared" ref="X3:X66" si="8">VLOOKUP($A3,new_ndar_prob,9,FALSE)</f>
        <v>107.26044699035801</v>
      </c>
      <c r="Y3" s="3">
        <f t="shared" ref="Y3:Y66" si="9">VLOOKUP($A3,new_ndar_prob,8,FALSE)</f>
        <v>38.5792120975213</v>
      </c>
      <c r="Z3" s="3">
        <f>X3-Y3</f>
        <v>68.681234892836699</v>
      </c>
      <c r="AA3" s="3">
        <f t="shared" ref="AA3:AA66" si="10">VLOOKUP($A3,new_ndar_prob,5,FALSE)</f>
        <v>11.9655871585159</v>
      </c>
      <c r="AB3" s="3">
        <f t="shared" ref="AB3:AB66" si="11">VLOOKUP($A3,new_ndar_prob,6,FALSE)</f>
        <v>136.523995657901</v>
      </c>
      <c r="AD3" s="3">
        <f>I3-C3</f>
        <v>43.696993252282006</v>
      </c>
      <c r="AE3" s="3">
        <f>J3-D3</f>
        <v>-8.4610493084259986</v>
      </c>
      <c r="AO3" s="3">
        <f>K3</f>
        <v>68.681234892836699</v>
      </c>
      <c r="AP3" s="3">
        <f>E3</f>
        <v>16.523192332128701</v>
      </c>
      <c r="AQ3" s="3">
        <f>AO3-AP3</f>
        <v>52.158042560707997</v>
      </c>
      <c r="AS3" s="3">
        <f>I3-X3</f>
        <v>0</v>
      </c>
      <c r="AT3" s="3">
        <f>J3-Y3</f>
        <v>0</v>
      </c>
      <c r="AU3" s="3"/>
      <c r="AV3" s="3">
        <f>X3-C3</f>
        <v>43.696993252282006</v>
      </c>
      <c r="AW3" s="3">
        <f>N3-C3</f>
        <v>27.876924059572495</v>
      </c>
      <c r="AX3" s="3">
        <f>AW3-AV3</f>
        <v>-15.820069192709511</v>
      </c>
      <c r="AY3" s="3">
        <f>Y3-D3</f>
        <v>-8.4610493084259986</v>
      </c>
      <c r="AZ3" s="3">
        <f>O3-D3</f>
        <v>-8.4610493084251956</v>
      </c>
      <c r="BA3" s="3">
        <f>AZ3-AY3</f>
        <v>8.0291329140891321E-13</v>
      </c>
    </row>
    <row r="4" spans="1:53">
      <c r="A4">
        <v>2</v>
      </c>
      <c r="B4" t="s">
        <v>16</v>
      </c>
      <c r="C4" s="3">
        <v>64.046783457945807</v>
      </c>
      <c r="D4" s="3">
        <v>125.60593853891</v>
      </c>
      <c r="E4" s="3">
        <v>-61.559155080964203</v>
      </c>
      <c r="F4" s="3">
        <v>-239.38106778736099</v>
      </c>
      <c r="G4" s="3">
        <v>18.409997971394901</v>
      </c>
      <c r="H4" s="3">
        <f>CORREL(C3:C682,D3:D682)</f>
        <v>0.75938308601302895</v>
      </c>
      <c r="I4" s="3">
        <f>VLOOKUP($A4,new_vsoa,6,FALSE)</f>
        <v>107.13416324042799</v>
      </c>
      <c r="J4" s="3">
        <f>VLOOKUP($A4,new_vsoa,5,FALSE)</f>
        <v>112.79531037607801</v>
      </c>
      <c r="K4" s="3">
        <f t="shared" ref="K4:K67" si="12">I4-J4</f>
        <v>-5.6611471356500118</v>
      </c>
      <c r="L4" s="3">
        <f>VLOOKUP($A4,new_vsoa,7,FALSE)</f>
        <v>-41.853263773525498</v>
      </c>
      <c r="M4" s="3">
        <f>VLOOKUP($A4,new_vsoa,8,FALSE)</f>
        <v>38.702862098208101</v>
      </c>
      <c r="N4" s="3">
        <f t="shared" si="0"/>
        <v>108.417333463448</v>
      </c>
      <c r="O4" s="3">
        <f t="shared" si="1"/>
        <v>112.795310376079</v>
      </c>
      <c r="P4" s="3">
        <f t="shared" ref="P4:P67" si="13">N4-O4</f>
        <v>-4.3779769126309986</v>
      </c>
      <c r="Q4" s="3">
        <f t="shared" si="2"/>
        <v>-38.882146414340099</v>
      </c>
      <c r="R4" s="3">
        <f t="shared" si="3"/>
        <v>33.6470552927859</v>
      </c>
      <c r="S4" s="3">
        <f t="shared" si="4"/>
        <v>107.13416324042799</v>
      </c>
      <c r="T4" s="3">
        <f t="shared" si="5"/>
        <v>112.79531037607801</v>
      </c>
      <c r="U4" s="3">
        <f t="shared" ref="U4:U67" si="14">S4-T4</f>
        <v>-5.6611471356500118</v>
      </c>
      <c r="V4" s="3">
        <f t="shared" si="6"/>
        <v>-42.472832654994697</v>
      </c>
      <c r="W4" s="3">
        <f t="shared" si="7"/>
        <v>35.313878192447604</v>
      </c>
      <c r="X4" s="3">
        <f t="shared" si="8"/>
        <v>107.13416324042799</v>
      </c>
      <c r="Y4" s="3">
        <f t="shared" si="9"/>
        <v>112.79531037607801</v>
      </c>
      <c r="Z4" s="3">
        <f t="shared" ref="Z4:Z67" si="15">X4-Y4</f>
        <v>-5.6611471356500118</v>
      </c>
      <c r="AA4" s="3">
        <f t="shared" si="10"/>
        <v>-42.472832654994697</v>
      </c>
      <c r="AB4" s="3">
        <f t="shared" si="11"/>
        <v>35.313878192447604</v>
      </c>
      <c r="AD4" s="3">
        <f t="shared" ref="AD4:AD67" si="16">I4-C4</f>
        <v>43.087379782482188</v>
      </c>
      <c r="AE4" s="3">
        <f t="shared" ref="AE4:AE67" si="17">J4-D4</f>
        <v>-12.810628162831989</v>
      </c>
      <c r="AO4" s="3">
        <f t="shared" ref="AO4:AO67" si="18">K4</f>
        <v>-5.6611471356500118</v>
      </c>
      <c r="AP4" s="3">
        <f t="shared" ref="AP4:AP67" si="19">E4</f>
        <v>-61.559155080964203</v>
      </c>
      <c r="AQ4" s="3">
        <f t="shared" ref="AQ4:AQ67" si="20">AO4-AP4</f>
        <v>55.898007945314191</v>
      </c>
      <c r="AS4" s="3">
        <f t="shared" ref="AS4:AS67" si="21">I4-X4</f>
        <v>0</v>
      </c>
      <c r="AT4" s="3">
        <f t="shared" ref="AT4:AT67" si="22">J4-Y4</f>
        <v>0</v>
      </c>
      <c r="AU4" s="3"/>
      <c r="AV4" s="3">
        <f t="shared" ref="AV4:AV67" si="23">X4-C4</f>
        <v>43.087379782482188</v>
      </c>
      <c r="AW4" s="3">
        <f t="shared" ref="AW4:AW67" si="24">N4-C4</f>
        <v>44.370550005502196</v>
      </c>
      <c r="AX4" s="3">
        <f t="shared" ref="AX4:AX67" si="25">AW4-AV4</f>
        <v>1.2831702230200079</v>
      </c>
      <c r="AY4" s="3">
        <f t="shared" ref="AY4:AY67" si="26">Y4-D4</f>
        <v>-12.810628162831989</v>
      </c>
      <c r="AZ4" s="3">
        <f t="shared" ref="AZ4:AZ67" si="27">O4-D4</f>
        <v>-12.810628162830994</v>
      </c>
      <c r="BA4" s="3">
        <f t="shared" ref="BA4:BA67" si="28">AZ4-AY4</f>
        <v>9.9475983006414026E-13</v>
      </c>
    </row>
    <row r="5" spans="1:53">
      <c r="A5">
        <v>3</v>
      </c>
      <c r="B5" t="s">
        <v>17</v>
      </c>
      <c r="C5" s="3">
        <v>244.469700645047</v>
      </c>
      <c r="D5" s="3">
        <v>333.24329405565101</v>
      </c>
      <c r="E5" s="3">
        <v>-88.773593410603397</v>
      </c>
      <c r="F5" s="3">
        <v>-183.57733766195801</v>
      </c>
      <c r="G5" s="3">
        <v>28.325668729053501</v>
      </c>
      <c r="H5" s="11" t="s">
        <v>713</v>
      </c>
      <c r="I5" s="3">
        <f>VLOOKUP($A5,new_vsoa,6,FALSE)</f>
        <v>251.494565679874</v>
      </c>
      <c r="J5" s="3">
        <f>VLOOKUP($A5,new_vsoa,5,FALSE)</f>
        <v>320.34515712957801</v>
      </c>
      <c r="K5" s="3">
        <f t="shared" si="12"/>
        <v>-68.850591449704012</v>
      </c>
      <c r="L5" s="3">
        <f>VLOOKUP($A5,new_vsoa,7,FALSE)</f>
        <v>-131.55286518374999</v>
      </c>
      <c r="M5" s="3">
        <f>VLOOKUP($A5,new_vsoa,8,FALSE)</f>
        <v>4.3921733598908297</v>
      </c>
      <c r="N5" s="3">
        <f t="shared" si="0"/>
        <v>251.40340237421299</v>
      </c>
      <c r="O5" s="3">
        <f t="shared" si="1"/>
        <v>320.34515712957801</v>
      </c>
      <c r="P5" s="3">
        <f t="shared" si="13"/>
        <v>-68.941754755365025</v>
      </c>
      <c r="Q5" s="3">
        <f t="shared" si="2"/>
        <v>-134.412419781691</v>
      </c>
      <c r="R5" s="3">
        <f t="shared" si="3"/>
        <v>-3.6584885081504201</v>
      </c>
      <c r="S5" s="3">
        <f t="shared" si="4"/>
        <v>251.494565679874</v>
      </c>
      <c r="T5" s="3">
        <f t="shared" si="5"/>
        <v>320.34515712957801</v>
      </c>
      <c r="U5" s="3">
        <f t="shared" si="14"/>
        <v>-68.850591449704012</v>
      </c>
      <c r="V5" s="3">
        <f t="shared" si="6"/>
        <v>-132.971316242292</v>
      </c>
      <c r="W5" s="3">
        <f t="shared" si="7"/>
        <v>4.9233449289742897</v>
      </c>
      <c r="X5" s="3">
        <f t="shared" si="8"/>
        <v>251.494565679874</v>
      </c>
      <c r="Y5" s="3">
        <f t="shared" si="9"/>
        <v>320.34515712957801</v>
      </c>
      <c r="Z5" s="3">
        <f t="shared" si="15"/>
        <v>-68.850591449704012</v>
      </c>
      <c r="AA5" s="3">
        <f t="shared" si="10"/>
        <v>-132.971316242292</v>
      </c>
      <c r="AB5" s="3">
        <f t="shared" si="11"/>
        <v>4.9233449289742897</v>
      </c>
      <c r="AD5" s="3">
        <f t="shared" si="16"/>
        <v>7.0248650348270019</v>
      </c>
      <c r="AE5" s="3">
        <f t="shared" si="17"/>
        <v>-12.898136926072993</v>
      </c>
      <c r="AO5" s="3">
        <f t="shared" si="18"/>
        <v>-68.850591449704012</v>
      </c>
      <c r="AP5" s="3">
        <f t="shared" si="19"/>
        <v>-88.773593410603397</v>
      </c>
      <c r="AQ5" s="3">
        <f t="shared" si="20"/>
        <v>19.923001960899384</v>
      </c>
      <c r="AS5" s="3">
        <f t="shared" si="21"/>
        <v>0</v>
      </c>
      <c r="AT5" s="3">
        <f t="shared" si="22"/>
        <v>0</v>
      </c>
      <c r="AU5" s="3"/>
      <c r="AV5" s="3">
        <f t="shared" si="23"/>
        <v>7.0248650348270019</v>
      </c>
      <c r="AW5" s="3">
        <f t="shared" si="24"/>
        <v>6.933701729165989</v>
      </c>
      <c r="AX5" s="3">
        <f t="shared" si="25"/>
        <v>-9.1163305661012828E-2</v>
      </c>
      <c r="AY5" s="3">
        <f t="shared" si="26"/>
        <v>-12.898136926072993</v>
      </c>
      <c r="AZ5" s="3">
        <f t="shared" si="27"/>
        <v>-12.898136926072993</v>
      </c>
      <c r="BA5" s="3">
        <f t="shared" si="28"/>
        <v>0</v>
      </c>
    </row>
    <row r="6" spans="1:53">
      <c r="A6">
        <v>4</v>
      </c>
      <c r="B6" t="s">
        <v>19</v>
      </c>
      <c r="C6" s="3">
        <v>106.553849060395</v>
      </c>
      <c r="D6" s="3">
        <v>-106.650041852253</v>
      </c>
      <c r="E6" s="3">
        <v>213.203890912649</v>
      </c>
      <c r="F6" s="3">
        <v>14.142979830176801</v>
      </c>
      <c r="G6" s="3">
        <v>607.70298669513102</v>
      </c>
      <c r="H6" s="3">
        <f>CORREL(I3:I682,J3:J682)</f>
        <v>0.8997338648254628</v>
      </c>
      <c r="I6" s="3">
        <f>VLOOKUP($A6,new_vsoa,6,FALSE)</f>
        <v>162.46322682266299</v>
      </c>
      <c r="J6" s="3">
        <f>VLOOKUP($A6,new_vsoa,5,FALSE)</f>
        <v>-45.043009047726798</v>
      </c>
      <c r="K6" s="3">
        <f t="shared" si="12"/>
        <v>207.50623587038979</v>
      </c>
      <c r="L6" s="3">
        <f>VLOOKUP($A6,new_vsoa,7,FALSE)</f>
        <v>126.68787306758701</v>
      </c>
      <c r="M6" s="3">
        <f>VLOOKUP($A6,new_vsoa,8,FALSE)</f>
        <v>339.62225835395498</v>
      </c>
      <c r="N6" s="3">
        <f t="shared" si="0"/>
        <v>158.193742866603</v>
      </c>
      <c r="O6" s="3">
        <f t="shared" si="1"/>
        <v>-45.043009047725199</v>
      </c>
      <c r="P6" s="3">
        <f t="shared" si="13"/>
        <v>203.23675191432821</v>
      </c>
      <c r="Q6" s="3">
        <f t="shared" si="2"/>
        <v>130.254913370298</v>
      </c>
      <c r="R6" s="3">
        <f t="shared" si="3"/>
        <v>313.12877932650201</v>
      </c>
      <c r="S6" s="3">
        <f t="shared" si="4"/>
        <v>162.46322682266299</v>
      </c>
      <c r="T6" s="3">
        <f t="shared" si="5"/>
        <v>-45.043009047726798</v>
      </c>
      <c r="U6" s="3">
        <f t="shared" si="14"/>
        <v>207.50623587038979</v>
      </c>
      <c r="V6" s="3">
        <f t="shared" si="6"/>
        <v>128.043262692083</v>
      </c>
      <c r="W6" s="3">
        <f t="shared" si="7"/>
        <v>323.84561255952599</v>
      </c>
      <c r="X6" s="3">
        <f t="shared" si="8"/>
        <v>162.46322682266299</v>
      </c>
      <c r="Y6" s="3">
        <f t="shared" si="9"/>
        <v>-45.043009047726798</v>
      </c>
      <c r="Z6" s="3">
        <f t="shared" si="15"/>
        <v>207.50623587038979</v>
      </c>
      <c r="AA6" s="3">
        <f t="shared" si="10"/>
        <v>128.043262692083</v>
      </c>
      <c r="AB6" s="3">
        <f t="shared" si="11"/>
        <v>323.84561255952599</v>
      </c>
      <c r="AD6" s="3">
        <f t="shared" si="16"/>
        <v>55.909377762267994</v>
      </c>
      <c r="AE6" s="3">
        <f t="shared" si="17"/>
        <v>61.607032804526199</v>
      </c>
      <c r="AO6" s="3">
        <f t="shared" si="18"/>
        <v>207.50623587038979</v>
      </c>
      <c r="AP6" s="3">
        <f t="shared" si="19"/>
        <v>213.203890912649</v>
      </c>
      <c r="AQ6" s="3">
        <f t="shared" si="20"/>
        <v>-5.697655042259214</v>
      </c>
      <c r="AS6" s="3">
        <f t="shared" si="21"/>
        <v>0</v>
      </c>
      <c r="AT6" s="3">
        <f t="shared" si="22"/>
        <v>0</v>
      </c>
      <c r="AU6" s="3"/>
      <c r="AV6" s="3">
        <f t="shared" si="23"/>
        <v>55.909377762267994</v>
      </c>
      <c r="AW6" s="3">
        <f t="shared" si="24"/>
        <v>51.639893806208008</v>
      </c>
      <c r="AX6" s="3">
        <f t="shared" si="25"/>
        <v>-4.269483956059986</v>
      </c>
      <c r="AY6" s="3">
        <f t="shared" si="26"/>
        <v>61.607032804526199</v>
      </c>
      <c r="AZ6" s="3">
        <f t="shared" si="27"/>
        <v>61.607032804527798</v>
      </c>
      <c r="BA6" s="3">
        <f t="shared" si="28"/>
        <v>1.5987211554602254E-12</v>
      </c>
    </row>
    <row r="7" spans="1:53">
      <c r="A7">
        <v>5</v>
      </c>
      <c r="B7" t="s">
        <v>20</v>
      </c>
      <c r="C7" s="3">
        <v>64.194179242632103</v>
      </c>
      <c r="D7" s="3">
        <v>49.556065186259701</v>
      </c>
      <c r="E7" s="3">
        <v>14.6381140563724</v>
      </c>
      <c r="F7" s="3">
        <v>-111.819065783022</v>
      </c>
      <c r="G7" s="3">
        <v>77.188649791890796</v>
      </c>
      <c r="H7" s="3"/>
      <c r="I7" s="3">
        <f>VLOOKUP($A7,new_vsoa,6,FALSE)</f>
        <v>97.6610669067597</v>
      </c>
      <c r="J7" s="3">
        <f>VLOOKUP($A7,new_vsoa,5,FALSE)</f>
        <v>41.404522500874997</v>
      </c>
      <c r="K7" s="3">
        <f t="shared" si="12"/>
        <v>56.256544405884704</v>
      </c>
      <c r="L7" s="3">
        <f>VLOOKUP($A7,new_vsoa,7,FALSE)</f>
        <v>19.613344350434598</v>
      </c>
      <c r="M7" s="3">
        <f>VLOOKUP($A7,new_vsoa,8,FALSE)</f>
        <v>93.889158655929506</v>
      </c>
      <c r="N7" s="3">
        <f t="shared" si="0"/>
        <v>102.005081311287</v>
      </c>
      <c r="O7" s="3">
        <f t="shared" si="1"/>
        <v>41.404522500875302</v>
      </c>
      <c r="P7" s="3">
        <f t="shared" si="13"/>
        <v>60.600558810411698</v>
      </c>
      <c r="Q7" s="3">
        <f t="shared" si="2"/>
        <v>28.4112230804473</v>
      </c>
      <c r="R7" s="3">
        <f t="shared" si="3"/>
        <v>98.631438634393206</v>
      </c>
      <c r="S7" s="3">
        <f t="shared" si="4"/>
        <v>97.6610669067597</v>
      </c>
      <c r="T7" s="3">
        <f t="shared" si="5"/>
        <v>41.404522500874997</v>
      </c>
      <c r="U7" s="3">
        <f t="shared" si="14"/>
        <v>56.256544405884704</v>
      </c>
      <c r="V7" s="3">
        <f t="shared" si="6"/>
        <v>22.409535711628301</v>
      </c>
      <c r="W7" s="3">
        <f t="shared" si="7"/>
        <v>94.849623830949298</v>
      </c>
      <c r="X7" s="3">
        <f t="shared" si="8"/>
        <v>97.6610669067597</v>
      </c>
      <c r="Y7" s="3">
        <f t="shared" si="9"/>
        <v>41.404522500874997</v>
      </c>
      <c r="Z7" s="3">
        <f t="shared" si="15"/>
        <v>56.256544405884704</v>
      </c>
      <c r="AA7" s="3">
        <f t="shared" si="10"/>
        <v>22.409535711628301</v>
      </c>
      <c r="AB7" s="3">
        <f t="shared" si="11"/>
        <v>94.849623830949298</v>
      </c>
      <c r="AD7" s="3">
        <f t="shared" si="16"/>
        <v>33.466887664127597</v>
      </c>
      <c r="AE7" s="3">
        <f t="shared" si="17"/>
        <v>-8.1515426853847046</v>
      </c>
      <c r="AO7" s="3">
        <f t="shared" si="18"/>
        <v>56.256544405884704</v>
      </c>
      <c r="AP7" s="3">
        <f t="shared" si="19"/>
        <v>14.6381140563724</v>
      </c>
      <c r="AQ7" s="3">
        <f t="shared" si="20"/>
        <v>41.618430349512302</v>
      </c>
      <c r="AS7" s="3">
        <f t="shared" si="21"/>
        <v>0</v>
      </c>
      <c r="AT7" s="3">
        <f t="shared" si="22"/>
        <v>0</v>
      </c>
      <c r="AU7" s="3"/>
      <c r="AV7" s="3">
        <f t="shared" si="23"/>
        <v>33.466887664127597</v>
      </c>
      <c r="AW7" s="3">
        <f t="shared" si="24"/>
        <v>37.810902068654897</v>
      </c>
      <c r="AX7" s="3">
        <f t="shared" si="25"/>
        <v>4.3440144045273001</v>
      </c>
      <c r="AY7" s="3">
        <f t="shared" si="26"/>
        <v>-8.1515426853847046</v>
      </c>
      <c r="AZ7" s="3">
        <f t="shared" si="27"/>
        <v>-8.1515426853843991</v>
      </c>
      <c r="BA7" s="3">
        <f t="shared" si="28"/>
        <v>3.0553337637684308E-13</v>
      </c>
    </row>
    <row r="8" spans="1:53">
      <c r="A8">
        <v>6</v>
      </c>
      <c r="B8" t="s">
        <v>21</v>
      </c>
      <c r="C8" s="3">
        <v>49.638471163297297</v>
      </c>
      <c r="D8" s="3">
        <v>1.37663489222917</v>
      </c>
      <c r="E8" s="3">
        <v>48.261836271068098</v>
      </c>
      <c r="F8" s="3">
        <v>-134.45604656345401</v>
      </c>
      <c r="G8" s="3">
        <v>142.313298131582</v>
      </c>
      <c r="H8" s="3"/>
      <c r="I8" s="3">
        <f>VLOOKUP($A8,new_vsoa,6,FALSE)</f>
        <v>85.110302151748598</v>
      </c>
      <c r="J8" s="3">
        <f>VLOOKUP($A8,new_vsoa,5,FALSE)</f>
        <v>15.262876819552201</v>
      </c>
      <c r="K8" s="3">
        <f t="shared" si="12"/>
        <v>69.847425332196394</v>
      </c>
      <c r="L8" s="3">
        <f>VLOOKUP($A8,new_vsoa,7,FALSE)</f>
        <v>33.4267244110587</v>
      </c>
      <c r="M8" s="3">
        <f>VLOOKUP($A8,new_vsoa,8,FALSE)</f>
        <v>117.526813183888</v>
      </c>
      <c r="N8" s="3">
        <f t="shared" si="0"/>
        <v>88.889443726224002</v>
      </c>
      <c r="O8" s="3">
        <f t="shared" si="1"/>
        <v>15.262876819552</v>
      </c>
      <c r="P8" s="3">
        <f t="shared" si="13"/>
        <v>73.626566906671997</v>
      </c>
      <c r="Q8" s="3">
        <f t="shared" si="2"/>
        <v>39.277076764924097</v>
      </c>
      <c r="R8" s="3">
        <f t="shared" si="3"/>
        <v>119.979693640245</v>
      </c>
      <c r="S8" s="3">
        <f t="shared" si="4"/>
        <v>85.110302151748598</v>
      </c>
      <c r="T8" s="3">
        <f t="shared" si="5"/>
        <v>15.262876819552201</v>
      </c>
      <c r="U8" s="3">
        <f t="shared" si="14"/>
        <v>69.847425332196394</v>
      </c>
      <c r="V8" s="3">
        <f t="shared" si="6"/>
        <v>32.150263662906703</v>
      </c>
      <c r="W8" s="3">
        <f t="shared" si="7"/>
        <v>116.64063010817701</v>
      </c>
      <c r="X8" s="3">
        <f t="shared" si="8"/>
        <v>85.110302151748598</v>
      </c>
      <c r="Y8" s="3">
        <f t="shared" si="9"/>
        <v>15.262876819552201</v>
      </c>
      <c r="Z8" s="3">
        <f t="shared" si="15"/>
        <v>69.847425332196394</v>
      </c>
      <c r="AA8" s="3">
        <f t="shared" si="10"/>
        <v>32.150263662906703</v>
      </c>
      <c r="AB8" s="3">
        <f t="shared" si="11"/>
        <v>116.64063010817701</v>
      </c>
      <c r="AD8" s="3">
        <f t="shared" si="16"/>
        <v>35.471830988451302</v>
      </c>
      <c r="AE8" s="3">
        <f t="shared" si="17"/>
        <v>13.886241927323031</v>
      </c>
      <c r="AO8" s="3">
        <f t="shared" si="18"/>
        <v>69.847425332196394</v>
      </c>
      <c r="AP8" s="3">
        <f t="shared" si="19"/>
        <v>48.261836271068098</v>
      </c>
      <c r="AQ8" s="3">
        <f t="shared" si="20"/>
        <v>21.585589061128296</v>
      </c>
      <c r="AS8" s="3">
        <f t="shared" si="21"/>
        <v>0</v>
      </c>
      <c r="AT8" s="3">
        <f t="shared" si="22"/>
        <v>0</v>
      </c>
      <c r="AU8" s="3"/>
      <c r="AV8" s="3">
        <f t="shared" si="23"/>
        <v>35.471830988451302</v>
      </c>
      <c r="AW8" s="3">
        <f t="shared" si="24"/>
        <v>39.250972562926705</v>
      </c>
      <c r="AX8" s="3">
        <f t="shared" si="25"/>
        <v>3.7791415744754033</v>
      </c>
      <c r="AY8" s="3">
        <f t="shared" si="26"/>
        <v>13.886241927323031</v>
      </c>
      <c r="AZ8" s="3">
        <f t="shared" si="27"/>
        <v>13.88624192732283</v>
      </c>
      <c r="BA8" s="3">
        <f t="shared" si="28"/>
        <v>-2.007283228522283E-13</v>
      </c>
    </row>
    <row r="9" spans="1:53">
      <c r="A9">
        <v>7</v>
      </c>
      <c r="B9" t="s">
        <v>22</v>
      </c>
      <c r="C9" s="3">
        <v>136.915003959525</v>
      </c>
      <c r="D9" s="3">
        <v>59.266448707775403</v>
      </c>
      <c r="E9" s="3">
        <v>77.648555251750395</v>
      </c>
      <c r="F9" s="3">
        <v>-40.944419572835301</v>
      </c>
      <c r="G9" s="3">
        <v>175.137524784205</v>
      </c>
      <c r="H9" s="3"/>
      <c r="I9" s="3">
        <f>VLOOKUP($A9,new_vsoa,6,FALSE)</f>
        <v>156.82930365019999</v>
      </c>
      <c r="J9" s="3">
        <f>VLOOKUP($A9,new_vsoa,5,FALSE)</f>
        <v>66.329191468457495</v>
      </c>
      <c r="K9" s="3">
        <f t="shared" si="12"/>
        <v>90.500112181742494</v>
      </c>
      <c r="L9" s="3">
        <f>VLOOKUP($A9,new_vsoa,7,FALSE)</f>
        <v>45.927144416214603</v>
      </c>
      <c r="M9" s="3">
        <f>VLOOKUP($A9,new_vsoa,8,FALSE)</f>
        <v>144.43206410043001</v>
      </c>
      <c r="N9" s="3">
        <f t="shared" si="0"/>
        <v>152.50234949190599</v>
      </c>
      <c r="O9" s="3">
        <f t="shared" si="1"/>
        <v>66.329191468457594</v>
      </c>
      <c r="P9" s="3">
        <f t="shared" si="13"/>
        <v>86.173158023448394</v>
      </c>
      <c r="Q9" s="3">
        <f t="shared" si="2"/>
        <v>44.409579293732698</v>
      </c>
      <c r="R9" s="3">
        <f t="shared" si="3"/>
        <v>137.59805287628299</v>
      </c>
      <c r="S9" s="3">
        <f t="shared" si="4"/>
        <v>156.82930365019999</v>
      </c>
      <c r="T9" s="3">
        <f t="shared" si="5"/>
        <v>66.329191468457495</v>
      </c>
      <c r="U9" s="3">
        <f t="shared" si="14"/>
        <v>90.500112181742494</v>
      </c>
      <c r="V9" s="3">
        <f t="shared" si="6"/>
        <v>42.738764860283297</v>
      </c>
      <c r="W9" s="3">
        <f t="shared" si="7"/>
        <v>145.742986410204</v>
      </c>
      <c r="X9" s="3">
        <f t="shared" si="8"/>
        <v>156.82930365019999</v>
      </c>
      <c r="Y9" s="3">
        <f t="shared" si="9"/>
        <v>66.329191468457495</v>
      </c>
      <c r="Z9" s="3">
        <f t="shared" si="15"/>
        <v>90.500112181742494</v>
      </c>
      <c r="AA9" s="3">
        <f t="shared" si="10"/>
        <v>42.738764860283297</v>
      </c>
      <c r="AB9" s="3">
        <f t="shared" si="11"/>
        <v>145.742986410204</v>
      </c>
      <c r="AD9" s="3">
        <f t="shared" si="16"/>
        <v>19.914299690674994</v>
      </c>
      <c r="AE9" s="3">
        <f t="shared" si="17"/>
        <v>7.0627427606820916</v>
      </c>
      <c r="AO9" s="3">
        <f t="shared" si="18"/>
        <v>90.500112181742494</v>
      </c>
      <c r="AP9" s="3">
        <f t="shared" si="19"/>
        <v>77.648555251750395</v>
      </c>
      <c r="AQ9" s="3">
        <f t="shared" si="20"/>
        <v>12.8515569299921</v>
      </c>
      <c r="AS9" s="3">
        <f t="shared" si="21"/>
        <v>0</v>
      </c>
      <c r="AT9" s="3">
        <f t="shared" si="22"/>
        <v>0</v>
      </c>
      <c r="AU9" s="3"/>
      <c r="AV9" s="3">
        <f t="shared" si="23"/>
        <v>19.914299690674994</v>
      </c>
      <c r="AW9" s="3">
        <f t="shared" si="24"/>
        <v>15.587345532380994</v>
      </c>
      <c r="AX9" s="3">
        <f t="shared" si="25"/>
        <v>-4.3269541582940008</v>
      </c>
      <c r="AY9" s="3">
        <f t="shared" si="26"/>
        <v>7.0627427606820916</v>
      </c>
      <c r="AZ9" s="3">
        <f t="shared" si="27"/>
        <v>7.0627427606821911</v>
      </c>
      <c r="BA9" s="3">
        <f t="shared" si="28"/>
        <v>9.9475983006414026E-14</v>
      </c>
    </row>
    <row r="10" spans="1:53">
      <c r="A10">
        <v>8</v>
      </c>
      <c r="B10" t="s">
        <v>23</v>
      </c>
      <c r="C10" s="3">
        <v>67.211526365365302</v>
      </c>
      <c r="D10" s="3">
        <v>30.665706560007798</v>
      </c>
      <c r="E10" s="3">
        <v>36.545819805357397</v>
      </c>
      <c r="F10" s="3">
        <v>-185.61060808127399</v>
      </c>
      <c r="G10" s="3">
        <v>124.691335547958</v>
      </c>
      <c r="H10" s="3"/>
      <c r="I10" s="3">
        <f>VLOOKUP($A10,new_vsoa,6,FALSE)</f>
        <v>100.249181869796</v>
      </c>
      <c r="J10" s="3">
        <f>VLOOKUP($A10,new_vsoa,5,FALSE)</f>
        <v>56.143563581156002</v>
      </c>
      <c r="K10" s="3">
        <f t="shared" si="12"/>
        <v>44.105618288640002</v>
      </c>
      <c r="L10" s="3">
        <f>VLOOKUP($A10,new_vsoa,7,FALSE)</f>
        <v>5.1011600239575898</v>
      </c>
      <c r="M10" s="3">
        <f>VLOOKUP($A10,new_vsoa,8,FALSE)</f>
        <v>87.448423757075204</v>
      </c>
      <c r="N10" s="3">
        <f t="shared" si="0"/>
        <v>99.168436324724993</v>
      </c>
      <c r="O10" s="3">
        <f t="shared" si="1"/>
        <v>56.143563581156101</v>
      </c>
      <c r="P10" s="3">
        <f t="shared" si="13"/>
        <v>43.024872743568892</v>
      </c>
      <c r="Q10" s="3">
        <f t="shared" si="2"/>
        <v>8.7970946032968893</v>
      </c>
      <c r="R10" s="3">
        <f t="shared" si="3"/>
        <v>84.278854883398097</v>
      </c>
      <c r="S10" s="3">
        <f t="shared" si="4"/>
        <v>100.249181869796</v>
      </c>
      <c r="T10" s="3">
        <f t="shared" si="5"/>
        <v>56.143563581156002</v>
      </c>
      <c r="U10" s="3">
        <f t="shared" si="14"/>
        <v>44.105618288640002</v>
      </c>
      <c r="V10" s="3">
        <f t="shared" si="6"/>
        <v>5.1786258456946799</v>
      </c>
      <c r="W10" s="3">
        <f t="shared" si="7"/>
        <v>87.142140485389703</v>
      </c>
      <c r="X10" s="3">
        <f t="shared" si="8"/>
        <v>100.249181869796</v>
      </c>
      <c r="Y10" s="3">
        <f t="shared" si="9"/>
        <v>56.143563581156002</v>
      </c>
      <c r="Z10" s="3">
        <f t="shared" si="15"/>
        <v>44.105618288640002</v>
      </c>
      <c r="AA10" s="3">
        <f t="shared" si="10"/>
        <v>5.1786258456946799</v>
      </c>
      <c r="AB10" s="3">
        <f t="shared" si="11"/>
        <v>87.142140485389703</v>
      </c>
      <c r="AD10" s="3">
        <f t="shared" si="16"/>
        <v>33.037655504430703</v>
      </c>
      <c r="AE10" s="3">
        <f t="shared" si="17"/>
        <v>25.477857021148203</v>
      </c>
      <c r="AO10" s="3">
        <f t="shared" si="18"/>
        <v>44.105618288640002</v>
      </c>
      <c r="AP10" s="3">
        <f t="shared" si="19"/>
        <v>36.545819805357397</v>
      </c>
      <c r="AQ10" s="3">
        <f t="shared" si="20"/>
        <v>7.5597984832826057</v>
      </c>
      <c r="AS10" s="3">
        <f t="shared" si="21"/>
        <v>0</v>
      </c>
      <c r="AT10" s="3">
        <f t="shared" si="22"/>
        <v>0</v>
      </c>
      <c r="AU10" s="3"/>
      <c r="AV10" s="3">
        <f t="shared" si="23"/>
        <v>33.037655504430703</v>
      </c>
      <c r="AW10" s="3">
        <f t="shared" si="24"/>
        <v>31.956909959359692</v>
      </c>
      <c r="AX10" s="3">
        <f t="shared" si="25"/>
        <v>-1.0807455450710108</v>
      </c>
      <c r="AY10" s="3">
        <f t="shared" si="26"/>
        <v>25.477857021148203</v>
      </c>
      <c r="AZ10" s="3">
        <f t="shared" si="27"/>
        <v>25.477857021148303</v>
      </c>
      <c r="BA10" s="3">
        <f t="shared" si="28"/>
        <v>9.9475983006414026E-14</v>
      </c>
    </row>
    <row r="11" spans="1:53">
      <c r="A11">
        <v>9</v>
      </c>
      <c r="B11" t="s">
        <v>24</v>
      </c>
      <c r="C11" s="3">
        <v>-76.8299314495126</v>
      </c>
      <c r="D11" s="3">
        <v>-264.80549896160801</v>
      </c>
      <c r="E11" s="3">
        <v>187.97556751209501</v>
      </c>
      <c r="F11" s="3">
        <v>-1879.5010654396599</v>
      </c>
      <c r="G11" s="3">
        <v>4191.1963190684501</v>
      </c>
      <c r="H11" s="3"/>
      <c r="I11" s="3">
        <f>VLOOKUP($A11,new_vsoa,6,FALSE)</f>
        <v>87.484572771013703</v>
      </c>
      <c r="J11" s="3">
        <f>VLOOKUP($A11,new_vsoa,5,FALSE)</f>
        <v>-258.71426528429299</v>
      </c>
      <c r="K11" s="3">
        <f t="shared" si="12"/>
        <v>346.19883805530668</v>
      </c>
      <c r="L11" s="3">
        <f>VLOOKUP($A11,new_vsoa,7,FALSE)</f>
        <v>194.22348139307101</v>
      </c>
      <c r="M11" s="3">
        <f>VLOOKUP($A11,new_vsoa,8,FALSE)</f>
        <v>761.586618840087</v>
      </c>
      <c r="N11" s="3">
        <f t="shared" si="0"/>
        <v>90.188362922782702</v>
      </c>
      <c r="O11" s="3">
        <f t="shared" si="1"/>
        <v>-258.71426528429703</v>
      </c>
      <c r="P11" s="3">
        <f t="shared" si="13"/>
        <v>348.90262820707972</v>
      </c>
      <c r="Q11" s="3">
        <f t="shared" si="2"/>
        <v>198.573323634573</v>
      </c>
      <c r="R11" s="3">
        <f t="shared" si="3"/>
        <v>763.12306049604501</v>
      </c>
      <c r="S11" s="3">
        <f t="shared" si="4"/>
        <v>87.484572771013703</v>
      </c>
      <c r="T11" s="3">
        <f t="shared" si="5"/>
        <v>-258.71426528429299</v>
      </c>
      <c r="U11" s="3">
        <f t="shared" si="14"/>
        <v>346.19883805530668</v>
      </c>
      <c r="V11" s="3">
        <f t="shared" si="6"/>
        <v>199.582805703156</v>
      </c>
      <c r="W11" s="3">
        <f t="shared" si="7"/>
        <v>783.27618389627196</v>
      </c>
      <c r="X11" s="3">
        <f t="shared" si="8"/>
        <v>87.484572771013703</v>
      </c>
      <c r="Y11" s="3">
        <f t="shared" si="9"/>
        <v>-258.71426528429299</v>
      </c>
      <c r="Z11" s="3">
        <f t="shared" si="15"/>
        <v>346.19883805530668</v>
      </c>
      <c r="AA11" s="3">
        <f t="shared" si="10"/>
        <v>199.582805703156</v>
      </c>
      <c r="AB11" s="3">
        <f t="shared" si="11"/>
        <v>783.27618389627196</v>
      </c>
      <c r="AD11" s="3">
        <f t="shared" si="16"/>
        <v>164.31450422052632</v>
      </c>
      <c r="AE11" s="3">
        <f t="shared" si="17"/>
        <v>6.0912336773150173</v>
      </c>
      <c r="AO11" s="3">
        <f t="shared" si="18"/>
        <v>346.19883805530668</v>
      </c>
      <c r="AP11" s="3">
        <f t="shared" si="19"/>
        <v>187.97556751209501</v>
      </c>
      <c r="AQ11" s="3">
        <f t="shared" si="20"/>
        <v>158.22327054321167</v>
      </c>
      <c r="AS11" s="3">
        <f t="shared" si="21"/>
        <v>0</v>
      </c>
      <c r="AT11" s="3">
        <f t="shared" si="22"/>
        <v>0</v>
      </c>
      <c r="AU11" s="3"/>
      <c r="AV11" s="3">
        <f t="shared" si="23"/>
        <v>164.31450422052632</v>
      </c>
      <c r="AW11" s="3">
        <f t="shared" si="24"/>
        <v>167.01829437229532</v>
      </c>
      <c r="AX11" s="3">
        <f t="shared" si="25"/>
        <v>2.7037901517689988</v>
      </c>
      <c r="AY11" s="3">
        <f t="shared" si="26"/>
        <v>6.0912336773150173</v>
      </c>
      <c r="AZ11" s="3">
        <f t="shared" si="27"/>
        <v>6.0912336773109814</v>
      </c>
      <c r="BA11" s="3">
        <f t="shared" si="28"/>
        <v>-4.0358827391173691E-12</v>
      </c>
    </row>
    <row r="12" spans="1:53">
      <c r="A12">
        <v>10</v>
      </c>
      <c r="B12" t="s">
        <v>25</v>
      </c>
      <c r="C12" s="3">
        <v>174.79072444148099</v>
      </c>
      <c r="D12" s="3">
        <v>-62.150479345666703</v>
      </c>
      <c r="E12" s="3">
        <v>236.941203787148</v>
      </c>
      <c r="F12" s="3">
        <v>94.311221391882299</v>
      </c>
      <c r="G12" s="3">
        <v>547.57753347659298</v>
      </c>
      <c r="H12" s="3"/>
      <c r="I12" s="3">
        <f>VLOOKUP($A12,new_vsoa,6,FALSE)</f>
        <v>206.476361087502</v>
      </c>
      <c r="J12" s="3">
        <f>VLOOKUP($A12,new_vsoa,5,FALSE)</f>
        <v>-31.734909464670999</v>
      </c>
      <c r="K12" s="3">
        <f t="shared" si="12"/>
        <v>238.211270552173</v>
      </c>
      <c r="L12" s="3">
        <f>VLOOKUP($A12,new_vsoa,7,FALSE)</f>
        <v>156.65640196163301</v>
      </c>
      <c r="M12" s="3">
        <f>VLOOKUP($A12,new_vsoa,8,FALSE)</f>
        <v>349.76832984940199</v>
      </c>
      <c r="N12" s="3">
        <f t="shared" si="0"/>
        <v>194.34289414885899</v>
      </c>
      <c r="O12" s="3">
        <f t="shared" si="1"/>
        <v>-31.7349094646673</v>
      </c>
      <c r="P12" s="3">
        <f t="shared" si="13"/>
        <v>226.0778036135263</v>
      </c>
      <c r="Q12" s="3">
        <f t="shared" si="2"/>
        <v>149.68146846562999</v>
      </c>
      <c r="R12" s="3">
        <f t="shared" si="3"/>
        <v>336.75537135544801</v>
      </c>
      <c r="S12" s="3">
        <f t="shared" si="4"/>
        <v>206.476361087502</v>
      </c>
      <c r="T12" s="3">
        <f t="shared" si="5"/>
        <v>-31.734909464670999</v>
      </c>
      <c r="U12" s="3">
        <f t="shared" si="14"/>
        <v>238.211270552173</v>
      </c>
      <c r="V12" s="3">
        <f t="shared" si="6"/>
        <v>157.07932068225301</v>
      </c>
      <c r="W12" s="3">
        <f t="shared" si="7"/>
        <v>348.41091394208598</v>
      </c>
      <c r="X12" s="3">
        <f t="shared" si="8"/>
        <v>206.476361087502</v>
      </c>
      <c r="Y12" s="3">
        <f t="shared" si="9"/>
        <v>-31.734909464670999</v>
      </c>
      <c r="Z12" s="3">
        <f t="shared" si="15"/>
        <v>238.211270552173</v>
      </c>
      <c r="AA12" s="3">
        <f t="shared" si="10"/>
        <v>157.07932068225301</v>
      </c>
      <c r="AB12" s="3">
        <f t="shared" si="11"/>
        <v>348.41091394208598</v>
      </c>
      <c r="AD12" s="3">
        <f t="shared" si="16"/>
        <v>31.68563664602101</v>
      </c>
      <c r="AE12" s="3">
        <f t="shared" si="17"/>
        <v>30.415569880995704</v>
      </c>
      <c r="AO12" s="3">
        <f t="shared" si="18"/>
        <v>238.211270552173</v>
      </c>
      <c r="AP12" s="3">
        <f t="shared" si="19"/>
        <v>236.941203787148</v>
      </c>
      <c r="AQ12" s="3">
        <f t="shared" si="20"/>
        <v>1.2700667650250068</v>
      </c>
      <c r="AS12" s="3">
        <f t="shared" si="21"/>
        <v>0</v>
      </c>
      <c r="AT12" s="3">
        <f t="shared" si="22"/>
        <v>0</v>
      </c>
      <c r="AU12" s="3"/>
      <c r="AV12" s="3">
        <f t="shared" si="23"/>
        <v>31.68563664602101</v>
      </c>
      <c r="AW12" s="3">
        <f t="shared" si="24"/>
        <v>19.552169707377999</v>
      </c>
      <c r="AX12" s="3">
        <f t="shared" si="25"/>
        <v>-12.133466938643011</v>
      </c>
      <c r="AY12" s="3">
        <f t="shared" si="26"/>
        <v>30.415569880995704</v>
      </c>
      <c r="AZ12" s="3">
        <f t="shared" si="27"/>
        <v>30.415569880999403</v>
      </c>
      <c r="BA12" s="3">
        <f t="shared" si="28"/>
        <v>3.6983749396313215E-12</v>
      </c>
    </row>
    <row r="13" spans="1:53">
      <c r="A13">
        <v>11</v>
      </c>
      <c r="B13" t="s">
        <v>26</v>
      </c>
      <c r="C13" s="3">
        <v>95.374714034009301</v>
      </c>
      <c r="D13" s="3">
        <v>-28.190652865219999</v>
      </c>
      <c r="E13" s="3">
        <v>123.56536689922901</v>
      </c>
      <c r="F13" s="3">
        <v>-4.1951250138713201</v>
      </c>
      <c r="G13" s="3">
        <v>255.29526199673501</v>
      </c>
      <c r="H13" s="3"/>
      <c r="I13" s="3">
        <f>VLOOKUP($A13,new_vsoa,6,FALSE)</f>
        <v>124.10234787066599</v>
      </c>
      <c r="J13" s="3">
        <f>VLOOKUP($A13,new_vsoa,5,FALSE)</f>
        <v>-43.218371113382297</v>
      </c>
      <c r="K13" s="3">
        <f t="shared" si="12"/>
        <v>167.32071898404828</v>
      </c>
      <c r="L13" s="3">
        <f>VLOOKUP($A13,new_vsoa,7,FALSE)</f>
        <v>108.779306054489</v>
      </c>
      <c r="M13" s="3">
        <f>VLOOKUP($A13,new_vsoa,8,FALSE)</f>
        <v>262.37991234191401</v>
      </c>
      <c r="N13" s="3">
        <f t="shared" si="0"/>
        <v>132.20131047712499</v>
      </c>
      <c r="O13" s="3">
        <f t="shared" si="1"/>
        <v>-43.218371113381501</v>
      </c>
      <c r="P13" s="3">
        <f t="shared" si="13"/>
        <v>175.41968159050649</v>
      </c>
      <c r="Q13" s="3">
        <f t="shared" si="2"/>
        <v>117.140766194953</v>
      </c>
      <c r="R13" s="3">
        <f t="shared" si="3"/>
        <v>262.47820042374798</v>
      </c>
      <c r="S13" s="3">
        <f t="shared" si="4"/>
        <v>124.10234787066599</v>
      </c>
      <c r="T13" s="3">
        <f t="shared" si="5"/>
        <v>-43.218371113382297</v>
      </c>
      <c r="U13" s="3">
        <f t="shared" si="14"/>
        <v>167.32071898404828</v>
      </c>
      <c r="V13" s="3">
        <f t="shared" si="6"/>
        <v>110.67301696069001</v>
      </c>
      <c r="W13" s="3">
        <f t="shared" si="7"/>
        <v>250.286230211364</v>
      </c>
      <c r="X13" s="3">
        <f t="shared" si="8"/>
        <v>124.10234787066599</v>
      </c>
      <c r="Y13" s="3">
        <f t="shared" si="9"/>
        <v>-43.218371113382297</v>
      </c>
      <c r="Z13" s="3">
        <f t="shared" si="15"/>
        <v>167.32071898404828</v>
      </c>
      <c r="AA13" s="3">
        <f t="shared" si="10"/>
        <v>110.67301696069001</v>
      </c>
      <c r="AB13" s="3">
        <f t="shared" si="11"/>
        <v>250.286230211364</v>
      </c>
      <c r="AD13" s="3">
        <f t="shared" si="16"/>
        <v>28.727633836656693</v>
      </c>
      <c r="AE13" s="3">
        <f t="shared" si="17"/>
        <v>-15.027718248162298</v>
      </c>
      <c r="AO13" s="3">
        <f t="shared" si="18"/>
        <v>167.32071898404828</v>
      </c>
      <c r="AP13" s="3">
        <f t="shared" si="19"/>
        <v>123.56536689922901</v>
      </c>
      <c r="AQ13" s="3">
        <f t="shared" si="20"/>
        <v>43.755352084819279</v>
      </c>
      <c r="AS13" s="3">
        <f t="shared" si="21"/>
        <v>0</v>
      </c>
      <c r="AT13" s="3">
        <f t="shared" si="22"/>
        <v>0</v>
      </c>
      <c r="AU13" s="3"/>
      <c r="AV13" s="3">
        <f t="shared" si="23"/>
        <v>28.727633836656693</v>
      </c>
      <c r="AW13" s="3">
        <f t="shared" si="24"/>
        <v>36.82659644311569</v>
      </c>
      <c r="AX13" s="3">
        <f t="shared" si="25"/>
        <v>8.098962606458997</v>
      </c>
      <c r="AY13" s="3">
        <f t="shared" si="26"/>
        <v>-15.027718248162298</v>
      </c>
      <c r="AZ13" s="3">
        <f t="shared" si="27"/>
        <v>-15.027718248161502</v>
      </c>
      <c r="BA13" s="3">
        <f t="shared" si="28"/>
        <v>7.9580786405131221E-13</v>
      </c>
    </row>
    <row r="14" spans="1:53">
      <c r="A14">
        <v>12</v>
      </c>
      <c r="B14" t="s">
        <v>27</v>
      </c>
      <c r="C14" s="3">
        <v>142.59192510665599</v>
      </c>
      <c r="D14" s="3">
        <v>-32.8085038298264</v>
      </c>
      <c r="E14" s="3">
        <v>175.400428936483</v>
      </c>
      <c r="F14" s="3">
        <v>21.583612255540899</v>
      </c>
      <c r="G14" s="3">
        <v>417.11110170693303</v>
      </c>
      <c r="H14" s="3"/>
      <c r="I14" s="3">
        <f>VLOOKUP($A14,new_vsoa,6,FALSE)</f>
        <v>177.005697212792</v>
      </c>
      <c r="J14" s="3">
        <f>VLOOKUP($A14,new_vsoa,5,FALSE)</f>
        <v>-58.599293563329702</v>
      </c>
      <c r="K14" s="3">
        <f t="shared" si="12"/>
        <v>235.6049907761217</v>
      </c>
      <c r="L14" s="3">
        <f>VLOOKUP($A14,new_vsoa,7,FALSE)</f>
        <v>148.821567355306</v>
      </c>
      <c r="M14" s="3">
        <f>VLOOKUP($A14,new_vsoa,8,FALSE)</f>
        <v>372.98662524694601</v>
      </c>
      <c r="N14" s="3">
        <f t="shared" si="0"/>
        <v>172.30041107606701</v>
      </c>
      <c r="O14" s="3">
        <f t="shared" si="1"/>
        <v>-58.599293563331202</v>
      </c>
      <c r="P14" s="3">
        <f t="shared" si="13"/>
        <v>230.89970463939821</v>
      </c>
      <c r="Q14" s="3">
        <f t="shared" si="2"/>
        <v>143.20418081346</v>
      </c>
      <c r="R14" s="3">
        <f t="shared" si="3"/>
        <v>367.73108195501601</v>
      </c>
      <c r="S14" s="3">
        <f t="shared" si="4"/>
        <v>177.005697212792</v>
      </c>
      <c r="T14" s="3">
        <f t="shared" si="5"/>
        <v>-58.599293563329702</v>
      </c>
      <c r="U14" s="3">
        <f t="shared" si="14"/>
        <v>235.6049907761217</v>
      </c>
      <c r="V14" s="3">
        <f t="shared" si="6"/>
        <v>140.58747631142199</v>
      </c>
      <c r="W14" s="3">
        <f t="shared" si="7"/>
        <v>371.97916073168</v>
      </c>
      <c r="X14" s="3">
        <f t="shared" si="8"/>
        <v>177.005697212792</v>
      </c>
      <c r="Y14" s="3">
        <f t="shared" si="9"/>
        <v>-58.599293563329702</v>
      </c>
      <c r="Z14" s="3">
        <f t="shared" si="15"/>
        <v>235.6049907761217</v>
      </c>
      <c r="AA14" s="3">
        <f t="shared" si="10"/>
        <v>140.58747631142199</v>
      </c>
      <c r="AB14" s="3">
        <f t="shared" si="11"/>
        <v>371.97916073168</v>
      </c>
      <c r="AD14" s="3">
        <f t="shared" si="16"/>
        <v>34.413772106136008</v>
      </c>
      <c r="AE14" s="3">
        <f t="shared" si="17"/>
        <v>-25.790789733503303</v>
      </c>
      <c r="AO14" s="3">
        <f t="shared" si="18"/>
        <v>235.6049907761217</v>
      </c>
      <c r="AP14" s="3">
        <f t="shared" si="19"/>
        <v>175.400428936483</v>
      </c>
      <c r="AQ14" s="3">
        <f t="shared" si="20"/>
        <v>60.2045618396387</v>
      </c>
      <c r="AS14" s="3">
        <f t="shared" si="21"/>
        <v>0</v>
      </c>
      <c r="AT14" s="3">
        <f t="shared" si="22"/>
        <v>0</v>
      </c>
      <c r="AU14" s="3"/>
      <c r="AV14" s="3">
        <f t="shared" si="23"/>
        <v>34.413772106136008</v>
      </c>
      <c r="AW14" s="3">
        <f t="shared" si="24"/>
        <v>29.708485969411015</v>
      </c>
      <c r="AX14" s="3">
        <f t="shared" si="25"/>
        <v>-4.7052861367249932</v>
      </c>
      <c r="AY14" s="3">
        <f t="shared" si="26"/>
        <v>-25.790789733503303</v>
      </c>
      <c r="AZ14" s="3">
        <f t="shared" si="27"/>
        <v>-25.790789733504802</v>
      </c>
      <c r="BA14" s="3">
        <f t="shared" si="28"/>
        <v>-1.4992451724538114E-12</v>
      </c>
    </row>
    <row r="15" spans="1:53">
      <c r="A15">
        <v>13</v>
      </c>
      <c r="B15" t="s">
        <v>28</v>
      </c>
      <c r="C15" s="3">
        <v>341.69953807421598</v>
      </c>
      <c r="D15" s="3">
        <v>351.28338250043402</v>
      </c>
      <c r="E15" s="3">
        <v>-9.5838444262181994</v>
      </c>
      <c r="F15" s="3">
        <v>-92.022185056131093</v>
      </c>
      <c r="G15" s="3">
        <v>80.369312314355895</v>
      </c>
      <c r="H15" s="3"/>
      <c r="I15" s="3">
        <f>VLOOKUP($A15,new_vsoa,6,FALSE)</f>
        <v>248.59417610666301</v>
      </c>
      <c r="J15" s="3">
        <f>VLOOKUP($A15,new_vsoa,5,FALSE)</f>
        <v>343.936251607033</v>
      </c>
      <c r="K15" s="3">
        <f t="shared" si="12"/>
        <v>-95.342075500369987</v>
      </c>
      <c r="L15" s="3">
        <f>VLOOKUP($A15,new_vsoa,7,FALSE)</f>
        <v>-148.97494799621401</v>
      </c>
      <c r="M15" s="3">
        <f>VLOOKUP($A15,new_vsoa,8,FALSE)</f>
        <v>-41.212009874801701</v>
      </c>
      <c r="N15" s="3">
        <f t="shared" si="0"/>
        <v>263.97622256868698</v>
      </c>
      <c r="O15" s="3">
        <f t="shared" si="1"/>
        <v>343.936251607033</v>
      </c>
      <c r="P15" s="3">
        <f t="shared" si="13"/>
        <v>-79.960029038346022</v>
      </c>
      <c r="Q15" s="3">
        <f t="shared" si="2"/>
        <v>-134.37880258959399</v>
      </c>
      <c r="R15" s="3">
        <f t="shared" si="3"/>
        <v>-23.255954110128702</v>
      </c>
      <c r="S15" s="3">
        <f t="shared" si="4"/>
        <v>248.59417610666301</v>
      </c>
      <c r="T15" s="3">
        <f t="shared" si="5"/>
        <v>343.936251607033</v>
      </c>
      <c r="U15" s="3">
        <f t="shared" si="14"/>
        <v>-95.342075500369987</v>
      </c>
      <c r="V15" s="3">
        <f t="shared" si="6"/>
        <v>-153.59203824004601</v>
      </c>
      <c r="W15" s="3">
        <f t="shared" si="7"/>
        <v>-38.579712919205399</v>
      </c>
      <c r="X15" s="3">
        <f t="shared" si="8"/>
        <v>248.59417610666301</v>
      </c>
      <c r="Y15" s="3">
        <f t="shared" si="9"/>
        <v>343.936251607033</v>
      </c>
      <c r="Z15" s="3">
        <f t="shared" si="15"/>
        <v>-95.342075500369987</v>
      </c>
      <c r="AA15" s="3">
        <f t="shared" si="10"/>
        <v>-153.59203824004601</v>
      </c>
      <c r="AB15" s="3">
        <f t="shared" si="11"/>
        <v>-38.579712919205399</v>
      </c>
      <c r="AD15" s="3">
        <f t="shared" si="16"/>
        <v>-93.105361967552966</v>
      </c>
      <c r="AE15" s="3">
        <f t="shared" si="17"/>
        <v>-7.3471308934010153</v>
      </c>
      <c r="AO15" s="3">
        <f t="shared" si="18"/>
        <v>-95.342075500369987</v>
      </c>
      <c r="AP15" s="3">
        <f t="shared" si="19"/>
        <v>-9.5838444262181994</v>
      </c>
      <c r="AQ15" s="3">
        <f t="shared" si="20"/>
        <v>-85.75823107415178</v>
      </c>
      <c r="AS15" s="3">
        <f t="shared" si="21"/>
        <v>0</v>
      </c>
      <c r="AT15" s="3">
        <f t="shared" si="22"/>
        <v>0</v>
      </c>
      <c r="AU15" s="3"/>
      <c r="AV15" s="3">
        <f t="shared" si="23"/>
        <v>-93.105361967552966</v>
      </c>
      <c r="AW15" s="3">
        <f t="shared" si="24"/>
        <v>-77.723315505529001</v>
      </c>
      <c r="AX15" s="3">
        <f t="shared" si="25"/>
        <v>15.382046462023965</v>
      </c>
      <c r="AY15" s="3">
        <f t="shared" si="26"/>
        <v>-7.3471308934010153</v>
      </c>
      <c r="AZ15" s="3">
        <f t="shared" si="27"/>
        <v>-7.3471308934010153</v>
      </c>
      <c r="BA15" s="3">
        <f t="shared" si="28"/>
        <v>0</v>
      </c>
    </row>
    <row r="16" spans="1:53">
      <c r="A16">
        <v>14</v>
      </c>
      <c r="B16" t="s">
        <v>29</v>
      </c>
      <c r="C16" s="3">
        <v>245.63595055979599</v>
      </c>
      <c r="D16" s="3">
        <v>297.26729223745099</v>
      </c>
      <c r="E16" s="3">
        <v>-51.631341677654099</v>
      </c>
      <c r="F16" s="3">
        <v>-125.832292110073</v>
      </c>
      <c r="G16" s="3">
        <v>29.000425480251199</v>
      </c>
      <c r="H16" s="3"/>
      <c r="I16" s="3">
        <f>VLOOKUP($A16,new_vsoa,6,FALSE)</f>
        <v>231.219379045621</v>
      </c>
      <c r="J16" s="3">
        <f>VLOOKUP($A16,new_vsoa,5,FALSE)</f>
        <v>307.24464942817298</v>
      </c>
      <c r="K16" s="3">
        <f t="shared" si="12"/>
        <v>-76.02527038255198</v>
      </c>
      <c r="L16" s="3">
        <f>VLOOKUP($A16,new_vsoa,7,FALSE)</f>
        <v>-120.059877380535</v>
      </c>
      <c r="M16" s="3">
        <f>VLOOKUP($A16,new_vsoa,8,FALSE)</f>
        <v>-31.547893685816799</v>
      </c>
      <c r="N16" s="3">
        <f t="shared" si="0"/>
        <v>231.757636866762</v>
      </c>
      <c r="O16" s="3">
        <f t="shared" si="1"/>
        <v>307.24464940348997</v>
      </c>
      <c r="P16" s="3">
        <f t="shared" si="13"/>
        <v>-75.487012536727974</v>
      </c>
      <c r="Q16" s="3">
        <f t="shared" si="2"/>
        <v>-116.802691541527</v>
      </c>
      <c r="R16" s="3">
        <f t="shared" si="3"/>
        <v>-31.151656221396902</v>
      </c>
      <c r="S16" s="3">
        <f t="shared" si="4"/>
        <v>231.219379045621</v>
      </c>
      <c r="T16" s="3">
        <f t="shared" si="5"/>
        <v>307.24464942817298</v>
      </c>
      <c r="U16" s="3">
        <f t="shared" si="14"/>
        <v>-76.02527038255198</v>
      </c>
      <c r="V16" s="3">
        <f t="shared" si="6"/>
        <v>-123.30272786376101</v>
      </c>
      <c r="W16" s="3">
        <f t="shared" si="7"/>
        <v>-30.276014904176499</v>
      </c>
      <c r="X16" s="3">
        <f t="shared" si="8"/>
        <v>231.219379045621</v>
      </c>
      <c r="Y16" s="3">
        <f t="shared" si="9"/>
        <v>307.24464942817298</v>
      </c>
      <c r="Z16" s="3">
        <f t="shared" si="15"/>
        <v>-76.02527038255198</v>
      </c>
      <c r="AA16" s="3">
        <f t="shared" si="10"/>
        <v>-123.30272786376101</v>
      </c>
      <c r="AB16" s="3">
        <f t="shared" si="11"/>
        <v>-30.276014904176499</v>
      </c>
      <c r="AD16" s="3">
        <f t="shared" si="16"/>
        <v>-14.41657151417499</v>
      </c>
      <c r="AE16" s="3">
        <f t="shared" si="17"/>
        <v>9.9773571907219889</v>
      </c>
      <c r="AO16" s="3">
        <f t="shared" si="18"/>
        <v>-76.02527038255198</v>
      </c>
      <c r="AP16" s="3">
        <f t="shared" si="19"/>
        <v>-51.631341677654099</v>
      </c>
      <c r="AQ16" s="3">
        <f t="shared" si="20"/>
        <v>-24.393928704897881</v>
      </c>
      <c r="AS16" s="3">
        <f t="shared" si="21"/>
        <v>0</v>
      </c>
      <c r="AT16" s="3">
        <f t="shared" si="22"/>
        <v>0</v>
      </c>
      <c r="AU16" s="3"/>
      <c r="AV16" s="3">
        <f t="shared" si="23"/>
        <v>-14.41657151417499</v>
      </c>
      <c r="AW16" s="3">
        <f t="shared" si="24"/>
        <v>-13.878313693033988</v>
      </c>
      <c r="AX16" s="3">
        <f t="shared" si="25"/>
        <v>0.53825782114100207</v>
      </c>
      <c r="AY16" s="3">
        <f t="shared" si="26"/>
        <v>9.9773571907219889</v>
      </c>
      <c r="AZ16" s="3">
        <f t="shared" si="27"/>
        <v>9.9773571660389848</v>
      </c>
      <c r="BA16" s="3">
        <f t="shared" si="28"/>
        <v>-2.4683004085090943E-8</v>
      </c>
    </row>
    <row r="17" spans="1:53">
      <c r="A17">
        <v>15</v>
      </c>
      <c r="B17" t="s">
        <v>30</v>
      </c>
      <c r="C17" s="3">
        <v>383.83230686553901</v>
      </c>
      <c r="D17" s="3">
        <v>304.96102590825399</v>
      </c>
      <c r="E17" s="3">
        <v>78.871280957285407</v>
      </c>
      <c r="F17" s="3">
        <v>-18.421950426016402</v>
      </c>
      <c r="G17" s="3">
        <v>215.01222393805301</v>
      </c>
      <c r="H17" s="3"/>
      <c r="I17" s="3">
        <f>VLOOKUP($A17,new_vsoa,6,FALSE)</f>
        <v>338.55181456543198</v>
      </c>
      <c r="J17" s="3">
        <f>VLOOKUP($A17,new_vsoa,5,FALSE)</f>
        <v>315.56437794960402</v>
      </c>
      <c r="K17" s="3">
        <f t="shared" si="12"/>
        <v>22.98743661582796</v>
      </c>
      <c r="L17" s="3">
        <f>VLOOKUP($A17,new_vsoa,7,FALSE)</f>
        <v>-41.924062824934197</v>
      </c>
      <c r="M17" s="3">
        <f>VLOOKUP($A17,new_vsoa,8,FALSE)</f>
        <v>94.332343501538602</v>
      </c>
      <c r="N17" s="3">
        <f t="shared" si="0"/>
        <v>344.57576122005298</v>
      </c>
      <c r="O17" s="3">
        <f t="shared" si="1"/>
        <v>315.56437794960402</v>
      </c>
      <c r="P17" s="3">
        <f t="shared" si="13"/>
        <v>29.01138327044896</v>
      </c>
      <c r="Q17" s="3">
        <f t="shared" si="2"/>
        <v>-34.342634313393198</v>
      </c>
      <c r="R17" s="3">
        <f t="shared" si="3"/>
        <v>94.972074644138203</v>
      </c>
      <c r="S17" s="3">
        <f t="shared" si="4"/>
        <v>338.55181456543198</v>
      </c>
      <c r="T17" s="3">
        <f t="shared" si="5"/>
        <v>315.56437794960402</v>
      </c>
      <c r="U17" s="3">
        <f t="shared" si="14"/>
        <v>22.98743661582796</v>
      </c>
      <c r="V17" s="3">
        <f t="shared" si="6"/>
        <v>-42.361398257956502</v>
      </c>
      <c r="W17" s="3">
        <f t="shared" si="7"/>
        <v>93.649255996213299</v>
      </c>
      <c r="X17" s="3">
        <f t="shared" si="8"/>
        <v>338.55181456543198</v>
      </c>
      <c r="Y17" s="3">
        <f t="shared" si="9"/>
        <v>315.56437794960402</v>
      </c>
      <c r="Z17" s="3">
        <f t="shared" si="15"/>
        <v>22.98743661582796</v>
      </c>
      <c r="AA17" s="3">
        <f t="shared" si="10"/>
        <v>-42.361398257956502</v>
      </c>
      <c r="AB17" s="3">
        <f t="shared" si="11"/>
        <v>93.649255996213299</v>
      </c>
      <c r="AD17" s="3">
        <f t="shared" si="16"/>
        <v>-45.280492300107028</v>
      </c>
      <c r="AE17" s="3">
        <f t="shared" si="17"/>
        <v>10.603352041350036</v>
      </c>
      <c r="AO17" s="3">
        <f t="shared" si="18"/>
        <v>22.98743661582796</v>
      </c>
      <c r="AP17" s="3">
        <f t="shared" si="19"/>
        <v>78.871280957285407</v>
      </c>
      <c r="AQ17" s="3">
        <f t="shared" si="20"/>
        <v>-55.883844341457447</v>
      </c>
      <c r="AS17" s="3">
        <f t="shared" si="21"/>
        <v>0</v>
      </c>
      <c r="AT17" s="3">
        <f t="shared" si="22"/>
        <v>0</v>
      </c>
      <c r="AU17" s="3"/>
      <c r="AV17" s="3">
        <f t="shared" si="23"/>
        <v>-45.280492300107028</v>
      </c>
      <c r="AW17" s="3">
        <f t="shared" si="24"/>
        <v>-39.256545645486028</v>
      </c>
      <c r="AX17" s="3">
        <f t="shared" si="25"/>
        <v>6.0239466546209997</v>
      </c>
      <c r="AY17" s="3">
        <f t="shared" si="26"/>
        <v>10.603352041350036</v>
      </c>
      <c r="AZ17" s="3">
        <f t="shared" si="27"/>
        <v>10.603352041350036</v>
      </c>
      <c r="BA17" s="3">
        <f t="shared" si="28"/>
        <v>0</v>
      </c>
    </row>
    <row r="18" spans="1:53">
      <c r="A18">
        <v>16</v>
      </c>
      <c r="B18" t="s">
        <v>31</v>
      </c>
      <c r="C18" s="3">
        <v>133.067782241012</v>
      </c>
      <c r="D18" s="3">
        <v>94.286064355823498</v>
      </c>
      <c r="E18" s="3">
        <v>38.781717885188499</v>
      </c>
      <c r="F18" s="3">
        <v>-15.7668196238013</v>
      </c>
      <c r="G18" s="3">
        <v>99.124879268266398</v>
      </c>
      <c r="H18" s="3"/>
      <c r="I18" s="3">
        <f>VLOOKUP($A18,new_vsoa,6,FALSE)</f>
        <v>127.312425245157</v>
      </c>
      <c r="J18" s="3">
        <f>VLOOKUP($A18,new_vsoa,5,FALSE)</f>
        <v>102.03590416421</v>
      </c>
      <c r="K18" s="3">
        <f t="shared" si="12"/>
        <v>25.276521080947006</v>
      </c>
      <c r="L18" s="3">
        <f>VLOOKUP($A18,new_vsoa,7,FALSE)</f>
        <v>-5.9833917326352797</v>
      </c>
      <c r="M18" s="3">
        <f>VLOOKUP($A18,new_vsoa,8,FALSE)</f>
        <v>57.351089629424898</v>
      </c>
      <c r="N18" s="3">
        <f t="shared" si="0"/>
        <v>130.61171064366499</v>
      </c>
      <c r="O18" s="3">
        <f t="shared" si="1"/>
        <v>102.03590416421</v>
      </c>
      <c r="P18" s="3">
        <f t="shared" si="13"/>
        <v>28.575806479454997</v>
      </c>
      <c r="Q18" s="3">
        <f t="shared" si="2"/>
        <v>-1.2987143225929001</v>
      </c>
      <c r="R18" s="3">
        <f t="shared" si="3"/>
        <v>57.826472847047697</v>
      </c>
      <c r="S18" s="3">
        <f t="shared" si="4"/>
        <v>127.312425245157</v>
      </c>
      <c r="T18" s="3">
        <f t="shared" si="5"/>
        <v>102.03590416421</v>
      </c>
      <c r="U18" s="3">
        <f t="shared" si="14"/>
        <v>25.276521080947006</v>
      </c>
      <c r="V18" s="3">
        <f t="shared" si="6"/>
        <v>-5.9055890416772998</v>
      </c>
      <c r="W18" s="3">
        <f t="shared" si="7"/>
        <v>55.008722785981398</v>
      </c>
      <c r="X18" s="3">
        <f t="shared" si="8"/>
        <v>127.312425245157</v>
      </c>
      <c r="Y18" s="3">
        <f t="shared" si="9"/>
        <v>102.03590416421</v>
      </c>
      <c r="Z18" s="3">
        <f t="shared" si="15"/>
        <v>25.276521080947006</v>
      </c>
      <c r="AA18" s="3">
        <f t="shared" si="10"/>
        <v>-5.9055890416772998</v>
      </c>
      <c r="AB18" s="3">
        <f t="shared" si="11"/>
        <v>55.008722785981398</v>
      </c>
      <c r="AD18" s="3">
        <f t="shared" si="16"/>
        <v>-5.7553569958549957</v>
      </c>
      <c r="AE18" s="3">
        <f t="shared" si="17"/>
        <v>7.749839808386497</v>
      </c>
      <c r="AO18" s="3">
        <f t="shared" si="18"/>
        <v>25.276521080947006</v>
      </c>
      <c r="AP18" s="3">
        <f t="shared" si="19"/>
        <v>38.781717885188499</v>
      </c>
      <c r="AQ18" s="3">
        <f t="shared" si="20"/>
        <v>-13.505196804241493</v>
      </c>
      <c r="AS18" s="3">
        <f t="shared" si="21"/>
        <v>0</v>
      </c>
      <c r="AT18" s="3">
        <f t="shared" si="22"/>
        <v>0</v>
      </c>
      <c r="AU18" s="3"/>
      <c r="AV18" s="3">
        <f t="shared" si="23"/>
        <v>-5.7553569958549957</v>
      </c>
      <c r="AW18" s="3">
        <f t="shared" si="24"/>
        <v>-2.4560715973470053</v>
      </c>
      <c r="AX18" s="3">
        <f t="shared" si="25"/>
        <v>3.2992853985079904</v>
      </c>
      <c r="AY18" s="3">
        <f t="shared" si="26"/>
        <v>7.749839808386497</v>
      </c>
      <c r="AZ18" s="3">
        <f t="shared" si="27"/>
        <v>7.749839808386497</v>
      </c>
      <c r="BA18" s="3">
        <f t="shared" si="28"/>
        <v>0</v>
      </c>
    </row>
    <row r="19" spans="1:53">
      <c r="A19">
        <v>17</v>
      </c>
      <c r="B19" t="s">
        <v>32</v>
      </c>
      <c r="C19" s="3">
        <v>133.27314479031699</v>
      </c>
      <c r="D19" s="3">
        <v>179.095474445077</v>
      </c>
      <c r="E19" s="3">
        <v>-45.822329654759102</v>
      </c>
      <c r="F19" s="3">
        <v>-115.424824412021</v>
      </c>
      <c r="G19" s="3">
        <v>21.7401401223512</v>
      </c>
      <c r="H19" s="3"/>
      <c r="I19" s="3">
        <f>VLOOKUP($A19,new_vsoa,6,FALSE)</f>
        <v>147.30777065277201</v>
      </c>
      <c r="J19" s="3">
        <f>VLOOKUP($A19,new_vsoa,5,FALSE)</f>
        <v>190.385077234791</v>
      </c>
      <c r="K19" s="3">
        <f t="shared" si="12"/>
        <v>-43.077306582018991</v>
      </c>
      <c r="L19" s="3">
        <f>VLOOKUP($A19,new_vsoa,7,FALSE)</f>
        <v>-79.616901440760401</v>
      </c>
      <c r="M19" s="3">
        <f>VLOOKUP($A19,new_vsoa,8,FALSE)</f>
        <v>-6.6061056964999798</v>
      </c>
      <c r="N19" s="3">
        <f t="shared" si="0"/>
        <v>148.54406607332501</v>
      </c>
      <c r="O19" s="3">
        <f t="shared" si="1"/>
        <v>190.38507723479</v>
      </c>
      <c r="P19" s="3">
        <f t="shared" si="13"/>
        <v>-41.841011161464991</v>
      </c>
      <c r="Q19" s="3">
        <f t="shared" si="2"/>
        <v>-74.078509243189004</v>
      </c>
      <c r="R19" s="3">
        <f t="shared" si="3"/>
        <v>-6.9021626881676097</v>
      </c>
      <c r="S19" s="3">
        <f t="shared" si="4"/>
        <v>147.30777065277201</v>
      </c>
      <c r="T19" s="3">
        <f t="shared" si="5"/>
        <v>190.385077234791</v>
      </c>
      <c r="U19" s="3">
        <f t="shared" si="14"/>
        <v>-43.077306582018991</v>
      </c>
      <c r="V19" s="3">
        <f t="shared" si="6"/>
        <v>-78.0784204214483</v>
      </c>
      <c r="W19" s="3">
        <f t="shared" si="7"/>
        <v>-7.2260203287368903</v>
      </c>
      <c r="X19" s="3">
        <f t="shared" si="8"/>
        <v>147.30777065277201</v>
      </c>
      <c r="Y19" s="3">
        <f t="shared" si="9"/>
        <v>190.385077234791</v>
      </c>
      <c r="Z19" s="3">
        <f t="shared" si="15"/>
        <v>-43.077306582018991</v>
      </c>
      <c r="AA19" s="3">
        <f t="shared" si="10"/>
        <v>-78.0784204214483</v>
      </c>
      <c r="AB19" s="3">
        <f t="shared" si="11"/>
        <v>-7.2260203287368903</v>
      </c>
      <c r="AD19" s="3">
        <f t="shared" si="16"/>
        <v>14.034625862455016</v>
      </c>
      <c r="AE19" s="3">
        <f t="shared" si="17"/>
        <v>11.289602789713996</v>
      </c>
      <c r="AO19" s="3">
        <f t="shared" si="18"/>
        <v>-43.077306582018991</v>
      </c>
      <c r="AP19" s="3">
        <f t="shared" si="19"/>
        <v>-45.822329654759102</v>
      </c>
      <c r="AQ19" s="3">
        <f t="shared" si="20"/>
        <v>2.7450230727401106</v>
      </c>
      <c r="AS19" s="3">
        <f t="shared" si="21"/>
        <v>0</v>
      </c>
      <c r="AT19" s="3">
        <f t="shared" si="22"/>
        <v>0</v>
      </c>
      <c r="AU19" s="3"/>
      <c r="AV19" s="3">
        <f t="shared" si="23"/>
        <v>14.034625862455016</v>
      </c>
      <c r="AW19" s="3">
        <f t="shared" si="24"/>
        <v>15.270921283008022</v>
      </c>
      <c r="AX19" s="3">
        <f t="shared" si="25"/>
        <v>1.2362954205530059</v>
      </c>
      <c r="AY19" s="3">
        <f t="shared" si="26"/>
        <v>11.289602789713996</v>
      </c>
      <c r="AZ19" s="3">
        <f t="shared" si="27"/>
        <v>11.289602789713001</v>
      </c>
      <c r="BA19" s="3">
        <f t="shared" si="28"/>
        <v>-9.9475983006414026E-13</v>
      </c>
    </row>
    <row r="20" spans="1:53">
      <c r="A20">
        <v>18</v>
      </c>
      <c r="B20" t="s">
        <v>33</v>
      </c>
      <c r="C20" s="3">
        <v>91.338115352133499</v>
      </c>
      <c r="D20" s="3">
        <v>30.619472110049699</v>
      </c>
      <c r="E20" s="3">
        <v>60.718643242083701</v>
      </c>
      <c r="F20" s="3">
        <v>14.7658849936329</v>
      </c>
      <c r="G20" s="3">
        <v>117.512539657998</v>
      </c>
      <c r="H20" s="3"/>
      <c r="I20" s="3">
        <f>VLOOKUP($A20,new_vsoa,6,FALSE)</f>
        <v>100.11348298898</v>
      </c>
      <c r="J20" s="3">
        <f>VLOOKUP($A20,new_vsoa,5,FALSE)</f>
        <v>42.482256185214801</v>
      </c>
      <c r="K20" s="3">
        <f t="shared" si="12"/>
        <v>57.631226803765195</v>
      </c>
      <c r="L20" s="3">
        <f>VLOOKUP($A20,new_vsoa,7,FALSE)</f>
        <v>32.485765997099101</v>
      </c>
      <c r="M20" s="3">
        <f>VLOOKUP($A20,new_vsoa,8,FALSE)</f>
        <v>86.720672556243201</v>
      </c>
      <c r="N20" s="3">
        <f t="shared" si="0"/>
        <v>102.083541846256</v>
      </c>
      <c r="O20" s="3">
        <f t="shared" si="1"/>
        <v>42.482256185214801</v>
      </c>
      <c r="P20" s="3">
        <f t="shared" si="13"/>
        <v>59.601285661041196</v>
      </c>
      <c r="Q20" s="3">
        <f t="shared" si="2"/>
        <v>34.099146397835597</v>
      </c>
      <c r="R20" s="3">
        <f t="shared" si="3"/>
        <v>85.472290093097996</v>
      </c>
      <c r="S20" s="3">
        <f t="shared" si="4"/>
        <v>100.11348298898</v>
      </c>
      <c r="T20" s="3">
        <f t="shared" si="5"/>
        <v>42.482256185214801</v>
      </c>
      <c r="U20" s="3">
        <f t="shared" si="14"/>
        <v>57.631226803765195</v>
      </c>
      <c r="V20" s="3">
        <f t="shared" si="6"/>
        <v>33.2965988376233</v>
      </c>
      <c r="W20" s="3">
        <f t="shared" si="7"/>
        <v>85.4281969428651</v>
      </c>
      <c r="X20" s="3">
        <f t="shared" si="8"/>
        <v>100.11348298898</v>
      </c>
      <c r="Y20" s="3">
        <f t="shared" si="9"/>
        <v>42.482256185214801</v>
      </c>
      <c r="Z20" s="3">
        <f t="shared" si="15"/>
        <v>57.631226803765195</v>
      </c>
      <c r="AA20" s="3">
        <f t="shared" si="10"/>
        <v>33.2965988376233</v>
      </c>
      <c r="AB20" s="3">
        <f t="shared" si="11"/>
        <v>85.4281969428651</v>
      </c>
      <c r="AD20" s="3">
        <f t="shared" si="16"/>
        <v>8.7753676368464966</v>
      </c>
      <c r="AE20" s="3">
        <f t="shared" si="17"/>
        <v>11.862784075165102</v>
      </c>
      <c r="AO20" s="3">
        <f t="shared" si="18"/>
        <v>57.631226803765195</v>
      </c>
      <c r="AP20" s="3">
        <f t="shared" si="19"/>
        <v>60.718643242083701</v>
      </c>
      <c r="AQ20" s="3">
        <f t="shared" si="20"/>
        <v>-3.0874164383185061</v>
      </c>
      <c r="AS20" s="3">
        <f t="shared" si="21"/>
        <v>0</v>
      </c>
      <c r="AT20" s="3">
        <f t="shared" si="22"/>
        <v>0</v>
      </c>
      <c r="AU20" s="3"/>
      <c r="AV20" s="3">
        <f t="shared" si="23"/>
        <v>8.7753676368464966</v>
      </c>
      <c r="AW20" s="3">
        <f t="shared" si="24"/>
        <v>10.745426494122498</v>
      </c>
      <c r="AX20" s="3">
        <f t="shared" si="25"/>
        <v>1.9700588572760012</v>
      </c>
      <c r="AY20" s="3">
        <f t="shared" si="26"/>
        <v>11.862784075165102</v>
      </c>
      <c r="AZ20" s="3">
        <f t="shared" si="27"/>
        <v>11.862784075165102</v>
      </c>
      <c r="BA20" s="3">
        <f t="shared" si="28"/>
        <v>0</v>
      </c>
    </row>
    <row r="21" spans="1:53">
      <c r="A21">
        <v>19</v>
      </c>
      <c r="B21" t="s">
        <v>34</v>
      </c>
      <c r="C21" s="3">
        <v>186.723160302683</v>
      </c>
      <c r="D21" s="3">
        <v>178.89739346087899</v>
      </c>
      <c r="E21" s="3">
        <v>7.8257668418047501</v>
      </c>
      <c r="F21" s="3">
        <v>-53.949953695556303</v>
      </c>
      <c r="G21" s="3">
        <v>64.714091465205001</v>
      </c>
      <c r="H21" s="3"/>
      <c r="I21" s="3">
        <f>VLOOKUP($A21,new_vsoa,6,FALSE)</f>
        <v>206.26514711930699</v>
      </c>
      <c r="J21" s="3">
        <f>VLOOKUP($A21,new_vsoa,5,FALSE)</f>
        <v>180.542058575966</v>
      </c>
      <c r="K21" s="3">
        <f t="shared" si="12"/>
        <v>25.723088543340992</v>
      </c>
      <c r="L21" s="3">
        <f>VLOOKUP($A21,new_vsoa,7,FALSE)</f>
        <v>-14.2607723626879</v>
      </c>
      <c r="M21" s="3">
        <f>VLOOKUP($A21,new_vsoa,8,FALSE)</f>
        <v>64.748471832565698</v>
      </c>
      <c r="N21" s="3">
        <f t="shared" si="0"/>
        <v>209.79985660182999</v>
      </c>
      <c r="O21" s="3">
        <f t="shared" si="1"/>
        <v>180.542058575966</v>
      </c>
      <c r="P21" s="3">
        <f t="shared" si="13"/>
        <v>29.257798025863991</v>
      </c>
      <c r="Q21" s="3">
        <f t="shared" si="2"/>
        <v>-10.1804091985349</v>
      </c>
      <c r="R21" s="3">
        <f t="shared" si="3"/>
        <v>70.331577200268896</v>
      </c>
      <c r="S21" s="3">
        <f t="shared" si="4"/>
        <v>206.26514711930699</v>
      </c>
      <c r="T21" s="3">
        <f t="shared" si="5"/>
        <v>180.542058575966</v>
      </c>
      <c r="U21" s="3">
        <f t="shared" si="14"/>
        <v>25.723088543340992</v>
      </c>
      <c r="V21" s="3">
        <f t="shared" si="6"/>
        <v>-15.148532109570001</v>
      </c>
      <c r="W21" s="3">
        <f t="shared" si="7"/>
        <v>68.337201017426594</v>
      </c>
      <c r="X21" s="3">
        <f t="shared" si="8"/>
        <v>206.26514711930699</v>
      </c>
      <c r="Y21" s="3">
        <f t="shared" si="9"/>
        <v>180.542058575966</v>
      </c>
      <c r="Z21" s="3">
        <f t="shared" si="15"/>
        <v>25.723088543340992</v>
      </c>
      <c r="AA21" s="3">
        <f t="shared" si="10"/>
        <v>-15.148532109570001</v>
      </c>
      <c r="AB21" s="3">
        <f t="shared" si="11"/>
        <v>68.337201017426594</v>
      </c>
      <c r="AD21" s="3">
        <f t="shared" si="16"/>
        <v>19.541986816623989</v>
      </c>
      <c r="AE21" s="3">
        <f t="shared" si="17"/>
        <v>1.6446651150870082</v>
      </c>
      <c r="AO21" s="3">
        <f t="shared" si="18"/>
        <v>25.723088543340992</v>
      </c>
      <c r="AP21" s="3">
        <f t="shared" si="19"/>
        <v>7.8257668418047501</v>
      </c>
      <c r="AQ21" s="3">
        <f t="shared" si="20"/>
        <v>17.897321701536242</v>
      </c>
      <c r="AS21" s="3">
        <f t="shared" si="21"/>
        <v>0</v>
      </c>
      <c r="AT21" s="3">
        <f t="shared" si="22"/>
        <v>0</v>
      </c>
      <c r="AU21" s="3"/>
      <c r="AV21" s="3">
        <f t="shared" si="23"/>
        <v>19.541986816623989</v>
      </c>
      <c r="AW21" s="3">
        <f t="shared" si="24"/>
        <v>23.076696299146988</v>
      </c>
      <c r="AX21" s="3">
        <f t="shared" si="25"/>
        <v>3.5347094825229988</v>
      </c>
      <c r="AY21" s="3">
        <f t="shared" si="26"/>
        <v>1.6446651150870082</v>
      </c>
      <c r="AZ21" s="3">
        <f t="shared" si="27"/>
        <v>1.6446651150870082</v>
      </c>
      <c r="BA21" s="3">
        <f t="shared" si="28"/>
        <v>0</v>
      </c>
    </row>
    <row r="22" spans="1:53">
      <c r="A22">
        <v>20</v>
      </c>
      <c r="B22" t="s">
        <v>35</v>
      </c>
      <c r="C22" s="3">
        <v>172.46264614603899</v>
      </c>
      <c r="D22" s="3">
        <v>140.695126262109</v>
      </c>
      <c r="E22" s="3">
        <v>31.767519883929999</v>
      </c>
      <c r="F22" s="3">
        <v>-34.683935228124497</v>
      </c>
      <c r="G22" s="3">
        <v>104.40780490499</v>
      </c>
      <c r="H22" s="3"/>
      <c r="I22" s="3">
        <f>VLOOKUP($A22,new_vsoa,6,FALSE)</f>
        <v>168.44529930994901</v>
      </c>
      <c r="J22" s="3">
        <f>VLOOKUP($A22,new_vsoa,5,FALSE)</f>
        <v>143.212000830828</v>
      </c>
      <c r="K22" s="3">
        <f t="shared" si="12"/>
        <v>25.233298479121004</v>
      </c>
      <c r="L22" s="3">
        <f>VLOOKUP($A22,new_vsoa,7,FALSE)</f>
        <v>-12.4616664408013</v>
      </c>
      <c r="M22" s="3">
        <f>VLOOKUP($A22,new_vsoa,8,FALSE)</f>
        <v>64.179593796446298</v>
      </c>
      <c r="N22" s="3">
        <f t="shared" si="0"/>
        <v>168.33885512921401</v>
      </c>
      <c r="O22" s="3">
        <f t="shared" si="1"/>
        <v>143.212000830828</v>
      </c>
      <c r="P22" s="3">
        <f t="shared" si="13"/>
        <v>25.126854298386007</v>
      </c>
      <c r="Q22" s="3">
        <f t="shared" si="2"/>
        <v>-9.4198417478257994</v>
      </c>
      <c r="R22" s="3">
        <f t="shared" si="3"/>
        <v>60.419188299510402</v>
      </c>
      <c r="S22" s="3">
        <f t="shared" si="4"/>
        <v>168.44529930994901</v>
      </c>
      <c r="T22" s="3">
        <f t="shared" si="5"/>
        <v>143.212000830828</v>
      </c>
      <c r="U22" s="3">
        <f t="shared" si="14"/>
        <v>25.233298479121004</v>
      </c>
      <c r="V22" s="3">
        <f t="shared" si="6"/>
        <v>-10.5230209654418</v>
      </c>
      <c r="W22" s="3">
        <f t="shared" si="7"/>
        <v>61.8555485201097</v>
      </c>
      <c r="X22" s="3">
        <f t="shared" si="8"/>
        <v>168.44529930994901</v>
      </c>
      <c r="Y22" s="3">
        <f t="shared" si="9"/>
        <v>143.212000830828</v>
      </c>
      <c r="Z22" s="3">
        <f t="shared" si="15"/>
        <v>25.233298479121004</v>
      </c>
      <c r="AA22" s="3">
        <f t="shared" si="10"/>
        <v>-10.5230209654418</v>
      </c>
      <c r="AB22" s="3">
        <f t="shared" si="11"/>
        <v>61.8555485201097</v>
      </c>
      <c r="AD22" s="3">
        <f t="shared" si="16"/>
        <v>-4.0173468360899847</v>
      </c>
      <c r="AE22" s="3">
        <f t="shared" si="17"/>
        <v>2.5168745687190039</v>
      </c>
      <c r="AO22" s="3">
        <f t="shared" si="18"/>
        <v>25.233298479121004</v>
      </c>
      <c r="AP22" s="3">
        <f t="shared" si="19"/>
        <v>31.767519883929999</v>
      </c>
      <c r="AQ22" s="3">
        <f t="shared" si="20"/>
        <v>-6.5342214048089957</v>
      </c>
      <c r="AS22" s="3">
        <f t="shared" si="21"/>
        <v>0</v>
      </c>
      <c r="AT22" s="3">
        <f t="shared" si="22"/>
        <v>0</v>
      </c>
      <c r="AU22" s="3"/>
      <c r="AV22" s="3">
        <f t="shared" si="23"/>
        <v>-4.0173468360899847</v>
      </c>
      <c r="AW22" s="3">
        <f t="shared" si="24"/>
        <v>-4.1237910168249812</v>
      </c>
      <c r="AX22" s="3">
        <f t="shared" si="25"/>
        <v>-0.10644418073499651</v>
      </c>
      <c r="AY22" s="3">
        <f t="shared" si="26"/>
        <v>2.5168745687190039</v>
      </c>
      <c r="AZ22" s="3">
        <f t="shared" si="27"/>
        <v>2.5168745687190039</v>
      </c>
      <c r="BA22" s="3">
        <f t="shared" si="28"/>
        <v>0</v>
      </c>
    </row>
    <row r="23" spans="1:53">
      <c r="A23">
        <v>21</v>
      </c>
      <c r="B23" t="s">
        <v>36</v>
      </c>
      <c r="C23" s="3">
        <v>166.03616635887801</v>
      </c>
      <c r="D23" s="3">
        <v>254.019740529351</v>
      </c>
      <c r="E23" s="3">
        <v>-87.983574170472707</v>
      </c>
      <c r="F23" s="3">
        <v>-144.17054654196801</v>
      </c>
      <c r="G23" s="3">
        <v>-26.639603302288702</v>
      </c>
      <c r="H23" s="3"/>
      <c r="I23" s="3">
        <f>VLOOKUP($A23,new_vsoa,6,FALSE)</f>
        <v>160.48739303985101</v>
      </c>
      <c r="J23" s="3">
        <f>VLOOKUP($A23,new_vsoa,5,FALSE)</f>
        <v>256.47153819221398</v>
      </c>
      <c r="K23" s="3">
        <f t="shared" si="12"/>
        <v>-95.98414515236297</v>
      </c>
      <c r="L23" s="3">
        <f>VLOOKUP($A23,new_vsoa,7,FALSE)</f>
        <v>-132.68597516538301</v>
      </c>
      <c r="M23" s="3">
        <f>VLOOKUP($A23,new_vsoa,8,FALSE)</f>
        <v>-58.3810925676786</v>
      </c>
      <c r="N23" s="3">
        <f t="shared" si="0"/>
        <v>172.11166475843299</v>
      </c>
      <c r="O23" s="3">
        <f t="shared" si="1"/>
        <v>256.47153819221597</v>
      </c>
      <c r="P23" s="3">
        <f t="shared" si="13"/>
        <v>-84.35987343378298</v>
      </c>
      <c r="Q23" s="3">
        <f t="shared" si="2"/>
        <v>-123.521719502883</v>
      </c>
      <c r="R23" s="3">
        <f t="shared" si="3"/>
        <v>-46.591350178426801</v>
      </c>
      <c r="S23" s="3">
        <f t="shared" si="4"/>
        <v>160.48739303985101</v>
      </c>
      <c r="T23" s="3">
        <f t="shared" si="5"/>
        <v>256.47153819221398</v>
      </c>
      <c r="U23" s="3">
        <f t="shared" si="14"/>
        <v>-95.98414515236297</v>
      </c>
      <c r="V23" s="3">
        <f t="shared" si="6"/>
        <v>-132.419126596681</v>
      </c>
      <c r="W23" s="3">
        <f t="shared" si="7"/>
        <v>-59.113374368036098</v>
      </c>
      <c r="X23" s="3">
        <f t="shared" si="8"/>
        <v>160.48739303985101</v>
      </c>
      <c r="Y23" s="3">
        <f t="shared" si="9"/>
        <v>256.47153819221398</v>
      </c>
      <c r="Z23" s="3">
        <f t="shared" si="15"/>
        <v>-95.98414515236297</v>
      </c>
      <c r="AA23" s="3">
        <f t="shared" si="10"/>
        <v>-132.419126596681</v>
      </c>
      <c r="AB23" s="3">
        <f t="shared" si="11"/>
        <v>-59.113374368036098</v>
      </c>
      <c r="AD23" s="3">
        <f t="shared" si="16"/>
        <v>-5.5487733190269921</v>
      </c>
      <c r="AE23" s="3">
        <f t="shared" si="17"/>
        <v>2.4517976628629867</v>
      </c>
      <c r="AO23" s="3">
        <f t="shared" si="18"/>
        <v>-95.98414515236297</v>
      </c>
      <c r="AP23" s="3">
        <f t="shared" si="19"/>
        <v>-87.983574170472707</v>
      </c>
      <c r="AQ23" s="3">
        <f t="shared" si="20"/>
        <v>-8.0005709818902631</v>
      </c>
      <c r="AS23" s="3">
        <f t="shared" si="21"/>
        <v>0</v>
      </c>
      <c r="AT23" s="3">
        <f t="shared" si="22"/>
        <v>0</v>
      </c>
      <c r="AU23" s="3"/>
      <c r="AV23" s="3">
        <f t="shared" si="23"/>
        <v>-5.5487733190269921</v>
      </c>
      <c r="AW23" s="3">
        <f t="shared" si="24"/>
        <v>6.0754983995549878</v>
      </c>
      <c r="AX23" s="3">
        <f t="shared" si="25"/>
        <v>11.62427171858198</v>
      </c>
      <c r="AY23" s="3">
        <f t="shared" si="26"/>
        <v>2.4517976628629867</v>
      </c>
      <c r="AZ23" s="3">
        <f t="shared" si="27"/>
        <v>2.4517976628649762</v>
      </c>
      <c r="BA23" s="3">
        <f t="shared" si="28"/>
        <v>1.9895196601282805E-12</v>
      </c>
    </row>
    <row r="24" spans="1:53">
      <c r="A24">
        <v>22</v>
      </c>
      <c r="B24" t="s">
        <v>37</v>
      </c>
      <c r="C24" s="3">
        <v>83.267350846662396</v>
      </c>
      <c r="D24" s="3">
        <v>86.128801102288193</v>
      </c>
      <c r="E24" s="3">
        <v>-2.8614502556257602</v>
      </c>
      <c r="F24" s="3">
        <v>-47.099525183685799</v>
      </c>
      <c r="G24" s="3">
        <v>43.3897196591968</v>
      </c>
      <c r="H24" s="3"/>
      <c r="I24" s="3">
        <f>VLOOKUP($A24,new_vsoa,6,FALSE)</f>
        <v>81.164053352337007</v>
      </c>
      <c r="J24" s="3">
        <f>VLOOKUP($A24,new_vsoa,5,FALSE)</f>
        <v>66.730800676488002</v>
      </c>
      <c r="K24" s="3">
        <f t="shared" si="12"/>
        <v>14.433252675849005</v>
      </c>
      <c r="L24" s="3">
        <f>VLOOKUP($A24,new_vsoa,7,FALSE)</f>
        <v>-11.0530104425122</v>
      </c>
      <c r="M24" s="3">
        <f>VLOOKUP($A24,new_vsoa,8,FALSE)</f>
        <v>45.617167465052098</v>
      </c>
      <c r="N24" s="3">
        <f t="shared" si="0"/>
        <v>85.677987553624902</v>
      </c>
      <c r="O24" s="3">
        <f t="shared" si="1"/>
        <v>66.730800676488201</v>
      </c>
      <c r="P24" s="3">
        <f t="shared" si="13"/>
        <v>18.947186877136701</v>
      </c>
      <c r="Q24" s="3">
        <f t="shared" si="2"/>
        <v>-7.5650900734004596</v>
      </c>
      <c r="R24" s="3">
        <f t="shared" si="3"/>
        <v>47.838604413217801</v>
      </c>
      <c r="S24" s="3">
        <f t="shared" si="4"/>
        <v>81.164053352337007</v>
      </c>
      <c r="T24" s="3">
        <f t="shared" si="5"/>
        <v>66.730800676488002</v>
      </c>
      <c r="U24" s="3">
        <f t="shared" si="14"/>
        <v>14.433252675849005</v>
      </c>
      <c r="V24" s="3">
        <f t="shared" si="6"/>
        <v>-12.791687123825399</v>
      </c>
      <c r="W24" s="3">
        <f t="shared" si="7"/>
        <v>43.9450111153348</v>
      </c>
      <c r="X24" s="3">
        <f t="shared" si="8"/>
        <v>81.164053352337007</v>
      </c>
      <c r="Y24" s="3">
        <f t="shared" si="9"/>
        <v>66.730800676488002</v>
      </c>
      <c r="Z24" s="3">
        <f t="shared" si="15"/>
        <v>14.433252675849005</v>
      </c>
      <c r="AA24" s="3">
        <f t="shared" si="10"/>
        <v>-12.791687123825399</v>
      </c>
      <c r="AB24" s="3">
        <f t="shared" si="11"/>
        <v>43.9450111153348</v>
      </c>
      <c r="AD24" s="3">
        <f t="shared" si="16"/>
        <v>-2.103297494325389</v>
      </c>
      <c r="AE24" s="3">
        <f t="shared" si="17"/>
        <v>-19.398000425800191</v>
      </c>
      <c r="AO24" s="3">
        <f t="shared" si="18"/>
        <v>14.433252675849005</v>
      </c>
      <c r="AP24" s="3">
        <f t="shared" si="19"/>
        <v>-2.8614502556257602</v>
      </c>
      <c r="AQ24" s="3">
        <f t="shared" si="20"/>
        <v>17.294702931474767</v>
      </c>
      <c r="AS24" s="3">
        <f t="shared" si="21"/>
        <v>0</v>
      </c>
      <c r="AT24" s="3">
        <f t="shared" si="22"/>
        <v>0</v>
      </c>
      <c r="AU24" s="3"/>
      <c r="AV24" s="3">
        <f t="shared" si="23"/>
        <v>-2.103297494325389</v>
      </c>
      <c r="AW24" s="3">
        <f t="shared" si="24"/>
        <v>2.4106367069625065</v>
      </c>
      <c r="AX24" s="3">
        <f t="shared" si="25"/>
        <v>4.5139342012878956</v>
      </c>
      <c r="AY24" s="3">
        <f t="shared" si="26"/>
        <v>-19.398000425800191</v>
      </c>
      <c r="AZ24" s="3">
        <f t="shared" si="27"/>
        <v>-19.398000425799992</v>
      </c>
      <c r="BA24" s="3">
        <f t="shared" si="28"/>
        <v>1.9895196601282805E-13</v>
      </c>
    </row>
    <row r="25" spans="1:53">
      <c r="A25">
        <v>23</v>
      </c>
      <c r="B25" t="s">
        <v>38</v>
      </c>
      <c r="C25" s="3">
        <v>142.69780323673601</v>
      </c>
      <c r="D25" s="3">
        <v>242.41996604369101</v>
      </c>
      <c r="E25" s="3">
        <v>-99.722162806955296</v>
      </c>
      <c r="F25" s="3">
        <v>-153.499188061935</v>
      </c>
      <c r="G25" s="3">
        <v>-41.208864574161602</v>
      </c>
      <c r="H25" s="3"/>
      <c r="I25" s="3">
        <f>VLOOKUP($A25,new_vsoa,6,FALSE)</f>
        <v>158.38323846330599</v>
      </c>
      <c r="J25" s="3">
        <f>VLOOKUP($A25,new_vsoa,5,FALSE)</f>
        <v>236.969183940888</v>
      </c>
      <c r="K25" s="3">
        <f t="shared" si="12"/>
        <v>-78.585945477582015</v>
      </c>
      <c r="L25" s="3">
        <f>VLOOKUP($A25,new_vsoa,7,FALSE)</f>
        <v>-114.95211541025</v>
      </c>
      <c r="M25" s="3">
        <f>VLOOKUP($A25,new_vsoa,8,FALSE)</f>
        <v>-37.742676861811901</v>
      </c>
      <c r="N25" s="3">
        <f t="shared" si="0"/>
        <v>162.16618329378599</v>
      </c>
      <c r="O25" s="3">
        <f t="shared" si="1"/>
        <v>236.969183940889</v>
      </c>
      <c r="P25" s="3">
        <f t="shared" si="13"/>
        <v>-74.803000647103005</v>
      </c>
      <c r="Q25" s="3">
        <f t="shared" si="2"/>
        <v>-109.06859756033001</v>
      </c>
      <c r="R25" s="3">
        <f t="shared" si="3"/>
        <v>-36.8403948340395</v>
      </c>
      <c r="S25" s="3">
        <f t="shared" si="4"/>
        <v>158.38323846330599</v>
      </c>
      <c r="T25" s="3">
        <f t="shared" si="5"/>
        <v>236.969183940888</v>
      </c>
      <c r="U25" s="3">
        <f t="shared" si="14"/>
        <v>-78.585945477582015</v>
      </c>
      <c r="V25" s="3">
        <f t="shared" si="6"/>
        <v>-115.214877644133</v>
      </c>
      <c r="W25" s="3">
        <f t="shared" si="7"/>
        <v>-39.199400509276302</v>
      </c>
      <c r="X25" s="3">
        <f t="shared" si="8"/>
        <v>158.38323846330599</v>
      </c>
      <c r="Y25" s="3">
        <f t="shared" si="9"/>
        <v>236.969183940888</v>
      </c>
      <c r="Z25" s="3">
        <f t="shared" si="15"/>
        <v>-78.585945477582015</v>
      </c>
      <c r="AA25" s="3">
        <f t="shared" si="10"/>
        <v>-115.214877644133</v>
      </c>
      <c r="AB25" s="3">
        <f t="shared" si="11"/>
        <v>-39.199400509276302</v>
      </c>
      <c r="AD25" s="3">
        <f t="shared" si="16"/>
        <v>15.685435226569979</v>
      </c>
      <c r="AE25" s="3">
        <f t="shared" si="17"/>
        <v>-5.4507821028030037</v>
      </c>
      <c r="AO25" s="3">
        <f t="shared" si="18"/>
        <v>-78.585945477582015</v>
      </c>
      <c r="AP25" s="3">
        <f t="shared" si="19"/>
        <v>-99.722162806955296</v>
      </c>
      <c r="AQ25" s="3">
        <f t="shared" si="20"/>
        <v>21.136217329373281</v>
      </c>
      <c r="AS25" s="3">
        <f t="shared" si="21"/>
        <v>0</v>
      </c>
      <c r="AT25" s="3">
        <f t="shared" si="22"/>
        <v>0</v>
      </c>
      <c r="AU25" s="3"/>
      <c r="AV25" s="3">
        <f t="shared" si="23"/>
        <v>15.685435226569979</v>
      </c>
      <c r="AW25" s="3">
        <f t="shared" si="24"/>
        <v>19.468380057049984</v>
      </c>
      <c r="AX25" s="3">
        <f t="shared" si="25"/>
        <v>3.7829448304800053</v>
      </c>
      <c r="AY25" s="3">
        <f t="shared" si="26"/>
        <v>-5.4507821028030037</v>
      </c>
      <c r="AZ25" s="3">
        <f t="shared" si="27"/>
        <v>-5.4507821028020089</v>
      </c>
      <c r="BA25" s="3">
        <f t="shared" si="28"/>
        <v>9.9475983006414026E-13</v>
      </c>
    </row>
    <row r="26" spans="1:53">
      <c r="A26">
        <v>24</v>
      </c>
      <c r="B26" t="s">
        <v>39</v>
      </c>
      <c r="C26" s="3">
        <v>92.038280137440296</v>
      </c>
      <c r="D26" s="3">
        <v>128.11289720187099</v>
      </c>
      <c r="E26" s="3">
        <v>-36.074617064430697</v>
      </c>
      <c r="F26" s="3">
        <v>-85.139895168849606</v>
      </c>
      <c r="G26" s="3">
        <v>16.570651571096299</v>
      </c>
      <c r="H26" s="3"/>
      <c r="I26" s="3">
        <f>VLOOKUP($A26,new_vsoa,6,FALSE)</f>
        <v>95.1475487628216</v>
      </c>
      <c r="J26" s="3">
        <f>VLOOKUP($A26,new_vsoa,5,FALSE)</f>
        <v>128.472416493081</v>
      </c>
      <c r="K26" s="3">
        <f t="shared" si="12"/>
        <v>-33.324867730259399</v>
      </c>
      <c r="L26" s="3">
        <f>VLOOKUP($A26,new_vsoa,7,FALSE)</f>
        <v>-60.172428729286104</v>
      </c>
      <c r="M26" s="3">
        <f>VLOOKUP($A26,new_vsoa,8,FALSE)</f>
        <v>-5.7880675968357798</v>
      </c>
      <c r="N26" s="3">
        <f t="shared" si="0"/>
        <v>98.975779645029505</v>
      </c>
      <c r="O26" s="3">
        <f t="shared" si="1"/>
        <v>128.472416493081</v>
      </c>
      <c r="P26" s="3">
        <f t="shared" si="13"/>
        <v>-29.496636848051494</v>
      </c>
      <c r="Q26" s="3">
        <f t="shared" si="2"/>
        <v>-57.607085745850398</v>
      </c>
      <c r="R26" s="3">
        <f t="shared" si="3"/>
        <v>-1.6927232578009599</v>
      </c>
      <c r="S26" s="3">
        <f t="shared" si="4"/>
        <v>95.1475487628216</v>
      </c>
      <c r="T26" s="3">
        <f t="shared" si="5"/>
        <v>128.472416493081</v>
      </c>
      <c r="U26" s="3">
        <f t="shared" si="14"/>
        <v>-33.324867730259399</v>
      </c>
      <c r="V26" s="3">
        <f t="shared" si="6"/>
        <v>-60.696413868717002</v>
      </c>
      <c r="W26" s="3">
        <f t="shared" si="7"/>
        <v>-4.4992571101030796</v>
      </c>
      <c r="X26" s="3">
        <f t="shared" si="8"/>
        <v>95.1475487628216</v>
      </c>
      <c r="Y26" s="3">
        <f t="shared" si="9"/>
        <v>128.472416493081</v>
      </c>
      <c r="Z26" s="3">
        <f t="shared" si="15"/>
        <v>-33.324867730259399</v>
      </c>
      <c r="AA26" s="3">
        <f t="shared" si="10"/>
        <v>-60.696413868717002</v>
      </c>
      <c r="AB26" s="3">
        <f t="shared" si="11"/>
        <v>-4.4992571101030796</v>
      </c>
      <c r="AD26" s="3">
        <f t="shared" si="16"/>
        <v>3.1092686253813042</v>
      </c>
      <c r="AE26" s="3">
        <f t="shared" si="17"/>
        <v>0.35951929121000603</v>
      </c>
      <c r="AO26" s="3">
        <f t="shared" si="18"/>
        <v>-33.324867730259399</v>
      </c>
      <c r="AP26" s="3">
        <f t="shared" si="19"/>
        <v>-36.074617064430697</v>
      </c>
      <c r="AQ26" s="3">
        <f t="shared" si="20"/>
        <v>2.7497493341712982</v>
      </c>
      <c r="AS26" s="3">
        <f t="shared" si="21"/>
        <v>0</v>
      </c>
      <c r="AT26" s="3">
        <f t="shared" si="22"/>
        <v>0</v>
      </c>
      <c r="AU26" s="3"/>
      <c r="AV26" s="3">
        <f t="shared" si="23"/>
        <v>3.1092686253813042</v>
      </c>
      <c r="AW26" s="3">
        <f t="shared" si="24"/>
        <v>6.9374995075892087</v>
      </c>
      <c r="AX26" s="3">
        <f t="shared" si="25"/>
        <v>3.8282308822079045</v>
      </c>
      <c r="AY26" s="3">
        <f t="shared" si="26"/>
        <v>0.35951929121000603</v>
      </c>
      <c r="AZ26" s="3">
        <f t="shared" si="27"/>
        <v>0.35951929121000603</v>
      </c>
      <c r="BA26" s="3">
        <f t="shared" si="28"/>
        <v>0</v>
      </c>
    </row>
    <row r="27" spans="1:53">
      <c r="A27">
        <v>25</v>
      </c>
      <c r="B27" t="s">
        <v>40</v>
      </c>
      <c r="C27" s="3">
        <v>307.73954113512599</v>
      </c>
      <c r="D27" s="3">
        <v>397.79348380157199</v>
      </c>
      <c r="E27" s="3">
        <v>-90.053942666446403</v>
      </c>
      <c r="F27" s="3">
        <v>-186.470730243188</v>
      </c>
      <c r="G27" s="3">
        <v>24.286620711439099</v>
      </c>
      <c r="H27" s="3"/>
      <c r="I27" s="3">
        <f>VLOOKUP($A27,new_vsoa,6,FALSE)</f>
        <v>372.12064174572703</v>
      </c>
      <c r="J27" s="3">
        <f>VLOOKUP($A27,new_vsoa,5,FALSE)</f>
        <v>406.68087240991298</v>
      </c>
      <c r="K27" s="3">
        <f t="shared" si="12"/>
        <v>-34.560230664185951</v>
      </c>
      <c r="L27" s="3">
        <f>VLOOKUP($A27,new_vsoa,7,FALSE)</f>
        <v>-104.30384239734499</v>
      </c>
      <c r="M27" s="3">
        <f>VLOOKUP($A27,new_vsoa,8,FALSE)</f>
        <v>39.754596826720999</v>
      </c>
      <c r="N27" s="3">
        <f t="shared" si="0"/>
        <v>377.42307433386401</v>
      </c>
      <c r="O27" s="3">
        <f t="shared" si="1"/>
        <v>406.68087240991099</v>
      </c>
      <c r="P27" s="3">
        <f t="shared" si="13"/>
        <v>-29.257798076046981</v>
      </c>
      <c r="Q27" s="3">
        <f t="shared" si="2"/>
        <v>-95.558191600381207</v>
      </c>
      <c r="R27" s="3">
        <f t="shared" si="3"/>
        <v>42.646495267759001</v>
      </c>
      <c r="S27" s="3">
        <f t="shared" si="4"/>
        <v>372.12064174572703</v>
      </c>
      <c r="T27" s="3">
        <f t="shared" si="5"/>
        <v>406.68087240991298</v>
      </c>
      <c r="U27" s="3">
        <f t="shared" si="14"/>
        <v>-34.560230664185951</v>
      </c>
      <c r="V27" s="3">
        <f t="shared" si="6"/>
        <v>-103.216697048993</v>
      </c>
      <c r="W27" s="3">
        <f t="shared" si="7"/>
        <v>41.449301256139897</v>
      </c>
      <c r="X27" s="3">
        <f t="shared" si="8"/>
        <v>372.12064174572703</v>
      </c>
      <c r="Y27" s="3">
        <f t="shared" si="9"/>
        <v>406.68087240991298</v>
      </c>
      <c r="Z27" s="3">
        <f t="shared" si="15"/>
        <v>-34.560230664185951</v>
      </c>
      <c r="AA27" s="3">
        <f t="shared" si="10"/>
        <v>-103.216697048993</v>
      </c>
      <c r="AB27" s="3">
        <f t="shared" si="11"/>
        <v>41.449301256139897</v>
      </c>
      <c r="AD27" s="3">
        <f t="shared" si="16"/>
        <v>64.381100610601038</v>
      </c>
      <c r="AE27" s="3">
        <f t="shared" si="17"/>
        <v>8.8873886083409843</v>
      </c>
      <c r="AO27" s="3">
        <f t="shared" si="18"/>
        <v>-34.560230664185951</v>
      </c>
      <c r="AP27" s="3">
        <f t="shared" si="19"/>
        <v>-90.053942666446403</v>
      </c>
      <c r="AQ27" s="3">
        <f t="shared" si="20"/>
        <v>55.493712002260452</v>
      </c>
      <c r="AS27" s="3">
        <f t="shared" si="21"/>
        <v>0</v>
      </c>
      <c r="AT27" s="3">
        <f t="shared" si="22"/>
        <v>0</v>
      </c>
      <c r="AU27" s="3"/>
      <c r="AV27" s="3">
        <f t="shared" si="23"/>
        <v>64.381100610601038</v>
      </c>
      <c r="AW27" s="3">
        <f t="shared" si="24"/>
        <v>69.683533198738019</v>
      </c>
      <c r="AX27" s="3">
        <f t="shared" si="25"/>
        <v>5.3024325881369805</v>
      </c>
      <c r="AY27" s="3">
        <f t="shared" si="26"/>
        <v>8.8873886083409843</v>
      </c>
      <c r="AZ27" s="3">
        <f t="shared" si="27"/>
        <v>8.8873886083389948</v>
      </c>
      <c r="BA27" s="3">
        <f t="shared" si="28"/>
        <v>-1.9895196601282805E-12</v>
      </c>
    </row>
    <row r="28" spans="1:53">
      <c r="A28">
        <v>26</v>
      </c>
      <c r="B28" t="s">
        <v>41</v>
      </c>
      <c r="C28" s="3">
        <v>32.526691399140098</v>
      </c>
      <c r="D28" s="3">
        <v>-66.759723451653599</v>
      </c>
      <c r="E28" s="3">
        <v>99.286414850793705</v>
      </c>
      <c r="F28" s="3">
        <v>-42.1260473505478</v>
      </c>
      <c r="G28" s="3">
        <v>318.57356944071398</v>
      </c>
      <c r="H28" s="3"/>
      <c r="I28" s="3">
        <f>VLOOKUP($A28,new_vsoa,6,FALSE)</f>
        <v>61.738551222454703</v>
      </c>
      <c r="J28" s="3">
        <f>VLOOKUP($A28,new_vsoa,5,FALSE)</f>
        <v>-42.672693602450998</v>
      </c>
      <c r="K28" s="3">
        <f t="shared" si="12"/>
        <v>104.41124482490571</v>
      </c>
      <c r="L28" s="3">
        <f>VLOOKUP($A28,new_vsoa,7,FALSE)</f>
        <v>60.410878900297803</v>
      </c>
      <c r="M28" s="3">
        <f>VLOOKUP($A28,new_vsoa,8,FALSE)</f>
        <v>202.98946766966901</v>
      </c>
      <c r="N28" s="3">
        <f t="shared" si="0"/>
        <v>63.062196569324101</v>
      </c>
      <c r="O28" s="3">
        <f t="shared" si="1"/>
        <v>-42.672693602451197</v>
      </c>
      <c r="P28" s="3">
        <f t="shared" si="13"/>
        <v>105.73489017177531</v>
      </c>
      <c r="Q28" s="3">
        <f t="shared" si="2"/>
        <v>61.847689140743803</v>
      </c>
      <c r="R28" s="3">
        <f t="shared" si="3"/>
        <v>203.83393073452399</v>
      </c>
      <c r="S28" s="3">
        <f t="shared" si="4"/>
        <v>61.738551222454703</v>
      </c>
      <c r="T28" s="3">
        <f t="shared" si="5"/>
        <v>-42.672693602450998</v>
      </c>
      <c r="U28" s="3">
        <f t="shared" si="14"/>
        <v>104.41124482490571</v>
      </c>
      <c r="V28" s="3">
        <f t="shared" si="6"/>
        <v>60.060297128334703</v>
      </c>
      <c r="W28" s="3">
        <f t="shared" si="7"/>
        <v>189.187686958754</v>
      </c>
      <c r="X28" s="3">
        <f t="shared" si="8"/>
        <v>61.738551222454703</v>
      </c>
      <c r="Y28" s="3">
        <f t="shared" si="9"/>
        <v>-42.672693602450998</v>
      </c>
      <c r="Z28" s="3">
        <f t="shared" si="15"/>
        <v>104.41124482490571</v>
      </c>
      <c r="AA28" s="3">
        <f t="shared" si="10"/>
        <v>60.060297128334703</v>
      </c>
      <c r="AB28" s="3">
        <f t="shared" si="11"/>
        <v>189.187686958754</v>
      </c>
      <c r="AD28" s="3">
        <f t="shared" si="16"/>
        <v>29.211859823314605</v>
      </c>
      <c r="AE28" s="3">
        <f t="shared" si="17"/>
        <v>24.087029849202601</v>
      </c>
      <c r="AO28" s="3">
        <f t="shared" si="18"/>
        <v>104.41124482490571</v>
      </c>
      <c r="AP28" s="3">
        <f t="shared" si="19"/>
        <v>99.286414850793705</v>
      </c>
      <c r="AQ28" s="3">
        <f t="shared" si="20"/>
        <v>5.1248299741120036</v>
      </c>
      <c r="AS28" s="3">
        <f t="shared" si="21"/>
        <v>0</v>
      </c>
      <c r="AT28" s="3">
        <f t="shared" si="22"/>
        <v>0</v>
      </c>
      <c r="AU28" s="3"/>
      <c r="AV28" s="3">
        <f t="shared" si="23"/>
        <v>29.211859823314605</v>
      </c>
      <c r="AW28" s="3">
        <f t="shared" si="24"/>
        <v>30.535505170184003</v>
      </c>
      <c r="AX28" s="3">
        <f t="shared" si="25"/>
        <v>1.3236453468693981</v>
      </c>
      <c r="AY28" s="3">
        <f t="shared" si="26"/>
        <v>24.087029849202601</v>
      </c>
      <c r="AZ28" s="3">
        <f t="shared" si="27"/>
        <v>24.087029849202402</v>
      </c>
      <c r="BA28" s="3">
        <f t="shared" si="28"/>
        <v>-1.9895196601282805E-13</v>
      </c>
    </row>
    <row r="29" spans="1:53">
      <c r="A29">
        <v>27</v>
      </c>
      <c r="B29" t="s">
        <v>42</v>
      </c>
      <c r="C29" s="3">
        <v>345.14606388923301</v>
      </c>
      <c r="D29" s="3">
        <v>454.557984508841</v>
      </c>
      <c r="E29" s="3">
        <v>-109.411920619607</v>
      </c>
      <c r="F29" s="3">
        <v>-231.97980727906801</v>
      </c>
      <c r="G29" s="3">
        <v>39.9418702116009</v>
      </c>
      <c r="H29" s="3"/>
      <c r="I29" s="3">
        <f>VLOOKUP($A29,new_vsoa,6,FALSE)</f>
        <v>415.84561608637603</v>
      </c>
      <c r="J29" s="3">
        <f>VLOOKUP($A29,new_vsoa,5,FALSE)</f>
        <v>466.44166194977601</v>
      </c>
      <c r="K29" s="3">
        <f t="shared" si="12"/>
        <v>-50.596045863399979</v>
      </c>
      <c r="L29" s="3">
        <f>VLOOKUP($A29,new_vsoa,7,FALSE)</f>
        <v>-131.38911323671201</v>
      </c>
      <c r="M29" s="3">
        <f>VLOOKUP($A29,new_vsoa,8,FALSE)</f>
        <v>39.685947045841601</v>
      </c>
      <c r="N29" s="3">
        <f t="shared" si="0"/>
        <v>415.22890876053202</v>
      </c>
      <c r="O29" s="3">
        <f t="shared" si="1"/>
        <v>466.44166194977402</v>
      </c>
      <c r="P29" s="3">
        <f t="shared" si="13"/>
        <v>-51.212753189241994</v>
      </c>
      <c r="Q29" s="3">
        <f t="shared" si="2"/>
        <v>-133.69382179302499</v>
      </c>
      <c r="R29" s="3">
        <f t="shared" si="3"/>
        <v>36.433368832034397</v>
      </c>
      <c r="S29" s="3">
        <f t="shared" si="4"/>
        <v>415.84561608637603</v>
      </c>
      <c r="T29" s="3">
        <f t="shared" si="5"/>
        <v>466.44166194977601</v>
      </c>
      <c r="U29" s="3">
        <f t="shared" si="14"/>
        <v>-50.596045863399979</v>
      </c>
      <c r="V29" s="3">
        <f t="shared" si="6"/>
        <v>-136.362731271456</v>
      </c>
      <c r="W29" s="3">
        <f t="shared" si="7"/>
        <v>42.399150894029901</v>
      </c>
      <c r="X29" s="3">
        <f t="shared" si="8"/>
        <v>415.84561608637603</v>
      </c>
      <c r="Y29" s="3">
        <f t="shared" si="9"/>
        <v>466.44166194977601</v>
      </c>
      <c r="Z29" s="3">
        <f t="shared" si="15"/>
        <v>-50.596045863399979</v>
      </c>
      <c r="AA29" s="3">
        <f t="shared" si="10"/>
        <v>-136.362731271456</v>
      </c>
      <c r="AB29" s="3">
        <f t="shared" si="11"/>
        <v>42.399150894029901</v>
      </c>
      <c r="AD29" s="3">
        <f t="shared" si="16"/>
        <v>70.699552197143021</v>
      </c>
      <c r="AE29" s="3">
        <f t="shared" si="17"/>
        <v>11.883677440935003</v>
      </c>
      <c r="AO29" s="3">
        <f t="shared" si="18"/>
        <v>-50.596045863399979</v>
      </c>
      <c r="AP29" s="3">
        <f t="shared" si="19"/>
        <v>-109.411920619607</v>
      </c>
      <c r="AQ29" s="3">
        <f t="shared" si="20"/>
        <v>58.815874756207023</v>
      </c>
      <c r="AS29" s="3">
        <f t="shared" si="21"/>
        <v>0</v>
      </c>
      <c r="AT29" s="3">
        <f t="shared" si="22"/>
        <v>0</v>
      </c>
      <c r="AU29" s="3"/>
      <c r="AV29" s="3">
        <f t="shared" si="23"/>
        <v>70.699552197143021</v>
      </c>
      <c r="AW29" s="3">
        <f t="shared" si="24"/>
        <v>70.082844871299017</v>
      </c>
      <c r="AX29" s="3">
        <f t="shared" si="25"/>
        <v>-0.61670732584400412</v>
      </c>
      <c r="AY29" s="3">
        <f t="shared" si="26"/>
        <v>11.883677440935003</v>
      </c>
      <c r="AZ29" s="3">
        <f t="shared" si="27"/>
        <v>11.883677440933013</v>
      </c>
      <c r="BA29" s="3">
        <f t="shared" si="28"/>
        <v>-1.9895196601282805E-12</v>
      </c>
    </row>
    <row r="30" spans="1:53">
      <c r="A30">
        <v>28</v>
      </c>
      <c r="B30" t="s">
        <v>43</v>
      </c>
      <c r="C30" s="3">
        <v>82.928318334265299</v>
      </c>
      <c r="D30" s="3">
        <v>48.482249625630203</v>
      </c>
      <c r="E30" s="3">
        <v>34.446068708635003</v>
      </c>
      <c r="F30" s="3">
        <v>-18.173598589121699</v>
      </c>
      <c r="G30" s="3">
        <v>87.064617538976094</v>
      </c>
      <c r="H30" s="3"/>
      <c r="I30" s="3">
        <f>VLOOKUP($A30,new_vsoa,6,FALSE)</f>
        <v>96.994318381523101</v>
      </c>
      <c r="J30" s="3">
        <f>VLOOKUP($A30,new_vsoa,5,FALSE)</f>
        <v>45.674505304567901</v>
      </c>
      <c r="K30" s="3">
        <f t="shared" si="12"/>
        <v>51.319813076955199</v>
      </c>
      <c r="L30" s="3">
        <f>VLOOKUP($A30,new_vsoa,7,FALSE)</f>
        <v>23.124263164313799</v>
      </c>
      <c r="M30" s="3">
        <f>VLOOKUP($A30,new_vsoa,8,FALSE)</f>
        <v>82.3777421451652</v>
      </c>
      <c r="N30" s="3">
        <f t="shared" si="0"/>
        <v>98.253774199039</v>
      </c>
      <c r="O30" s="3">
        <f t="shared" si="1"/>
        <v>45.674505304568299</v>
      </c>
      <c r="P30" s="3">
        <f t="shared" si="13"/>
        <v>52.579268894470701</v>
      </c>
      <c r="Q30" s="3">
        <f t="shared" si="2"/>
        <v>25.586383543356501</v>
      </c>
      <c r="R30" s="3">
        <f t="shared" si="3"/>
        <v>83.073546065553998</v>
      </c>
      <c r="S30" s="3">
        <f t="shared" si="4"/>
        <v>96.994318381523101</v>
      </c>
      <c r="T30" s="3">
        <f t="shared" si="5"/>
        <v>45.674505304567901</v>
      </c>
      <c r="U30" s="3">
        <f t="shared" si="14"/>
        <v>51.319813076955199</v>
      </c>
      <c r="V30" s="3">
        <f t="shared" si="6"/>
        <v>24.6000870734591</v>
      </c>
      <c r="W30" s="3">
        <f t="shared" si="7"/>
        <v>83.181266978208996</v>
      </c>
      <c r="X30" s="3">
        <f t="shared" si="8"/>
        <v>96.994318381523101</v>
      </c>
      <c r="Y30" s="3">
        <f t="shared" si="9"/>
        <v>45.674505304567901</v>
      </c>
      <c r="Z30" s="3">
        <f t="shared" si="15"/>
        <v>51.319813076955199</v>
      </c>
      <c r="AA30" s="3">
        <f t="shared" si="10"/>
        <v>24.6000870734591</v>
      </c>
      <c r="AB30" s="3">
        <f t="shared" si="11"/>
        <v>83.181266978208996</v>
      </c>
      <c r="AD30" s="3">
        <f t="shared" si="16"/>
        <v>14.066000047257802</v>
      </c>
      <c r="AE30" s="3">
        <f t="shared" si="17"/>
        <v>-2.8077443210623017</v>
      </c>
      <c r="AO30" s="3">
        <f t="shared" si="18"/>
        <v>51.319813076955199</v>
      </c>
      <c r="AP30" s="3">
        <f t="shared" si="19"/>
        <v>34.446068708635003</v>
      </c>
      <c r="AQ30" s="3">
        <f t="shared" si="20"/>
        <v>16.873744368320196</v>
      </c>
      <c r="AS30" s="3">
        <f t="shared" si="21"/>
        <v>0</v>
      </c>
      <c r="AT30" s="3">
        <f t="shared" si="22"/>
        <v>0</v>
      </c>
      <c r="AU30" s="3"/>
      <c r="AV30" s="3">
        <f t="shared" si="23"/>
        <v>14.066000047257802</v>
      </c>
      <c r="AW30" s="3">
        <f t="shared" si="24"/>
        <v>15.325455864773701</v>
      </c>
      <c r="AX30" s="3">
        <f t="shared" si="25"/>
        <v>1.2594558175158994</v>
      </c>
      <c r="AY30" s="3">
        <f t="shared" si="26"/>
        <v>-2.8077443210623017</v>
      </c>
      <c r="AZ30" s="3">
        <f t="shared" si="27"/>
        <v>-2.8077443210619037</v>
      </c>
      <c r="BA30" s="3">
        <f t="shared" si="28"/>
        <v>3.979039320256561E-13</v>
      </c>
    </row>
    <row r="31" spans="1:53">
      <c r="A31">
        <v>29</v>
      </c>
      <c r="B31" t="s">
        <v>44</v>
      </c>
      <c r="C31" s="3">
        <v>146.105466445752</v>
      </c>
      <c r="D31" s="3">
        <v>231.711586104053</v>
      </c>
      <c r="E31" s="3">
        <v>-85.606119658300599</v>
      </c>
      <c r="F31" s="3">
        <v>-135.28444608563399</v>
      </c>
      <c r="G31" s="3">
        <v>-30.219992277073899</v>
      </c>
      <c r="H31" s="3"/>
      <c r="I31" s="3">
        <f>VLOOKUP($A31,new_vsoa,6,FALSE)</f>
        <v>135.26263180484301</v>
      </c>
      <c r="J31" s="3">
        <f>VLOOKUP($A31,new_vsoa,5,FALSE)</f>
        <v>230.284019555366</v>
      </c>
      <c r="K31" s="3">
        <f t="shared" si="12"/>
        <v>-95.02138775052299</v>
      </c>
      <c r="L31" s="3">
        <f>VLOOKUP($A31,new_vsoa,7,FALSE)</f>
        <v>-127.070998547638</v>
      </c>
      <c r="M31" s="3">
        <f>VLOOKUP($A31,new_vsoa,8,FALSE)</f>
        <v>-59.159624774940603</v>
      </c>
      <c r="N31" s="3">
        <f t="shared" si="0"/>
        <v>139.63267591873401</v>
      </c>
      <c r="O31" s="3">
        <f t="shared" si="1"/>
        <v>230.284019555366</v>
      </c>
      <c r="P31" s="3">
        <f t="shared" si="13"/>
        <v>-90.651343636631992</v>
      </c>
      <c r="Q31" s="3">
        <f t="shared" si="2"/>
        <v>-124.272572315017</v>
      </c>
      <c r="R31" s="3">
        <f t="shared" si="3"/>
        <v>-58.621572542116603</v>
      </c>
      <c r="S31" s="3">
        <f t="shared" si="4"/>
        <v>135.26263180484301</v>
      </c>
      <c r="T31" s="3">
        <f t="shared" si="5"/>
        <v>230.284019555366</v>
      </c>
      <c r="U31" s="3">
        <f t="shared" si="14"/>
        <v>-95.02138775052299</v>
      </c>
      <c r="V31" s="3">
        <f t="shared" si="6"/>
        <v>-128.64666113255001</v>
      </c>
      <c r="W31" s="3">
        <f t="shared" si="7"/>
        <v>-62.0502746344619</v>
      </c>
      <c r="X31" s="3">
        <f t="shared" si="8"/>
        <v>135.26263180484301</v>
      </c>
      <c r="Y31" s="3">
        <f t="shared" si="9"/>
        <v>230.284019555366</v>
      </c>
      <c r="Z31" s="3">
        <f t="shared" si="15"/>
        <v>-95.02138775052299</v>
      </c>
      <c r="AA31" s="3">
        <f t="shared" si="10"/>
        <v>-128.64666113255001</v>
      </c>
      <c r="AB31" s="3">
        <f t="shared" si="11"/>
        <v>-62.0502746344619</v>
      </c>
      <c r="AD31" s="3">
        <f t="shared" si="16"/>
        <v>-10.84283464090899</v>
      </c>
      <c r="AE31" s="3">
        <f t="shared" si="17"/>
        <v>-1.4275665486869968</v>
      </c>
      <c r="AO31" s="3">
        <f t="shared" si="18"/>
        <v>-95.02138775052299</v>
      </c>
      <c r="AP31" s="3">
        <f t="shared" si="19"/>
        <v>-85.606119658300599</v>
      </c>
      <c r="AQ31" s="3">
        <f t="shared" si="20"/>
        <v>-9.4152680922223908</v>
      </c>
      <c r="AS31" s="3">
        <f t="shared" si="21"/>
        <v>0</v>
      </c>
      <c r="AT31" s="3">
        <f t="shared" si="22"/>
        <v>0</v>
      </c>
      <c r="AU31" s="3"/>
      <c r="AV31" s="3">
        <f t="shared" si="23"/>
        <v>-10.84283464090899</v>
      </c>
      <c r="AW31" s="3">
        <f t="shared" si="24"/>
        <v>-6.4727905270179917</v>
      </c>
      <c r="AX31" s="3">
        <f t="shared" si="25"/>
        <v>4.370044113890998</v>
      </c>
      <c r="AY31" s="3">
        <f t="shared" si="26"/>
        <v>-1.4275665486869968</v>
      </c>
      <c r="AZ31" s="3">
        <f t="shared" si="27"/>
        <v>-1.4275665486869968</v>
      </c>
      <c r="BA31" s="3">
        <f t="shared" si="28"/>
        <v>0</v>
      </c>
    </row>
    <row r="32" spans="1:53">
      <c r="A32">
        <v>30</v>
      </c>
      <c r="B32" t="s">
        <v>45</v>
      </c>
      <c r="C32" s="3">
        <v>85.919535696699199</v>
      </c>
      <c r="D32" s="3">
        <v>93.519179142042702</v>
      </c>
      <c r="E32" s="3">
        <v>-7.5996434453435304</v>
      </c>
      <c r="F32" s="3">
        <v>-43.190669407202499</v>
      </c>
      <c r="G32" s="3">
        <v>34.232348283851898</v>
      </c>
      <c r="H32" s="3"/>
      <c r="I32" s="3">
        <f>VLOOKUP($A32,new_vsoa,6,FALSE)</f>
        <v>77.790742351534703</v>
      </c>
      <c r="J32" s="3">
        <f>VLOOKUP($A32,new_vsoa,5,FALSE)</f>
        <v>97.627181535647395</v>
      </c>
      <c r="K32" s="3">
        <f t="shared" si="12"/>
        <v>-19.836439184112692</v>
      </c>
      <c r="L32" s="3">
        <f>VLOOKUP($A32,new_vsoa,7,FALSE)</f>
        <v>-43.435666927045403</v>
      </c>
      <c r="M32" s="3">
        <f>VLOOKUP($A32,new_vsoa,8,FALSE)</f>
        <v>4.0366078465105097</v>
      </c>
      <c r="N32" s="3">
        <f t="shared" si="0"/>
        <v>80.814874129915793</v>
      </c>
      <c r="O32" s="3">
        <f t="shared" si="1"/>
        <v>97.627181535648802</v>
      </c>
      <c r="P32" s="3">
        <f t="shared" si="13"/>
        <v>-16.812307405733009</v>
      </c>
      <c r="Q32" s="3">
        <f t="shared" si="2"/>
        <v>-39.687087817069099</v>
      </c>
      <c r="R32" s="3">
        <f t="shared" si="3"/>
        <v>6.7508789700622396</v>
      </c>
      <c r="S32" s="3">
        <f t="shared" si="4"/>
        <v>77.790742351534703</v>
      </c>
      <c r="T32" s="3">
        <f t="shared" si="5"/>
        <v>97.627181535647395</v>
      </c>
      <c r="U32" s="3">
        <f t="shared" si="14"/>
        <v>-19.836439184112692</v>
      </c>
      <c r="V32" s="3">
        <f t="shared" si="6"/>
        <v>-43.1835981930098</v>
      </c>
      <c r="W32" s="3">
        <f t="shared" si="7"/>
        <v>4.3844265536465903</v>
      </c>
      <c r="X32" s="3">
        <f t="shared" si="8"/>
        <v>77.790742351534703</v>
      </c>
      <c r="Y32" s="3">
        <f t="shared" si="9"/>
        <v>97.627181535647395</v>
      </c>
      <c r="Z32" s="3">
        <f t="shared" si="15"/>
        <v>-19.836439184112692</v>
      </c>
      <c r="AA32" s="3">
        <f t="shared" si="10"/>
        <v>-43.1835981930098</v>
      </c>
      <c r="AB32" s="3">
        <f t="shared" si="11"/>
        <v>4.3844265536465903</v>
      </c>
      <c r="AD32" s="3">
        <f t="shared" si="16"/>
        <v>-8.128793345164496</v>
      </c>
      <c r="AE32" s="3">
        <f t="shared" si="17"/>
        <v>4.1080023936046928</v>
      </c>
      <c r="AO32" s="3">
        <f t="shared" si="18"/>
        <v>-19.836439184112692</v>
      </c>
      <c r="AP32" s="3">
        <f t="shared" si="19"/>
        <v>-7.5996434453435304</v>
      </c>
      <c r="AQ32" s="3">
        <f t="shared" si="20"/>
        <v>-12.23679573876916</v>
      </c>
      <c r="AS32" s="3">
        <f t="shared" si="21"/>
        <v>0</v>
      </c>
      <c r="AT32" s="3">
        <f t="shared" si="22"/>
        <v>0</v>
      </c>
      <c r="AU32" s="3"/>
      <c r="AV32" s="3">
        <f t="shared" si="23"/>
        <v>-8.128793345164496</v>
      </c>
      <c r="AW32" s="3">
        <f t="shared" si="24"/>
        <v>-5.1046615667834061</v>
      </c>
      <c r="AX32" s="3">
        <f t="shared" si="25"/>
        <v>3.0241317783810899</v>
      </c>
      <c r="AY32" s="3">
        <f t="shared" si="26"/>
        <v>4.1080023936046928</v>
      </c>
      <c r="AZ32" s="3">
        <f t="shared" si="27"/>
        <v>4.1080023936060996</v>
      </c>
      <c r="BA32" s="3">
        <f t="shared" si="28"/>
        <v>1.4068746168049984E-12</v>
      </c>
    </row>
    <row r="33" spans="1:53">
      <c r="A33">
        <v>31</v>
      </c>
      <c r="B33" t="s">
        <v>46</v>
      </c>
      <c r="C33" s="3">
        <v>127.17888163472099</v>
      </c>
      <c r="D33" s="3">
        <v>198.66064806341799</v>
      </c>
      <c r="E33" s="3">
        <v>-71.481766428696702</v>
      </c>
      <c r="F33" s="3">
        <v>-124.72453688596499</v>
      </c>
      <c r="G33" s="3">
        <v>-19.3881517640453</v>
      </c>
      <c r="H33" s="3"/>
      <c r="I33" s="3">
        <f>VLOOKUP($A33,new_vsoa,6,FALSE)</f>
        <v>139.24354470963399</v>
      </c>
      <c r="J33" s="3">
        <f>VLOOKUP($A33,new_vsoa,5,FALSE)</f>
        <v>202.61051950329301</v>
      </c>
      <c r="K33" s="3">
        <f t="shared" si="12"/>
        <v>-63.366974793659011</v>
      </c>
      <c r="L33" s="3">
        <f>VLOOKUP($A33,new_vsoa,7,FALSE)</f>
        <v>-97.392553615399805</v>
      </c>
      <c r="M33" s="3">
        <f>VLOOKUP($A33,new_vsoa,8,FALSE)</f>
        <v>-28.054793097023399</v>
      </c>
      <c r="N33" s="3">
        <f t="shared" si="0"/>
        <v>145.120659400878</v>
      </c>
      <c r="O33" s="3">
        <f t="shared" si="1"/>
        <v>202.61051950329599</v>
      </c>
      <c r="P33" s="3">
        <f t="shared" si="13"/>
        <v>-57.489860102417992</v>
      </c>
      <c r="Q33" s="3">
        <f t="shared" si="2"/>
        <v>-91.242351105665506</v>
      </c>
      <c r="R33" s="3">
        <f t="shared" si="3"/>
        <v>-22.9984035657866</v>
      </c>
      <c r="S33" s="3">
        <f t="shared" si="4"/>
        <v>139.24354470963399</v>
      </c>
      <c r="T33" s="3">
        <f t="shared" si="5"/>
        <v>202.61051950329301</v>
      </c>
      <c r="U33" s="3">
        <f t="shared" si="14"/>
        <v>-63.366974793659011</v>
      </c>
      <c r="V33" s="3">
        <f t="shared" si="6"/>
        <v>-96.085403943606295</v>
      </c>
      <c r="W33" s="3">
        <f t="shared" si="7"/>
        <v>-29.565509345064399</v>
      </c>
      <c r="X33" s="3">
        <f t="shared" si="8"/>
        <v>139.24354470963399</v>
      </c>
      <c r="Y33" s="3">
        <f t="shared" si="9"/>
        <v>202.61051950329301</v>
      </c>
      <c r="Z33" s="3">
        <f t="shared" si="15"/>
        <v>-63.366974793659011</v>
      </c>
      <c r="AA33" s="3">
        <f t="shared" si="10"/>
        <v>-96.085403943606295</v>
      </c>
      <c r="AB33" s="3">
        <f t="shared" si="11"/>
        <v>-29.565509345064399</v>
      </c>
      <c r="AD33" s="3">
        <f t="shared" si="16"/>
        <v>12.064663074913</v>
      </c>
      <c r="AE33" s="3">
        <f t="shared" si="17"/>
        <v>3.949871439875011</v>
      </c>
      <c r="AO33" s="3">
        <f t="shared" si="18"/>
        <v>-63.366974793659011</v>
      </c>
      <c r="AP33" s="3">
        <f t="shared" si="19"/>
        <v>-71.481766428696702</v>
      </c>
      <c r="AQ33" s="3">
        <f t="shared" si="20"/>
        <v>8.1147916350376903</v>
      </c>
      <c r="AS33" s="3">
        <f t="shared" si="21"/>
        <v>0</v>
      </c>
      <c r="AT33" s="3">
        <f t="shared" si="22"/>
        <v>0</v>
      </c>
      <c r="AU33" s="3"/>
      <c r="AV33" s="3">
        <f t="shared" si="23"/>
        <v>12.064663074913</v>
      </c>
      <c r="AW33" s="3">
        <f t="shared" si="24"/>
        <v>17.941777766157003</v>
      </c>
      <c r="AX33" s="3">
        <f t="shared" si="25"/>
        <v>5.8771146912440031</v>
      </c>
      <c r="AY33" s="3">
        <f t="shared" si="26"/>
        <v>3.949871439875011</v>
      </c>
      <c r="AZ33" s="3">
        <f t="shared" si="27"/>
        <v>3.9498714398779953</v>
      </c>
      <c r="BA33" s="3">
        <f t="shared" si="28"/>
        <v>2.9842794901924208E-12</v>
      </c>
    </row>
    <row r="34" spans="1:53">
      <c r="A34">
        <v>32</v>
      </c>
      <c r="B34" t="s">
        <v>47</v>
      </c>
      <c r="C34" s="3">
        <v>184.76662698723399</v>
      </c>
      <c r="D34" s="3">
        <v>307.69773393206401</v>
      </c>
      <c r="E34" s="3">
        <v>-122.931106944829</v>
      </c>
      <c r="F34" s="3">
        <v>-184.456159021584</v>
      </c>
      <c r="G34" s="3">
        <v>-53.449204465685497</v>
      </c>
      <c r="H34" s="3"/>
      <c r="I34" s="3">
        <f>VLOOKUP($A34,new_vsoa,6,FALSE)</f>
        <v>178.89969423521899</v>
      </c>
      <c r="J34" s="3">
        <f>VLOOKUP($A34,new_vsoa,5,FALSE)</f>
        <v>302.141850048957</v>
      </c>
      <c r="K34" s="3">
        <f t="shared" si="12"/>
        <v>-123.24215581373801</v>
      </c>
      <c r="L34" s="3">
        <f>VLOOKUP($A34,new_vsoa,7,FALSE)</f>
        <v>-162.06948066999601</v>
      </c>
      <c r="M34" s="3">
        <f>VLOOKUP($A34,new_vsoa,8,FALSE)</f>
        <v>-82.189363949476999</v>
      </c>
      <c r="N34" s="3">
        <f t="shared" si="0"/>
        <v>184.01728909117301</v>
      </c>
      <c r="O34" s="3">
        <f t="shared" si="1"/>
        <v>302.141850048957</v>
      </c>
      <c r="P34" s="3">
        <f t="shared" si="13"/>
        <v>-118.12456095778398</v>
      </c>
      <c r="Q34" s="3">
        <f t="shared" si="2"/>
        <v>-160.48148132519501</v>
      </c>
      <c r="R34" s="3">
        <f t="shared" si="3"/>
        <v>-75.155108564743998</v>
      </c>
      <c r="S34" s="3">
        <f t="shared" si="4"/>
        <v>178.89969423521899</v>
      </c>
      <c r="T34" s="3">
        <f t="shared" si="5"/>
        <v>302.141850048957</v>
      </c>
      <c r="U34" s="3">
        <f t="shared" si="14"/>
        <v>-123.24215581373801</v>
      </c>
      <c r="V34" s="3">
        <f t="shared" si="6"/>
        <v>-161.35639850226099</v>
      </c>
      <c r="W34" s="3">
        <f t="shared" si="7"/>
        <v>-79.5089406558658</v>
      </c>
      <c r="X34" s="3">
        <f t="shared" si="8"/>
        <v>178.89969423521899</v>
      </c>
      <c r="Y34" s="3">
        <f t="shared" si="9"/>
        <v>302.141850048957</v>
      </c>
      <c r="Z34" s="3">
        <f t="shared" si="15"/>
        <v>-123.24215581373801</v>
      </c>
      <c r="AA34" s="3">
        <f t="shared" si="10"/>
        <v>-161.35639850226099</v>
      </c>
      <c r="AB34" s="3">
        <f t="shared" si="11"/>
        <v>-79.5089406558658</v>
      </c>
      <c r="AD34" s="3">
        <f t="shared" si="16"/>
        <v>-5.8669327520150034</v>
      </c>
      <c r="AE34" s="3">
        <f t="shared" si="17"/>
        <v>-5.5558838831070148</v>
      </c>
      <c r="AO34" s="3">
        <f t="shared" si="18"/>
        <v>-123.24215581373801</v>
      </c>
      <c r="AP34" s="3">
        <f t="shared" si="19"/>
        <v>-122.931106944829</v>
      </c>
      <c r="AQ34" s="3">
        <f t="shared" si="20"/>
        <v>-0.31104886890901184</v>
      </c>
      <c r="AS34" s="3">
        <f t="shared" si="21"/>
        <v>0</v>
      </c>
      <c r="AT34" s="3">
        <f t="shared" si="22"/>
        <v>0</v>
      </c>
      <c r="AU34" s="3"/>
      <c r="AV34" s="3">
        <f t="shared" si="23"/>
        <v>-5.8669327520150034</v>
      </c>
      <c r="AW34" s="3">
        <f t="shared" si="24"/>
        <v>-0.74933789606097889</v>
      </c>
      <c r="AX34" s="3">
        <f t="shared" si="25"/>
        <v>5.1175948559540245</v>
      </c>
      <c r="AY34" s="3">
        <f t="shared" si="26"/>
        <v>-5.5558838831070148</v>
      </c>
      <c r="AZ34" s="3">
        <f t="shared" si="27"/>
        <v>-5.5558838831070148</v>
      </c>
      <c r="BA34" s="3">
        <f t="shared" si="28"/>
        <v>0</v>
      </c>
    </row>
    <row r="35" spans="1:53">
      <c r="A35">
        <v>33</v>
      </c>
      <c r="B35" t="s">
        <v>48</v>
      </c>
      <c r="C35" s="3">
        <v>379.768687355677</v>
      </c>
      <c r="D35" s="3">
        <v>402.33761169741803</v>
      </c>
      <c r="E35" s="3">
        <v>-22.568924341741202</v>
      </c>
      <c r="F35" s="3">
        <v>-141.65959947780399</v>
      </c>
      <c r="G35" s="3">
        <v>151.809421566764</v>
      </c>
      <c r="H35" s="3"/>
      <c r="I35" s="3">
        <f>VLOOKUP($A35,new_vsoa,6,FALSE)</f>
        <v>419.82580425546701</v>
      </c>
      <c r="J35" s="3">
        <f>VLOOKUP($A35,new_vsoa,5,FALSE)</f>
        <v>420.64690485655001</v>
      </c>
      <c r="K35" s="3">
        <f t="shared" si="12"/>
        <v>-0.82110060108300331</v>
      </c>
      <c r="L35" s="3">
        <f>VLOOKUP($A35,new_vsoa,7,FALSE)</f>
        <v>-76.295678397273306</v>
      </c>
      <c r="M35" s="3">
        <f>VLOOKUP($A35,new_vsoa,8,FALSE)</f>
        <v>81.493759291777195</v>
      </c>
      <c r="N35" s="3">
        <f t="shared" si="0"/>
        <v>410.84750093468301</v>
      </c>
      <c r="O35" s="3">
        <f t="shared" si="1"/>
        <v>420.64690485655098</v>
      </c>
      <c r="P35" s="3">
        <f t="shared" si="13"/>
        <v>-9.7994039218679632</v>
      </c>
      <c r="Q35" s="3">
        <f t="shared" si="2"/>
        <v>-81.967645044149194</v>
      </c>
      <c r="R35" s="3">
        <f t="shared" si="3"/>
        <v>73.848601701427498</v>
      </c>
      <c r="S35" s="3">
        <f t="shared" si="4"/>
        <v>419.82580425546701</v>
      </c>
      <c r="T35" s="3">
        <f t="shared" si="5"/>
        <v>420.64690485655001</v>
      </c>
      <c r="U35" s="3">
        <f t="shared" si="14"/>
        <v>-0.82110060108300331</v>
      </c>
      <c r="V35" s="3">
        <f t="shared" si="6"/>
        <v>-81.860018064636094</v>
      </c>
      <c r="W35" s="3">
        <f t="shared" si="7"/>
        <v>83.866828604263205</v>
      </c>
      <c r="X35" s="3">
        <f t="shared" si="8"/>
        <v>419.82580425546701</v>
      </c>
      <c r="Y35" s="3">
        <f t="shared" si="9"/>
        <v>420.64690485655001</v>
      </c>
      <c r="Z35" s="3">
        <f t="shared" si="15"/>
        <v>-0.82110060108300331</v>
      </c>
      <c r="AA35" s="3">
        <f t="shared" si="10"/>
        <v>-81.860018064636094</v>
      </c>
      <c r="AB35" s="3">
        <f t="shared" si="11"/>
        <v>83.866828604263205</v>
      </c>
      <c r="AD35" s="3">
        <f t="shared" si="16"/>
        <v>40.057116899790003</v>
      </c>
      <c r="AE35" s="3">
        <f t="shared" si="17"/>
        <v>18.309293159131983</v>
      </c>
      <c r="AO35" s="3">
        <f t="shared" si="18"/>
        <v>-0.82110060108300331</v>
      </c>
      <c r="AP35" s="3">
        <f t="shared" si="19"/>
        <v>-22.568924341741202</v>
      </c>
      <c r="AQ35" s="3">
        <f t="shared" si="20"/>
        <v>21.747823740658198</v>
      </c>
      <c r="AS35" s="3">
        <f t="shared" si="21"/>
        <v>0</v>
      </c>
      <c r="AT35" s="3">
        <f t="shared" si="22"/>
        <v>0</v>
      </c>
      <c r="AU35" s="3"/>
      <c r="AV35" s="3">
        <f t="shared" si="23"/>
        <v>40.057116899790003</v>
      </c>
      <c r="AW35" s="3">
        <f t="shared" si="24"/>
        <v>31.07881357900601</v>
      </c>
      <c r="AX35" s="3">
        <f t="shared" si="25"/>
        <v>-8.9783033207839935</v>
      </c>
      <c r="AY35" s="3">
        <f t="shared" si="26"/>
        <v>18.309293159131983</v>
      </c>
      <c r="AZ35" s="3">
        <f t="shared" si="27"/>
        <v>18.309293159132949</v>
      </c>
      <c r="BA35" s="3">
        <f t="shared" si="28"/>
        <v>9.6633812063373625E-13</v>
      </c>
    </row>
    <row r="36" spans="1:53">
      <c r="A36">
        <v>34</v>
      </c>
      <c r="B36" t="s">
        <v>49</v>
      </c>
      <c r="C36" s="3">
        <v>505.81363551568103</v>
      </c>
      <c r="D36" s="3">
        <v>545.91384816200298</v>
      </c>
      <c r="E36" s="3">
        <v>-40.100212646321303</v>
      </c>
      <c r="F36" s="3">
        <v>-186.106586856825</v>
      </c>
      <c r="G36" s="3">
        <v>359.855650988175</v>
      </c>
      <c r="H36" s="3"/>
      <c r="I36" s="3">
        <f>VLOOKUP($A36,new_vsoa,6,FALSE)</f>
        <v>526.66889647501796</v>
      </c>
      <c r="J36" s="3">
        <f>VLOOKUP($A36,new_vsoa,5,FALSE)</f>
        <v>542.40592487334698</v>
      </c>
      <c r="K36" s="3">
        <f t="shared" si="12"/>
        <v>-15.737028398329016</v>
      </c>
      <c r="L36" s="3">
        <f>VLOOKUP($A36,new_vsoa,7,FALSE)</f>
        <v>-109.06557693828</v>
      </c>
      <c r="M36" s="3">
        <f>VLOOKUP($A36,new_vsoa,8,FALSE)</f>
        <v>94.245837663665299</v>
      </c>
      <c r="N36" s="3">
        <f t="shared" si="0"/>
        <v>532.21627047314303</v>
      </c>
      <c r="O36" s="3">
        <f t="shared" si="1"/>
        <v>542.405924873348</v>
      </c>
      <c r="P36" s="3">
        <f t="shared" si="13"/>
        <v>-10.189654400204972</v>
      </c>
      <c r="Q36" s="3">
        <f t="shared" si="2"/>
        <v>-101.112654220861</v>
      </c>
      <c r="R36" s="3">
        <f t="shared" si="3"/>
        <v>100.328946974792</v>
      </c>
      <c r="S36" s="3">
        <f t="shared" si="4"/>
        <v>526.66889647501796</v>
      </c>
      <c r="T36" s="3">
        <f t="shared" si="5"/>
        <v>542.40592487334698</v>
      </c>
      <c r="U36" s="3">
        <f t="shared" si="14"/>
        <v>-15.737028398329016</v>
      </c>
      <c r="V36" s="3">
        <f t="shared" si="6"/>
        <v>-110.66084413496</v>
      </c>
      <c r="W36" s="3">
        <f t="shared" si="7"/>
        <v>103.15131201424499</v>
      </c>
      <c r="X36" s="3">
        <f t="shared" si="8"/>
        <v>526.66889647501796</v>
      </c>
      <c r="Y36" s="3">
        <f t="shared" si="9"/>
        <v>542.40592487334698</v>
      </c>
      <c r="Z36" s="3">
        <f t="shared" si="15"/>
        <v>-15.737028398329016</v>
      </c>
      <c r="AA36" s="3">
        <f t="shared" si="10"/>
        <v>-110.66084413496</v>
      </c>
      <c r="AB36" s="3">
        <f t="shared" si="11"/>
        <v>103.15131201424499</v>
      </c>
      <c r="AD36" s="3">
        <f t="shared" si="16"/>
        <v>20.855260959336931</v>
      </c>
      <c r="AE36" s="3">
        <f t="shared" si="17"/>
        <v>-3.5079232886560021</v>
      </c>
      <c r="AO36" s="3">
        <f t="shared" si="18"/>
        <v>-15.737028398329016</v>
      </c>
      <c r="AP36" s="3">
        <f t="shared" si="19"/>
        <v>-40.100212646321303</v>
      </c>
      <c r="AQ36" s="3">
        <f t="shared" si="20"/>
        <v>24.363184247992287</v>
      </c>
      <c r="AS36" s="3">
        <f t="shared" si="21"/>
        <v>0</v>
      </c>
      <c r="AT36" s="3">
        <f t="shared" si="22"/>
        <v>0</v>
      </c>
      <c r="AU36" s="3"/>
      <c r="AV36" s="3">
        <f t="shared" si="23"/>
        <v>20.855260959336931</v>
      </c>
      <c r="AW36" s="3">
        <f t="shared" si="24"/>
        <v>26.402634957461999</v>
      </c>
      <c r="AX36" s="3">
        <f t="shared" si="25"/>
        <v>5.5473739981250674</v>
      </c>
      <c r="AY36" s="3">
        <f t="shared" si="26"/>
        <v>-3.5079232886560021</v>
      </c>
      <c r="AZ36" s="3">
        <f t="shared" si="27"/>
        <v>-3.5079232886549789</v>
      </c>
      <c r="BA36" s="3">
        <f t="shared" si="28"/>
        <v>1.0231815394945443E-12</v>
      </c>
    </row>
    <row r="37" spans="1:53">
      <c r="A37">
        <v>35</v>
      </c>
      <c r="B37" t="s">
        <v>50</v>
      </c>
      <c r="C37" s="3">
        <v>111.354178922952</v>
      </c>
      <c r="D37" s="3">
        <v>131.824299531192</v>
      </c>
      <c r="E37" s="3">
        <v>-20.4701206082397</v>
      </c>
      <c r="F37" s="3">
        <v>-62.9665914130575</v>
      </c>
      <c r="G37" s="3">
        <v>22.647717413309</v>
      </c>
      <c r="H37" s="3"/>
      <c r="I37" s="3">
        <f>VLOOKUP($A37,new_vsoa,6,FALSE)</f>
        <v>112.257100580898</v>
      </c>
      <c r="J37" s="3">
        <f>VLOOKUP($A37,new_vsoa,5,FALSE)</f>
        <v>143.732989567169</v>
      </c>
      <c r="K37" s="3">
        <f t="shared" si="12"/>
        <v>-31.475888986271002</v>
      </c>
      <c r="L37" s="3">
        <f>VLOOKUP($A37,new_vsoa,7,FALSE)</f>
        <v>-58.015489961101601</v>
      </c>
      <c r="M37" s="3">
        <f>VLOOKUP($A37,new_vsoa,8,FALSE)</f>
        <v>-3.0969002602167102</v>
      </c>
      <c r="N37" s="3">
        <f t="shared" si="0"/>
        <v>120.251575144832</v>
      </c>
      <c r="O37" s="3">
        <f t="shared" si="1"/>
        <v>143.732989567169</v>
      </c>
      <c r="P37" s="3">
        <f t="shared" si="13"/>
        <v>-23.481414422336996</v>
      </c>
      <c r="Q37" s="3">
        <f t="shared" si="2"/>
        <v>-50.2153385589789</v>
      </c>
      <c r="R37" s="3">
        <f t="shared" si="3"/>
        <v>5.4643271535398696</v>
      </c>
      <c r="S37" s="3">
        <f t="shared" si="4"/>
        <v>112.257100580898</v>
      </c>
      <c r="T37" s="3">
        <f t="shared" si="5"/>
        <v>143.732989567169</v>
      </c>
      <c r="U37" s="3">
        <f t="shared" si="14"/>
        <v>-31.475888986271002</v>
      </c>
      <c r="V37" s="3">
        <f t="shared" si="6"/>
        <v>-58.991281475682001</v>
      </c>
      <c r="W37" s="3">
        <f t="shared" si="7"/>
        <v>-2.6585565322392601</v>
      </c>
      <c r="X37" s="3">
        <f t="shared" si="8"/>
        <v>112.257100580898</v>
      </c>
      <c r="Y37" s="3">
        <f t="shared" si="9"/>
        <v>143.732989567169</v>
      </c>
      <c r="Z37" s="3">
        <f t="shared" si="15"/>
        <v>-31.475888986271002</v>
      </c>
      <c r="AA37" s="3">
        <f t="shared" si="10"/>
        <v>-58.991281475682001</v>
      </c>
      <c r="AB37" s="3">
        <f t="shared" si="11"/>
        <v>-2.6585565322392601</v>
      </c>
      <c r="AD37" s="3">
        <f t="shared" si="16"/>
        <v>0.90292165794599555</v>
      </c>
      <c r="AE37" s="3">
        <f t="shared" si="17"/>
        <v>11.908690035977003</v>
      </c>
      <c r="AO37" s="3">
        <f t="shared" si="18"/>
        <v>-31.475888986271002</v>
      </c>
      <c r="AP37" s="3">
        <f t="shared" si="19"/>
        <v>-20.4701206082397</v>
      </c>
      <c r="AQ37" s="3">
        <f t="shared" si="20"/>
        <v>-11.005768378031302</v>
      </c>
      <c r="AS37" s="3">
        <f t="shared" si="21"/>
        <v>0</v>
      </c>
      <c r="AT37" s="3">
        <f t="shared" si="22"/>
        <v>0</v>
      </c>
      <c r="AU37" s="3"/>
      <c r="AV37" s="3">
        <f t="shared" si="23"/>
        <v>0.90292165794599555</v>
      </c>
      <c r="AW37" s="3">
        <f t="shared" si="24"/>
        <v>8.8973962218800011</v>
      </c>
      <c r="AX37" s="3">
        <f t="shared" si="25"/>
        <v>7.9944745639340056</v>
      </c>
      <c r="AY37" s="3">
        <f t="shared" si="26"/>
        <v>11.908690035977003</v>
      </c>
      <c r="AZ37" s="3">
        <f t="shared" si="27"/>
        <v>11.908690035977003</v>
      </c>
      <c r="BA37" s="3">
        <f t="shared" si="28"/>
        <v>0</v>
      </c>
    </row>
    <row r="38" spans="1:53">
      <c r="A38">
        <v>36</v>
      </c>
      <c r="B38" t="s">
        <v>51</v>
      </c>
      <c r="C38" s="3">
        <v>181.49915922923699</v>
      </c>
      <c r="D38" s="3">
        <v>56.762151973408102</v>
      </c>
      <c r="E38" s="3">
        <v>124.737007255829</v>
      </c>
      <c r="F38" s="3">
        <v>32.4766262404613</v>
      </c>
      <c r="G38" s="3">
        <v>220.925500897581</v>
      </c>
      <c r="H38" s="3"/>
      <c r="I38" s="3">
        <f>VLOOKUP($A38,new_vsoa,6,FALSE)</f>
        <v>203.990710618587</v>
      </c>
      <c r="J38" s="3">
        <f>VLOOKUP($A38,new_vsoa,5,FALSE)</f>
        <v>52.959305597567699</v>
      </c>
      <c r="K38" s="3">
        <f t="shared" si="12"/>
        <v>151.03140502101931</v>
      </c>
      <c r="L38" s="3">
        <f>VLOOKUP($A38,new_vsoa,7,FALSE)</f>
        <v>104.727623004249</v>
      </c>
      <c r="M38" s="3">
        <f>VLOOKUP($A38,new_vsoa,8,FALSE)</f>
        <v>201.36785290828001</v>
      </c>
      <c r="N38" s="3">
        <f t="shared" si="0"/>
        <v>198.00030896829301</v>
      </c>
      <c r="O38" s="3">
        <f t="shared" si="1"/>
        <v>52.9593055975689</v>
      </c>
      <c r="P38" s="3">
        <f t="shared" si="13"/>
        <v>145.04100337072413</v>
      </c>
      <c r="Q38" s="3">
        <f t="shared" si="2"/>
        <v>101.12854637793799</v>
      </c>
      <c r="R38" s="3">
        <f t="shared" si="3"/>
        <v>194.10806094521701</v>
      </c>
      <c r="S38" s="3">
        <f t="shared" si="4"/>
        <v>203.990710618587</v>
      </c>
      <c r="T38" s="3">
        <f t="shared" si="5"/>
        <v>52.959305597567699</v>
      </c>
      <c r="U38" s="3">
        <f t="shared" si="14"/>
        <v>151.03140502101931</v>
      </c>
      <c r="V38" s="3">
        <f t="shared" si="6"/>
        <v>107.375520608724</v>
      </c>
      <c r="W38" s="3">
        <f t="shared" si="7"/>
        <v>201.587577016859</v>
      </c>
      <c r="X38" s="3">
        <f t="shared" si="8"/>
        <v>203.990710618587</v>
      </c>
      <c r="Y38" s="3">
        <f t="shared" si="9"/>
        <v>52.959305597567699</v>
      </c>
      <c r="Z38" s="3">
        <f t="shared" si="15"/>
        <v>151.03140502101931</v>
      </c>
      <c r="AA38" s="3">
        <f t="shared" si="10"/>
        <v>107.375520608724</v>
      </c>
      <c r="AB38" s="3">
        <f t="shared" si="11"/>
        <v>201.587577016859</v>
      </c>
      <c r="AD38" s="3">
        <f t="shared" si="16"/>
        <v>22.491551389350008</v>
      </c>
      <c r="AE38" s="3">
        <f t="shared" si="17"/>
        <v>-3.802846375840403</v>
      </c>
      <c r="AO38" s="3">
        <f t="shared" si="18"/>
        <v>151.03140502101931</v>
      </c>
      <c r="AP38" s="3">
        <f t="shared" si="19"/>
        <v>124.737007255829</v>
      </c>
      <c r="AQ38" s="3">
        <f t="shared" si="20"/>
        <v>26.294397765190311</v>
      </c>
      <c r="AS38" s="3">
        <f t="shared" si="21"/>
        <v>0</v>
      </c>
      <c r="AT38" s="3">
        <f t="shared" si="22"/>
        <v>0</v>
      </c>
      <c r="AU38" s="3"/>
      <c r="AV38" s="3">
        <f t="shared" si="23"/>
        <v>22.491551389350008</v>
      </c>
      <c r="AW38" s="3">
        <f t="shared" si="24"/>
        <v>16.501149739056018</v>
      </c>
      <c r="AX38" s="3">
        <f t="shared" si="25"/>
        <v>-5.9904016502939896</v>
      </c>
      <c r="AY38" s="3">
        <f t="shared" si="26"/>
        <v>-3.802846375840403</v>
      </c>
      <c r="AZ38" s="3">
        <f t="shared" si="27"/>
        <v>-3.8028463758392022</v>
      </c>
      <c r="BA38" s="3">
        <f t="shared" si="28"/>
        <v>1.2008172234345693E-12</v>
      </c>
    </row>
    <row r="39" spans="1:53">
      <c r="A39">
        <v>37</v>
      </c>
      <c r="B39" t="s">
        <v>52</v>
      </c>
      <c r="C39" s="3">
        <v>369.41029415745697</v>
      </c>
      <c r="D39" s="3">
        <v>404.89873078510198</v>
      </c>
      <c r="E39" s="3">
        <v>-35.488436627645399</v>
      </c>
      <c r="F39" s="3">
        <v>-148.85661919447301</v>
      </c>
      <c r="G39" s="3">
        <v>148.555684590098</v>
      </c>
      <c r="H39" s="3"/>
      <c r="I39" s="3">
        <f>VLOOKUP($A39,new_vsoa,6,FALSE)</f>
        <v>390.90656167793202</v>
      </c>
      <c r="J39" s="3">
        <f>VLOOKUP($A39,new_vsoa,5,FALSE)</f>
        <v>417.98817896235499</v>
      </c>
      <c r="K39" s="3">
        <f t="shared" si="12"/>
        <v>-27.081617284422975</v>
      </c>
      <c r="L39" s="3">
        <f>VLOOKUP($A39,new_vsoa,7,FALSE)</f>
        <v>-96.063366587071698</v>
      </c>
      <c r="M39" s="3">
        <f>VLOOKUP($A39,new_vsoa,8,FALSE)</f>
        <v>44.128657923200997</v>
      </c>
      <c r="N39" s="3">
        <f t="shared" si="0"/>
        <v>395.140533021105</v>
      </c>
      <c r="O39" s="3">
        <f t="shared" si="1"/>
        <v>417.98817896235499</v>
      </c>
      <c r="P39" s="3">
        <f t="shared" si="13"/>
        <v>-22.847645941249993</v>
      </c>
      <c r="Q39" s="3">
        <f t="shared" si="2"/>
        <v>-92.492609889171106</v>
      </c>
      <c r="R39" s="3">
        <f t="shared" si="3"/>
        <v>48.313674143376197</v>
      </c>
      <c r="S39" s="3">
        <f t="shared" si="4"/>
        <v>390.90656167793202</v>
      </c>
      <c r="T39" s="3">
        <f t="shared" si="5"/>
        <v>417.98817896235499</v>
      </c>
      <c r="U39" s="3">
        <f t="shared" si="14"/>
        <v>-27.081617284422975</v>
      </c>
      <c r="V39" s="3">
        <f t="shared" si="6"/>
        <v>-100.67005219381301</v>
      </c>
      <c r="W39" s="3">
        <f t="shared" si="7"/>
        <v>49.109820954208402</v>
      </c>
      <c r="X39" s="3">
        <f t="shared" si="8"/>
        <v>390.90656167793202</v>
      </c>
      <c r="Y39" s="3">
        <f t="shared" si="9"/>
        <v>417.98817896235499</v>
      </c>
      <c r="Z39" s="3">
        <f t="shared" si="15"/>
        <v>-27.081617284422975</v>
      </c>
      <c r="AA39" s="3">
        <f t="shared" si="10"/>
        <v>-100.67005219381301</v>
      </c>
      <c r="AB39" s="3">
        <f t="shared" si="11"/>
        <v>49.109820954208402</v>
      </c>
      <c r="AD39" s="3">
        <f t="shared" si="16"/>
        <v>21.496267520475044</v>
      </c>
      <c r="AE39" s="3">
        <f t="shared" si="17"/>
        <v>13.089448177253018</v>
      </c>
      <c r="AO39" s="3">
        <f t="shared" si="18"/>
        <v>-27.081617284422975</v>
      </c>
      <c r="AP39" s="3">
        <f t="shared" si="19"/>
        <v>-35.488436627645399</v>
      </c>
      <c r="AQ39" s="3">
        <f t="shared" si="20"/>
        <v>8.4068193432224234</v>
      </c>
      <c r="AS39" s="3">
        <f t="shared" si="21"/>
        <v>0</v>
      </c>
      <c r="AT39" s="3">
        <f t="shared" si="22"/>
        <v>0</v>
      </c>
      <c r="AU39" s="3"/>
      <c r="AV39" s="3">
        <f t="shared" si="23"/>
        <v>21.496267520475044</v>
      </c>
      <c r="AW39" s="3">
        <f t="shared" si="24"/>
        <v>25.730238863648026</v>
      </c>
      <c r="AX39" s="3">
        <f t="shared" si="25"/>
        <v>4.233971343172982</v>
      </c>
      <c r="AY39" s="3">
        <f t="shared" si="26"/>
        <v>13.089448177253018</v>
      </c>
      <c r="AZ39" s="3">
        <f t="shared" si="27"/>
        <v>13.089448177253018</v>
      </c>
      <c r="BA39" s="3">
        <f t="shared" si="28"/>
        <v>0</v>
      </c>
    </row>
    <row r="40" spans="1:53">
      <c r="A40">
        <v>38</v>
      </c>
      <c r="B40" t="s">
        <v>53</v>
      </c>
      <c r="C40" s="3">
        <v>147.07623164327299</v>
      </c>
      <c r="D40" s="3">
        <v>223.05341713575399</v>
      </c>
      <c r="E40" s="3">
        <v>-75.977185492481198</v>
      </c>
      <c r="F40" s="3">
        <v>-132.92432976473299</v>
      </c>
      <c r="G40" s="3">
        <v>-18.706784888885199</v>
      </c>
      <c r="H40" s="3"/>
      <c r="I40" s="3">
        <f>VLOOKUP($A40,new_vsoa,6,FALSE)</f>
        <v>155.692136749056</v>
      </c>
      <c r="J40" s="3">
        <f>VLOOKUP($A40,new_vsoa,5,FALSE)</f>
        <v>230.39103678234599</v>
      </c>
      <c r="K40" s="3">
        <f t="shared" si="12"/>
        <v>-74.698900033289988</v>
      </c>
      <c r="L40" s="3">
        <f>VLOOKUP($A40,new_vsoa,7,FALSE)</f>
        <v>-110.18860891537599</v>
      </c>
      <c r="M40" s="3">
        <f>VLOOKUP($A40,new_vsoa,8,FALSE)</f>
        <v>-40.023033797408203</v>
      </c>
      <c r="N40" s="3">
        <f t="shared" si="0"/>
        <v>157.681334762463</v>
      </c>
      <c r="O40" s="3">
        <f t="shared" si="1"/>
        <v>230.39103678234599</v>
      </c>
      <c r="P40" s="3">
        <f t="shared" si="13"/>
        <v>-72.709702019882997</v>
      </c>
      <c r="Q40" s="3">
        <f t="shared" si="2"/>
        <v>-106.920093224589</v>
      </c>
      <c r="R40" s="3">
        <f t="shared" si="3"/>
        <v>-39.518881415128497</v>
      </c>
      <c r="S40" s="3">
        <f t="shared" si="4"/>
        <v>155.692136749056</v>
      </c>
      <c r="T40" s="3">
        <f t="shared" si="5"/>
        <v>230.39103678234599</v>
      </c>
      <c r="U40" s="3">
        <f t="shared" si="14"/>
        <v>-74.698900033289988</v>
      </c>
      <c r="V40" s="3">
        <f t="shared" si="6"/>
        <v>-108.85610160328</v>
      </c>
      <c r="W40" s="3">
        <f t="shared" si="7"/>
        <v>-39.457544587844403</v>
      </c>
      <c r="X40" s="3">
        <f t="shared" si="8"/>
        <v>155.692136749056</v>
      </c>
      <c r="Y40" s="3">
        <f t="shared" si="9"/>
        <v>230.39103678234599</v>
      </c>
      <c r="Z40" s="3">
        <f t="shared" si="15"/>
        <v>-74.698900033289988</v>
      </c>
      <c r="AA40" s="3">
        <f t="shared" si="10"/>
        <v>-108.85610160328</v>
      </c>
      <c r="AB40" s="3">
        <f t="shared" si="11"/>
        <v>-39.457544587844403</v>
      </c>
      <c r="AD40" s="3">
        <f t="shared" si="16"/>
        <v>8.6159051057830141</v>
      </c>
      <c r="AE40" s="3">
        <f t="shared" si="17"/>
        <v>7.3376196465920032</v>
      </c>
      <c r="AO40" s="3">
        <f t="shared" si="18"/>
        <v>-74.698900033289988</v>
      </c>
      <c r="AP40" s="3">
        <f t="shared" si="19"/>
        <v>-75.977185492481198</v>
      </c>
      <c r="AQ40" s="3">
        <f t="shared" si="20"/>
        <v>1.2782854591912098</v>
      </c>
      <c r="AS40" s="3">
        <f t="shared" si="21"/>
        <v>0</v>
      </c>
      <c r="AT40" s="3">
        <f t="shared" si="22"/>
        <v>0</v>
      </c>
      <c r="AU40" s="3"/>
      <c r="AV40" s="3">
        <f t="shared" si="23"/>
        <v>8.6159051057830141</v>
      </c>
      <c r="AW40" s="3">
        <f t="shared" si="24"/>
        <v>10.605103119190005</v>
      </c>
      <c r="AX40" s="3">
        <f t="shared" si="25"/>
        <v>1.9891980134069911</v>
      </c>
      <c r="AY40" s="3">
        <f t="shared" si="26"/>
        <v>7.3376196465920032</v>
      </c>
      <c r="AZ40" s="3">
        <f t="shared" si="27"/>
        <v>7.3376196465920032</v>
      </c>
      <c r="BA40" s="3">
        <f t="shared" si="28"/>
        <v>0</v>
      </c>
    </row>
    <row r="41" spans="1:53">
      <c r="A41">
        <v>39</v>
      </c>
      <c r="B41" t="s">
        <v>54</v>
      </c>
      <c r="C41" s="3">
        <v>116.95185938380401</v>
      </c>
      <c r="D41" s="3">
        <v>178.10191971604499</v>
      </c>
      <c r="E41" s="3">
        <v>-61.1500603322405</v>
      </c>
      <c r="F41" s="3">
        <v>-136.330023821818</v>
      </c>
      <c r="G41" s="3">
        <v>4.5221313816761599</v>
      </c>
      <c r="H41" s="3"/>
      <c r="I41" s="3">
        <f>VLOOKUP($A41,new_vsoa,6,FALSE)</f>
        <v>143.61451717496999</v>
      </c>
      <c r="J41" s="3">
        <f>VLOOKUP($A41,new_vsoa,5,FALSE)</f>
        <v>185.821441979702</v>
      </c>
      <c r="K41" s="3">
        <f t="shared" si="12"/>
        <v>-42.206924804732012</v>
      </c>
      <c r="L41" s="3">
        <f>VLOOKUP($A41,new_vsoa,7,FALSE)</f>
        <v>-77.656499728303402</v>
      </c>
      <c r="M41" s="3">
        <f>VLOOKUP($A41,new_vsoa,8,FALSE)</f>
        <v>-2.1245233241460402</v>
      </c>
      <c r="N41" s="3">
        <f t="shared" si="0"/>
        <v>143.27855789130501</v>
      </c>
      <c r="O41" s="3">
        <f t="shared" si="1"/>
        <v>185.821441979702</v>
      </c>
      <c r="P41" s="3">
        <f t="shared" si="13"/>
        <v>-42.542884088396988</v>
      </c>
      <c r="Q41" s="3">
        <f t="shared" si="2"/>
        <v>-75.884299692942093</v>
      </c>
      <c r="R41" s="3">
        <f t="shared" si="3"/>
        <v>-6.6774611395317098</v>
      </c>
      <c r="S41" s="3">
        <f t="shared" si="4"/>
        <v>143.61451717496999</v>
      </c>
      <c r="T41" s="3">
        <f t="shared" si="5"/>
        <v>185.821441979702</v>
      </c>
      <c r="U41" s="3">
        <f t="shared" si="14"/>
        <v>-42.206924804732012</v>
      </c>
      <c r="V41" s="3">
        <f t="shared" si="6"/>
        <v>-77.907862105343199</v>
      </c>
      <c r="W41" s="3">
        <f t="shared" si="7"/>
        <v>-3.7821707239211699</v>
      </c>
      <c r="X41" s="3">
        <f t="shared" si="8"/>
        <v>143.61451717496999</v>
      </c>
      <c r="Y41" s="3">
        <f t="shared" si="9"/>
        <v>185.821441979702</v>
      </c>
      <c r="Z41" s="3">
        <f t="shared" si="15"/>
        <v>-42.206924804732012</v>
      </c>
      <c r="AA41" s="3">
        <f t="shared" si="10"/>
        <v>-77.907862105343199</v>
      </c>
      <c r="AB41" s="3">
        <f t="shared" si="11"/>
        <v>-3.7821707239211699</v>
      </c>
      <c r="AD41" s="3">
        <f t="shared" si="16"/>
        <v>26.662657791165984</v>
      </c>
      <c r="AE41" s="3">
        <f t="shared" si="17"/>
        <v>7.7195222636570122</v>
      </c>
      <c r="AO41" s="3">
        <f t="shared" si="18"/>
        <v>-42.206924804732012</v>
      </c>
      <c r="AP41" s="3">
        <f t="shared" si="19"/>
        <v>-61.1500603322405</v>
      </c>
      <c r="AQ41" s="3">
        <f t="shared" si="20"/>
        <v>18.943135527508488</v>
      </c>
      <c r="AS41" s="3">
        <f t="shared" si="21"/>
        <v>0</v>
      </c>
      <c r="AT41" s="3">
        <f t="shared" si="22"/>
        <v>0</v>
      </c>
      <c r="AU41" s="3"/>
      <c r="AV41" s="3">
        <f t="shared" si="23"/>
        <v>26.662657791165984</v>
      </c>
      <c r="AW41" s="3">
        <f t="shared" si="24"/>
        <v>26.326698507501007</v>
      </c>
      <c r="AX41" s="3">
        <f t="shared" si="25"/>
        <v>-0.33595928366497674</v>
      </c>
      <c r="AY41" s="3">
        <f t="shared" si="26"/>
        <v>7.7195222636570122</v>
      </c>
      <c r="AZ41" s="3">
        <f t="shared" si="27"/>
        <v>7.7195222636570122</v>
      </c>
      <c r="BA41" s="3">
        <f t="shared" si="28"/>
        <v>0</v>
      </c>
    </row>
    <row r="42" spans="1:53">
      <c r="A42">
        <v>40</v>
      </c>
      <c r="B42" t="s">
        <v>55</v>
      </c>
      <c r="C42" s="3">
        <v>468.69688750696997</v>
      </c>
      <c r="D42" s="3">
        <v>505.01935090053598</v>
      </c>
      <c r="E42" s="3">
        <v>-36.322463393565897</v>
      </c>
      <c r="F42" s="3">
        <v>-183.645819238315</v>
      </c>
      <c r="G42" s="3">
        <v>253.922218923542</v>
      </c>
      <c r="H42" s="3"/>
      <c r="I42" s="3">
        <f>VLOOKUP($A42,new_vsoa,6,FALSE)</f>
        <v>441.63546714381499</v>
      </c>
      <c r="J42" s="3">
        <f>VLOOKUP($A42,new_vsoa,5,FALSE)</f>
        <v>506.475601326331</v>
      </c>
      <c r="K42" s="3">
        <f t="shared" si="12"/>
        <v>-64.84013418251601</v>
      </c>
      <c r="L42" s="3">
        <f>VLOOKUP($A42,new_vsoa,7,FALSE)</f>
        <v>-151.107520981953</v>
      </c>
      <c r="M42" s="3">
        <f>VLOOKUP($A42,new_vsoa,8,FALSE)</f>
        <v>23.7915572310533</v>
      </c>
      <c r="N42" s="3">
        <f t="shared" si="0"/>
        <v>445.34556849438798</v>
      </c>
      <c r="O42" s="3">
        <f t="shared" si="1"/>
        <v>506.475601326331</v>
      </c>
      <c r="P42" s="3">
        <f t="shared" si="13"/>
        <v>-61.130032831943026</v>
      </c>
      <c r="Q42" s="3">
        <f t="shared" si="2"/>
        <v>-147.37022723562899</v>
      </c>
      <c r="R42" s="3">
        <f t="shared" si="3"/>
        <v>25.991909703717099</v>
      </c>
      <c r="S42" s="3">
        <f t="shared" si="4"/>
        <v>441.63546714381499</v>
      </c>
      <c r="T42" s="3">
        <f t="shared" si="5"/>
        <v>506.475601326331</v>
      </c>
      <c r="U42" s="3">
        <f t="shared" si="14"/>
        <v>-64.84013418251601</v>
      </c>
      <c r="V42" s="3">
        <f t="shared" si="6"/>
        <v>-148.57374266806701</v>
      </c>
      <c r="W42" s="3">
        <f t="shared" si="7"/>
        <v>24.872854427910401</v>
      </c>
      <c r="X42" s="3">
        <f t="shared" si="8"/>
        <v>441.63546714381499</v>
      </c>
      <c r="Y42" s="3">
        <f t="shared" si="9"/>
        <v>506.475601326331</v>
      </c>
      <c r="Z42" s="3">
        <f t="shared" si="15"/>
        <v>-64.84013418251601</v>
      </c>
      <c r="AA42" s="3">
        <f t="shared" si="10"/>
        <v>-148.57374266806701</v>
      </c>
      <c r="AB42" s="3">
        <f t="shared" si="11"/>
        <v>24.872854427910401</v>
      </c>
      <c r="AD42" s="3">
        <f t="shared" si="16"/>
        <v>-27.06142036315498</v>
      </c>
      <c r="AE42" s="3">
        <f t="shared" si="17"/>
        <v>1.4562504257950195</v>
      </c>
      <c r="AO42" s="3">
        <f t="shared" si="18"/>
        <v>-64.84013418251601</v>
      </c>
      <c r="AP42" s="3">
        <f t="shared" si="19"/>
        <v>-36.322463393565897</v>
      </c>
      <c r="AQ42" s="3">
        <f t="shared" si="20"/>
        <v>-28.517670788950113</v>
      </c>
      <c r="AS42" s="3">
        <f t="shared" si="21"/>
        <v>0</v>
      </c>
      <c r="AT42" s="3">
        <f t="shared" si="22"/>
        <v>0</v>
      </c>
      <c r="AU42" s="3"/>
      <c r="AV42" s="3">
        <f t="shared" si="23"/>
        <v>-27.06142036315498</v>
      </c>
      <c r="AW42" s="3">
        <f t="shared" si="24"/>
        <v>-23.351319012581996</v>
      </c>
      <c r="AX42" s="3">
        <f t="shared" si="25"/>
        <v>3.7101013505729838</v>
      </c>
      <c r="AY42" s="3">
        <f t="shared" si="26"/>
        <v>1.4562504257950195</v>
      </c>
      <c r="AZ42" s="3">
        <f t="shared" si="27"/>
        <v>1.4562504257950195</v>
      </c>
      <c r="BA42" s="3">
        <f t="shared" si="28"/>
        <v>0</v>
      </c>
    </row>
    <row r="43" spans="1:53">
      <c r="A43">
        <v>41</v>
      </c>
      <c r="B43" t="s">
        <v>56</v>
      </c>
      <c r="C43" s="3">
        <v>180.83129086549999</v>
      </c>
      <c r="D43" s="3">
        <v>239.480527099916</v>
      </c>
      <c r="E43" s="3">
        <v>-58.649236234415397</v>
      </c>
      <c r="F43" s="3">
        <v>-110.89205874215899</v>
      </c>
      <c r="G43" s="3">
        <v>6.95509753415147</v>
      </c>
      <c r="H43" s="3"/>
      <c r="I43" s="3">
        <f>VLOOKUP($A43,new_vsoa,6,FALSE)</f>
        <v>191.908823128096</v>
      </c>
      <c r="J43" s="3">
        <f>VLOOKUP($A43,new_vsoa,5,FALSE)</f>
        <v>243.59934434356799</v>
      </c>
      <c r="K43" s="3">
        <f t="shared" si="12"/>
        <v>-51.690521215471989</v>
      </c>
      <c r="L43" s="3">
        <f>VLOOKUP($A43,new_vsoa,7,FALSE)</f>
        <v>-90.448808257799698</v>
      </c>
      <c r="M43" s="3">
        <f>VLOOKUP($A43,new_vsoa,8,FALSE)</f>
        <v>-10.2548035149087</v>
      </c>
      <c r="N43" s="3">
        <f t="shared" si="0"/>
        <v>195.062321323242</v>
      </c>
      <c r="O43" s="3">
        <f t="shared" si="1"/>
        <v>243.59934434356799</v>
      </c>
      <c r="P43" s="3">
        <f t="shared" si="13"/>
        <v>-48.537023020325989</v>
      </c>
      <c r="Q43" s="3">
        <f t="shared" si="2"/>
        <v>-87.682793415703202</v>
      </c>
      <c r="R43" s="3">
        <f t="shared" si="3"/>
        <v>-8.1488006708154206</v>
      </c>
      <c r="S43" s="3">
        <f t="shared" si="4"/>
        <v>191.908823128096</v>
      </c>
      <c r="T43" s="3">
        <f t="shared" si="5"/>
        <v>243.59934434356799</v>
      </c>
      <c r="U43" s="3">
        <f t="shared" si="14"/>
        <v>-51.690521215471989</v>
      </c>
      <c r="V43" s="3">
        <f t="shared" si="6"/>
        <v>-94.024844514834399</v>
      </c>
      <c r="W43" s="3">
        <f t="shared" si="7"/>
        <v>-13.081616704489999</v>
      </c>
      <c r="X43" s="3">
        <f t="shared" si="8"/>
        <v>191.908823128096</v>
      </c>
      <c r="Y43" s="3">
        <f t="shared" si="9"/>
        <v>243.59934434356799</v>
      </c>
      <c r="Z43" s="3">
        <f t="shared" si="15"/>
        <v>-51.690521215471989</v>
      </c>
      <c r="AA43" s="3">
        <f t="shared" si="10"/>
        <v>-94.024844514834399</v>
      </c>
      <c r="AB43" s="3">
        <f t="shared" si="11"/>
        <v>-13.081616704489999</v>
      </c>
      <c r="AD43" s="3">
        <f t="shared" si="16"/>
        <v>11.077532262596009</v>
      </c>
      <c r="AE43" s="3">
        <f t="shared" si="17"/>
        <v>4.1188172436519892</v>
      </c>
      <c r="AO43" s="3">
        <f t="shared" si="18"/>
        <v>-51.690521215471989</v>
      </c>
      <c r="AP43" s="3">
        <f t="shared" si="19"/>
        <v>-58.649236234415397</v>
      </c>
      <c r="AQ43" s="3">
        <f t="shared" si="20"/>
        <v>6.9587150189434084</v>
      </c>
      <c r="AS43" s="3">
        <f t="shared" si="21"/>
        <v>0</v>
      </c>
      <c r="AT43" s="3">
        <f t="shared" si="22"/>
        <v>0</v>
      </c>
      <c r="AU43" s="3"/>
      <c r="AV43" s="3">
        <f t="shared" si="23"/>
        <v>11.077532262596009</v>
      </c>
      <c r="AW43" s="3">
        <f t="shared" si="24"/>
        <v>14.231030457742008</v>
      </c>
      <c r="AX43" s="3">
        <f t="shared" si="25"/>
        <v>3.1534981951459997</v>
      </c>
      <c r="AY43" s="3">
        <f t="shared" si="26"/>
        <v>4.1188172436519892</v>
      </c>
      <c r="AZ43" s="3">
        <f t="shared" si="27"/>
        <v>4.1188172436519892</v>
      </c>
      <c r="BA43" s="3">
        <f t="shared" si="28"/>
        <v>0</v>
      </c>
    </row>
    <row r="44" spans="1:53">
      <c r="A44">
        <v>42</v>
      </c>
      <c r="B44" t="s">
        <v>57</v>
      </c>
      <c r="C44" s="3">
        <v>259.01067202586501</v>
      </c>
      <c r="D44" s="3">
        <v>260.80178955397997</v>
      </c>
      <c r="E44" s="3">
        <v>-1.79111752811508</v>
      </c>
      <c r="F44" s="3">
        <v>-72.576050506042705</v>
      </c>
      <c r="G44" s="3">
        <v>85.810154262055505</v>
      </c>
      <c r="H44" s="3"/>
      <c r="I44" s="3">
        <f>VLOOKUP($A44,new_vsoa,6,FALSE)</f>
        <v>240.899520688557</v>
      </c>
      <c r="J44" s="3">
        <f>VLOOKUP($A44,new_vsoa,5,FALSE)</f>
        <v>276.55610904348202</v>
      </c>
      <c r="K44" s="3">
        <f t="shared" si="12"/>
        <v>-35.65658835492502</v>
      </c>
      <c r="L44" s="3">
        <f>VLOOKUP($A44,new_vsoa,7,FALSE)</f>
        <v>-82.588614644554497</v>
      </c>
      <c r="M44" s="3">
        <f>VLOOKUP($A44,new_vsoa,8,FALSE)</f>
        <v>16.371330773892801</v>
      </c>
      <c r="N44" s="3">
        <f t="shared" si="0"/>
        <v>245.40410371551999</v>
      </c>
      <c r="O44" s="3">
        <f t="shared" si="1"/>
        <v>276.55610904347998</v>
      </c>
      <c r="P44" s="3">
        <f t="shared" si="13"/>
        <v>-31.152005327959984</v>
      </c>
      <c r="Q44" s="3">
        <f t="shared" si="2"/>
        <v>-77.827737659172399</v>
      </c>
      <c r="R44" s="3">
        <f t="shared" si="3"/>
        <v>20.359104393917999</v>
      </c>
      <c r="S44" s="3">
        <f t="shared" si="4"/>
        <v>240.899520688557</v>
      </c>
      <c r="T44" s="3">
        <f t="shared" si="5"/>
        <v>276.55610904348202</v>
      </c>
      <c r="U44" s="3">
        <f t="shared" si="14"/>
        <v>-35.65658835492502</v>
      </c>
      <c r="V44" s="3">
        <f t="shared" si="6"/>
        <v>-84.590745775036297</v>
      </c>
      <c r="W44" s="3">
        <f t="shared" si="7"/>
        <v>16.208120103856899</v>
      </c>
      <c r="X44" s="3">
        <f t="shared" si="8"/>
        <v>240.899520688557</v>
      </c>
      <c r="Y44" s="3">
        <f t="shared" si="9"/>
        <v>276.55610904348202</v>
      </c>
      <c r="Z44" s="3">
        <f t="shared" si="15"/>
        <v>-35.65658835492502</v>
      </c>
      <c r="AA44" s="3">
        <f t="shared" si="10"/>
        <v>-84.590745775036297</v>
      </c>
      <c r="AB44" s="3">
        <f t="shared" si="11"/>
        <v>16.208120103856899</v>
      </c>
      <c r="AD44" s="3">
        <f t="shared" si="16"/>
        <v>-18.111151337308002</v>
      </c>
      <c r="AE44" s="3">
        <f t="shared" si="17"/>
        <v>15.754319489502052</v>
      </c>
      <c r="AO44" s="3">
        <f t="shared" si="18"/>
        <v>-35.65658835492502</v>
      </c>
      <c r="AP44" s="3">
        <f t="shared" si="19"/>
        <v>-1.79111752811508</v>
      </c>
      <c r="AQ44" s="3">
        <f t="shared" si="20"/>
        <v>-33.86547082680994</v>
      </c>
      <c r="AS44" s="3">
        <f t="shared" si="21"/>
        <v>0</v>
      </c>
      <c r="AT44" s="3">
        <f t="shared" si="22"/>
        <v>0</v>
      </c>
      <c r="AU44" s="3"/>
      <c r="AV44" s="3">
        <f t="shared" si="23"/>
        <v>-18.111151337308002</v>
      </c>
      <c r="AW44" s="3">
        <f t="shared" si="24"/>
        <v>-13.606568310345011</v>
      </c>
      <c r="AX44" s="3">
        <f t="shared" si="25"/>
        <v>4.5045830269629903</v>
      </c>
      <c r="AY44" s="3">
        <f t="shared" si="26"/>
        <v>15.754319489502052</v>
      </c>
      <c r="AZ44" s="3">
        <f t="shared" si="27"/>
        <v>15.754319489500006</v>
      </c>
      <c r="BA44" s="3">
        <f t="shared" si="28"/>
        <v>-2.0463630789890885E-12</v>
      </c>
    </row>
    <row r="45" spans="1:53">
      <c r="A45">
        <v>43</v>
      </c>
      <c r="B45" t="s">
        <v>58</v>
      </c>
      <c r="C45" s="3">
        <v>234.07916289085199</v>
      </c>
      <c r="D45" s="3">
        <v>432.98138043292403</v>
      </c>
      <c r="E45" s="3">
        <v>-198.90221754207101</v>
      </c>
      <c r="F45" s="3">
        <v>-282.31806585769903</v>
      </c>
      <c r="G45" s="3">
        <v>-107.70373769209399</v>
      </c>
      <c r="H45" s="3"/>
      <c r="I45" s="3">
        <f>VLOOKUP($A45,new_vsoa,6,FALSE)</f>
        <v>239.11176855802699</v>
      </c>
      <c r="J45" s="3">
        <f>VLOOKUP($A45,new_vsoa,5,FALSE)</f>
        <v>443.02601684033402</v>
      </c>
      <c r="K45" s="3">
        <f t="shared" si="12"/>
        <v>-203.91424828230703</v>
      </c>
      <c r="L45" s="3">
        <f>VLOOKUP($A45,new_vsoa,7,FALSE)</f>
        <v>-260.91169668476402</v>
      </c>
      <c r="M45" s="3">
        <f>VLOOKUP($A45,new_vsoa,8,FALSE)</f>
        <v>-146.70519477116801</v>
      </c>
      <c r="N45" s="3">
        <f t="shared" si="0"/>
        <v>243.67627639964701</v>
      </c>
      <c r="O45" s="3">
        <f t="shared" si="1"/>
        <v>443.02601684032902</v>
      </c>
      <c r="P45" s="3">
        <f t="shared" si="13"/>
        <v>-199.34974044068201</v>
      </c>
      <c r="Q45" s="3">
        <f t="shared" si="2"/>
        <v>-252.05128038221801</v>
      </c>
      <c r="R45" s="3">
        <f t="shared" si="3"/>
        <v>-147.42926024625399</v>
      </c>
      <c r="S45" s="3">
        <f t="shared" si="4"/>
        <v>239.11176855802699</v>
      </c>
      <c r="T45" s="3">
        <f t="shared" si="5"/>
        <v>443.02601684033402</v>
      </c>
      <c r="U45" s="3">
        <f t="shared" si="14"/>
        <v>-203.91424828230703</v>
      </c>
      <c r="V45" s="3">
        <f t="shared" si="6"/>
        <v>-257.16335952831901</v>
      </c>
      <c r="W45" s="3">
        <f t="shared" si="7"/>
        <v>-149.87135373131699</v>
      </c>
      <c r="X45" s="3">
        <f t="shared" si="8"/>
        <v>239.11176855802699</v>
      </c>
      <c r="Y45" s="3">
        <f t="shared" si="9"/>
        <v>443.02601684033402</v>
      </c>
      <c r="Z45" s="3">
        <f t="shared" si="15"/>
        <v>-203.91424828230703</v>
      </c>
      <c r="AA45" s="3">
        <f t="shared" si="10"/>
        <v>-257.16335952831901</v>
      </c>
      <c r="AB45" s="3">
        <f t="shared" si="11"/>
        <v>-149.87135373131699</v>
      </c>
      <c r="AD45" s="3">
        <f t="shared" si="16"/>
        <v>5.0326056671750052</v>
      </c>
      <c r="AE45" s="3">
        <f t="shared" si="17"/>
        <v>10.044636407409996</v>
      </c>
      <c r="AO45" s="3">
        <f t="shared" si="18"/>
        <v>-203.91424828230703</v>
      </c>
      <c r="AP45" s="3">
        <f t="shared" si="19"/>
        <v>-198.90221754207101</v>
      </c>
      <c r="AQ45" s="3">
        <f t="shared" si="20"/>
        <v>-5.012030740236014</v>
      </c>
      <c r="AS45" s="3">
        <f t="shared" si="21"/>
        <v>0</v>
      </c>
      <c r="AT45" s="3">
        <f t="shared" si="22"/>
        <v>0</v>
      </c>
      <c r="AU45" s="3"/>
      <c r="AV45" s="3">
        <f t="shared" si="23"/>
        <v>5.0326056671750052</v>
      </c>
      <c r="AW45" s="3">
        <f t="shared" si="24"/>
        <v>9.5971135087950188</v>
      </c>
      <c r="AX45" s="3">
        <f t="shared" si="25"/>
        <v>4.5645078416200136</v>
      </c>
      <c r="AY45" s="3">
        <f t="shared" si="26"/>
        <v>10.044636407409996</v>
      </c>
      <c r="AZ45" s="3">
        <f t="shared" si="27"/>
        <v>10.044636407404994</v>
      </c>
      <c r="BA45" s="3">
        <f t="shared" si="28"/>
        <v>-5.0022208597511053E-12</v>
      </c>
    </row>
    <row r="46" spans="1:53">
      <c r="A46">
        <v>44</v>
      </c>
      <c r="B46" t="s">
        <v>59</v>
      </c>
      <c r="C46" s="3">
        <v>152.63455352620699</v>
      </c>
      <c r="D46" s="3">
        <v>151.28864490502099</v>
      </c>
      <c r="E46" s="3">
        <v>1.3459086211865301</v>
      </c>
      <c r="F46" s="3">
        <v>-70.450465060639203</v>
      </c>
      <c r="G46" s="3">
        <v>81.3306257632361</v>
      </c>
      <c r="H46" s="3"/>
      <c r="I46" s="3">
        <f>VLOOKUP($A46,new_vsoa,6,FALSE)</f>
        <v>127.256179773014</v>
      </c>
      <c r="J46" s="3">
        <f>VLOOKUP($A46,new_vsoa,5,FALSE)</f>
        <v>157.40386146498801</v>
      </c>
      <c r="K46" s="3">
        <f t="shared" si="12"/>
        <v>-30.147681691974014</v>
      </c>
      <c r="L46" s="3">
        <f>VLOOKUP($A46,new_vsoa,7,FALSE)</f>
        <v>-62.281328708784898</v>
      </c>
      <c r="M46" s="3">
        <f>VLOOKUP($A46,new_vsoa,8,FALSE)</f>
        <v>5.6309869320155004</v>
      </c>
      <c r="N46" s="3">
        <f t="shared" si="0"/>
        <v>124.687754107844</v>
      </c>
      <c r="O46" s="3">
        <f t="shared" si="1"/>
        <v>157.40386146498801</v>
      </c>
      <c r="P46" s="3">
        <f t="shared" si="13"/>
        <v>-32.716107357144011</v>
      </c>
      <c r="Q46" s="3">
        <f t="shared" si="2"/>
        <v>-63.894940428695598</v>
      </c>
      <c r="R46" s="3">
        <f t="shared" si="3"/>
        <v>1.04520420755037</v>
      </c>
      <c r="S46" s="3">
        <f t="shared" si="4"/>
        <v>127.256179773014</v>
      </c>
      <c r="T46" s="3">
        <f t="shared" si="5"/>
        <v>157.40386146498801</v>
      </c>
      <c r="U46" s="3">
        <f t="shared" si="14"/>
        <v>-30.147681691974014</v>
      </c>
      <c r="V46" s="3">
        <f t="shared" si="6"/>
        <v>-63.485666886698397</v>
      </c>
      <c r="W46" s="3">
        <f t="shared" si="7"/>
        <v>3.9846369136201201</v>
      </c>
      <c r="X46" s="3">
        <f t="shared" si="8"/>
        <v>127.256179773014</v>
      </c>
      <c r="Y46" s="3">
        <f t="shared" si="9"/>
        <v>157.40386146498801</v>
      </c>
      <c r="Z46" s="3">
        <f t="shared" si="15"/>
        <v>-30.147681691974014</v>
      </c>
      <c r="AA46" s="3">
        <f t="shared" si="10"/>
        <v>-63.485666886698397</v>
      </c>
      <c r="AB46" s="3">
        <f t="shared" si="11"/>
        <v>3.9846369136201201</v>
      </c>
      <c r="AD46" s="3">
        <f t="shared" si="16"/>
        <v>-25.378373753192989</v>
      </c>
      <c r="AE46" s="3">
        <f t="shared" si="17"/>
        <v>6.1152165599670241</v>
      </c>
      <c r="AO46" s="3">
        <f t="shared" si="18"/>
        <v>-30.147681691974014</v>
      </c>
      <c r="AP46" s="3">
        <f t="shared" si="19"/>
        <v>1.3459086211865301</v>
      </c>
      <c r="AQ46" s="3">
        <f t="shared" si="20"/>
        <v>-31.493590313160546</v>
      </c>
      <c r="AS46" s="3">
        <f t="shared" si="21"/>
        <v>0</v>
      </c>
      <c r="AT46" s="3">
        <f t="shared" si="22"/>
        <v>0</v>
      </c>
      <c r="AU46" s="3"/>
      <c r="AV46" s="3">
        <f t="shared" si="23"/>
        <v>-25.378373753192989</v>
      </c>
      <c r="AW46" s="3">
        <f t="shared" si="24"/>
        <v>-27.946799418362986</v>
      </c>
      <c r="AX46" s="3">
        <f t="shared" si="25"/>
        <v>-2.5684256651699968</v>
      </c>
      <c r="AY46" s="3">
        <f t="shared" si="26"/>
        <v>6.1152165599670241</v>
      </c>
      <c r="AZ46" s="3">
        <f t="shared" si="27"/>
        <v>6.1152165599670241</v>
      </c>
      <c r="BA46" s="3">
        <f t="shared" si="28"/>
        <v>0</v>
      </c>
    </row>
    <row r="47" spans="1:53">
      <c r="A47">
        <v>45</v>
      </c>
      <c r="B47" t="s">
        <v>60</v>
      </c>
      <c r="C47" s="3">
        <v>358.64083490418398</v>
      </c>
      <c r="D47" s="3">
        <v>452.55007008893</v>
      </c>
      <c r="E47" s="3">
        <v>-93.909235184745597</v>
      </c>
      <c r="F47" s="3">
        <v>-210.522589746221</v>
      </c>
      <c r="G47" s="3">
        <v>40.122223515332202</v>
      </c>
      <c r="H47" s="3"/>
      <c r="I47" s="3">
        <f>VLOOKUP($A47,new_vsoa,6,FALSE)</f>
        <v>411.43971181051899</v>
      </c>
      <c r="J47" s="3">
        <f>VLOOKUP($A47,new_vsoa,5,FALSE)</f>
        <v>471.67280064445703</v>
      </c>
      <c r="K47" s="3">
        <f t="shared" si="12"/>
        <v>-60.233088833938041</v>
      </c>
      <c r="L47" s="3">
        <f>VLOOKUP($A47,new_vsoa,7,FALSE)</f>
        <v>-134.90817735116201</v>
      </c>
      <c r="M47" s="3">
        <f>VLOOKUP($A47,new_vsoa,8,FALSE)</f>
        <v>24.3260312462589</v>
      </c>
      <c r="N47" s="3">
        <f t="shared" si="0"/>
        <v>408.86730113642</v>
      </c>
      <c r="O47" s="3">
        <f t="shared" si="1"/>
        <v>471.67280064445998</v>
      </c>
      <c r="P47" s="3">
        <f t="shared" si="13"/>
        <v>-62.805499508039986</v>
      </c>
      <c r="Q47" s="3">
        <f t="shared" si="2"/>
        <v>-141.656731065158</v>
      </c>
      <c r="R47" s="3">
        <f t="shared" si="3"/>
        <v>15.656108827225699</v>
      </c>
      <c r="S47" s="3">
        <f t="shared" si="4"/>
        <v>411.43971181051899</v>
      </c>
      <c r="T47" s="3">
        <f t="shared" si="5"/>
        <v>471.67280064445703</v>
      </c>
      <c r="U47" s="3">
        <f t="shared" si="14"/>
        <v>-60.233088833938041</v>
      </c>
      <c r="V47" s="3">
        <f t="shared" si="6"/>
        <v>-134.55790068500301</v>
      </c>
      <c r="W47" s="3">
        <f t="shared" si="7"/>
        <v>19.175640342555699</v>
      </c>
      <c r="X47" s="3">
        <f t="shared" si="8"/>
        <v>411.43971181051899</v>
      </c>
      <c r="Y47" s="3">
        <f t="shared" si="9"/>
        <v>471.67280064445703</v>
      </c>
      <c r="Z47" s="3">
        <f t="shared" si="15"/>
        <v>-60.233088833938041</v>
      </c>
      <c r="AA47" s="3">
        <f t="shared" si="10"/>
        <v>-134.55790068500301</v>
      </c>
      <c r="AB47" s="3">
        <f t="shared" si="11"/>
        <v>19.175640342555699</v>
      </c>
      <c r="AD47" s="3">
        <f t="shared" si="16"/>
        <v>52.798876906335011</v>
      </c>
      <c r="AE47" s="3">
        <f t="shared" si="17"/>
        <v>19.122730555527028</v>
      </c>
      <c r="AO47" s="3">
        <f t="shared" si="18"/>
        <v>-60.233088833938041</v>
      </c>
      <c r="AP47" s="3">
        <f t="shared" si="19"/>
        <v>-93.909235184745597</v>
      </c>
      <c r="AQ47" s="3">
        <f t="shared" si="20"/>
        <v>33.676146350807556</v>
      </c>
      <c r="AS47" s="3">
        <f t="shared" si="21"/>
        <v>0</v>
      </c>
      <c r="AT47" s="3">
        <f t="shared" si="22"/>
        <v>0</v>
      </c>
      <c r="AU47" s="3"/>
      <c r="AV47" s="3">
        <f t="shared" si="23"/>
        <v>52.798876906335011</v>
      </c>
      <c r="AW47" s="3">
        <f t="shared" si="24"/>
        <v>50.226466232236021</v>
      </c>
      <c r="AX47" s="3">
        <f t="shared" si="25"/>
        <v>-2.5724106740989896</v>
      </c>
      <c r="AY47" s="3">
        <f t="shared" si="26"/>
        <v>19.122730555527028</v>
      </c>
      <c r="AZ47" s="3">
        <f t="shared" si="27"/>
        <v>19.122730555529984</v>
      </c>
      <c r="BA47" s="3">
        <f t="shared" si="28"/>
        <v>2.9558577807620168E-12</v>
      </c>
    </row>
    <row r="48" spans="1:53">
      <c r="A48">
        <v>46</v>
      </c>
      <c r="B48" t="s">
        <v>61</v>
      </c>
      <c r="C48" s="3">
        <v>157.75240595599999</v>
      </c>
      <c r="D48" s="3">
        <v>158.78729906364299</v>
      </c>
      <c r="E48" s="3">
        <v>-1.03489310764291</v>
      </c>
      <c r="F48" s="3">
        <v>-66.301691336924506</v>
      </c>
      <c r="G48" s="3">
        <v>68.420019177820606</v>
      </c>
      <c r="H48" s="3"/>
      <c r="I48" s="3">
        <f>VLOOKUP($A48,new_vsoa,6,FALSE)</f>
        <v>197.693810736009</v>
      </c>
      <c r="J48" s="3">
        <f>VLOOKUP($A48,new_vsoa,5,FALSE)</f>
        <v>161.11015182016499</v>
      </c>
      <c r="K48" s="3">
        <f t="shared" si="12"/>
        <v>36.583658915844012</v>
      </c>
      <c r="L48" s="3">
        <f>VLOOKUP($A48,new_vsoa,7,FALSE)</f>
        <v>-5.1542273937882799</v>
      </c>
      <c r="M48" s="3">
        <f>VLOOKUP($A48,new_vsoa,8,FALSE)</f>
        <v>84.5013211177438</v>
      </c>
      <c r="N48" s="3">
        <f t="shared" si="0"/>
        <v>204.139309626841</v>
      </c>
      <c r="O48" s="3">
        <f t="shared" si="1"/>
        <v>161.11015182016499</v>
      </c>
      <c r="P48" s="3">
        <f t="shared" si="13"/>
        <v>43.029157806676011</v>
      </c>
      <c r="Q48" s="3">
        <f t="shared" si="2"/>
        <v>-0.98886042416559905</v>
      </c>
      <c r="R48" s="3">
        <f t="shared" si="3"/>
        <v>86.942893212144895</v>
      </c>
      <c r="S48" s="3">
        <f t="shared" si="4"/>
        <v>197.693810736009</v>
      </c>
      <c r="T48" s="3">
        <f t="shared" si="5"/>
        <v>161.11015182016499</v>
      </c>
      <c r="U48" s="3">
        <f t="shared" si="14"/>
        <v>36.583658915844012</v>
      </c>
      <c r="V48" s="3">
        <f t="shared" si="6"/>
        <v>-4.1508053213850404</v>
      </c>
      <c r="W48" s="3">
        <f t="shared" si="7"/>
        <v>82.496064362750801</v>
      </c>
      <c r="X48" s="3">
        <f t="shared" si="8"/>
        <v>197.693810736009</v>
      </c>
      <c r="Y48" s="3">
        <f t="shared" si="9"/>
        <v>161.11015182016499</v>
      </c>
      <c r="Z48" s="3">
        <f t="shared" si="15"/>
        <v>36.583658915844012</v>
      </c>
      <c r="AA48" s="3">
        <f t="shared" si="10"/>
        <v>-4.1508053213850404</v>
      </c>
      <c r="AB48" s="3">
        <f t="shared" si="11"/>
        <v>82.496064362750801</v>
      </c>
      <c r="AD48" s="3">
        <f t="shared" si="16"/>
        <v>39.941404780009009</v>
      </c>
      <c r="AE48" s="3">
        <f t="shared" si="17"/>
        <v>2.3228527565219963</v>
      </c>
      <c r="AO48" s="3">
        <f t="shared" si="18"/>
        <v>36.583658915844012</v>
      </c>
      <c r="AP48" s="3">
        <f t="shared" si="19"/>
        <v>-1.03489310764291</v>
      </c>
      <c r="AQ48" s="3">
        <f t="shared" si="20"/>
        <v>37.61855202348692</v>
      </c>
      <c r="AS48" s="3">
        <f t="shared" si="21"/>
        <v>0</v>
      </c>
      <c r="AT48" s="3">
        <f t="shared" si="22"/>
        <v>0</v>
      </c>
      <c r="AU48" s="3"/>
      <c r="AV48" s="3">
        <f t="shared" si="23"/>
        <v>39.941404780009009</v>
      </c>
      <c r="AW48" s="3">
        <f t="shared" si="24"/>
        <v>46.386903670841008</v>
      </c>
      <c r="AX48" s="3">
        <f t="shared" si="25"/>
        <v>6.445498890831999</v>
      </c>
      <c r="AY48" s="3">
        <f t="shared" si="26"/>
        <v>2.3228527565219963</v>
      </c>
      <c r="AZ48" s="3">
        <f t="shared" si="27"/>
        <v>2.3228527565219963</v>
      </c>
      <c r="BA48" s="3">
        <f t="shared" si="28"/>
        <v>0</v>
      </c>
    </row>
    <row r="49" spans="1:53">
      <c r="A49">
        <v>47</v>
      </c>
      <c r="B49" t="s">
        <v>62</v>
      </c>
      <c r="C49" s="3">
        <v>411.98824317895799</v>
      </c>
      <c r="D49" s="3">
        <v>444.51689186598799</v>
      </c>
      <c r="E49" s="3">
        <v>-32.528648687030497</v>
      </c>
      <c r="F49" s="3">
        <v>-141.597646752515</v>
      </c>
      <c r="G49" s="3">
        <v>95.175685084366805</v>
      </c>
      <c r="H49" s="3"/>
      <c r="I49" s="3">
        <f>VLOOKUP($A49,new_vsoa,6,FALSE)</f>
        <v>379.31445082001301</v>
      </c>
      <c r="J49" s="3">
        <f>VLOOKUP($A49,new_vsoa,5,FALSE)</f>
        <v>443.78049592086199</v>
      </c>
      <c r="K49" s="3">
        <f t="shared" si="12"/>
        <v>-64.466045100848987</v>
      </c>
      <c r="L49" s="3">
        <f>VLOOKUP($A49,new_vsoa,7,FALSE)</f>
        <v>-135.58913381420999</v>
      </c>
      <c r="M49" s="3">
        <f>VLOOKUP($A49,new_vsoa,8,FALSE)</f>
        <v>11.0553958280054</v>
      </c>
      <c r="N49" s="3">
        <f t="shared" si="0"/>
        <v>384.276142848662</v>
      </c>
      <c r="O49" s="3">
        <f t="shared" si="1"/>
        <v>443.78049592086199</v>
      </c>
      <c r="P49" s="3">
        <f t="shared" si="13"/>
        <v>-59.50435307219999</v>
      </c>
      <c r="Q49" s="3">
        <f t="shared" si="2"/>
        <v>-131.06256545081999</v>
      </c>
      <c r="R49" s="3">
        <f t="shared" si="3"/>
        <v>16.944807943539999</v>
      </c>
      <c r="S49" s="3">
        <f t="shared" si="4"/>
        <v>379.31445082001301</v>
      </c>
      <c r="T49" s="3">
        <f t="shared" si="5"/>
        <v>443.78049592086199</v>
      </c>
      <c r="U49" s="3">
        <f t="shared" si="14"/>
        <v>-64.466045100848987</v>
      </c>
      <c r="V49" s="3">
        <f t="shared" si="6"/>
        <v>-135.121689018974</v>
      </c>
      <c r="W49" s="3">
        <f t="shared" si="7"/>
        <v>11.9500097027574</v>
      </c>
      <c r="X49" s="3">
        <f t="shared" si="8"/>
        <v>379.31445082001301</v>
      </c>
      <c r="Y49" s="3">
        <f t="shared" si="9"/>
        <v>443.78049592086199</v>
      </c>
      <c r="Z49" s="3">
        <f t="shared" si="15"/>
        <v>-64.466045100848987</v>
      </c>
      <c r="AA49" s="3">
        <f t="shared" si="10"/>
        <v>-135.121689018974</v>
      </c>
      <c r="AB49" s="3">
        <f t="shared" si="11"/>
        <v>11.9500097027574</v>
      </c>
      <c r="AD49" s="3">
        <f t="shared" si="16"/>
        <v>-32.673792358944979</v>
      </c>
      <c r="AE49" s="3">
        <f t="shared" si="17"/>
        <v>-0.7363959451259916</v>
      </c>
      <c r="AO49" s="3">
        <f t="shared" si="18"/>
        <v>-64.466045100848987</v>
      </c>
      <c r="AP49" s="3">
        <f t="shared" si="19"/>
        <v>-32.528648687030497</v>
      </c>
      <c r="AQ49" s="3">
        <f t="shared" si="20"/>
        <v>-31.93739641381849</v>
      </c>
      <c r="AS49" s="3">
        <f t="shared" si="21"/>
        <v>0</v>
      </c>
      <c r="AT49" s="3">
        <f t="shared" si="22"/>
        <v>0</v>
      </c>
      <c r="AU49" s="3"/>
      <c r="AV49" s="3">
        <f t="shared" si="23"/>
        <v>-32.673792358944979</v>
      </c>
      <c r="AW49" s="3">
        <f t="shared" si="24"/>
        <v>-27.712100330295982</v>
      </c>
      <c r="AX49" s="3">
        <f t="shared" si="25"/>
        <v>4.9616920286489972</v>
      </c>
      <c r="AY49" s="3">
        <f t="shared" si="26"/>
        <v>-0.7363959451259916</v>
      </c>
      <c r="AZ49" s="3">
        <f t="shared" si="27"/>
        <v>-0.7363959451259916</v>
      </c>
      <c r="BA49" s="3">
        <f t="shared" si="28"/>
        <v>0</v>
      </c>
    </row>
    <row r="50" spans="1:53">
      <c r="A50">
        <v>48</v>
      </c>
      <c r="B50" t="s">
        <v>63</v>
      </c>
      <c r="C50" s="3">
        <v>169.18734584157201</v>
      </c>
      <c r="D50" s="3">
        <v>261.95060171179301</v>
      </c>
      <c r="E50" s="3">
        <v>-92.763255870221002</v>
      </c>
      <c r="F50" s="3">
        <v>-155.08255638252999</v>
      </c>
      <c r="G50" s="3">
        <v>-13.9366818008736</v>
      </c>
      <c r="H50" s="3"/>
      <c r="I50" s="3">
        <f>VLOOKUP($A50,new_vsoa,6,FALSE)</f>
        <v>160.00015775235801</v>
      </c>
      <c r="J50" s="3">
        <f>VLOOKUP($A50,new_vsoa,5,FALSE)</f>
        <v>274.52080196321901</v>
      </c>
      <c r="K50" s="3">
        <f t="shared" si="12"/>
        <v>-114.52064421086101</v>
      </c>
      <c r="L50" s="3">
        <f>VLOOKUP($A50,new_vsoa,7,FALSE)</f>
        <v>-156.84232224921499</v>
      </c>
      <c r="M50" s="3">
        <f>VLOOKUP($A50,new_vsoa,8,FALSE)</f>
        <v>-73.057786619594296</v>
      </c>
      <c r="N50" s="3">
        <f t="shared" si="0"/>
        <v>165.33958963210199</v>
      </c>
      <c r="O50" s="3">
        <f t="shared" si="1"/>
        <v>274.52080196321799</v>
      </c>
      <c r="P50" s="3">
        <f t="shared" si="13"/>
        <v>-109.181212331116</v>
      </c>
      <c r="Q50" s="3">
        <f t="shared" si="2"/>
        <v>-148.446797666349</v>
      </c>
      <c r="R50" s="3">
        <f t="shared" si="3"/>
        <v>-70.823987167634598</v>
      </c>
      <c r="S50" s="3">
        <f t="shared" si="4"/>
        <v>160.00015775235801</v>
      </c>
      <c r="T50" s="3">
        <f t="shared" si="5"/>
        <v>274.52080196321901</v>
      </c>
      <c r="U50" s="3">
        <f t="shared" si="14"/>
        <v>-114.52064421086101</v>
      </c>
      <c r="V50" s="3">
        <f t="shared" si="6"/>
        <v>-152.19468162000399</v>
      </c>
      <c r="W50" s="3">
        <f t="shared" si="7"/>
        <v>-72.254293850680497</v>
      </c>
      <c r="X50" s="3">
        <f t="shared" si="8"/>
        <v>160.00015775235801</v>
      </c>
      <c r="Y50" s="3">
        <f t="shared" si="9"/>
        <v>274.52080196321901</v>
      </c>
      <c r="Z50" s="3">
        <f t="shared" si="15"/>
        <v>-114.52064421086101</v>
      </c>
      <c r="AA50" s="3">
        <f t="shared" si="10"/>
        <v>-152.19468162000399</v>
      </c>
      <c r="AB50" s="3">
        <f t="shared" si="11"/>
        <v>-72.254293850680497</v>
      </c>
      <c r="AD50" s="3">
        <f t="shared" si="16"/>
        <v>-9.1871880892140041</v>
      </c>
      <c r="AE50" s="3">
        <f t="shared" si="17"/>
        <v>12.570200251426002</v>
      </c>
      <c r="AO50" s="3">
        <f t="shared" si="18"/>
        <v>-114.52064421086101</v>
      </c>
      <c r="AP50" s="3">
        <f t="shared" si="19"/>
        <v>-92.763255870221002</v>
      </c>
      <c r="AQ50" s="3">
        <f t="shared" si="20"/>
        <v>-21.757388340640006</v>
      </c>
      <c r="AS50" s="3">
        <f t="shared" si="21"/>
        <v>0</v>
      </c>
      <c r="AT50" s="3">
        <f t="shared" si="22"/>
        <v>0</v>
      </c>
      <c r="AU50" s="3"/>
      <c r="AV50" s="3">
        <f t="shared" si="23"/>
        <v>-9.1871880892140041</v>
      </c>
      <c r="AW50" s="3">
        <f t="shared" si="24"/>
        <v>-3.8477562094700204</v>
      </c>
      <c r="AX50" s="3">
        <f t="shared" si="25"/>
        <v>5.3394318797439837</v>
      </c>
      <c r="AY50" s="3">
        <f t="shared" si="26"/>
        <v>12.570200251426002</v>
      </c>
      <c r="AZ50" s="3">
        <f t="shared" si="27"/>
        <v>12.570200251424978</v>
      </c>
      <c r="BA50" s="3">
        <f t="shared" si="28"/>
        <v>-1.0231815394945443E-12</v>
      </c>
    </row>
    <row r="51" spans="1:53">
      <c r="A51">
        <v>49</v>
      </c>
      <c r="B51" t="s">
        <v>64</v>
      </c>
      <c r="C51" s="3">
        <v>255.53607769039701</v>
      </c>
      <c r="D51" s="3">
        <v>324.39412360584703</v>
      </c>
      <c r="E51" s="3">
        <v>-68.858045915449793</v>
      </c>
      <c r="F51" s="3">
        <v>-141.96269767930599</v>
      </c>
      <c r="G51" s="3">
        <v>5.43920526157601</v>
      </c>
      <c r="H51" s="3"/>
      <c r="I51" s="3">
        <f>VLOOKUP($A51,new_vsoa,6,FALSE)</f>
        <v>272.298898331619</v>
      </c>
      <c r="J51" s="3">
        <f>VLOOKUP($A51,new_vsoa,5,FALSE)</f>
        <v>342.96164207903001</v>
      </c>
      <c r="K51" s="3">
        <f t="shared" si="12"/>
        <v>-70.662743747411014</v>
      </c>
      <c r="L51" s="3">
        <f>VLOOKUP($A51,new_vsoa,7,FALSE)</f>
        <v>-120.40106269021101</v>
      </c>
      <c r="M51" s="3">
        <f>VLOOKUP($A51,new_vsoa,8,FALSE)</f>
        <v>-20.878344577784201</v>
      </c>
      <c r="N51" s="3">
        <f t="shared" si="0"/>
        <v>277.35837008809102</v>
      </c>
      <c r="O51" s="3">
        <f t="shared" si="1"/>
        <v>342.96164207902802</v>
      </c>
      <c r="P51" s="3">
        <f t="shared" si="13"/>
        <v>-65.603271990937003</v>
      </c>
      <c r="Q51" s="3">
        <f t="shared" si="2"/>
        <v>-114.633102873966</v>
      </c>
      <c r="R51" s="3">
        <f t="shared" si="3"/>
        <v>-15.0701542029684</v>
      </c>
      <c r="S51" s="3">
        <f t="shared" si="4"/>
        <v>272.298898331619</v>
      </c>
      <c r="T51" s="3">
        <f t="shared" si="5"/>
        <v>342.96164207903001</v>
      </c>
      <c r="U51" s="3">
        <f t="shared" si="14"/>
        <v>-70.662743747411014</v>
      </c>
      <c r="V51" s="3">
        <f t="shared" si="6"/>
        <v>-119.284954610862</v>
      </c>
      <c r="W51" s="3">
        <f t="shared" si="7"/>
        <v>-20.6411301369087</v>
      </c>
      <c r="X51" s="3">
        <f t="shared" si="8"/>
        <v>272.298898331619</v>
      </c>
      <c r="Y51" s="3">
        <f t="shared" si="9"/>
        <v>342.96164207903001</v>
      </c>
      <c r="Z51" s="3">
        <f t="shared" si="15"/>
        <v>-70.662743747411014</v>
      </c>
      <c r="AA51" s="3">
        <f t="shared" si="10"/>
        <v>-119.284954610862</v>
      </c>
      <c r="AB51" s="3">
        <f t="shared" si="11"/>
        <v>-20.6411301369087</v>
      </c>
      <c r="AD51" s="3">
        <f t="shared" si="16"/>
        <v>16.762820641221992</v>
      </c>
      <c r="AE51" s="3">
        <f t="shared" si="17"/>
        <v>18.567518473182986</v>
      </c>
      <c r="AO51" s="3">
        <f t="shared" si="18"/>
        <v>-70.662743747411014</v>
      </c>
      <c r="AP51" s="3">
        <f t="shared" si="19"/>
        <v>-68.858045915449793</v>
      </c>
      <c r="AQ51" s="3">
        <f t="shared" si="20"/>
        <v>-1.8046978319612208</v>
      </c>
      <c r="AS51" s="3">
        <f t="shared" si="21"/>
        <v>0</v>
      </c>
      <c r="AT51" s="3">
        <f t="shared" si="22"/>
        <v>0</v>
      </c>
      <c r="AU51" s="3"/>
      <c r="AV51" s="3">
        <f t="shared" si="23"/>
        <v>16.762820641221992</v>
      </c>
      <c r="AW51" s="3">
        <f t="shared" si="24"/>
        <v>21.822292397694014</v>
      </c>
      <c r="AX51" s="3">
        <f t="shared" si="25"/>
        <v>5.0594717564720213</v>
      </c>
      <c r="AY51" s="3">
        <f t="shared" si="26"/>
        <v>18.567518473182986</v>
      </c>
      <c r="AZ51" s="3">
        <f t="shared" si="27"/>
        <v>18.567518473180996</v>
      </c>
      <c r="BA51" s="3">
        <f t="shared" si="28"/>
        <v>-1.9895196601282805E-12</v>
      </c>
    </row>
    <row r="52" spans="1:53">
      <c r="A52">
        <v>50</v>
      </c>
      <c r="B52" t="s">
        <v>65</v>
      </c>
      <c r="C52" s="3">
        <v>230.576451804963</v>
      </c>
      <c r="D52" s="3">
        <v>229.87412764582999</v>
      </c>
      <c r="E52" s="3">
        <v>0.70232415913264301</v>
      </c>
      <c r="F52" s="3">
        <v>-74.655557815369903</v>
      </c>
      <c r="G52" s="3">
        <v>105.77240694810099</v>
      </c>
      <c r="H52" s="3"/>
      <c r="I52" s="3">
        <f>VLOOKUP($A52,new_vsoa,6,FALSE)</f>
        <v>246.203796093834</v>
      </c>
      <c r="J52" s="3">
        <f>VLOOKUP($A52,new_vsoa,5,FALSE)</f>
        <v>232.63064788347299</v>
      </c>
      <c r="K52" s="3">
        <f t="shared" si="12"/>
        <v>13.573148210361012</v>
      </c>
      <c r="L52" s="3">
        <f>VLOOKUP($A52,new_vsoa,7,FALSE)</f>
        <v>-35.579882875955597</v>
      </c>
      <c r="M52" s="3">
        <f>VLOOKUP($A52,new_vsoa,8,FALSE)</f>
        <v>69.942532401835095</v>
      </c>
      <c r="N52" s="3">
        <f t="shared" si="0"/>
        <v>247.90078429694901</v>
      </c>
      <c r="O52" s="3">
        <f t="shared" si="1"/>
        <v>232.63064788347199</v>
      </c>
      <c r="P52" s="3">
        <f t="shared" si="13"/>
        <v>15.270136413477019</v>
      </c>
      <c r="Q52" s="3">
        <f t="shared" si="2"/>
        <v>-30.645458750698701</v>
      </c>
      <c r="R52" s="3">
        <f t="shared" si="3"/>
        <v>72.271650273454597</v>
      </c>
      <c r="S52" s="3">
        <f t="shared" si="4"/>
        <v>246.203796093834</v>
      </c>
      <c r="T52" s="3">
        <f t="shared" si="5"/>
        <v>232.63064788347299</v>
      </c>
      <c r="U52" s="3">
        <f t="shared" si="14"/>
        <v>13.573148210361012</v>
      </c>
      <c r="V52" s="3">
        <f t="shared" si="6"/>
        <v>-35.753243769287302</v>
      </c>
      <c r="W52" s="3">
        <f t="shared" si="7"/>
        <v>71.361998426568107</v>
      </c>
      <c r="X52" s="3">
        <f t="shared" si="8"/>
        <v>246.203796093834</v>
      </c>
      <c r="Y52" s="3">
        <f t="shared" si="9"/>
        <v>232.63064788347299</v>
      </c>
      <c r="Z52" s="3">
        <f t="shared" si="15"/>
        <v>13.573148210361012</v>
      </c>
      <c r="AA52" s="3">
        <f t="shared" si="10"/>
        <v>-35.753243769287302</v>
      </c>
      <c r="AB52" s="3">
        <f t="shared" si="11"/>
        <v>71.361998426568107</v>
      </c>
      <c r="AD52" s="3">
        <f t="shared" si="16"/>
        <v>15.627344288871001</v>
      </c>
      <c r="AE52" s="3">
        <f t="shared" si="17"/>
        <v>2.7565202376430022</v>
      </c>
      <c r="AO52" s="3">
        <f t="shared" si="18"/>
        <v>13.573148210361012</v>
      </c>
      <c r="AP52" s="3">
        <f t="shared" si="19"/>
        <v>0.70232415913264301</v>
      </c>
      <c r="AQ52" s="3">
        <f t="shared" si="20"/>
        <v>12.870824051228368</v>
      </c>
      <c r="AS52" s="3">
        <f t="shared" si="21"/>
        <v>0</v>
      </c>
      <c r="AT52" s="3">
        <f t="shared" si="22"/>
        <v>0</v>
      </c>
      <c r="AU52" s="3"/>
      <c r="AV52" s="3">
        <f t="shared" si="23"/>
        <v>15.627344288871001</v>
      </c>
      <c r="AW52" s="3">
        <f t="shared" si="24"/>
        <v>17.324332491986013</v>
      </c>
      <c r="AX52" s="3">
        <f t="shared" si="25"/>
        <v>1.6969882031150121</v>
      </c>
      <c r="AY52" s="3">
        <f t="shared" si="26"/>
        <v>2.7565202376430022</v>
      </c>
      <c r="AZ52" s="3">
        <f t="shared" si="27"/>
        <v>2.7565202376420075</v>
      </c>
      <c r="BA52" s="3">
        <f t="shared" si="28"/>
        <v>-9.9475983006414026E-13</v>
      </c>
    </row>
    <row r="53" spans="1:53">
      <c r="A53">
        <v>51</v>
      </c>
      <c r="B53" t="s">
        <v>66</v>
      </c>
      <c r="C53" s="3">
        <v>167.00155284480101</v>
      </c>
      <c r="D53" s="3">
        <v>265.46583652678299</v>
      </c>
      <c r="E53" s="3">
        <v>-98.464283681982096</v>
      </c>
      <c r="F53" s="3">
        <v>-154.59093034913101</v>
      </c>
      <c r="G53" s="3">
        <v>-37.466179528384799</v>
      </c>
      <c r="H53" s="3"/>
      <c r="I53" s="3">
        <f>VLOOKUP($A53,new_vsoa,6,FALSE)</f>
        <v>180.321599754782</v>
      </c>
      <c r="J53" s="3">
        <f>VLOOKUP($A53,new_vsoa,5,FALSE)</f>
        <v>266.00263584875597</v>
      </c>
      <c r="K53" s="3">
        <f t="shared" si="12"/>
        <v>-85.681036093973972</v>
      </c>
      <c r="L53" s="3">
        <f>VLOOKUP($A53,new_vsoa,7,FALSE)</f>
        <v>-125.640394263632</v>
      </c>
      <c r="M53" s="3">
        <f>VLOOKUP($A53,new_vsoa,8,FALSE)</f>
        <v>-47.081446467681502</v>
      </c>
      <c r="N53" s="3">
        <f t="shared" si="0"/>
        <v>184.86379615210899</v>
      </c>
      <c r="O53" s="3">
        <f t="shared" si="1"/>
        <v>266.00263584875501</v>
      </c>
      <c r="P53" s="3">
        <f t="shared" si="13"/>
        <v>-81.138839696646016</v>
      </c>
      <c r="Q53" s="3">
        <f t="shared" si="2"/>
        <v>-120.499732020802</v>
      </c>
      <c r="R53" s="3">
        <f t="shared" si="3"/>
        <v>-43.150243477812502</v>
      </c>
      <c r="S53" s="3">
        <f t="shared" si="4"/>
        <v>180.321599754782</v>
      </c>
      <c r="T53" s="3">
        <f t="shared" si="5"/>
        <v>266.00263584875597</v>
      </c>
      <c r="U53" s="3">
        <f t="shared" si="14"/>
        <v>-85.681036093973972</v>
      </c>
      <c r="V53" s="3">
        <f t="shared" si="6"/>
        <v>-124.434741740989</v>
      </c>
      <c r="W53" s="3">
        <f t="shared" si="7"/>
        <v>-45.135820540089</v>
      </c>
      <c r="X53" s="3">
        <f t="shared" si="8"/>
        <v>180.321599754782</v>
      </c>
      <c r="Y53" s="3">
        <f t="shared" si="9"/>
        <v>266.00263584875597</v>
      </c>
      <c r="Z53" s="3">
        <f t="shared" si="15"/>
        <v>-85.681036093973972</v>
      </c>
      <c r="AA53" s="3">
        <f t="shared" si="10"/>
        <v>-124.434741740989</v>
      </c>
      <c r="AB53" s="3">
        <f t="shared" si="11"/>
        <v>-45.135820540089</v>
      </c>
      <c r="AD53" s="3">
        <f t="shared" si="16"/>
        <v>13.320046909980988</v>
      </c>
      <c r="AE53" s="3">
        <f t="shared" si="17"/>
        <v>0.5367993219729783</v>
      </c>
      <c r="AO53" s="3">
        <f t="shared" si="18"/>
        <v>-85.681036093973972</v>
      </c>
      <c r="AP53" s="3">
        <f t="shared" si="19"/>
        <v>-98.464283681982096</v>
      </c>
      <c r="AQ53" s="3">
        <f t="shared" si="20"/>
        <v>12.783247588008123</v>
      </c>
      <c r="AS53" s="3">
        <f t="shared" si="21"/>
        <v>0</v>
      </c>
      <c r="AT53" s="3">
        <f t="shared" si="22"/>
        <v>0</v>
      </c>
      <c r="AU53" s="3"/>
      <c r="AV53" s="3">
        <f t="shared" si="23"/>
        <v>13.320046909980988</v>
      </c>
      <c r="AW53" s="3">
        <f t="shared" si="24"/>
        <v>17.862243307307978</v>
      </c>
      <c r="AX53" s="3">
        <f t="shared" si="25"/>
        <v>4.5421963973269897</v>
      </c>
      <c r="AY53" s="3">
        <f t="shared" si="26"/>
        <v>0.5367993219729783</v>
      </c>
      <c r="AZ53" s="3">
        <f t="shared" si="27"/>
        <v>0.53679932197201197</v>
      </c>
      <c r="BA53" s="3">
        <f t="shared" si="28"/>
        <v>-9.6633812063373625E-13</v>
      </c>
    </row>
    <row r="54" spans="1:53">
      <c r="A54">
        <v>52</v>
      </c>
      <c r="B54" t="s">
        <v>67</v>
      </c>
      <c r="C54" s="3">
        <v>289.41366459761502</v>
      </c>
      <c r="D54" s="3">
        <v>378.26727396845399</v>
      </c>
      <c r="E54" s="3">
        <v>-88.853609370839095</v>
      </c>
      <c r="F54" s="3">
        <v>-173.00522285056201</v>
      </c>
      <c r="G54" s="3">
        <v>6.07730165551399</v>
      </c>
      <c r="H54" s="3"/>
      <c r="I54" s="3">
        <f>VLOOKUP($A54,new_vsoa,6,FALSE)</f>
        <v>322.78729971700102</v>
      </c>
      <c r="J54" s="3">
        <f>VLOOKUP($A54,new_vsoa,5,FALSE)</f>
        <v>400.544759064517</v>
      </c>
      <c r="K54" s="3">
        <f t="shared" si="12"/>
        <v>-77.757459347515976</v>
      </c>
      <c r="L54" s="3">
        <f>VLOOKUP($A54,new_vsoa,7,FALSE)</f>
        <v>-140.367519985413</v>
      </c>
      <c r="M54" s="3">
        <f>VLOOKUP($A54,new_vsoa,8,FALSE)</f>
        <v>-14.6862176815656</v>
      </c>
      <c r="N54" s="3">
        <f t="shared" si="0"/>
        <v>320.570796474117</v>
      </c>
      <c r="O54" s="3">
        <f t="shared" si="1"/>
        <v>400.54475906451597</v>
      </c>
      <c r="P54" s="3">
        <f t="shared" si="13"/>
        <v>-79.973962590398969</v>
      </c>
      <c r="Q54" s="3">
        <f t="shared" si="2"/>
        <v>-142.55935065993901</v>
      </c>
      <c r="R54" s="3">
        <f t="shared" si="3"/>
        <v>-19.956201497178299</v>
      </c>
      <c r="S54" s="3">
        <f t="shared" si="4"/>
        <v>322.78729971700102</v>
      </c>
      <c r="T54" s="3">
        <f t="shared" si="5"/>
        <v>400.544759064517</v>
      </c>
      <c r="U54" s="3">
        <f t="shared" si="14"/>
        <v>-77.757459347515976</v>
      </c>
      <c r="V54" s="3">
        <f t="shared" si="6"/>
        <v>-138.02729655918901</v>
      </c>
      <c r="W54" s="3">
        <f t="shared" si="7"/>
        <v>-13.602032861402201</v>
      </c>
      <c r="X54" s="3">
        <f t="shared" si="8"/>
        <v>322.78729971700102</v>
      </c>
      <c r="Y54" s="3">
        <f t="shared" si="9"/>
        <v>400.544759064517</v>
      </c>
      <c r="Z54" s="3">
        <f t="shared" si="15"/>
        <v>-77.757459347515976</v>
      </c>
      <c r="AA54" s="3">
        <f t="shared" si="10"/>
        <v>-138.02729655918901</v>
      </c>
      <c r="AB54" s="3">
        <f t="shared" si="11"/>
        <v>-13.602032861402201</v>
      </c>
      <c r="AD54" s="3">
        <f t="shared" si="16"/>
        <v>33.373635119385995</v>
      </c>
      <c r="AE54" s="3">
        <f t="shared" si="17"/>
        <v>22.277485096063003</v>
      </c>
      <c r="AO54" s="3">
        <f t="shared" si="18"/>
        <v>-77.757459347515976</v>
      </c>
      <c r="AP54" s="3">
        <f t="shared" si="19"/>
        <v>-88.853609370839095</v>
      </c>
      <c r="AQ54" s="3">
        <f t="shared" si="20"/>
        <v>11.096150023323119</v>
      </c>
      <c r="AS54" s="3">
        <f t="shared" si="21"/>
        <v>0</v>
      </c>
      <c r="AT54" s="3">
        <f t="shared" si="22"/>
        <v>0</v>
      </c>
      <c r="AU54" s="3"/>
      <c r="AV54" s="3">
        <f t="shared" si="23"/>
        <v>33.373635119385995</v>
      </c>
      <c r="AW54" s="3">
        <f t="shared" si="24"/>
        <v>31.157131876501978</v>
      </c>
      <c r="AX54" s="3">
        <f t="shared" si="25"/>
        <v>-2.2165032428840163</v>
      </c>
      <c r="AY54" s="3">
        <f t="shared" si="26"/>
        <v>22.277485096063003</v>
      </c>
      <c r="AZ54" s="3">
        <f t="shared" si="27"/>
        <v>22.27748509606198</v>
      </c>
      <c r="BA54" s="3">
        <f t="shared" si="28"/>
        <v>-1.0231815394945443E-12</v>
      </c>
    </row>
    <row r="55" spans="1:53">
      <c r="A55">
        <v>53</v>
      </c>
      <c r="B55" t="s">
        <v>68</v>
      </c>
      <c r="C55" s="3">
        <v>164.99141001404701</v>
      </c>
      <c r="D55" s="3">
        <v>230.871507327438</v>
      </c>
      <c r="E55" s="3">
        <v>-65.880097313391303</v>
      </c>
      <c r="F55" s="3">
        <v>-121.46375912287</v>
      </c>
      <c r="G55" s="3">
        <v>-4.3744125283353998</v>
      </c>
      <c r="H55" s="3"/>
      <c r="I55" s="3">
        <f>VLOOKUP($A55,new_vsoa,6,FALSE)</f>
        <v>173.446187602186</v>
      </c>
      <c r="J55" s="3">
        <f>VLOOKUP($A55,new_vsoa,5,FALSE)</f>
        <v>235.43146615074099</v>
      </c>
      <c r="K55" s="3">
        <f t="shared" si="12"/>
        <v>-61.985278548554987</v>
      </c>
      <c r="L55" s="3">
        <f>VLOOKUP($A55,new_vsoa,7,FALSE)</f>
        <v>-98.030430679652596</v>
      </c>
      <c r="M55" s="3">
        <f>VLOOKUP($A55,new_vsoa,8,FALSE)</f>
        <v>-23.270603194399602</v>
      </c>
      <c r="N55" s="3">
        <f t="shared" si="0"/>
        <v>175.25090547706299</v>
      </c>
      <c r="O55" s="3">
        <f t="shared" si="1"/>
        <v>235.43146615074099</v>
      </c>
      <c r="P55" s="3">
        <f t="shared" si="13"/>
        <v>-60.180560673678002</v>
      </c>
      <c r="Q55" s="3">
        <f t="shared" si="2"/>
        <v>-97.327440730943593</v>
      </c>
      <c r="R55" s="3">
        <f t="shared" si="3"/>
        <v>-21.590225315171701</v>
      </c>
      <c r="S55" s="3">
        <f t="shared" si="4"/>
        <v>173.446187602186</v>
      </c>
      <c r="T55" s="3">
        <f t="shared" si="5"/>
        <v>235.43146615074099</v>
      </c>
      <c r="U55" s="3">
        <f t="shared" si="14"/>
        <v>-61.985278548554987</v>
      </c>
      <c r="V55" s="3">
        <f t="shared" si="6"/>
        <v>-99.339332654281506</v>
      </c>
      <c r="W55" s="3">
        <f t="shared" si="7"/>
        <v>-23.706013668172702</v>
      </c>
      <c r="X55" s="3">
        <f t="shared" si="8"/>
        <v>173.446187602186</v>
      </c>
      <c r="Y55" s="3">
        <f t="shared" si="9"/>
        <v>235.43146615074099</v>
      </c>
      <c r="Z55" s="3">
        <f t="shared" si="15"/>
        <v>-61.985278548554987</v>
      </c>
      <c r="AA55" s="3">
        <f t="shared" si="10"/>
        <v>-99.339332654281506</v>
      </c>
      <c r="AB55" s="3">
        <f t="shared" si="11"/>
        <v>-23.706013668172702</v>
      </c>
      <c r="AD55" s="3">
        <f t="shared" si="16"/>
        <v>8.4547775881389953</v>
      </c>
      <c r="AE55" s="3">
        <f t="shared" si="17"/>
        <v>4.559958823302992</v>
      </c>
      <c r="AO55" s="3">
        <f t="shared" si="18"/>
        <v>-61.985278548554987</v>
      </c>
      <c r="AP55" s="3">
        <f t="shared" si="19"/>
        <v>-65.880097313391303</v>
      </c>
      <c r="AQ55" s="3">
        <f t="shared" si="20"/>
        <v>3.8948187648363159</v>
      </c>
      <c r="AS55" s="3">
        <f t="shared" si="21"/>
        <v>0</v>
      </c>
      <c r="AT55" s="3">
        <f t="shared" si="22"/>
        <v>0</v>
      </c>
      <c r="AU55" s="3"/>
      <c r="AV55" s="3">
        <f t="shared" si="23"/>
        <v>8.4547775881389953</v>
      </c>
      <c r="AW55" s="3">
        <f t="shared" si="24"/>
        <v>10.25949546301598</v>
      </c>
      <c r="AX55" s="3">
        <f t="shared" si="25"/>
        <v>1.8047178748769852</v>
      </c>
      <c r="AY55" s="3">
        <f t="shared" si="26"/>
        <v>4.559958823302992</v>
      </c>
      <c r="AZ55" s="3">
        <f t="shared" si="27"/>
        <v>4.559958823302992</v>
      </c>
      <c r="BA55" s="3">
        <f t="shared" si="28"/>
        <v>0</v>
      </c>
    </row>
    <row r="56" spans="1:53">
      <c r="A56">
        <v>54</v>
      </c>
      <c r="B56" t="s">
        <v>69</v>
      </c>
      <c r="C56" s="3">
        <v>397.08477992542203</v>
      </c>
      <c r="D56" s="3">
        <v>471.45407335451802</v>
      </c>
      <c r="E56" s="3">
        <v>-74.3692934290968</v>
      </c>
      <c r="F56" s="3">
        <v>-180.21553199786399</v>
      </c>
      <c r="G56" s="3">
        <v>35.444178375661501</v>
      </c>
      <c r="H56" s="3"/>
      <c r="I56" s="3">
        <f>VLOOKUP($A56,new_vsoa,6,FALSE)</f>
        <v>385.859712642234</v>
      </c>
      <c r="J56" s="3">
        <f>VLOOKUP($A56,new_vsoa,5,FALSE)</f>
        <v>488.840490852698</v>
      </c>
      <c r="K56" s="3">
        <f t="shared" si="12"/>
        <v>-102.980778210464</v>
      </c>
      <c r="L56" s="3">
        <f>VLOOKUP($A56,new_vsoa,7,FALSE)</f>
        <v>-179.90049596770899</v>
      </c>
      <c r="M56" s="3">
        <f>VLOOKUP($A56,new_vsoa,8,FALSE)</f>
        <v>-35.158178681254</v>
      </c>
      <c r="N56" s="3">
        <f t="shared" si="0"/>
        <v>387.96861042134998</v>
      </c>
      <c r="O56" s="3">
        <f t="shared" si="1"/>
        <v>488.84049085269498</v>
      </c>
      <c r="P56" s="3">
        <f t="shared" si="13"/>
        <v>-100.87188043134501</v>
      </c>
      <c r="Q56" s="3">
        <f t="shared" si="2"/>
        <v>-170.37473640558699</v>
      </c>
      <c r="R56" s="3">
        <f t="shared" si="3"/>
        <v>-35.861710807318602</v>
      </c>
      <c r="S56" s="3">
        <f t="shared" si="4"/>
        <v>385.859712642234</v>
      </c>
      <c r="T56" s="3">
        <f t="shared" si="5"/>
        <v>488.840490852698</v>
      </c>
      <c r="U56" s="3">
        <f t="shared" si="14"/>
        <v>-102.980778210464</v>
      </c>
      <c r="V56" s="3">
        <f t="shared" si="6"/>
        <v>-170.70538313875701</v>
      </c>
      <c r="W56" s="3">
        <f t="shared" si="7"/>
        <v>-34.313188004443802</v>
      </c>
      <c r="X56" s="3">
        <f t="shared" si="8"/>
        <v>385.859712642234</v>
      </c>
      <c r="Y56" s="3">
        <f t="shared" si="9"/>
        <v>488.840490852698</v>
      </c>
      <c r="Z56" s="3">
        <f t="shared" si="15"/>
        <v>-102.980778210464</v>
      </c>
      <c r="AA56" s="3">
        <f t="shared" si="10"/>
        <v>-170.70538313875701</v>
      </c>
      <c r="AB56" s="3">
        <f t="shared" si="11"/>
        <v>-34.313188004443802</v>
      </c>
      <c r="AD56" s="3">
        <f t="shared" si="16"/>
        <v>-11.225067283188025</v>
      </c>
      <c r="AE56" s="3">
        <f t="shared" si="17"/>
        <v>17.386417498179981</v>
      </c>
      <c r="AO56" s="3">
        <f t="shared" si="18"/>
        <v>-102.980778210464</v>
      </c>
      <c r="AP56" s="3">
        <f t="shared" si="19"/>
        <v>-74.3692934290968</v>
      </c>
      <c r="AQ56" s="3">
        <f t="shared" si="20"/>
        <v>-28.611484781367196</v>
      </c>
      <c r="AS56" s="3">
        <f t="shared" si="21"/>
        <v>0</v>
      </c>
      <c r="AT56" s="3">
        <f t="shared" si="22"/>
        <v>0</v>
      </c>
      <c r="AU56" s="3"/>
      <c r="AV56" s="3">
        <f t="shared" si="23"/>
        <v>-11.225067283188025</v>
      </c>
      <c r="AW56" s="3">
        <f t="shared" si="24"/>
        <v>-9.1161695040720474</v>
      </c>
      <c r="AX56" s="3">
        <f t="shared" si="25"/>
        <v>2.1088977791159778</v>
      </c>
      <c r="AY56" s="3">
        <f t="shared" si="26"/>
        <v>17.386417498179981</v>
      </c>
      <c r="AZ56" s="3">
        <f t="shared" si="27"/>
        <v>17.386417498176968</v>
      </c>
      <c r="BA56" s="3">
        <f t="shared" si="28"/>
        <v>-3.0127011996228248E-12</v>
      </c>
    </row>
    <row r="57" spans="1:53">
      <c r="A57">
        <v>55</v>
      </c>
      <c r="B57" t="s">
        <v>70</v>
      </c>
      <c r="C57" s="3">
        <v>313.59360220118299</v>
      </c>
      <c r="D57" s="3">
        <v>344.469419728091</v>
      </c>
      <c r="E57" s="3">
        <v>-30.875817526907898</v>
      </c>
      <c r="F57" s="3">
        <v>-113.26836629202499</v>
      </c>
      <c r="G57" s="3">
        <v>61.975675131000003</v>
      </c>
      <c r="H57" s="3"/>
      <c r="I57" s="3">
        <f>VLOOKUP($A57,new_vsoa,6,FALSE)</f>
        <v>204.616956373352</v>
      </c>
      <c r="J57" s="3">
        <f>VLOOKUP($A57,new_vsoa,5,FALSE)</f>
        <v>341.52918381975599</v>
      </c>
      <c r="K57" s="3">
        <f t="shared" si="12"/>
        <v>-136.91222744640399</v>
      </c>
      <c r="L57" s="3">
        <f>VLOOKUP($A57,new_vsoa,7,FALSE)</f>
        <v>-187.135711041527</v>
      </c>
      <c r="M57" s="3">
        <f>VLOOKUP($A57,new_vsoa,8,FALSE)</f>
        <v>-83.762389884277596</v>
      </c>
      <c r="N57" s="3">
        <f t="shared" si="0"/>
        <v>199.07295064620001</v>
      </c>
      <c r="O57" s="3">
        <f t="shared" si="1"/>
        <v>341.52918381975701</v>
      </c>
      <c r="P57" s="3">
        <f t="shared" si="13"/>
        <v>-142.456233173557</v>
      </c>
      <c r="Q57" s="3">
        <f t="shared" si="2"/>
        <v>-192.239915152794</v>
      </c>
      <c r="R57" s="3">
        <f t="shared" si="3"/>
        <v>-94.409871132857802</v>
      </c>
      <c r="S57" s="3">
        <f t="shared" si="4"/>
        <v>204.616956373352</v>
      </c>
      <c r="T57" s="3">
        <f t="shared" si="5"/>
        <v>341.52918381975599</v>
      </c>
      <c r="U57" s="3">
        <f t="shared" si="14"/>
        <v>-136.91222744640399</v>
      </c>
      <c r="V57" s="3">
        <f t="shared" si="6"/>
        <v>-186.17802400255201</v>
      </c>
      <c r="W57" s="3">
        <f t="shared" si="7"/>
        <v>-85.070238746202193</v>
      </c>
      <c r="X57" s="3">
        <f t="shared" si="8"/>
        <v>204.616956373352</v>
      </c>
      <c r="Y57" s="3">
        <f t="shared" si="9"/>
        <v>341.52918381975599</v>
      </c>
      <c r="Z57" s="3">
        <f t="shared" si="15"/>
        <v>-136.91222744640399</v>
      </c>
      <c r="AA57" s="3">
        <f t="shared" si="10"/>
        <v>-186.17802400255201</v>
      </c>
      <c r="AB57" s="3">
        <f t="shared" si="11"/>
        <v>-85.070238746202193</v>
      </c>
      <c r="AD57" s="3">
        <f t="shared" si="16"/>
        <v>-108.97664582783099</v>
      </c>
      <c r="AE57" s="3">
        <f t="shared" si="17"/>
        <v>-2.940235908335012</v>
      </c>
      <c r="AO57" s="3">
        <f t="shared" si="18"/>
        <v>-136.91222744640399</v>
      </c>
      <c r="AP57" s="3">
        <f t="shared" si="19"/>
        <v>-30.875817526907898</v>
      </c>
      <c r="AQ57" s="3">
        <f t="shared" si="20"/>
        <v>-106.03640991949609</v>
      </c>
      <c r="AS57" s="3">
        <f t="shared" si="21"/>
        <v>0</v>
      </c>
      <c r="AT57" s="3">
        <f t="shared" si="22"/>
        <v>0</v>
      </c>
      <c r="AU57" s="3"/>
      <c r="AV57" s="3">
        <f t="shared" si="23"/>
        <v>-108.97664582783099</v>
      </c>
      <c r="AW57" s="3">
        <f t="shared" si="24"/>
        <v>-114.52065155498298</v>
      </c>
      <c r="AX57" s="3">
        <f t="shared" si="25"/>
        <v>-5.5440057271519834</v>
      </c>
      <c r="AY57" s="3">
        <f t="shared" si="26"/>
        <v>-2.940235908335012</v>
      </c>
      <c r="AZ57" s="3">
        <f t="shared" si="27"/>
        <v>-2.9402359083339888</v>
      </c>
      <c r="BA57" s="3">
        <f t="shared" si="28"/>
        <v>1.0231815394945443E-12</v>
      </c>
    </row>
    <row r="58" spans="1:53">
      <c r="A58">
        <v>56</v>
      </c>
      <c r="B58" t="s">
        <v>71</v>
      </c>
      <c r="C58" s="3">
        <v>105.868842517552</v>
      </c>
      <c r="D58" s="3">
        <v>106.71172653088701</v>
      </c>
      <c r="E58" s="3">
        <v>-0.84288401333486695</v>
      </c>
      <c r="F58" s="3">
        <v>-49.226235825902201</v>
      </c>
      <c r="G58" s="3">
        <v>53.300139963828002</v>
      </c>
      <c r="H58" s="3"/>
      <c r="I58" s="3">
        <f>VLOOKUP($A58,new_vsoa,6,FALSE)</f>
        <v>111.84390818249599</v>
      </c>
      <c r="J58" s="3">
        <f>VLOOKUP($A58,new_vsoa,5,FALSE)</f>
        <v>110.835026201994</v>
      </c>
      <c r="K58" s="3">
        <f t="shared" si="12"/>
        <v>1.0088819805019966</v>
      </c>
      <c r="L58" s="3">
        <f>VLOOKUP($A58,new_vsoa,7,FALSE)</f>
        <v>-24.961635716949498</v>
      </c>
      <c r="M58" s="3">
        <f>VLOOKUP($A58,new_vsoa,8,FALSE)</f>
        <v>28.111294640961599</v>
      </c>
      <c r="N58" s="3">
        <f t="shared" si="0"/>
        <v>111.689535777103</v>
      </c>
      <c r="O58" s="3">
        <f t="shared" si="1"/>
        <v>110.835026201994</v>
      </c>
      <c r="P58" s="3">
        <f t="shared" si="13"/>
        <v>0.85450957510900594</v>
      </c>
      <c r="Q58" s="3">
        <f t="shared" si="2"/>
        <v>-23.773863309427199</v>
      </c>
      <c r="R58" s="3">
        <f t="shared" si="3"/>
        <v>27.660340707585402</v>
      </c>
      <c r="S58" s="3">
        <f t="shared" si="4"/>
        <v>111.84390818249599</v>
      </c>
      <c r="T58" s="3">
        <f t="shared" si="5"/>
        <v>110.835026201994</v>
      </c>
      <c r="U58" s="3">
        <f t="shared" si="14"/>
        <v>1.0088819805019966</v>
      </c>
      <c r="V58" s="3">
        <f t="shared" si="6"/>
        <v>-24.881345379255301</v>
      </c>
      <c r="W58" s="3">
        <f t="shared" si="7"/>
        <v>29.0550756888737</v>
      </c>
      <c r="X58" s="3">
        <f t="shared" si="8"/>
        <v>111.84390818249599</v>
      </c>
      <c r="Y58" s="3">
        <f t="shared" si="9"/>
        <v>110.835026201994</v>
      </c>
      <c r="Z58" s="3">
        <f t="shared" si="15"/>
        <v>1.0088819805019966</v>
      </c>
      <c r="AA58" s="3">
        <f t="shared" si="10"/>
        <v>-24.881345379255301</v>
      </c>
      <c r="AB58" s="3">
        <f t="shared" si="11"/>
        <v>29.0550756888737</v>
      </c>
      <c r="AD58" s="3">
        <f t="shared" si="16"/>
        <v>5.9750656649439975</v>
      </c>
      <c r="AE58" s="3">
        <f t="shared" si="17"/>
        <v>4.1232996711069916</v>
      </c>
      <c r="AO58" s="3">
        <f t="shared" si="18"/>
        <v>1.0088819805019966</v>
      </c>
      <c r="AP58" s="3">
        <f t="shared" si="19"/>
        <v>-0.84288401333486695</v>
      </c>
      <c r="AQ58" s="3">
        <f t="shared" si="20"/>
        <v>1.8517659938368636</v>
      </c>
      <c r="AS58" s="3">
        <f t="shared" si="21"/>
        <v>0</v>
      </c>
      <c r="AT58" s="3">
        <f t="shared" si="22"/>
        <v>0</v>
      </c>
      <c r="AU58" s="3"/>
      <c r="AV58" s="3">
        <f t="shared" si="23"/>
        <v>5.9750656649439975</v>
      </c>
      <c r="AW58" s="3">
        <f t="shared" si="24"/>
        <v>5.8206932595510068</v>
      </c>
      <c r="AX58" s="3">
        <f t="shared" si="25"/>
        <v>-0.15437240539299069</v>
      </c>
      <c r="AY58" s="3">
        <f t="shared" si="26"/>
        <v>4.1232996711069916</v>
      </c>
      <c r="AZ58" s="3">
        <f t="shared" si="27"/>
        <v>4.1232996711069916</v>
      </c>
      <c r="BA58" s="3">
        <f t="shared" si="28"/>
        <v>0</v>
      </c>
    </row>
    <row r="59" spans="1:53">
      <c r="A59">
        <v>57</v>
      </c>
      <c r="B59" t="s">
        <v>72</v>
      </c>
      <c r="C59" s="3">
        <v>172.27617024971801</v>
      </c>
      <c r="D59" s="3">
        <v>180.164116470913</v>
      </c>
      <c r="E59" s="3">
        <v>-7.8879462211948796</v>
      </c>
      <c r="F59" s="3">
        <v>-61.294376024132802</v>
      </c>
      <c r="G59" s="3">
        <v>50.304688885181697</v>
      </c>
      <c r="H59" s="3"/>
      <c r="I59" s="3">
        <f>VLOOKUP($A59,new_vsoa,6,FALSE)</f>
        <v>175.20472639959101</v>
      </c>
      <c r="J59" s="3">
        <f>VLOOKUP($A59,new_vsoa,5,FALSE)</f>
        <v>178.24474643968301</v>
      </c>
      <c r="K59" s="3">
        <f t="shared" si="12"/>
        <v>-3.0400200400920028</v>
      </c>
      <c r="L59" s="3">
        <f>VLOOKUP($A59,new_vsoa,7,FALSE)</f>
        <v>-41.114873998504997</v>
      </c>
      <c r="M59" s="3">
        <f>VLOOKUP($A59,new_vsoa,8,FALSE)</f>
        <v>34.774999927165702</v>
      </c>
      <c r="N59" s="3">
        <f t="shared" si="0"/>
        <v>182.70865796085999</v>
      </c>
      <c r="O59" s="3">
        <f t="shared" si="1"/>
        <v>178.24474643968099</v>
      </c>
      <c r="P59" s="3">
        <f t="shared" si="13"/>
        <v>4.4639115211789999</v>
      </c>
      <c r="Q59" s="3">
        <f t="shared" si="2"/>
        <v>-31.3410634958753</v>
      </c>
      <c r="R59" s="3">
        <f t="shared" si="3"/>
        <v>45.4022819436125</v>
      </c>
      <c r="S59" s="3">
        <f t="shared" si="4"/>
        <v>175.20472639959101</v>
      </c>
      <c r="T59" s="3">
        <f t="shared" si="5"/>
        <v>178.24474643968301</v>
      </c>
      <c r="U59" s="3">
        <f t="shared" si="14"/>
        <v>-3.0400200400920028</v>
      </c>
      <c r="V59" s="3">
        <f t="shared" si="6"/>
        <v>-39.932641321409797</v>
      </c>
      <c r="W59" s="3">
        <f t="shared" si="7"/>
        <v>35.482291819840597</v>
      </c>
      <c r="X59" s="3">
        <f t="shared" si="8"/>
        <v>175.20472639959101</v>
      </c>
      <c r="Y59" s="3">
        <f t="shared" si="9"/>
        <v>178.24474643968301</v>
      </c>
      <c r="Z59" s="3">
        <f t="shared" si="15"/>
        <v>-3.0400200400920028</v>
      </c>
      <c r="AA59" s="3">
        <f t="shared" si="10"/>
        <v>-39.932641321409797</v>
      </c>
      <c r="AB59" s="3">
        <f t="shared" si="11"/>
        <v>35.482291819840597</v>
      </c>
      <c r="AD59" s="3">
        <f t="shared" si="16"/>
        <v>2.9285561498730033</v>
      </c>
      <c r="AE59" s="3">
        <f t="shared" si="17"/>
        <v>-1.9193700312299882</v>
      </c>
      <c r="AO59" s="3">
        <f t="shared" si="18"/>
        <v>-3.0400200400920028</v>
      </c>
      <c r="AP59" s="3">
        <f t="shared" si="19"/>
        <v>-7.8879462211948796</v>
      </c>
      <c r="AQ59" s="3">
        <f t="shared" si="20"/>
        <v>4.8479261811028769</v>
      </c>
      <c r="AS59" s="3">
        <f t="shared" si="21"/>
        <v>0</v>
      </c>
      <c r="AT59" s="3">
        <f t="shared" si="22"/>
        <v>0</v>
      </c>
      <c r="AU59" s="3"/>
      <c r="AV59" s="3">
        <f t="shared" si="23"/>
        <v>2.9285561498730033</v>
      </c>
      <c r="AW59" s="3">
        <f t="shared" si="24"/>
        <v>10.432487711141988</v>
      </c>
      <c r="AX59" s="3">
        <f t="shared" si="25"/>
        <v>7.5039315612689848</v>
      </c>
      <c r="AY59" s="3">
        <f t="shared" si="26"/>
        <v>-1.9193700312299882</v>
      </c>
      <c r="AZ59" s="3">
        <f t="shared" si="27"/>
        <v>-1.9193700312320061</v>
      </c>
      <c r="BA59" s="3">
        <f t="shared" si="28"/>
        <v>-2.0179413695586845E-12</v>
      </c>
    </row>
    <row r="60" spans="1:53">
      <c r="A60">
        <v>58</v>
      </c>
      <c r="B60" t="s">
        <v>73</v>
      </c>
      <c r="C60" s="3">
        <v>277.31329897862901</v>
      </c>
      <c r="D60" s="3">
        <v>157.878400333862</v>
      </c>
      <c r="E60" s="3">
        <v>119.43489864476599</v>
      </c>
      <c r="F60" s="3">
        <v>37.562125545960299</v>
      </c>
      <c r="G60" s="3">
        <v>206.54472456664999</v>
      </c>
      <c r="H60" s="3"/>
      <c r="I60" s="3">
        <f>VLOOKUP($A60,new_vsoa,6,FALSE)</f>
        <v>134.397068141039</v>
      </c>
      <c r="J60" s="3">
        <f>VLOOKUP($A60,new_vsoa,5,FALSE)</f>
        <v>137.644721628979</v>
      </c>
      <c r="K60" s="3">
        <f t="shared" si="12"/>
        <v>-3.2476534879399992</v>
      </c>
      <c r="L60" s="3">
        <f>VLOOKUP($A60,new_vsoa,7,FALSE)</f>
        <v>-43.329321736022898</v>
      </c>
      <c r="M60" s="3">
        <f>VLOOKUP($A60,new_vsoa,8,FALSE)</f>
        <v>37.770659577031601</v>
      </c>
      <c r="N60" s="3">
        <f t="shared" si="0"/>
        <v>131.96778026966899</v>
      </c>
      <c r="O60" s="3">
        <f t="shared" si="1"/>
        <v>137.644721628979</v>
      </c>
      <c r="P60" s="3">
        <f t="shared" si="13"/>
        <v>-5.6769413593100069</v>
      </c>
      <c r="Q60" s="3">
        <f t="shared" si="2"/>
        <v>-42.853362778057203</v>
      </c>
      <c r="R60" s="3">
        <f t="shared" si="3"/>
        <v>32.158683336961403</v>
      </c>
      <c r="S60" s="3">
        <f t="shared" si="4"/>
        <v>134.397068141039</v>
      </c>
      <c r="T60" s="3">
        <f t="shared" si="5"/>
        <v>137.644721628979</v>
      </c>
      <c r="U60" s="3">
        <f t="shared" si="14"/>
        <v>-3.2476534879399992</v>
      </c>
      <c r="V60" s="3">
        <f t="shared" si="6"/>
        <v>-43.944776563094599</v>
      </c>
      <c r="W60" s="3">
        <f t="shared" si="7"/>
        <v>37.678714068184</v>
      </c>
      <c r="X60" s="3">
        <f t="shared" si="8"/>
        <v>134.397068141039</v>
      </c>
      <c r="Y60" s="3">
        <f t="shared" si="9"/>
        <v>137.644721628979</v>
      </c>
      <c r="Z60" s="3">
        <f t="shared" si="15"/>
        <v>-3.2476534879399992</v>
      </c>
      <c r="AA60" s="3">
        <f t="shared" si="10"/>
        <v>-43.944776563094599</v>
      </c>
      <c r="AB60" s="3">
        <f t="shared" si="11"/>
        <v>37.678714068184</v>
      </c>
      <c r="AD60" s="3">
        <f t="shared" si="16"/>
        <v>-142.91623083759001</v>
      </c>
      <c r="AE60" s="3">
        <f t="shared" si="17"/>
        <v>-20.233678704883005</v>
      </c>
      <c r="AO60" s="3">
        <f t="shared" si="18"/>
        <v>-3.2476534879399992</v>
      </c>
      <c r="AP60" s="3">
        <f t="shared" si="19"/>
        <v>119.43489864476599</v>
      </c>
      <c r="AQ60" s="3">
        <f t="shared" si="20"/>
        <v>-122.68255213270599</v>
      </c>
      <c r="AS60" s="3">
        <f t="shared" si="21"/>
        <v>0</v>
      </c>
      <c r="AT60" s="3">
        <f t="shared" si="22"/>
        <v>0</v>
      </c>
      <c r="AU60" s="3"/>
      <c r="AV60" s="3">
        <f t="shared" si="23"/>
        <v>-142.91623083759001</v>
      </c>
      <c r="AW60" s="3">
        <f t="shared" si="24"/>
        <v>-145.34551870896001</v>
      </c>
      <c r="AX60" s="3">
        <f t="shared" si="25"/>
        <v>-2.4292878713700077</v>
      </c>
      <c r="AY60" s="3">
        <f t="shared" si="26"/>
        <v>-20.233678704883005</v>
      </c>
      <c r="AZ60" s="3">
        <f t="shared" si="27"/>
        <v>-20.233678704883005</v>
      </c>
      <c r="BA60" s="3">
        <f t="shared" si="28"/>
        <v>0</v>
      </c>
    </row>
    <row r="61" spans="1:53">
      <c r="A61">
        <v>59</v>
      </c>
      <c r="B61" t="s">
        <v>74</v>
      </c>
      <c r="C61" s="3">
        <v>103.135675566157</v>
      </c>
      <c r="D61" s="3">
        <v>167.67268193219499</v>
      </c>
      <c r="E61" s="3">
        <v>-64.537006366038099</v>
      </c>
      <c r="F61" s="3">
        <v>-111.00545731040501</v>
      </c>
      <c r="G61" s="3">
        <v>-18.6717615671642</v>
      </c>
      <c r="H61" s="3"/>
      <c r="I61" s="3">
        <f>VLOOKUP($A61,new_vsoa,6,FALSE)</f>
        <v>107.993091125757</v>
      </c>
      <c r="J61" s="3">
        <f>VLOOKUP($A61,new_vsoa,5,FALSE)</f>
        <v>167.48544554428901</v>
      </c>
      <c r="K61" s="3">
        <f t="shared" si="12"/>
        <v>-59.492354418532003</v>
      </c>
      <c r="L61" s="3">
        <f>VLOOKUP($A61,new_vsoa,7,FALSE)</f>
        <v>-89.3813842814791</v>
      </c>
      <c r="M61" s="3">
        <f>VLOOKUP($A61,new_vsoa,8,FALSE)</f>
        <v>-29.421610161097899</v>
      </c>
      <c r="N61" s="3">
        <f t="shared" si="0"/>
        <v>112.352852006137</v>
      </c>
      <c r="O61" s="3">
        <f t="shared" si="1"/>
        <v>167.48544554428901</v>
      </c>
      <c r="P61" s="3">
        <f t="shared" si="13"/>
        <v>-55.132593538152008</v>
      </c>
      <c r="Q61" s="3">
        <f t="shared" si="2"/>
        <v>-84.708220549882199</v>
      </c>
      <c r="R61" s="3">
        <f t="shared" si="3"/>
        <v>-22.922385907941202</v>
      </c>
      <c r="S61" s="3">
        <f t="shared" si="4"/>
        <v>107.993091125757</v>
      </c>
      <c r="T61" s="3">
        <f t="shared" si="5"/>
        <v>167.48544554428901</v>
      </c>
      <c r="U61" s="3">
        <f t="shared" si="14"/>
        <v>-59.492354418532003</v>
      </c>
      <c r="V61" s="3">
        <f t="shared" si="6"/>
        <v>-90.104695295896903</v>
      </c>
      <c r="W61" s="3">
        <f t="shared" si="7"/>
        <v>-28.401540954147599</v>
      </c>
      <c r="X61" s="3">
        <f t="shared" si="8"/>
        <v>107.993091125757</v>
      </c>
      <c r="Y61" s="3">
        <f t="shared" si="9"/>
        <v>167.48544554428901</v>
      </c>
      <c r="Z61" s="3">
        <f t="shared" si="15"/>
        <v>-59.492354418532003</v>
      </c>
      <c r="AA61" s="3">
        <f t="shared" si="10"/>
        <v>-90.104695295896903</v>
      </c>
      <c r="AB61" s="3">
        <f t="shared" si="11"/>
        <v>-28.401540954147599</v>
      </c>
      <c r="AD61" s="3">
        <f t="shared" si="16"/>
        <v>4.8574155595999997</v>
      </c>
      <c r="AE61" s="3">
        <f t="shared" si="17"/>
        <v>-0.18723638790598329</v>
      </c>
      <c r="AO61" s="3">
        <f t="shared" si="18"/>
        <v>-59.492354418532003</v>
      </c>
      <c r="AP61" s="3">
        <f t="shared" si="19"/>
        <v>-64.537006366038099</v>
      </c>
      <c r="AQ61" s="3">
        <f t="shared" si="20"/>
        <v>5.0446519475060967</v>
      </c>
      <c r="AS61" s="3">
        <f t="shared" si="21"/>
        <v>0</v>
      </c>
      <c r="AT61" s="3">
        <f t="shared" si="22"/>
        <v>0</v>
      </c>
      <c r="AU61" s="3"/>
      <c r="AV61" s="3">
        <f t="shared" si="23"/>
        <v>4.8574155595999997</v>
      </c>
      <c r="AW61" s="3">
        <f t="shared" si="24"/>
        <v>9.217176439979994</v>
      </c>
      <c r="AX61" s="3">
        <f t="shared" si="25"/>
        <v>4.3597608803799943</v>
      </c>
      <c r="AY61" s="3">
        <f t="shared" si="26"/>
        <v>-0.18723638790598329</v>
      </c>
      <c r="AZ61" s="3">
        <f t="shared" si="27"/>
        <v>-0.18723638790598329</v>
      </c>
      <c r="BA61" s="3">
        <f t="shared" si="28"/>
        <v>0</v>
      </c>
    </row>
    <row r="62" spans="1:53">
      <c r="A62">
        <v>60</v>
      </c>
      <c r="B62" t="s">
        <v>75</v>
      </c>
      <c r="C62" s="3">
        <v>36.246886568596302</v>
      </c>
      <c r="D62" s="3">
        <v>49.704195591923202</v>
      </c>
      <c r="E62" s="3">
        <v>-13.4573090233268</v>
      </c>
      <c r="F62" s="3">
        <v>-69.7003705912052</v>
      </c>
      <c r="G62" s="3">
        <v>25.325063573051501</v>
      </c>
      <c r="H62" s="3"/>
      <c r="I62" s="3">
        <f>VLOOKUP($A62,new_vsoa,6,FALSE)</f>
        <v>52.484548081401698</v>
      </c>
      <c r="J62" s="3">
        <f>VLOOKUP($A62,new_vsoa,5,FALSE)</f>
        <v>58.8540618770555</v>
      </c>
      <c r="K62" s="3">
        <f t="shared" si="12"/>
        <v>-6.3695137956538019</v>
      </c>
      <c r="L62" s="3">
        <f>VLOOKUP($A62,new_vsoa,7,FALSE)</f>
        <v>-24.776580324743101</v>
      </c>
      <c r="M62" s="3">
        <f>VLOOKUP($A62,new_vsoa,8,FALSE)</f>
        <v>14.7931413778637</v>
      </c>
      <c r="N62" s="3">
        <f t="shared" si="0"/>
        <v>58.4377836528299</v>
      </c>
      <c r="O62" s="3">
        <f t="shared" si="1"/>
        <v>58.854061877055102</v>
      </c>
      <c r="P62" s="3">
        <f t="shared" si="13"/>
        <v>-0.41627822422520211</v>
      </c>
      <c r="Q62" s="3">
        <f t="shared" si="2"/>
        <v>-19.699913127424701</v>
      </c>
      <c r="R62" s="3">
        <f t="shared" si="3"/>
        <v>22.285950137830898</v>
      </c>
      <c r="S62" s="3">
        <f t="shared" si="4"/>
        <v>52.484548081401698</v>
      </c>
      <c r="T62" s="3">
        <f t="shared" si="5"/>
        <v>58.8540618770555</v>
      </c>
      <c r="U62" s="3">
        <f t="shared" si="14"/>
        <v>-6.3695137956538019</v>
      </c>
      <c r="V62" s="3">
        <f t="shared" si="6"/>
        <v>-24.744302504533</v>
      </c>
      <c r="W62" s="3">
        <f t="shared" si="7"/>
        <v>15.3259763709793</v>
      </c>
      <c r="X62" s="3">
        <f t="shared" si="8"/>
        <v>52.484548081401698</v>
      </c>
      <c r="Y62" s="3">
        <f t="shared" si="9"/>
        <v>58.8540618770555</v>
      </c>
      <c r="Z62" s="3">
        <f t="shared" si="15"/>
        <v>-6.3695137956538019</v>
      </c>
      <c r="AA62" s="3">
        <f t="shared" si="10"/>
        <v>-24.744302504533</v>
      </c>
      <c r="AB62" s="3">
        <f t="shared" si="11"/>
        <v>15.3259763709793</v>
      </c>
      <c r="AD62" s="3">
        <f t="shared" si="16"/>
        <v>16.237661512805396</v>
      </c>
      <c r="AE62" s="3">
        <f t="shared" si="17"/>
        <v>9.1498662851322976</v>
      </c>
      <c r="AO62" s="3">
        <f t="shared" si="18"/>
        <v>-6.3695137956538019</v>
      </c>
      <c r="AP62" s="3">
        <f t="shared" si="19"/>
        <v>-13.4573090233268</v>
      </c>
      <c r="AQ62" s="3">
        <f t="shared" si="20"/>
        <v>7.0877952276729985</v>
      </c>
      <c r="AS62" s="3">
        <f t="shared" si="21"/>
        <v>0</v>
      </c>
      <c r="AT62" s="3">
        <f t="shared" si="22"/>
        <v>0</v>
      </c>
      <c r="AU62" s="3"/>
      <c r="AV62" s="3">
        <f t="shared" si="23"/>
        <v>16.237661512805396</v>
      </c>
      <c r="AW62" s="3">
        <f t="shared" si="24"/>
        <v>22.190897084233598</v>
      </c>
      <c r="AX62" s="3">
        <f t="shared" si="25"/>
        <v>5.9532355714282019</v>
      </c>
      <c r="AY62" s="3">
        <f t="shared" si="26"/>
        <v>9.1498662851322976</v>
      </c>
      <c r="AZ62" s="3">
        <f t="shared" si="27"/>
        <v>9.1498662851318997</v>
      </c>
      <c r="BA62" s="3">
        <f t="shared" si="28"/>
        <v>-3.979039320256561E-13</v>
      </c>
    </row>
    <row r="63" spans="1:53">
      <c r="A63">
        <v>61</v>
      </c>
      <c r="B63" t="s">
        <v>76</v>
      </c>
      <c r="C63" s="3">
        <v>172.30522239032399</v>
      </c>
      <c r="D63" s="3">
        <v>270.533844943509</v>
      </c>
      <c r="E63" s="3">
        <v>-98.228622553185104</v>
      </c>
      <c r="F63" s="3">
        <v>-160.17574992472399</v>
      </c>
      <c r="G63" s="3">
        <v>-34.366335513574398</v>
      </c>
      <c r="H63" s="3"/>
      <c r="I63" s="3">
        <f>VLOOKUP($A63,new_vsoa,6,FALSE)</f>
        <v>174.50958357225599</v>
      </c>
      <c r="J63" s="3">
        <f>VLOOKUP($A63,new_vsoa,5,FALSE)</f>
        <v>276.52286136358299</v>
      </c>
      <c r="K63" s="3">
        <f t="shared" si="12"/>
        <v>-102.013277791327</v>
      </c>
      <c r="L63" s="3">
        <f>VLOOKUP($A63,new_vsoa,7,FALSE)</f>
        <v>-140.401719122949</v>
      </c>
      <c r="M63" s="3">
        <f>VLOOKUP($A63,new_vsoa,8,FALSE)</f>
        <v>-62.763665407371199</v>
      </c>
      <c r="N63" s="3">
        <f t="shared" si="0"/>
        <v>170.125027601939</v>
      </c>
      <c r="O63" s="3">
        <f t="shared" si="1"/>
        <v>276.52286136358299</v>
      </c>
      <c r="P63" s="3">
        <f t="shared" si="13"/>
        <v>-106.39783376164399</v>
      </c>
      <c r="Q63" s="3">
        <f t="shared" si="2"/>
        <v>-140.77255616190601</v>
      </c>
      <c r="R63" s="3">
        <f t="shared" si="3"/>
        <v>-71.173940241859498</v>
      </c>
      <c r="S63" s="3">
        <f t="shared" si="4"/>
        <v>174.50958357225599</v>
      </c>
      <c r="T63" s="3">
        <f t="shared" si="5"/>
        <v>276.52286136358299</v>
      </c>
      <c r="U63" s="3">
        <f t="shared" si="14"/>
        <v>-102.013277791327</v>
      </c>
      <c r="V63" s="3">
        <f t="shared" si="6"/>
        <v>-141.31574409845501</v>
      </c>
      <c r="W63" s="3">
        <f t="shared" si="7"/>
        <v>-65.175011751293994</v>
      </c>
      <c r="X63" s="3">
        <f t="shared" si="8"/>
        <v>174.50958357225599</v>
      </c>
      <c r="Y63" s="3">
        <f t="shared" si="9"/>
        <v>276.52286136358299</v>
      </c>
      <c r="Z63" s="3">
        <f t="shared" si="15"/>
        <v>-102.013277791327</v>
      </c>
      <c r="AA63" s="3">
        <f t="shared" si="10"/>
        <v>-141.31574409845501</v>
      </c>
      <c r="AB63" s="3">
        <f t="shared" si="11"/>
        <v>-65.175011751293994</v>
      </c>
      <c r="AD63" s="3">
        <f t="shared" si="16"/>
        <v>2.2043611819320006</v>
      </c>
      <c r="AE63" s="3">
        <f t="shared" si="17"/>
        <v>5.9890164200739946</v>
      </c>
      <c r="AO63" s="3">
        <f t="shared" si="18"/>
        <v>-102.013277791327</v>
      </c>
      <c r="AP63" s="3">
        <f t="shared" si="19"/>
        <v>-98.228622553185104</v>
      </c>
      <c r="AQ63" s="3">
        <f t="shared" si="20"/>
        <v>-3.7846552381418945</v>
      </c>
      <c r="AS63" s="3">
        <f t="shared" si="21"/>
        <v>0</v>
      </c>
      <c r="AT63" s="3">
        <f t="shared" si="22"/>
        <v>0</v>
      </c>
      <c r="AU63" s="3"/>
      <c r="AV63" s="3">
        <f t="shared" si="23"/>
        <v>2.2043611819320006</v>
      </c>
      <c r="AW63" s="3">
        <f t="shared" si="24"/>
        <v>-2.1801947883849948</v>
      </c>
      <c r="AX63" s="3">
        <f t="shared" si="25"/>
        <v>-4.3845559703169954</v>
      </c>
      <c r="AY63" s="3">
        <f t="shared" si="26"/>
        <v>5.9890164200739946</v>
      </c>
      <c r="AZ63" s="3">
        <f t="shared" si="27"/>
        <v>5.9890164200739946</v>
      </c>
      <c r="BA63" s="3">
        <f t="shared" si="28"/>
        <v>0</v>
      </c>
    </row>
    <row r="64" spans="1:53">
      <c r="A64">
        <v>62</v>
      </c>
      <c r="B64" t="s">
        <v>77</v>
      </c>
      <c r="C64" s="3">
        <v>320.11980380120798</v>
      </c>
      <c r="D64" s="3">
        <v>298.137952769234</v>
      </c>
      <c r="E64" s="3">
        <v>21.9818510319739</v>
      </c>
      <c r="F64" s="3">
        <v>-62.965044948122703</v>
      </c>
      <c r="G64" s="3">
        <v>115.212543314691</v>
      </c>
      <c r="H64" s="3"/>
      <c r="I64" s="3">
        <f>VLOOKUP($A64,new_vsoa,6,FALSE)</f>
        <v>211.27529720462101</v>
      </c>
      <c r="J64" s="3">
        <f>VLOOKUP($A64,new_vsoa,5,FALSE)</f>
        <v>306.07286865547098</v>
      </c>
      <c r="K64" s="3">
        <f t="shared" si="12"/>
        <v>-94.797571450849972</v>
      </c>
      <c r="L64" s="3">
        <f>VLOOKUP($A64,new_vsoa,7,FALSE)</f>
        <v>-145.79045120378399</v>
      </c>
      <c r="M64" s="3">
        <f>VLOOKUP($A64,new_vsoa,8,FALSE)</f>
        <v>-42.605002703292499</v>
      </c>
      <c r="N64" s="3">
        <f t="shared" si="0"/>
        <v>207.84570828053199</v>
      </c>
      <c r="O64" s="3">
        <f t="shared" si="1"/>
        <v>306.07286865547297</v>
      </c>
      <c r="P64" s="3">
        <f t="shared" si="13"/>
        <v>-98.227160374940979</v>
      </c>
      <c r="Q64" s="3">
        <f t="shared" si="2"/>
        <v>-146.67075902488301</v>
      </c>
      <c r="R64" s="3">
        <f t="shared" si="3"/>
        <v>-48.618531780592697</v>
      </c>
      <c r="S64" s="3">
        <f t="shared" si="4"/>
        <v>211.27529720462101</v>
      </c>
      <c r="T64" s="3">
        <f t="shared" si="5"/>
        <v>306.07286865547098</v>
      </c>
      <c r="U64" s="3">
        <f t="shared" si="14"/>
        <v>-94.797571450849972</v>
      </c>
      <c r="V64" s="3">
        <f t="shared" si="6"/>
        <v>-146.47312993643399</v>
      </c>
      <c r="W64" s="3">
        <f t="shared" si="7"/>
        <v>-43.652133706436402</v>
      </c>
      <c r="X64" s="3">
        <f t="shared" si="8"/>
        <v>211.27529720462101</v>
      </c>
      <c r="Y64" s="3">
        <f t="shared" si="9"/>
        <v>306.07286865547098</v>
      </c>
      <c r="Z64" s="3">
        <f t="shared" si="15"/>
        <v>-94.797571450849972</v>
      </c>
      <c r="AA64" s="3">
        <f t="shared" si="10"/>
        <v>-146.47312993643399</v>
      </c>
      <c r="AB64" s="3">
        <f t="shared" si="11"/>
        <v>-43.652133706436402</v>
      </c>
      <c r="AD64" s="3">
        <f t="shared" si="16"/>
        <v>-108.84450659658697</v>
      </c>
      <c r="AE64" s="3">
        <f t="shared" si="17"/>
        <v>7.9349158862369791</v>
      </c>
      <c r="AO64" s="3">
        <f t="shared" si="18"/>
        <v>-94.797571450849972</v>
      </c>
      <c r="AP64" s="3">
        <f t="shared" si="19"/>
        <v>21.9818510319739</v>
      </c>
      <c r="AQ64" s="3">
        <f t="shared" si="20"/>
        <v>-116.77942248282388</v>
      </c>
      <c r="AS64" s="3">
        <f t="shared" si="21"/>
        <v>0</v>
      </c>
      <c r="AT64" s="3">
        <f t="shared" si="22"/>
        <v>0</v>
      </c>
      <c r="AU64" s="3"/>
      <c r="AV64" s="3">
        <f t="shared" si="23"/>
        <v>-108.84450659658697</v>
      </c>
      <c r="AW64" s="3">
        <f t="shared" si="24"/>
        <v>-112.27409552067598</v>
      </c>
      <c r="AX64" s="3">
        <f t="shared" si="25"/>
        <v>-3.4295889240890176</v>
      </c>
      <c r="AY64" s="3">
        <f t="shared" si="26"/>
        <v>7.9349158862369791</v>
      </c>
      <c r="AZ64" s="3">
        <f t="shared" si="27"/>
        <v>7.9349158862389686</v>
      </c>
      <c r="BA64" s="3">
        <f t="shared" si="28"/>
        <v>1.9895196601282805E-12</v>
      </c>
    </row>
    <row r="65" spans="1:53">
      <c r="A65">
        <v>63</v>
      </c>
      <c r="B65" t="s">
        <v>78</v>
      </c>
      <c r="C65" s="3">
        <v>242.36931654573399</v>
      </c>
      <c r="D65" s="3">
        <v>304.114393643021</v>
      </c>
      <c r="E65" s="3">
        <v>-61.745077097286902</v>
      </c>
      <c r="F65" s="3">
        <v>-130.84820920980101</v>
      </c>
      <c r="G65" s="3">
        <v>9.3834820613414802</v>
      </c>
      <c r="H65" s="3"/>
      <c r="I65" s="3">
        <f>VLOOKUP($A65,new_vsoa,6,FALSE)</f>
        <v>271.57049581026098</v>
      </c>
      <c r="J65" s="3">
        <f>VLOOKUP($A65,new_vsoa,5,FALSE)</f>
        <v>318.90952166005002</v>
      </c>
      <c r="K65" s="3">
        <f t="shared" si="12"/>
        <v>-47.339025849789039</v>
      </c>
      <c r="L65" s="3">
        <f>VLOOKUP($A65,new_vsoa,7,FALSE)</f>
        <v>-94.645218819497302</v>
      </c>
      <c r="M65" s="3">
        <f>VLOOKUP($A65,new_vsoa,8,FALSE)</f>
        <v>-2.36248157585017</v>
      </c>
      <c r="N65" s="3">
        <f t="shared" si="0"/>
        <v>269.77196945498798</v>
      </c>
      <c r="O65" s="3">
        <f t="shared" si="1"/>
        <v>318.90952166005098</v>
      </c>
      <c r="P65" s="3">
        <f t="shared" si="13"/>
        <v>-49.137552205063002</v>
      </c>
      <c r="Q65" s="3">
        <f t="shared" si="2"/>
        <v>-92.407859084406397</v>
      </c>
      <c r="R65" s="3">
        <f t="shared" si="3"/>
        <v>-4.9855093689802104</v>
      </c>
      <c r="S65" s="3">
        <f t="shared" si="4"/>
        <v>271.57049581026098</v>
      </c>
      <c r="T65" s="3">
        <f t="shared" si="5"/>
        <v>318.90952166005002</v>
      </c>
      <c r="U65" s="3">
        <f t="shared" si="14"/>
        <v>-47.339025849789039</v>
      </c>
      <c r="V65" s="3">
        <f t="shared" si="6"/>
        <v>-93.644200517324293</v>
      </c>
      <c r="W65" s="3">
        <f t="shared" si="7"/>
        <v>1.46044460991743</v>
      </c>
      <c r="X65" s="3">
        <f t="shared" si="8"/>
        <v>271.57049581026098</v>
      </c>
      <c r="Y65" s="3">
        <f t="shared" si="9"/>
        <v>318.90952166005002</v>
      </c>
      <c r="Z65" s="3">
        <f t="shared" si="15"/>
        <v>-47.339025849789039</v>
      </c>
      <c r="AA65" s="3">
        <f t="shared" si="10"/>
        <v>-93.644200517324293</v>
      </c>
      <c r="AB65" s="3">
        <f t="shared" si="11"/>
        <v>1.46044460991743</v>
      </c>
      <c r="AD65" s="3">
        <f t="shared" si="16"/>
        <v>29.201179264526985</v>
      </c>
      <c r="AE65" s="3">
        <f t="shared" si="17"/>
        <v>14.795128017029015</v>
      </c>
      <c r="AO65" s="3">
        <f t="shared" si="18"/>
        <v>-47.339025849789039</v>
      </c>
      <c r="AP65" s="3">
        <f t="shared" si="19"/>
        <v>-61.745077097286902</v>
      </c>
      <c r="AQ65" s="3">
        <f t="shared" si="20"/>
        <v>14.406051247497864</v>
      </c>
      <c r="AS65" s="3">
        <f t="shared" si="21"/>
        <v>0</v>
      </c>
      <c r="AT65" s="3">
        <f t="shared" si="22"/>
        <v>0</v>
      </c>
      <c r="AU65" s="3"/>
      <c r="AV65" s="3">
        <f t="shared" si="23"/>
        <v>29.201179264526985</v>
      </c>
      <c r="AW65" s="3">
        <f t="shared" si="24"/>
        <v>27.402652909253987</v>
      </c>
      <c r="AX65" s="3">
        <f t="shared" si="25"/>
        <v>-1.7985263552729975</v>
      </c>
      <c r="AY65" s="3">
        <f t="shared" si="26"/>
        <v>14.795128017029015</v>
      </c>
      <c r="AZ65" s="3">
        <f t="shared" si="27"/>
        <v>14.795128017029981</v>
      </c>
      <c r="BA65" s="3">
        <f t="shared" si="28"/>
        <v>9.6633812063373625E-13</v>
      </c>
    </row>
    <row r="66" spans="1:53">
      <c r="A66">
        <v>64</v>
      </c>
      <c r="B66" t="s">
        <v>79</v>
      </c>
      <c r="C66" s="3">
        <v>500.03521390122</v>
      </c>
      <c r="D66" s="3">
        <v>571.54829811504101</v>
      </c>
      <c r="E66" s="3">
        <v>-71.5130842138216</v>
      </c>
      <c r="F66" s="3">
        <v>-217.95564502983501</v>
      </c>
      <c r="G66" s="3">
        <v>179.62003930186</v>
      </c>
      <c r="H66" s="3"/>
      <c r="I66" s="3">
        <f>VLOOKUP($A66,new_vsoa,6,FALSE)</f>
        <v>492.94319995486802</v>
      </c>
      <c r="J66" s="3">
        <f>VLOOKUP($A66,new_vsoa,5,FALSE)</f>
        <v>594.24871251045397</v>
      </c>
      <c r="K66" s="3">
        <f t="shared" si="12"/>
        <v>-101.30551255558595</v>
      </c>
      <c r="L66" s="3">
        <f>VLOOKUP($A66,new_vsoa,7,FALSE)</f>
        <v>-182.76423581719999</v>
      </c>
      <c r="M66" s="3">
        <f>VLOOKUP($A66,new_vsoa,8,FALSE)</f>
        <v>-22.099901437102499</v>
      </c>
      <c r="N66" s="3">
        <f t="shared" si="0"/>
        <v>496.62403437813202</v>
      </c>
      <c r="O66" s="3">
        <f t="shared" si="1"/>
        <v>594.24871251045295</v>
      </c>
      <c r="P66" s="3">
        <f t="shared" si="13"/>
        <v>-97.624678132320923</v>
      </c>
      <c r="Q66" s="3">
        <f t="shared" si="2"/>
        <v>-182.31058765946</v>
      </c>
      <c r="R66" s="3">
        <f t="shared" si="3"/>
        <v>-20.475910126453499</v>
      </c>
      <c r="S66" s="3">
        <f t="shared" si="4"/>
        <v>492.94319995486802</v>
      </c>
      <c r="T66" s="3">
        <f t="shared" si="5"/>
        <v>594.24871251045397</v>
      </c>
      <c r="U66" s="3">
        <f t="shared" si="14"/>
        <v>-101.30551255558595</v>
      </c>
      <c r="V66" s="3">
        <f t="shared" si="6"/>
        <v>-186.17343959790199</v>
      </c>
      <c r="W66" s="3">
        <f t="shared" si="7"/>
        <v>-22.008248417320999</v>
      </c>
      <c r="X66" s="3">
        <f t="shared" si="8"/>
        <v>492.94319995486802</v>
      </c>
      <c r="Y66" s="3">
        <f t="shared" si="9"/>
        <v>594.24871251045397</v>
      </c>
      <c r="Z66" s="3">
        <f t="shared" si="15"/>
        <v>-101.30551255558595</v>
      </c>
      <c r="AA66" s="3">
        <f t="shared" si="10"/>
        <v>-186.17343959790199</v>
      </c>
      <c r="AB66" s="3">
        <f t="shared" si="11"/>
        <v>-22.008248417320999</v>
      </c>
      <c r="AD66" s="3">
        <f t="shared" si="16"/>
        <v>-7.0920139463519831</v>
      </c>
      <c r="AE66" s="3">
        <f t="shared" si="17"/>
        <v>22.700414395412963</v>
      </c>
      <c r="AO66" s="3">
        <f t="shared" si="18"/>
        <v>-101.30551255558595</v>
      </c>
      <c r="AP66" s="3">
        <f t="shared" si="19"/>
        <v>-71.5130842138216</v>
      </c>
      <c r="AQ66" s="3">
        <f t="shared" si="20"/>
        <v>-29.792428341764349</v>
      </c>
      <c r="AS66" s="3">
        <f t="shared" si="21"/>
        <v>0</v>
      </c>
      <c r="AT66" s="3">
        <f t="shared" si="22"/>
        <v>0</v>
      </c>
      <c r="AU66" s="3"/>
      <c r="AV66" s="3">
        <f t="shared" si="23"/>
        <v>-7.0920139463519831</v>
      </c>
      <c r="AW66" s="3">
        <f t="shared" si="24"/>
        <v>-3.4111795230879807</v>
      </c>
      <c r="AX66" s="3">
        <f t="shared" si="25"/>
        <v>3.6808344232640025</v>
      </c>
      <c r="AY66" s="3">
        <f t="shared" si="26"/>
        <v>22.700414395412963</v>
      </c>
      <c r="AZ66" s="3">
        <f t="shared" si="27"/>
        <v>22.70041439541194</v>
      </c>
      <c r="BA66" s="3">
        <f t="shared" si="28"/>
        <v>-1.0231815394945443E-12</v>
      </c>
    </row>
    <row r="67" spans="1:53">
      <c r="A67">
        <v>65</v>
      </c>
      <c r="B67" t="s">
        <v>80</v>
      </c>
      <c r="C67" s="3">
        <v>263.77251863533002</v>
      </c>
      <c r="D67" s="3">
        <v>280.96195243623902</v>
      </c>
      <c r="E67" s="3">
        <v>-17.189433800908802</v>
      </c>
      <c r="F67" s="3">
        <v>-89.948172565008704</v>
      </c>
      <c r="G67" s="3">
        <v>75.300192049162106</v>
      </c>
      <c r="H67" s="3"/>
      <c r="I67" s="3">
        <f>VLOOKUP($A67,new_vsoa,6,FALSE)</f>
        <v>298.68185082393398</v>
      </c>
      <c r="J67" s="3">
        <f>VLOOKUP($A67,new_vsoa,5,FALSE)</f>
        <v>274.12440378827802</v>
      </c>
      <c r="K67" s="3">
        <f t="shared" si="12"/>
        <v>24.557447035655969</v>
      </c>
      <c r="L67" s="3">
        <f>VLOOKUP($A67,new_vsoa,7,FALSE)</f>
        <v>-22.410062679011901</v>
      </c>
      <c r="M67" s="3">
        <f>VLOOKUP($A67,new_vsoa,8,FALSE)</f>
        <v>76.563657274930094</v>
      </c>
      <c r="N67" s="3">
        <f t="shared" ref="N67:N130" si="29">VLOOKUP($A67,new_vsoa_duplicates_problem,6,FALSE)</f>
        <v>285.93035592720298</v>
      </c>
      <c r="O67" s="3">
        <f t="shared" ref="O67:O130" si="30">VLOOKUP($A67,new_vsoa_duplicates_problem,5,FALSE)</f>
        <v>274.12440378827898</v>
      </c>
      <c r="P67" s="3">
        <f t="shared" si="13"/>
        <v>11.805952138923999</v>
      </c>
      <c r="Q67" s="3">
        <f t="shared" ref="Q67:Q130" si="31">VLOOKUP($A67,new_vsoa_duplicates_problem,7,FALSE)</f>
        <v>-33.3101222770185</v>
      </c>
      <c r="R67" s="3">
        <f t="shared" ref="R67:R130" si="32">VLOOKUP($A67,new_vsoa_duplicates_problem,8,FALSE)</f>
        <v>61.380048951820797</v>
      </c>
      <c r="S67" s="3">
        <f t="shared" ref="S67:S130" si="33">VLOOKUP($A67,new_ndar_prob_cont,6,FALSE)</f>
        <v>298.68185082393398</v>
      </c>
      <c r="T67" s="3">
        <f t="shared" ref="T67:T130" si="34">VLOOKUP($A67,new_ndar_prob_cont,5,FALSE)</f>
        <v>274.12440378827802</v>
      </c>
      <c r="U67" s="3">
        <f t="shared" si="14"/>
        <v>24.557447035655969</v>
      </c>
      <c r="V67" s="3">
        <f t="shared" ref="V67:V130" si="35">VLOOKUP($A67,new_ndar_prob_cont,7,FALSE)</f>
        <v>-19.7919029851302</v>
      </c>
      <c r="W67" s="3">
        <f t="shared" ref="W67:W130" si="36">VLOOKUP($A67,new_ndar_prob_cont,8,FALSE)</f>
        <v>75.895569696284696</v>
      </c>
      <c r="X67" s="3">
        <f t="shared" ref="X67:X130" si="37">VLOOKUP($A67,new_ndar_prob,9,FALSE)</f>
        <v>298.68185082393398</v>
      </c>
      <c r="Y67" s="3">
        <f t="shared" ref="Y67:Y130" si="38">VLOOKUP($A67,new_ndar_prob,8,FALSE)</f>
        <v>274.12440378827802</v>
      </c>
      <c r="Z67" s="3">
        <f t="shared" si="15"/>
        <v>24.557447035655969</v>
      </c>
      <c r="AA67" s="3">
        <f t="shared" ref="AA67:AA130" si="39">VLOOKUP($A67,new_ndar_prob,5,FALSE)</f>
        <v>-19.7919029851302</v>
      </c>
      <c r="AB67" s="3">
        <f t="shared" ref="AB67:AB130" si="40">VLOOKUP($A67,new_ndar_prob,6,FALSE)</f>
        <v>75.895569696284696</v>
      </c>
      <c r="AD67" s="3">
        <f t="shared" si="16"/>
        <v>34.909332188603969</v>
      </c>
      <c r="AE67" s="3">
        <f t="shared" si="17"/>
        <v>-6.8375486479610004</v>
      </c>
      <c r="AO67" s="3">
        <f t="shared" si="18"/>
        <v>24.557447035655969</v>
      </c>
      <c r="AP67" s="3">
        <f t="shared" si="19"/>
        <v>-17.189433800908802</v>
      </c>
      <c r="AQ67" s="3">
        <f t="shared" si="20"/>
        <v>41.74688083656477</v>
      </c>
      <c r="AS67" s="3">
        <f t="shared" si="21"/>
        <v>0</v>
      </c>
      <c r="AT67" s="3">
        <f t="shared" si="22"/>
        <v>0</v>
      </c>
      <c r="AU67" s="3"/>
      <c r="AV67" s="3">
        <f t="shared" si="23"/>
        <v>34.909332188603969</v>
      </c>
      <c r="AW67" s="3">
        <f t="shared" si="24"/>
        <v>22.157837291872966</v>
      </c>
      <c r="AX67" s="3">
        <f t="shared" si="25"/>
        <v>-12.751494896731003</v>
      </c>
      <c r="AY67" s="3">
        <f t="shared" si="26"/>
        <v>-6.8375486479610004</v>
      </c>
      <c r="AZ67" s="3">
        <f t="shared" si="27"/>
        <v>-6.837548647960034</v>
      </c>
      <c r="BA67" s="3">
        <f t="shared" si="28"/>
        <v>9.6633812063373625E-13</v>
      </c>
    </row>
    <row r="68" spans="1:53">
      <c r="A68">
        <v>66</v>
      </c>
      <c r="B68" t="s">
        <v>81</v>
      </c>
      <c r="C68" s="3">
        <v>353.47794244672599</v>
      </c>
      <c r="D68" s="3">
        <v>329.13285530884502</v>
      </c>
      <c r="E68" s="3">
        <v>24.345087137881301</v>
      </c>
      <c r="F68" s="3">
        <v>-73.971583178526402</v>
      </c>
      <c r="G68" s="3">
        <v>136.10237806461001</v>
      </c>
      <c r="H68" s="3"/>
      <c r="I68" s="3">
        <f>VLOOKUP($A68,new_vsoa,6,FALSE)</f>
        <v>266.59087661611301</v>
      </c>
      <c r="J68" s="3">
        <f>VLOOKUP($A68,new_vsoa,5,FALSE)</f>
        <v>337.81472656467798</v>
      </c>
      <c r="K68" s="3">
        <f t="shared" ref="K68:K131" si="41">I68-J68</f>
        <v>-71.223849948564975</v>
      </c>
      <c r="L68" s="3">
        <f>VLOOKUP($A68,new_vsoa,7,FALSE)</f>
        <v>-129.49441939184101</v>
      </c>
      <c r="M68" s="3">
        <f>VLOOKUP($A68,new_vsoa,8,FALSE)</f>
        <v>-8.08543004369937</v>
      </c>
      <c r="N68" s="3">
        <f t="shared" si="29"/>
        <v>256.767595658061</v>
      </c>
      <c r="O68" s="3">
        <f t="shared" si="30"/>
        <v>337.81472656467702</v>
      </c>
      <c r="P68" s="3">
        <f t="shared" ref="P68:P131" si="42">N68-O68</f>
        <v>-81.047130906616019</v>
      </c>
      <c r="Q68" s="3">
        <f t="shared" si="31"/>
        <v>-141.11146844037199</v>
      </c>
      <c r="R68" s="3">
        <f t="shared" si="32"/>
        <v>-20.984155881041399</v>
      </c>
      <c r="S68" s="3">
        <f t="shared" si="33"/>
        <v>266.59087661611301</v>
      </c>
      <c r="T68" s="3">
        <f t="shared" si="34"/>
        <v>337.81472656467798</v>
      </c>
      <c r="U68" s="3">
        <f t="shared" ref="U68:U131" si="43">S68-T68</f>
        <v>-71.223849948564975</v>
      </c>
      <c r="V68" s="3">
        <f t="shared" si="35"/>
        <v>-130.82032069617901</v>
      </c>
      <c r="W68" s="3">
        <f t="shared" si="36"/>
        <v>-12.3662692319173</v>
      </c>
      <c r="X68" s="3">
        <f t="shared" si="37"/>
        <v>266.59087661611301</v>
      </c>
      <c r="Y68" s="3">
        <f t="shared" si="38"/>
        <v>337.81472656467798</v>
      </c>
      <c r="Z68" s="3">
        <f t="shared" ref="Z68:Z131" si="44">X68-Y68</f>
        <v>-71.223849948564975</v>
      </c>
      <c r="AA68" s="3">
        <f t="shared" si="39"/>
        <v>-130.82032069617901</v>
      </c>
      <c r="AB68" s="3">
        <f t="shared" si="40"/>
        <v>-12.3662692319173</v>
      </c>
      <c r="AD68" s="3">
        <f t="shared" ref="AD68:AD131" si="45">I68-C68</f>
        <v>-86.887065830612983</v>
      </c>
      <c r="AE68" s="3">
        <f t="shared" ref="AE68:AE131" si="46">J68-D68</f>
        <v>8.6818712558329594</v>
      </c>
      <c r="AO68" s="3">
        <f t="shared" ref="AO68:AO131" si="47">K68</f>
        <v>-71.223849948564975</v>
      </c>
      <c r="AP68" s="3">
        <f t="shared" ref="AP68:AP131" si="48">E68</f>
        <v>24.345087137881301</v>
      </c>
      <c r="AQ68" s="3">
        <f t="shared" ref="AQ68:AQ131" si="49">AO68-AP68</f>
        <v>-95.568937086446283</v>
      </c>
      <c r="AS68" s="3">
        <f t="shared" ref="AS68:AS131" si="50">I68-X68</f>
        <v>0</v>
      </c>
      <c r="AT68" s="3">
        <f t="shared" ref="AT68:AT131" si="51">J68-Y68</f>
        <v>0</v>
      </c>
      <c r="AU68" s="3"/>
      <c r="AV68" s="3">
        <f t="shared" ref="AV68:AV131" si="52">X68-C68</f>
        <v>-86.887065830612983</v>
      </c>
      <c r="AW68" s="3">
        <f t="shared" ref="AW68:AW131" si="53">N68-C68</f>
        <v>-96.710346788664992</v>
      </c>
      <c r="AX68" s="3">
        <f t="shared" ref="AX68:AX131" si="54">AW68-AV68</f>
        <v>-9.8232809580520097</v>
      </c>
      <c r="AY68" s="3">
        <f t="shared" ref="AY68:AY131" si="55">Y68-D68</f>
        <v>8.6818712558329594</v>
      </c>
      <c r="AZ68" s="3">
        <f t="shared" ref="AZ68:AZ131" si="56">O68-D68</f>
        <v>8.681871255831993</v>
      </c>
      <c r="BA68" s="3">
        <f t="shared" ref="BA68:BA131" si="57">AZ68-AY68</f>
        <v>-9.6633812063373625E-13</v>
      </c>
    </row>
    <row r="69" spans="1:53">
      <c r="A69">
        <v>67</v>
      </c>
      <c r="B69" t="s">
        <v>82</v>
      </c>
      <c r="C69" s="3">
        <v>91.815965445941899</v>
      </c>
      <c r="D69" s="3">
        <v>160.82096412287601</v>
      </c>
      <c r="E69" s="3">
        <v>-69.004998676934605</v>
      </c>
      <c r="F69" s="3">
        <v>-110.458610673512</v>
      </c>
      <c r="G69" s="3">
        <v>-26.7958015823436</v>
      </c>
      <c r="H69" s="3"/>
      <c r="I69" s="3">
        <f>VLOOKUP($A69,new_vsoa,6,FALSE)</f>
        <v>101.55125492321299</v>
      </c>
      <c r="J69" s="3">
        <f>VLOOKUP($A69,new_vsoa,5,FALSE)</f>
        <v>155.50537382693099</v>
      </c>
      <c r="K69" s="3">
        <f t="shared" si="41"/>
        <v>-53.954118903717998</v>
      </c>
      <c r="L69" s="3">
        <f>VLOOKUP($A69,new_vsoa,7,FALSE)</f>
        <v>-81.970771987659305</v>
      </c>
      <c r="M69" s="3">
        <f>VLOOKUP($A69,new_vsoa,8,FALSE)</f>
        <v>-23.0478392114961</v>
      </c>
      <c r="N69" s="3">
        <f t="shared" si="29"/>
        <v>103.45615586370999</v>
      </c>
      <c r="O69" s="3">
        <f t="shared" si="30"/>
        <v>155.50537382693099</v>
      </c>
      <c r="P69" s="3">
        <f t="shared" si="42"/>
        <v>-52.049217963220997</v>
      </c>
      <c r="Q69" s="3">
        <f t="shared" si="31"/>
        <v>-79.018860680707803</v>
      </c>
      <c r="R69" s="3">
        <f t="shared" si="32"/>
        <v>-23.085670967728699</v>
      </c>
      <c r="S69" s="3">
        <f t="shared" si="33"/>
        <v>101.55125492321299</v>
      </c>
      <c r="T69" s="3">
        <f t="shared" si="34"/>
        <v>155.50537382693099</v>
      </c>
      <c r="U69" s="3">
        <f t="shared" si="43"/>
        <v>-53.954118903717998</v>
      </c>
      <c r="V69" s="3">
        <f t="shared" si="35"/>
        <v>-80.495358312235197</v>
      </c>
      <c r="W69" s="3">
        <f t="shared" si="36"/>
        <v>-24.8624602662257</v>
      </c>
      <c r="X69" s="3">
        <f t="shared" si="37"/>
        <v>101.55125492321299</v>
      </c>
      <c r="Y69" s="3">
        <f t="shared" si="38"/>
        <v>155.50537382693099</v>
      </c>
      <c r="Z69" s="3">
        <f t="shared" si="44"/>
        <v>-53.954118903717998</v>
      </c>
      <c r="AA69" s="3">
        <f t="shared" si="39"/>
        <v>-80.495358312235197</v>
      </c>
      <c r="AB69" s="3">
        <f t="shared" si="40"/>
        <v>-24.8624602662257</v>
      </c>
      <c r="AD69" s="3">
        <f t="shared" si="45"/>
        <v>9.7352894772710954</v>
      </c>
      <c r="AE69" s="3">
        <f t="shared" si="46"/>
        <v>-5.3155902959450145</v>
      </c>
      <c r="AO69" s="3">
        <f t="shared" si="47"/>
        <v>-53.954118903717998</v>
      </c>
      <c r="AP69" s="3">
        <f t="shared" si="48"/>
        <v>-69.004998676934605</v>
      </c>
      <c r="AQ69" s="3">
        <f t="shared" si="49"/>
        <v>15.050879773216607</v>
      </c>
      <c r="AS69" s="3">
        <f t="shared" si="50"/>
        <v>0</v>
      </c>
      <c r="AT69" s="3">
        <f t="shared" si="51"/>
        <v>0</v>
      </c>
      <c r="AU69" s="3"/>
      <c r="AV69" s="3">
        <f t="shared" si="52"/>
        <v>9.7352894772710954</v>
      </c>
      <c r="AW69" s="3">
        <f t="shared" si="53"/>
        <v>11.640190417768096</v>
      </c>
      <c r="AX69" s="3">
        <f t="shared" si="54"/>
        <v>1.9049009404970008</v>
      </c>
      <c r="AY69" s="3">
        <f t="shared" si="55"/>
        <v>-5.3155902959450145</v>
      </c>
      <c r="AZ69" s="3">
        <f t="shared" si="56"/>
        <v>-5.3155902959450145</v>
      </c>
      <c r="BA69" s="3">
        <f t="shared" si="57"/>
        <v>0</v>
      </c>
    </row>
    <row r="70" spans="1:53">
      <c r="A70">
        <v>68</v>
      </c>
      <c r="B70" t="s">
        <v>83</v>
      </c>
      <c r="C70" s="3">
        <v>489.14198620802301</v>
      </c>
      <c r="D70" s="3">
        <v>477.85337404882898</v>
      </c>
      <c r="E70" s="3">
        <v>11.2886121591935</v>
      </c>
      <c r="F70" s="3">
        <v>-103.121062270126</v>
      </c>
      <c r="G70" s="3">
        <v>213.62971740119599</v>
      </c>
      <c r="H70" s="3"/>
      <c r="I70" s="3">
        <f>VLOOKUP($A70,new_vsoa,6,FALSE)</f>
        <v>457.04940778626099</v>
      </c>
      <c r="J70" s="3">
        <f>VLOOKUP($A70,new_vsoa,5,FALSE)</f>
        <v>493.90812913912799</v>
      </c>
      <c r="K70" s="3">
        <f t="shared" si="41"/>
        <v>-36.858721352867008</v>
      </c>
      <c r="L70" s="3">
        <f>VLOOKUP($A70,new_vsoa,7,FALSE)</f>
        <v>-115.047435332718</v>
      </c>
      <c r="M70" s="3">
        <f>VLOOKUP($A70,new_vsoa,8,FALSE)</f>
        <v>43.283627062016798</v>
      </c>
      <c r="N70" s="3">
        <f t="shared" si="29"/>
        <v>454.80490924536599</v>
      </c>
      <c r="O70" s="3">
        <f t="shared" si="30"/>
        <v>493.90812913912902</v>
      </c>
      <c r="P70" s="3">
        <f t="shared" si="42"/>
        <v>-39.103219893763026</v>
      </c>
      <c r="Q70" s="3">
        <f t="shared" si="31"/>
        <v>-112.905968727649</v>
      </c>
      <c r="R70" s="3">
        <f t="shared" si="32"/>
        <v>38.951985173901598</v>
      </c>
      <c r="S70" s="3">
        <f t="shared" si="33"/>
        <v>457.04940778626099</v>
      </c>
      <c r="T70" s="3">
        <f t="shared" si="34"/>
        <v>493.90812913912799</v>
      </c>
      <c r="U70" s="3">
        <f t="shared" si="43"/>
        <v>-36.858721352867008</v>
      </c>
      <c r="V70" s="3">
        <f t="shared" si="35"/>
        <v>-117.288197956966</v>
      </c>
      <c r="W70" s="3">
        <f t="shared" si="36"/>
        <v>44.383458576728799</v>
      </c>
      <c r="X70" s="3">
        <f t="shared" si="37"/>
        <v>457.04940778626099</v>
      </c>
      <c r="Y70" s="3">
        <f t="shared" si="38"/>
        <v>493.90812913912799</v>
      </c>
      <c r="Z70" s="3">
        <f t="shared" si="44"/>
        <v>-36.858721352867008</v>
      </c>
      <c r="AA70" s="3">
        <f t="shared" si="39"/>
        <v>-117.288197956966</v>
      </c>
      <c r="AB70" s="3">
        <f t="shared" si="40"/>
        <v>44.383458576728799</v>
      </c>
      <c r="AD70" s="3">
        <f t="shared" si="45"/>
        <v>-32.092578421762028</v>
      </c>
      <c r="AE70" s="3">
        <f t="shared" si="46"/>
        <v>16.054755090299011</v>
      </c>
      <c r="AO70" s="3">
        <f t="shared" si="47"/>
        <v>-36.858721352867008</v>
      </c>
      <c r="AP70" s="3">
        <f t="shared" si="48"/>
        <v>11.2886121591935</v>
      </c>
      <c r="AQ70" s="3">
        <f t="shared" si="49"/>
        <v>-48.147333512060506</v>
      </c>
      <c r="AS70" s="3">
        <f t="shared" si="50"/>
        <v>0</v>
      </c>
      <c r="AT70" s="3">
        <f t="shared" si="51"/>
        <v>0</v>
      </c>
      <c r="AU70" s="3"/>
      <c r="AV70" s="3">
        <f t="shared" si="52"/>
        <v>-32.092578421762028</v>
      </c>
      <c r="AW70" s="3">
        <f t="shared" si="53"/>
        <v>-34.337076962657022</v>
      </c>
      <c r="AX70" s="3">
        <f t="shared" si="54"/>
        <v>-2.2444985408949947</v>
      </c>
      <c r="AY70" s="3">
        <f t="shared" si="55"/>
        <v>16.054755090299011</v>
      </c>
      <c r="AZ70" s="3">
        <f t="shared" si="56"/>
        <v>16.054755090300034</v>
      </c>
      <c r="BA70" s="3">
        <f t="shared" si="57"/>
        <v>1.0231815394945443E-12</v>
      </c>
    </row>
    <row r="71" spans="1:53">
      <c r="A71">
        <v>69</v>
      </c>
      <c r="B71" t="s">
        <v>84</v>
      </c>
      <c r="C71" s="3">
        <v>87.561070139534706</v>
      </c>
      <c r="D71" s="3">
        <v>88.517728523901297</v>
      </c>
      <c r="E71" s="3">
        <v>-0.95665838436663297</v>
      </c>
      <c r="F71" s="3">
        <v>-50.966542996922797</v>
      </c>
      <c r="G71" s="3">
        <v>53.3848119461788</v>
      </c>
      <c r="H71" s="3"/>
      <c r="I71" s="3">
        <f>VLOOKUP($A71,new_vsoa,6,FALSE)</f>
        <v>124.86792955043001</v>
      </c>
      <c r="J71" s="3">
        <f>VLOOKUP($A71,new_vsoa,5,FALSE)</f>
        <v>84.541776607885097</v>
      </c>
      <c r="K71" s="3">
        <f t="shared" si="41"/>
        <v>40.326152942544908</v>
      </c>
      <c r="L71" s="3">
        <f>VLOOKUP($A71,new_vsoa,7,FALSE)</f>
        <v>13.0126598895668</v>
      </c>
      <c r="M71" s="3">
        <f>VLOOKUP($A71,new_vsoa,8,FALSE)</f>
        <v>73.389748918815798</v>
      </c>
      <c r="N71" s="3">
        <f t="shared" si="29"/>
        <v>122.748834905194</v>
      </c>
      <c r="O71" s="3">
        <f t="shared" si="30"/>
        <v>84.541776607884799</v>
      </c>
      <c r="P71" s="3">
        <f t="shared" si="42"/>
        <v>38.207058297309203</v>
      </c>
      <c r="Q71" s="3">
        <f t="shared" si="31"/>
        <v>11.466537216121599</v>
      </c>
      <c r="R71" s="3">
        <f t="shared" si="32"/>
        <v>69.6080982524809</v>
      </c>
      <c r="S71" s="3">
        <f t="shared" si="33"/>
        <v>124.86792955043001</v>
      </c>
      <c r="T71" s="3">
        <f t="shared" si="34"/>
        <v>84.541776607885097</v>
      </c>
      <c r="U71" s="3">
        <f t="shared" si="43"/>
        <v>40.326152942544908</v>
      </c>
      <c r="V71" s="3">
        <f t="shared" si="35"/>
        <v>11.6200026690775</v>
      </c>
      <c r="W71" s="3">
        <f t="shared" si="36"/>
        <v>69.632619490036404</v>
      </c>
      <c r="X71" s="3">
        <f t="shared" si="37"/>
        <v>124.86792955043001</v>
      </c>
      <c r="Y71" s="3">
        <f t="shared" si="38"/>
        <v>84.541776607885097</v>
      </c>
      <c r="Z71" s="3">
        <f t="shared" si="44"/>
        <v>40.326152942544908</v>
      </c>
      <c r="AA71" s="3">
        <f t="shared" si="39"/>
        <v>11.6200026690775</v>
      </c>
      <c r="AB71" s="3">
        <f t="shared" si="40"/>
        <v>69.632619490036404</v>
      </c>
      <c r="AD71" s="3">
        <f t="shared" si="45"/>
        <v>37.306859410895299</v>
      </c>
      <c r="AE71" s="3">
        <f t="shared" si="46"/>
        <v>-3.9759519160162</v>
      </c>
      <c r="AO71" s="3">
        <f t="shared" si="47"/>
        <v>40.326152942544908</v>
      </c>
      <c r="AP71" s="3">
        <f t="shared" si="48"/>
        <v>-0.95665838436663297</v>
      </c>
      <c r="AQ71" s="3">
        <f t="shared" si="49"/>
        <v>41.282811326911542</v>
      </c>
      <c r="AS71" s="3">
        <f t="shared" si="50"/>
        <v>0</v>
      </c>
      <c r="AT71" s="3">
        <f t="shared" si="51"/>
        <v>0</v>
      </c>
      <c r="AU71" s="3"/>
      <c r="AV71" s="3">
        <f t="shared" si="52"/>
        <v>37.306859410895299</v>
      </c>
      <c r="AW71" s="3">
        <f t="shared" si="53"/>
        <v>35.187764765659296</v>
      </c>
      <c r="AX71" s="3">
        <f t="shared" si="54"/>
        <v>-2.1190946452360038</v>
      </c>
      <c r="AY71" s="3">
        <f t="shared" si="55"/>
        <v>-3.9759519160162</v>
      </c>
      <c r="AZ71" s="3">
        <f t="shared" si="56"/>
        <v>-3.9759519160164984</v>
      </c>
      <c r="BA71" s="3">
        <f t="shared" si="57"/>
        <v>-2.9842794901924208E-13</v>
      </c>
    </row>
    <row r="72" spans="1:53">
      <c r="A72">
        <v>70</v>
      </c>
      <c r="B72" t="s">
        <v>85</v>
      </c>
      <c r="C72" s="3">
        <v>1.4538435440849999</v>
      </c>
      <c r="D72" s="3">
        <v>-258.39377997140599</v>
      </c>
      <c r="E72" s="3">
        <v>259.84762351549102</v>
      </c>
      <c r="F72" s="3">
        <v>-52.775747294780501</v>
      </c>
      <c r="G72" s="3">
        <v>5377.74178944084</v>
      </c>
      <c r="H72" s="3"/>
      <c r="I72" s="3">
        <f>VLOOKUP($A72,new_vsoa,6,FALSE)</f>
        <v>21.3058370293884</v>
      </c>
      <c r="J72" s="3">
        <f>VLOOKUP($A72,new_vsoa,5,FALSE)</f>
        <v>-56.7119453493846</v>
      </c>
      <c r="K72" s="3">
        <f t="shared" si="41"/>
        <v>78.017782378773006</v>
      </c>
      <c r="L72" s="3">
        <f>VLOOKUP($A72,new_vsoa,7,FALSE)</f>
        <v>10.081798019644699</v>
      </c>
      <c r="M72" s="3">
        <f>VLOOKUP($A72,new_vsoa,8,FALSE)</f>
        <v>276.33405909667698</v>
      </c>
      <c r="N72" s="3">
        <f t="shared" si="29"/>
        <v>23.143327481897</v>
      </c>
      <c r="O72" s="3">
        <f t="shared" si="30"/>
        <v>-56.711945349398498</v>
      </c>
      <c r="P72" s="3">
        <f t="shared" si="42"/>
        <v>79.855272831295494</v>
      </c>
      <c r="Q72" s="3">
        <f t="shared" si="31"/>
        <v>11.338566882051399</v>
      </c>
      <c r="R72" s="3">
        <f t="shared" si="32"/>
        <v>260.42309354375402</v>
      </c>
      <c r="S72" s="3">
        <f t="shared" si="33"/>
        <v>21.3058370293884</v>
      </c>
      <c r="T72" s="3">
        <f t="shared" si="34"/>
        <v>-56.7119453493846</v>
      </c>
      <c r="U72" s="3">
        <f t="shared" si="43"/>
        <v>78.017782378773006</v>
      </c>
      <c r="V72" s="3">
        <f t="shared" si="35"/>
        <v>10.403598469477499</v>
      </c>
      <c r="W72" s="3">
        <f t="shared" si="36"/>
        <v>269.68998103539099</v>
      </c>
      <c r="X72" s="3">
        <f t="shared" si="37"/>
        <v>21.3058370293884</v>
      </c>
      <c r="Y72" s="3">
        <f t="shared" si="38"/>
        <v>-56.7119453493846</v>
      </c>
      <c r="Z72" s="3">
        <f t="shared" si="44"/>
        <v>78.017782378773006</v>
      </c>
      <c r="AA72" s="3">
        <f t="shared" si="39"/>
        <v>10.403598469477499</v>
      </c>
      <c r="AB72" s="3">
        <f t="shared" si="40"/>
        <v>269.68998103539099</v>
      </c>
      <c r="AD72" s="3">
        <f t="shared" si="45"/>
        <v>19.851993485303399</v>
      </c>
      <c r="AE72" s="3">
        <f t="shared" si="46"/>
        <v>201.6818346220214</v>
      </c>
      <c r="AO72" s="3">
        <f t="shared" si="47"/>
        <v>78.017782378773006</v>
      </c>
      <c r="AP72" s="3">
        <f t="shared" si="48"/>
        <v>259.84762351549102</v>
      </c>
      <c r="AQ72" s="3">
        <f t="shared" si="49"/>
        <v>-181.82984113671802</v>
      </c>
      <c r="AS72" s="3">
        <f t="shared" si="50"/>
        <v>0</v>
      </c>
      <c r="AT72" s="3">
        <f t="shared" si="51"/>
        <v>0</v>
      </c>
      <c r="AU72" s="3"/>
      <c r="AV72" s="3">
        <f t="shared" si="52"/>
        <v>19.851993485303399</v>
      </c>
      <c r="AW72" s="3">
        <f t="shared" si="53"/>
        <v>21.689483937812</v>
      </c>
      <c r="AX72" s="3">
        <f t="shared" si="54"/>
        <v>1.8374904525086002</v>
      </c>
      <c r="AY72" s="3">
        <f t="shared" si="55"/>
        <v>201.6818346220214</v>
      </c>
      <c r="AZ72" s="3">
        <f t="shared" si="56"/>
        <v>201.6818346220075</v>
      </c>
      <c r="BA72" s="3">
        <f t="shared" si="57"/>
        <v>-1.389821591146756E-11</v>
      </c>
    </row>
    <row r="73" spans="1:53">
      <c r="A73">
        <v>71</v>
      </c>
      <c r="B73" t="s">
        <v>86</v>
      </c>
      <c r="C73" s="3">
        <v>80.534807112156301</v>
      </c>
      <c r="D73" s="3">
        <v>38.291584886921797</v>
      </c>
      <c r="E73" s="3">
        <v>42.243222225234398</v>
      </c>
      <c r="F73" s="3">
        <v>-13.8482261520117</v>
      </c>
      <c r="G73" s="3">
        <v>94.897698759832295</v>
      </c>
      <c r="H73" s="3"/>
      <c r="I73" s="3">
        <f>VLOOKUP($A73,new_vsoa,6,FALSE)</f>
        <v>94.486989543193303</v>
      </c>
      <c r="J73" s="3">
        <f>VLOOKUP($A73,new_vsoa,5,FALSE)</f>
        <v>36.655406588417698</v>
      </c>
      <c r="K73" s="3">
        <f t="shared" si="41"/>
        <v>57.831582954775605</v>
      </c>
      <c r="L73" s="3">
        <f>VLOOKUP($A73,new_vsoa,7,FALSE)</f>
        <v>30.641436465659101</v>
      </c>
      <c r="M73" s="3">
        <f>VLOOKUP($A73,new_vsoa,8,FALSE)</f>
        <v>90.925548279107403</v>
      </c>
      <c r="N73" s="3">
        <f t="shared" si="29"/>
        <v>97.770041216585497</v>
      </c>
      <c r="O73" s="3">
        <f t="shared" si="30"/>
        <v>36.655406588417499</v>
      </c>
      <c r="P73" s="3">
        <f t="shared" si="42"/>
        <v>61.114634628167998</v>
      </c>
      <c r="Q73" s="3">
        <f t="shared" si="31"/>
        <v>34.612231823657297</v>
      </c>
      <c r="R73" s="3">
        <f t="shared" si="32"/>
        <v>92.352025233225405</v>
      </c>
      <c r="S73" s="3">
        <f t="shared" si="33"/>
        <v>94.486989543193303</v>
      </c>
      <c r="T73" s="3">
        <f t="shared" si="34"/>
        <v>36.655406588417698</v>
      </c>
      <c r="U73" s="3">
        <f t="shared" si="43"/>
        <v>57.831582954775605</v>
      </c>
      <c r="V73" s="3">
        <f t="shared" si="35"/>
        <v>30.748648640668002</v>
      </c>
      <c r="W73" s="3">
        <f t="shared" si="36"/>
        <v>90.533801825554605</v>
      </c>
      <c r="X73" s="3">
        <f t="shared" si="37"/>
        <v>94.486989543193303</v>
      </c>
      <c r="Y73" s="3">
        <f t="shared" si="38"/>
        <v>36.655406588417698</v>
      </c>
      <c r="Z73" s="3">
        <f t="shared" si="44"/>
        <v>57.831582954775605</v>
      </c>
      <c r="AA73" s="3">
        <f t="shared" si="39"/>
        <v>30.748648640668002</v>
      </c>
      <c r="AB73" s="3">
        <f t="shared" si="40"/>
        <v>90.533801825554605</v>
      </c>
      <c r="AD73" s="3">
        <f t="shared" si="45"/>
        <v>13.952182431037002</v>
      </c>
      <c r="AE73" s="3">
        <f t="shared" si="46"/>
        <v>-1.6361782985040989</v>
      </c>
      <c r="AO73" s="3">
        <f t="shared" si="47"/>
        <v>57.831582954775605</v>
      </c>
      <c r="AP73" s="3">
        <f t="shared" si="48"/>
        <v>42.243222225234398</v>
      </c>
      <c r="AQ73" s="3">
        <f t="shared" si="49"/>
        <v>15.588360729541208</v>
      </c>
      <c r="AS73" s="3">
        <f t="shared" si="50"/>
        <v>0</v>
      </c>
      <c r="AT73" s="3">
        <f t="shared" si="51"/>
        <v>0</v>
      </c>
      <c r="AU73" s="3"/>
      <c r="AV73" s="3">
        <f t="shared" si="52"/>
        <v>13.952182431037002</v>
      </c>
      <c r="AW73" s="3">
        <f t="shared" si="53"/>
        <v>17.235234104429196</v>
      </c>
      <c r="AX73" s="3">
        <f t="shared" si="54"/>
        <v>3.2830516733921939</v>
      </c>
      <c r="AY73" s="3">
        <f t="shared" si="55"/>
        <v>-1.6361782985040989</v>
      </c>
      <c r="AZ73" s="3">
        <f t="shared" si="56"/>
        <v>-1.6361782985042979</v>
      </c>
      <c r="BA73" s="3">
        <f t="shared" si="57"/>
        <v>-1.9895196601282805E-13</v>
      </c>
    </row>
    <row r="74" spans="1:53">
      <c r="A74">
        <v>72</v>
      </c>
      <c r="B74" t="s">
        <v>87</v>
      </c>
      <c r="C74" s="3">
        <v>374.24651688197798</v>
      </c>
      <c r="D74" s="3">
        <v>332.599760099994</v>
      </c>
      <c r="E74" s="3">
        <v>41.646756781984401</v>
      </c>
      <c r="F74" s="3">
        <v>-48.4285319987113</v>
      </c>
      <c r="G74" s="3">
        <v>153.54763885584899</v>
      </c>
      <c r="H74" s="3"/>
      <c r="I74" s="3">
        <f>VLOOKUP($A74,new_vsoa,6,FALSE)</f>
        <v>359.81840682727398</v>
      </c>
      <c r="J74" s="3">
        <f>VLOOKUP($A74,new_vsoa,5,FALSE)</f>
        <v>318.65905397638102</v>
      </c>
      <c r="K74" s="3">
        <f t="shared" si="41"/>
        <v>41.159352850892958</v>
      </c>
      <c r="L74" s="3">
        <f>VLOOKUP($A74,new_vsoa,7,FALSE)</f>
        <v>-27.3818358761166</v>
      </c>
      <c r="M74" s="3">
        <f>VLOOKUP($A74,new_vsoa,8,FALSE)</f>
        <v>103.29140137551499</v>
      </c>
      <c r="N74" s="3">
        <f t="shared" si="29"/>
        <v>363.61183514460902</v>
      </c>
      <c r="O74" s="3">
        <f t="shared" si="30"/>
        <v>318.65905397637999</v>
      </c>
      <c r="P74" s="3">
        <f t="shared" si="42"/>
        <v>44.952781168229023</v>
      </c>
      <c r="Q74" s="3">
        <f t="shared" si="31"/>
        <v>-15.9536246967892</v>
      </c>
      <c r="R74" s="3">
        <f t="shared" si="32"/>
        <v>109.615103651903</v>
      </c>
      <c r="S74" s="3">
        <f t="shared" si="33"/>
        <v>359.81840682727398</v>
      </c>
      <c r="T74" s="3">
        <f t="shared" si="34"/>
        <v>318.65905397638102</v>
      </c>
      <c r="U74" s="3">
        <f t="shared" si="43"/>
        <v>41.159352850892958</v>
      </c>
      <c r="V74" s="3">
        <f t="shared" si="35"/>
        <v>-24.392720580524099</v>
      </c>
      <c r="W74" s="3">
        <f t="shared" si="36"/>
        <v>109.744336422491</v>
      </c>
      <c r="X74" s="3">
        <f t="shared" si="37"/>
        <v>359.81840682727398</v>
      </c>
      <c r="Y74" s="3">
        <f t="shared" si="38"/>
        <v>318.65905397638102</v>
      </c>
      <c r="Z74" s="3">
        <f t="shared" si="44"/>
        <v>41.159352850892958</v>
      </c>
      <c r="AA74" s="3">
        <f t="shared" si="39"/>
        <v>-24.392720580524099</v>
      </c>
      <c r="AB74" s="3">
        <f t="shared" si="40"/>
        <v>109.744336422491</v>
      </c>
      <c r="AD74" s="3">
        <f t="shared" si="45"/>
        <v>-14.428110054704007</v>
      </c>
      <c r="AE74" s="3">
        <f t="shared" si="46"/>
        <v>-13.940706123612983</v>
      </c>
      <c r="AO74" s="3">
        <f t="shared" si="47"/>
        <v>41.159352850892958</v>
      </c>
      <c r="AP74" s="3">
        <f t="shared" si="48"/>
        <v>41.646756781984401</v>
      </c>
      <c r="AQ74" s="3">
        <f t="shared" si="49"/>
        <v>-0.48740393109144264</v>
      </c>
      <c r="AS74" s="3">
        <f t="shared" si="50"/>
        <v>0</v>
      </c>
      <c r="AT74" s="3">
        <f t="shared" si="51"/>
        <v>0</v>
      </c>
      <c r="AU74" s="3"/>
      <c r="AV74" s="3">
        <f t="shared" si="52"/>
        <v>-14.428110054704007</v>
      </c>
      <c r="AW74" s="3">
        <f t="shared" si="53"/>
        <v>-10.634681737368965</v>
      </c>
      <c r="AX74" s="3">
        <f t="shared" si="54"/>
        <v>3.7934283173350423</v>
      </c>
      <c r="AY74" s="3">
        <f t="shared" si="55"/>
        <v>-13.940706123612983</v>
      </c>
      <c r="AZ74" s="3">
        <f t="shared" si="56"/>
        <v>-13.940706123614007</v>
      </c>
      <c r="BA74" s="3">
        <f t="shared" si="57"/>
        <v>-1.0231815394945443E-12</v>
      </c>
    </row>
    <row r="75" spans="1:53">
      <c r="A75">
        <v>73</v>
      </c>
      <c r="B75" t="s">
        <v>88</v>
      </c>
      <c r="C75" s="3">
        <v>164.145688947526</v>
      </c>
      <c r="D75" s="3">
        <v>176.14875780812801</v>
      </c>
      <c r="E75" s="3">
        <v>-12.0030688606019</v>
      </c>
      <c r="F75" s="3">
        <v>-76.205163477194205</v>
      </c>
      <c r="G75" s="3">
        <v>67.069502188793095</v>
      </c>
      <c r="H75" s="3"/>
      <c r="I75" s="3">
        <f>VLOOKUP($A75,new_vsoa,6,FALSE)</f>
        <v>170.40699266262399</v>
      </c>
      <c r="J75" s="3">
        <f>VLOOKUP($A75,new_vsoa,5,FALSE)</f>
        <v>176.45772160059701</v>
      </c>
      <c r="K75" s="3">
        <f t="shared" si="41"/>
        <v>-6.0507289379730196</v>
      </c>
      <c r="L75" s="3">
        <f>VLOOKUP($A75,new_vsoa,7,FALSE)</f>
        <v>-44.614371026421701</v>
      </c>
      <c r="M75" s="3">
        <f>VLOOKUP($A75,new_vsoa,8,FALSE)</f>
        <v>34.182152475875597</v>
      </c>
      <c r="N75" s="3">
        <f t="shared" si="29"/>
        <v>173.435826243478</v>
      </c>
      <c r="O75" s="3">
        <f t="shared" si="30"/>
        <v>176.45772160059599</v>
      </c>
      <c r="P75" s="3">
        <f t="shared" si="42"/>
        <v>-3.0218953571179838</v>
      </c>
      <c r="Q75" s="3">
        <f t="shared" si="31"/>
        <v>-41.0899736640866</v>
      </c>
      <c r="R75" s="3">
        <f t="shared" si="32"/>
        <v>34.178227119864196</v>
      </c>
      <c r="S75" s="3">
        <f t="shared" si="33"/>
        <v>170.40699266262399</v>
      </c>
      <c r="T75" s="3">
        <f t="shared" si="34"/>
        <v>176.45772160059701</v>
      </c>
      <c r="U75" s="3">
        <f t="shared" si="43"/>
        <v>-6.0507289379730196</v>
      </c>
      <c r="V75" s="3">
        <f t="shared" si="35"/>
        <v>-44.501373086216901</v>
      </c>
      <c r="W75" s="3">
        <f t="shared" si="36"/>
        <v>37.2803511950207</v>
      </c>
      <c r="X75" s="3">
        <f t="shared" si="37"/>
        <v>170.40699266262399</v>
      </c>
      <c r="Y75" s="3">
        <f t="shared" si="38"/>
        <v>176.45772160059701</v>
      </c>
      <c r="Z75" s="3">
        <f t="shared" si="44"/>
        <v>-6.0507289379730196</v>
      </c>
      <c r="AA75" s="3">
        <f t="shared" si="39"/>
        <v>-44.501373086216901</v>
      </c>
      <c r="AB75" s="3">
        <f t="shared" si="40"/>
        <v>37.2803511950207</v>
      </c>
      <c r="AD75" s="3">
        <f t="shared" si="45"/>
        <v>6.2613037150979949</v>
      </c>
      <c r="AE75" s="3">
        <f t="shared" si="46"/>
        <v>0.30896379246900096</v>
      </c>
      <c r="AO75" s="3">
        <f t="shared" si="47"/>
        <v>-6.0507289379730196</v>
      </c>
      <c r="AP75" s="3">
        <f t="shared" si="48"/>
        <v>-12.0030688606019</v>
      </c>
      <c r="AQ75" s="3">
        <f t="shared" si="49"/>
        <v>5.9523399226288802</v>
      </c>
      <c r="AS75" s="3">
        <f t="shared" si="50"/>
        <v>0</v>
      </c>
      <c r="AT75" s="3">
        <f t="shared" si="51"/>
        <v>0</v>
      </c>
      <c r="AU75" s="3"/>
      <c r="AV75" s="3">
        <f t="shared" si="52"/>
        <v>6.2613037150979949</v>
      </c>
      <c r="AW75" s="3">
        <f t="shared" si="53"/>
        <v>9.2901372959520074</v>
      </c>
      <c r="AX75" s="3">
        <f t="shared" si="54"/>
        <v>3.0288335808540126</v>
      </c>
      <c r="AY75" s="3">
        <f t="shared" si="55"/>
        <v>0.30896379246900096</v>
      </c>
      <c r="AZ75" s="3">
        <f t="shared" si="56"/>
        <v>0.30896379246797778</v>
      </c>
      <c r="BA75" s="3">
        <f t="shared" si="57"/>
        <v>-1.0231815394945443E-12</v>
      </c>
    </row>
    <row r="76" spans="1:53">
      <c r="A76">
        <v>74</v>
      </c>
      <c r="B76" t="s">
        <v>89</v>
      </c>
      <c r="C76" s="3">
        <v>26.366366384142999</v>
      </c>
      <c r="D76" s="3">
        <v>19.481184798312299</v>
      </c>
      <c r="E76" s="3">
        <v>6.8851815858306598</v>
      </c>
      <c r="F76" s="3">
        <v>-412.128803103319</v>
      </c>
      <c r="G76" s="3">
        <v>89.315819031491301</v>
      </c>
      <c r="H76" s="3"/>
      <c r="I76" s="3">
        <f>VLOOKUP($A76,new_vsoa,6,FALSE)</f>
        <v>69.088005689456693</v>
      </c>
      <c r="J76" s="3">
        <f>VLOOKUP($A76,new_vsoa,5,FALSE)</f>
        <v>26.9944551856453</v>
      </c>
      <c r="K76" s="3">
        <f t="shared" si="41"/>
        <v>42.093550503811393</v>
      </c>
      <c r="L76" s="3">
        <f>VLOOKUP($A76,new_vsoa,7,FALSE)</f>
        <v>18.233849287821201</v>
      </c>
      <c r="M76" s="3">
        <f>VLOOKUP($A76,new_vsoa,8,FALSE)</f>
        <v>74.582836497355004</v>
      </c>
      <c r="N76" s="3">
        <f t="shared" si="29"/>
        <v>74.321929857180606</v>
      </c>
      <c r="O76" s="3">
        <f t="shared" si="30"/>
        <v>26.994455185645599</v>
      </c>
      <c r="P76" s="3">
        <f t="shared" si="42"/>
        <v>47.327474671535008</v>
      </c>
      <c r="Q76" s="3">
        <f t="shared" si="31"/>
        <v>23.201153234124799</v>
      </c>
      <c r="R76" s="3">
        <f t="shared" si="32"/>
        <v>79.905546107195704</v>
      </c>
      <c r="S76" s="3">
        <f t="shared" si="33"/>
        <v>69.088005689456693</v>
      </c>
      <c r="T76" s="3">
        <f t="shared" si="34"/>
        <v>26.9944551856453</v>
      </c>
      <c r="U76" s="3">
        <f t="shared" si="43"/>
        <v>42.093550503811393</v>
      </c>
      <c r="V76" s="3">
        <f t="shared" si="35"/>
        <v>18.153213798466599</v>
      </c>
      <c r="W76" s="3">
        <f t="shared" si="36"/>
        <v>80.188417915337894</v>
      </c>
      <c r="X76" s="3">
        <f t="shared" si="37"/>
        <v>69.088005689456693</v>
      </c>
      <c r="Y76" s="3">
        <f t="shared" si="38"/>
        <v>26.9944551856453</v>
      </c>
      <c r="Z76" s="3">
        <f t="shared" si="44"/>
        <v>42.093550503811393</v>
      </c>
      <c r="AA76" s="3">
        <f t="shared" si="39"/>
        <v>18.153213798466599</v>
      </c>
      <c r="AB76" s="3">
        <f t="shared" si="40"/>
        <v>80.188417915337894</v>
      </c>
      <c r="AD76" s="3">
        <f t="shared" si="45"/>
        <v>42.721639305313694</v>
      </c>
      <c r="AE76" s="3">
        <f t="shared" si="46"/>
        <v>7.5132703873330016</v>
      </c>
      <c r="AO76" s="3">
        <f t="shared" si="47"/>
        <v>42.093550503811393</v>
      </c>
      <c r="AP76" s="3">
        <f t="shared" si="48"/>
        <v>6.8851815858306598</v>
      </c>
      <c r="AQ76" s="3">
        <f t="shared" si="49"/>
        <v>35.208368917980735</v>
      </c>
      <c r="AS76" s="3">
        <f t="shared" si="50"/>
        <v>0</v>
      </c>
      <c r="AT76" s="3">
        <f t="shared" si="51"/>
        <v>0</v>
      </c>
      <c r="AU76" s="3"/>
      <c r="AV76" s="3">
        <f t="shared" si="52"/>
        <v>42.721639305313694</v>
      </c>
      <c r="AW76" s="3">
        <f t="shared" si="53"/>
        <v>47.955563473037607</v>
      </c>
      <c r="AX76" s="3">
        <f t="shared" si="54"/>
        <v>5.233924167723913</v>
      </c>
      <c r="AY76" s="3">
        <f t="shared" si="55"/>
        <v>7.5132703873330016</v>
      </c>
      <c r="AZ76" s="3">
        <f t="shared" si="56"/>
        <v>7.5132703873333</v>
      </c>
      <c r="BA76" s="3">
        <f t="shared" si="57"/>
        <v>2.9842794901924208E-13</v>
      </c>
    </row>
    <row r="77" spans="1:53">
      <c r="A77">
        <v>75</v>
      </c>
      <c r="B77" t="s">
        <v>90</v>
      </c>
      <c r="C77" s="3">
        <v>52.292343053182002</v>
      </c>
      <c r="D77" s="3">
        <v>79.633847728745096</v>
      </c>
      <c r="E77" s="3">
        <v>-27.341504675563101</v>
      </c>
      <c r="F77" s="3">
        <v>-150.97711170230201</v>
      </c>
      <c r="G77" s="3">
        <v>22.017082964800501</v>
      </c>
      <c r="H77" s="3"/>
      <c r="I77" s="3">
        <f>VLOOKUP($A77,new_vsoa,6,FALSE)</f>
        <v>57.459529103874203</v>
      </c>
      <c r="J77" s="3">
        <f>VLOOKUP($A77,new_vsoa,5,FALSE)</f>
        <v>76.5454319749782</v>
      </c>
      <c r="K77" s="3">
        <f t="shared" si="41"/>
        <v>-19.085902871103997</v>
      </c>
      <c r="L77" s="3">
        <f>VLOOKUP($A77,new_vsoa,7,FALSE)</f>
        <v>-41.842837434832802</v>
      </c>
      <c r="M77" s="3">
        <f>VLOOKUP($A77,new_vsoa,8,FALSE)</f>
        <v>9.1165563494855206</v>
      </c>
      <c r="N77" s="3">
        <f t="shared" si="29"/>
        <v>66.145920594487094</v>
      </c>
      <c r="O77" s="3">
        <f t="shared" si="30"/>
        <v>76.545431974978598</v>
      </c>
      <c r="P77" s="3">
        <f t="shared" si="42"/>
        <v>-10.399511380491504</v>
      </c>
      <c r="Q77" s="3">
        <f t="shared" si="31"/>
        <v>-34.8220275521359</v>
      </c>
      <c r="R77" s="3">
        <f t="shared" si="32"/>
        <v>15.209891116511001</v>
      </c>
      <c r="S77" s="3">
        <f t="shared" si="33"/>
        <v>57.459529103874203</v>
      </c>
      <c r="T77" s="3">
        <f t="shared" si="34"/>
        <v>76.5454319749782</v>
      </c>
      <c r="U77" s="3">
        <f t="shared" si="43"/>
        <v>-19.085902871103997</v>
      </c>
      <c r="V77" s="3">
        <f t="shared" si="35"/>
        <v>-42.186905110389901</v>
      </c>
      <c r="W77" s="3">
        <f t="shared" si="36"/>
        <v>6.6878990870121804</v>
      </c>
      <c r="X77" s="3">
        <f t="shared" si="37"/>
        <v>57.459529103874203</v>
      </c>
      <c r="Y77" s="3">
        <f t="shared" si="38"/>
        <v>76.5454319749782</v>
      </c>
      <c r="Z77" s="3">
        <f t="shared" si="44"/>
        <v>-19.085902871103997</v>
      </c>
      <c r="AA77" s="3">
        <f t="shared" si="39"/>
        <v>-42.186905110389901</v>
      </c>
      <c r="AB77" s="3">
        <f t="shared" si="40"/>
        <v>6.6878990870121804</v>
      </c>
      <c r="AD77" s="3">
        <f t="shared" si="45"/>
        <v>5.1671860506922016</v>
      </c>
      <c r="AE77" s="3">
        <f t="shared" si="46"/>
        <v>-3.0884157537668955</v>
      </c>
      <c r="AO77" s="3">
        <f t="shared" si="47"/>
        <v>-19.085902871103997</v>
      </c>
      <c r="AP77" s="3">
        <f t="shared" si="48"/>
        <v>-27.341504675563101</v>
      </c>
      <c r="AQ77" s="3">
        <f t="shared" si="49"/>
        <v>8.2556018044591042</v>
      </c>
      <c r="AS77" s="3">
        <f t="shared" si="50"/>
        <v>0</v>
      </c>
      <c r="AT77" s="3">
        <f t="shared" si="51"/>
        <v>0</v>
      </c>
      <c r="AU77" s="3"/>
      <c r="AV77" s="3">
        <f t="shared" si="52"/>
        <v>5.1671860506922016</v>
      </c>
      <c r="AW77" s="3">
        <f t="shared" si="53"/>
        <v>13.853577541305093</v>
      </c>
      <c r="AX77" s="3">
        <f t="shared" si="54"/>
        <v>8.6863914906128912</v>
      </c>
      <c r="AY77" s="3">
        <f t="shared" si="55"/>
        <v>-3.0884157537668955</v>
      </c>
      <c r="AZ77" s="3">
        <f t="shared" si="56"/>
        <v>-3.0884157537664976</v>
      </c>
      <c r="BA77" s="3">
        <f t="shared" si="57"/>
        <v>3.979039320256561E-13</v>
      </c>
    </row>
    <row r="78" spans="1:53">
      <c r="A78">
        <v>76</v>
      </c>
      <c r="B78" t="s">
        <v>91</v>
      </c>
      <c r="C78" s="3">
        <v>391.07202029848702</v>
      </c>
      <c r="D78" s="3">
        <v>437.38142325080798</v>
      </c>
      <c r="E78" s="3">
        <v>-46.309402952320902</v>
      </c>
      <c r="F78" s="3">
        <v>-138.06108798465499</v>
      </c>
      <c r="G78" s="3">
        <v>57.665542248529199</v>
      </c>
      <c r="H78" s="3"/>
      <c r="I78" s="3">
        <f>VLOOKUP($A78,new_vsoa,6,FALSE)</f>
        <v>337.98893246137902</v>
      </c>
      <c r="J78" s="3">
        <f>VLOOKUP($A78,new_vsoa,5,FALSE)</f>
        <v>447.373452002509</v>
      </c>
      <c r="K78" s="3">
        <f t="shared" si="41"/>
        <v>-109.38451954112998</v>
      </c>
      <c r="L78" s="3">
        <f>VLOOKUP($A78,new_vsoa,7,FALSE)</f>
        <v>-172.814826634089</v>
      </c>
      <c r="M78" s="3">
        <f>VLOOKUP($A78,new_vsoa,8,FALSE)</f>
        <v>-45.166887437974502</v>
      </c>
      <c r="N78" s="3">
        <f t="shared" si="29"/>
        <v>341.84923769024698</v>
      </c>
      <c r="O78" s="3">
        <f t="shared" si="30"/>
        <v>447.37345200251298</v>
      </c>
      <c r="P78" s="3">
        <f t="shared" si="42"/>
        <v>-105.524214312266</v>
      </c>
      <c r="Q78" s="3">
        <f t="shared" si="31"/>
        <v>-166.99463143463601</v>
      </c>
      <c r="R78" s="3">
        <f t="shared" si="32"/>
        <v>-43.520492892891198</v>
      </c>
      <c r="S78" s="3">
        <f t="shared" si="33"/>
        <v>337.98893246137902</v>
      </c>
      <c r="T78" s="3">
        <f t="shared" si="34"/>
        <v>447.373452002509</v>
      </c>
      <c r="U78" s="3">
        <f t="shared" si="43"/>
        <v>-109.38451954112998</v>
      </c>
      <c r="V78" s="3">
        <f t="shared" si="35"/>
        <v>-174.20547127611201</v>
      </c>
      <c r="W78" s="3">
        <f t="shared" si="36"/>
        <v>-47.803802623474297</v>
      </c>
      <c r="X78" s="3">
        <f t="shared" si="37"/>
        <v>337.98893246137902</v>
      </c>
      <c r="Y78" s="3">
        <f t="shared" si="38"/>
        <v>447.373452002509</v>
      </c>
      <c r="Z78" s="3">
        <f t="shared" si="44"/>
        <v>-109.38451954112998</v>
      </c>
      <c r="AA78" s="3">
        <f t="shared" si="39"/>
        <v>-174.20547127611201</v>
      </c>
      <c r="AB78" s="3">
        <f t="shared" si="40"/>
        <v>-47.803802623474297</v>
      </c>
      <c r="AD78" s="3">
        <f t="shared" si="45"/>
        <v>-53.083087837107996</v>
      </c>
      <c r="AE78" s="3">
        <f t="shared" si="46"/>
        <v>9.9920287517010138</v>
      </c>
      <c r="AO78" s="3">
        <f t="shared" si="47"/>
        <v>-109.38451954112998</v>
      </c>
      <c r="AP78" s="3">
        <f t="shared" si="48"/>
        <v>-46.309402952320902</v>
      </c>
      <c r="AQ78" s="3">
        <f t="shared" si="49"/>
        <v>-63.075116588809074</v>
      </c>
      <c r="AS78" s="3">
        <f t="shared" si="50"/>
        <v>0</v>
      </c>
      <c r="AT78" s="3">
        <f t="shared" si="51"/>
        <v>0</v>
      </c>
      <c r="AU78" s="3"/>
      <c r="AV78" s="3">
        <f t="shared" si="52"/>
        <v>-53.083087837107996</v>
      </c>
      <c r="AW78" s="3">
        <f t="shared" si="53"/>
        <v>-49.222782608240038</v>
      </c>
      <c r="AX78" s="3">
        <f t="shared" si="54"/>
        <v>3.8603052288679578</v>
      </c>
      <c r="AY78" s="3">
        <f t="shared" si="55"/>
        <v>9.9920287517010138</v>
      </c>
      <c r="AZ78" s="3">
        <f t="shared" si="56"/>
        <v>9.9920287517049928</v>
      </c>
      <c r="BA78" s="3">
        <f t="shared" si="57"/>
        <v>3.979039320256561E-12</v>
      </c>
    </row>
    <row r="79" spans="1:53">
      <c r="A79">
        <v>77</v>
      </c>
      <c r="B79" t="s">
        <v>92</v>
      </c>
      <c r="C79" s="3">
        <v>317.96742917791403</v>
      </c>
      <c r="D79" s="3">
        <v>253.09403048742101</v>
      </c>
      <c r="E79" s="3">
        <v>64.873398690492905</v>
      </c>
      <c r="F79" s="3">
        <v>-10.7904913320163</v>
      </c>
      <c r="G79" s="3">
        <v>144.34366840375299</v>
      </c>
      <c r="H79" s="3"/>
      <c r="I79" s="3">
        <f>VLOOKUP($A79,new_vsoa,6,FALSE)</f>
        <v>235.428602303242</v>
      </c>
      <c r="J79" s="3">
        <f>VLOOKUP($A79,new_vsoa,5,FALSE)</f>
        <v>245.500746480771</v>
      </c>
      <c r="K79" s="3">
        <f t="shared" si="41"/>
        <v>-10.072144177528997</v>
      </c>
      <c r="L79" s="3">
        <f>VLOOKUP($A79,new_vsoa,7,FALSE)</f>
        <v>-53.044636461062801</v>
      </c>
      <c r="M79" s="3">
        <f>VLOOKUP($A79,new_vsoa,8,FALSE)</f>
        <v>39.289678905167101</v>
      </c>
      <c r="N79" s="3">
        <f t="shared" si="29"/>
        <v>236.69842148590101</v>
      </c>
      <c r="O79" s="3">
        <f t="shared" si="30"/>
        <v>245.500746480771</v>
      </c>
      <c r="P79" s="3">
        <f t="shared" si="42"/>
        <v>-8.8023249948699913</v>
      </c>
      <c r="Q79" s="3">
        <f t="shared" si="31"/>
        <v>-54.416442582404898</v>
      </c>
      <c r="R79" s="3">
        <f t="shared" si="32"/>
        <v>37.380936261728998</v>
      </c>
      <c r="S79" s="3">
        <f t="shared" si="33"/>
        <v>235.428602303242</v>
      </c>
      <c r="T79" s="3">
        <f t="shared" si="34"/>
        <v>245.500746480771</v>
      </c>
      <c r="U79" s="3">
        <f t="shared" si="43"/>
        <v>-10.072144177528997</v>
      </c>
      <c r="V79" s="3">
        <f t="shared" si="35"/>
        <v>-54.327269744466598</v>
      </c>
      <c r="W79" s="3">
        <f t="shared" si="36"/>
        <v>36.927938812016301</v>
      </c>
      <c r="X79" s="3">
        <f t="shared" si="37"/>
        <v>235.428602303242</v>
      </c>
      <c r="Y79" s="3">
        <f t="shared" si="38"/>
        <v>245.500746480771</v>
      </c>
      <c r="Z79" s="3">
        <f t="shared" si="44"/>
        <v>-10.072144177528997</v>
      </c>
      <c r="AA79" s="3">
        <f t="shared" si="39"/>
        <v>-54.327269744466598</v>
      </c>
      <c r="AB79" s="3">
        <f t="shared" si="40"/>
        <v>36.927938812016301</v>
      </c>
      <c r="AD79" s="3">
        <f t="shared" si="45"/>
        <v>-82.538826874672026</v>
      </c>
      <c r="AE79" s="3">
        <f t="shared" si="46"/>
        <v>-7.5932840066500091</v>
      </c>
      <c r="AO79" s="3">
        <f t="shared" si="47"/>
        <v>-10.072144177528997</v>
      </c>
      <c r="AP79" s="3">
        <f t="shared" si="48"/>
        <v>64.873398690492905</v>
      </c>
      <c r="AQ79" s="3">
        <f t="shared" si="49"/>
        <v>-74.945542868021903</v>
      </c>
      <c r="AS79" s="3">
        <f t="shared" si="50"/>
        <v>0</v>
      </c>
      <c r="AT79" s="3">
        <f t="shared" si="51"/>
        <v>0</v>
      </c>
      <c r="AU79" s="3"/>
      <c r="AV79" s="3">
        <f t="shared" si="52"/>
        <v>-82.538826874672026</v>
      </c>
      <c r="AW79" s="3">
        <f t="shared" si="53"/>
        <v>-81.26900769201302</v>
      </c>
      <c r="AX79" s="3">
        <f t="shared" si="54"/>
        <v>1.2698191826590062</v>
      </c>
      <c r="AY79" s="3">
        <f t="shared" si="55"/>
        <v>-7.5932840066500091</v>
      </c>
      <c r="AZ79" s="3">
        <f t="shared" si="56"/>
        <v>-7.5932840066500091</v>
      </c>
      <c r="BA79" s="3">
        <f t="shared" si="57"/>
        <v>0</v>
      </c>
    </row>
    <row r="80" spans="1:53">
      <c r="A80">
        <v>78</v>
      </c>
      <c r="B80" t="s">
        <v>93</v>
      </c>
      <c r="C80" s="3">
        <v>242.05532371154499</v>
      </c>
      <c r="D80" s="3">
        <v>238.832907094755</v>
      </c>
      <c r="E80" s="3">
        <v>3.2224166167906598</v>
      </c>
      <c r="F80" s="3">
        <v>-74.600949642762799</v>
      </c>
      <c r="G80" s="3">
        <v>88.362489889852995</v>
      </c>
      <c r="H80" s="3"/>
      <c r="I80" s="3">
        <f>VLOOKUP($A80,new_vsoa,6,FALSE)</f>
        <v>246.91418629629001</v>
      </c>
      <c r="J80" s="3">
        <f>VLOOKUP($A80,new_vsoa,5,FALSE)</f>
        <v>236.45002438487799</v>
      </c>
      <c r="K80" s="3">
        <f t="shared" si="41"/>
        <v>10.46416191141202</v>
      </c>
      <c r="L80" s="3">
        <f>VLOOKUP($A80,new_vsoa,7,FALSE)</f>
        <v>-36.749316164527698</v>
      </c>
      <c r="M80" s="3">
        <f>VLOOKUP($A80,new_vsoa,8,FALSE)</f>
        <v>57.416166200553498</v>
      </c>
      <c r="N80" s="3">
        <f t="shared" si="29"/>
        <v>255.47571235417101</v>
      </c>
      <c r="O80" s="3">
        <f t="shared" si="30"/>
        <v>236.45002438487899</v>
      </c>
      <c r="P80" s="3">
        <f t="shared" si="42"/>
        <v>19.025687969292022</v>
      </c>
      <c r="Q80" s="3">
        <f t="shared" si="31"/>
        <v>-25.837523620221599</v>
      </c>
      <c r="R80" s="3">
        <f t="shared" si="32"/>
        <v>63.196756279369097</v>
      </c>
      <c r="S80" s="3">
        <f t="shared" si="33"/>
        <v>246.91418629629001</v>
      </c>
      <c r="T80" s="3">
        <f t="shared" si="34"/>
        <v>236.45002438487799</v>
      </c>
      <c r="U80" s="3">
        <f t="shared" si="43"/>
        <v>10.46416191141202</v>
      </c>
      <c r="V80" s="3">
        <f t="shared" si="35"/>
        <v>-35.603771270295702</v>
      </c>
      <c r="W80" s="3">
        <f t="shared" si="36"/>
        <v>58.957341498305702</v>
      </c>
      <c r="X80" s="3">
        <f t="shared" si="37"/>
        <v>246.91418629629001</v>
      </c>
      <c r="Y80" s="3">
        <f t="shared" si="38"/>
        <v>236.45002438487799</v>
      </c>
      <c r="Z80" s="3">
        <f t="shared" si="44"/>
        <v>10.46416191141202</v>
      </c>
      <c r="AA80" s="3">
        <f t="shared" si="39"/>
        <v>-35.603771270295702</v>
      </c>
      <c r="AB80" s="3">
        <f t="shared" si="40"/>
        <v>58.957341498305702</v>
      </c>
      <c r="AD80" s="3">
        <f t="shared" si="45"/>
        <v>4.858862584745026</v>
      </c>
      <c r="AE80" s="3">
        <f t="shared" si="46"/>
        <v>-2.3828827098770091</v>
      </c>
      <c r="AO80" s="3">
        <f t="shared" si="47"/>
        <v>10.46416191141202</v>
      </c>
      <c r="AP80" s="3">
        <f t="shared" si="48"/>
        <v>3.2224166167906598</v>
      </c>
      <c r="AQ80" s="3">
        <f t="shared" si="49"/>
        <v>7.2417452946213601</v>
      </c>
      <c r="AS80" s="3">
        <f t="shared" si="50"/>
        <v>0</v>
      </c>
      <c r="AT80" s="3">
        <f t="shared" si="51"/>
        <v>0</v>
      </c>
      <c r="AU80" s="3"/>
      <c r="AV80" s="3">
        <f t="shared" si="52"/>
        <v>4.858862584745026</v>
      </c>
      <c r="AW80" s="3">
        <f t="shared" si="53"/>
        <v>13.420388642626023</v>
      </c>
      <c r="AX80" s="3">
        <f t="shared" si="54"/>
        <v>8.5615260578809966</v>
      </c>
      <c r="AY80" s="3">
        <f t="shared" si="55"/>
        <v>-2.3828827098770091</v>
      </c>
      <c r="AZ80" s="3">
        <f t="shared" si="56"/>
        <v>-2.3828827098760144</v>
      </c>
      <c r="BA80" s="3">
        <f t="shared" si="57"/>
        <v>9.9475983006414026E-13</v>
      </c>
    </row>
    <row r="81" spans="1:53">
      <c r="A81">
        <v>79</v>
      </c>
      <c r="B81" t="s">
        <v>94</v>
      </c>
      <c r="C81" s="3">
        <v>389.50052641429102</v>
      </c>
      <c r="D81" s="3">
        <v>393.91780229550398</v>
      </c>
      <c r="E81" s="3">
        <v>-4.4172758812123298</v>
      </c>
      <c r="F81" s="3">
        <v>-81.620813743096605</v>
      </c>
      <c r="G81" s="3">
        <v>88.309747557729594</v>
      </c>
      <c r="H81" s="3"/>
      <c r="I81" s="3">
        <f>VLOOKUP($A81,new_vsoa,6,FALSE)</f>
        <v>336.56822872296198</v>
      </c>
      <c r="J81" s="3">
        <f>VLOOKUP($A81,new_vsoa,5,FALSE)</f>
        <v>396.92909356883598</v>
      </c>
      <c r="K81" s="3">
        <f t="shared" si="41"/>
        <v>-60.360864845874005</v>
      </c>
      <c r="L81" s="3">
        <f>VLOOKUP($A81,new_vsoa,7,FALSE)</f>
        <v>-115.706276098803</v>
      </c>
      <c r="M81" s="3">
        <f>VLOOKUP($A81,new_vsoa,8,FALSE)</f>
        <v>-5.6466679105770297</v>
      </c>
      <c r="N81" s="3">
        <f t="shared" si="29"/>
        <v>334.361585154875</v>
      </c>
      <c r="O81" s="3">
        <f t="shared" si="30"/>
        <v>396.92909356883399</v>
      </c>
      <c r="P81" s="3">
        <f t="shared" si="42"/>
        <v>-62.56750841395899</v>
      </c>
      <c r="Q81" s="3">
        <f t="shared" si="31"/>
        <v>-117.231897202068</v>
      </c>
      <c r="R81" s="3">
        <f t="shared" si="32"/>
        <v>-9.7552663666211004</v>
      </c>
      <c r="S81" s="3">
        <f t="shared" si="33"/>
        <v>336.56822872296198</v>
      </c>
      <c r="T81" s="3">
        <f t="shared" si="34"/>
        <v>396.92909356883598</v>
      </c>
      <c r="U81" s="3">
        <f t="shared" si="43"/>
        <v>-60.360864845874005</v>
      </c>
      <c r="V81" s="3">
        <f t="shared" si="35"/>
        <v>-116.89346111628799</v>
      </c>
      <c r="W81" s="3">
        <f t="shared" si="36"/>
        <v>-4.2317196330236602</v>
      </c>
      <c r="X81" s="3">
        <f t="shared" si="37"/>
        <v>336.56822872296198</v>
      </c>
      <c r="Y81" s="3">
        <f t="shared" si="38"/>
        <v>396.92909356883598</v>
      </c>
      <c r="Z81" s="3">
        <f t="shared" si="44"/>
        <v>-60.360864845874005</v>
      </c>
      <c r="AA81" s="3">
        <f t="shared" si="39"/>
        <v>-116.89346111628799</v>
      </c>
      <c r="AB81" s="3">
        <f t="shared" si="40"/>
        <v>-4.2317196330236602</v>
      </c>
      <c r="AD81" s="3">
        <f t="shared" si="45"/>
        <v>-52.93229769132904</v>
      </c>
      <c r="AE81" s="3">
        <f t="shared" si="46"/>
        <v>3.0112912733320059</v>
      </c>
      <c r="AO81" s="3">
        <f t="shared" si="47"/>
        <v>-60.360864845874005</v>
      </c>
      <c r="AP81" s="3">
        <f t="shared" si="48"/>
        <v>-4.4172758812123298</v>
      </c>
      <c r="AQ81" s="3">
        <f t="shared" si="49"/>
        <v>-55.943588964661672</v>
      </c>
      <c r="AS81" s="3">
        <f t="shared" si="50"/>
        <v>0</v>
      </c>
      <c r="AT81" s="3">
        <f t="shared" si="51"/>
        <v>0</v>
      </c>
      <c r="AU81" s="3"/>
      <c r="AV81" s="3">
        <f t="shared" si="52"/>
        <v>-52.93229769132904</v>
      </c>
      <c r="AW81" s="3">
        <f t="shared" si="53"/>
        <v>-55.138941259416015</v>
      </c>
      <c r="AX81" s="3">
        <f t="shared" si="54"/>
        <v>-2.2066435680869745</v>
      </c>
      <c r="AY81" s="3">
        <f t="shared" si="55"/>
        <v>3.0112912733320059</v>
      </c>
      <c r="AZ81" s="3">
        <f t="shared" si="56"/>
        <v>3.0112912733300163</v>
      </c>
      <c r="BA81" s="3">
        <f t="shared" si="57"/>
        <v>-1.9895196601282805E-12</v>
      </c>
    </row>
    <row r="82" spans="1:53">
      <c r="A82">
        <v>80</v>
      </c>
      <c r="B82" t="s">
        <v>95</v>
      </c>
      <c r="C82" s="3">
        <v>406.44515045215297</v>
      </c>
      <c r="D82" s="3">
        <v>518.03174741503699</v>
      </c>
      <c r="E82" s="3">
        <v>-111.58659696288299</v>
      </c>
      <c r="F82" s="3">
        <v>-216.76265676609799</v>
      </c>
      <c r="G82" s="3">
        <v>29.5267033899304</v>
      </c>
      <c r="H82" s="3"/>
      <c r="I82" s="3">
        <f>VLOOKUP($A82,new_vsoa,6,FALSE)</f>
        <v>370.22821150208898</v>
      </c>
      <c r="J82" s="3">
        <f>VLOOKUP($A82,new_vsoa,5,FALSE)</f>
        <v>528.839406511324</v>
      </c>
      <c r="K82" s="3">
        <f t="shared" si="41"/>
        <v>-158.61119500923502</v>
      </c>
      <c r="L82" s="3">
        <f>VLOOKUP($A82,new_vsoa,7,FALSE)</f>
        <v>-225.483854862692</v>
      </c>
      <c r="M82" s="3">
        <f>VLOOKUP($A82,new_vsoa,8,FALSE)</f>
        <v>-93.082548555726603</v>
      </c>
      <c r="N82" s="3">
        <f t="shared" si="29"/>
        <v>374.02585747272599</v>
      </c>
      <c r="O82" s="3">
        <f t="shared" si="30"/>
        <v>528.83940651132195</v>
      </c>
      <c r="P82" s="3">
        <f t="shared" si="42"/>
        <v>-154.81354903859597</v>
      </c>
      <c r="Q82" s="3">
        <f t="shared" si="31"/>
        <v>-221.291992940352</v>
      </c>
      <c r="R82" s="3">
        <f t="shared" si="32"/>
        <v>-87.001969650534804</v>
      </c>
      <c r="S82" s="3">
        <f t="shared" si="33"/>
        <v>370.22821150208898</v>
      </c>
      <c r="T82" s="3">
        <f t="shared" si="34"/>
        <v>528.839406511324</v>
      </c>
      <c r="U82" s="3">
        <f t="shared" si="43"/>
        <v>-158.61119500923502</v>
      </c>
      <c r="V82" s="3">
        <f t="shared" si="35"/>
        <v>-221.81503515918101</v>
      </c>
      <c r="W82" s="3">
        <f t="shared" si="36"/>
        <v>-93.934760220704803</v>
      </c>
      <c r="X82" s="3">
        <f t="shared" si="37"/>
        <v>370.22821150208898</v>
      </c>
      <c r="Y82" s="3">
        <f t="shared" si="38"/>
        <v>528.839406511324</v>
      </c>
      <c r="Z82" s="3">
        <f t="shared" si="44"/>
        <v>-158.61119500923502</v>
      </c>
      <c r="AA82" s="3">
        <f t="shared" si="39"/>
        <v>-221.81503515918101</v>
      </c>
      <c r="AB82" s="3">
        <f t="shared" si="40"/>
        <v>-93.934760220704803</v>
      </c>
      <c r="AD82" s="3">
        <f t="shared" si="45"/>
        <v>-36.216938950063991</v>
      </c>
      <c r="AE82" s="3">
        <f t="shared" si="46"/>
        <v>10.807659096287011</v>
      </c>
      <c r="AO82" s="3">
        <f t="shared" si="47"/>
        <v>-158.61119500923502</v>
      </c>
      <c r="AP82" s="3">
        <f t="shared" si="48"/>
        <v>-111.58659696288299</v>
      </c>
      <c r="AQ82" s="3">
        <f t="shared" si="49"/>
        <v>-47.024598046352025</v>
      </c>
      <c r="AS82" s="3">
        <f t="shared" si="50"/>
        <v>0</v>
      </c>
      <c r="AT82" s="3">
        <f t="shared" si="51"/>
        <v>0</v>
      </c>
      <c r="AU82" s="3"/>
      <c r="AV82" s="3">
        <f t="shared" si="52"/>
        <v>-36.216938950063991</v>
      </c>
      <c r="AW82" s="3">
        <f t="shared" si="53"/>
        <v>-32.419292979426984</v>
      </c>
      <c r="AX82" s="3">
        <f t="shared" si="54"/>
        <v>3.7976459706370065</v>
      </c>
      <c r="AY82" s="3">
        <f t="shared" si="55"/>
        <v>10.807659096287011</v>
      </c>
      <c r="AZ82" s="3">
        <f t="shared" si="56"/>
        <v>10.807659096284965</v>
      </c>
      <c r="BA82" s="3">
        <f t="shared" si="57"/>
        <v>-2.0463630789890885E-12</v>
      </c>
    </row>
    <row r="83" spans="1:53">
      <c r="A83">
        <v>81</v>
      </c>
      <c r="B83" t="s">
        <v>96</v>
      </c>
      <c r="C83" s="3">
        <v>297.05186535631498</v>
      </c>
      <c r="D83" s="3">
        <v>260.29931018366102</v>
      </c>
      <c r="E83" s="3">
        <v>36.752555172654397</v>
      </c>
      <c r="F83" s="3">
        <v>-57.575625692116397</v>
      </c>
      <c r="G83" s="3">
        <v>181.37863102626801</v>
      </c>
      <c r="H83" s="3"/>
      <c r="I83" s="3">
        <f>VLOOKUP($A83,new_vsoa,6,FALSE)</f>
        <v>302.77509804876701</v>
      </c>
      <c r="J83" s="3">
        <f>VLOOKUP($A83,new_vsoa,5,FALSE)</f>
        <v>260.46544697455499</v>
      </c>
      <c r="K83" s="3">
        <f t="shared" si="41"/>
        <v>42.309651074212013</v>
      </c>
      <c r="L83" s="3">
        <f>VLOOKUP($A83,new_vsoa,7,FALSE)</f>
        <v>-14.149286479079199</v>
      </c>
      <c r="M83" s="3">
        <f>VLOOKUP($A83,new_vsoa,8,FALSE)</f>
        <v>106.550200596891</v>
      </c>
      <c r="N83" s="3">
        <f t="shared" si="29"/>
        <v>303.54531275701402</v>
      </c>
      <c r="O83" s="3">
        <f t="shared" si="30"/>
        <v>260.46544697455602</v>
      </c>
      <c r="P83" s="3">
        <f t="shared" si="42"/>
        <v>43.079865782458</v>
      </c>
      <c r="Q83" s="3">
        <f t="shared" si="31"/>
        <v>-10.4768784258398</v>
      </c>
      <c r="R83" s="3">
        <f t="shared" si="32"/>
        <v>98.145622366983702</v>
      </c>
      <c r="S83" s="3">
        <f t="shared" si="33"/>
        <v>302.77509804876701</v>
      </c>
      <c r="T83" s="3">
        <f t="shared" si="34"/>
        <v>260.46544697455499</v>
      </c>
      <c r="U83" s="3">
        <f t="shared" si="43"/>
        <v>42.309651074212013</v>
      </c>
      <c r="V83" s="3">
        <f t="shared" si="35"/>
        <v>-12.3998723285622</v>
      </c>
      <c r="W83" s="3">
        <f t="shared" si="36"/>
        <v>99.209965858021107</v>
      </c>
      <c r="X83" s="3">
        <f t="shared" si="37"/>
        <v>302.77509804876701</v>
      </c>
      <c r="Y83" s="3">
        <f t="shared" si="38"/>
        <v>260.46544697455499</v>
      </c>
      <c r="Z83" s="3">
        <f t="shared" si="44"/>
        <v>42.309651074212013</v>
      </c>
      <c r="AA83" s="3">
        <f t="shared" si="39"/>
        <v>-12.3998723285622</v>
      </c>
      <c r="AB83" s="3">
        <f t="shared" si="40"/>
        <v>99.209965858021107</v>
      </c>
      <c r="AD83" s="3">
        <f t="shared" si="45"/>
        <v>5.7232326924520294</v>
      </c>
      <c r="AE83" s="3">
        <f t="shared" si="46"/>
        <v>0.16613679089397237</v>
      </c>
      <c r="AO83" s="3">
        <f t="shared" si="47"/>
        <v>42.309651074212013</v>
      </c>
      <c r="AP83" s="3">
        <f t="shared" si="48"/>
        <v>36.752555172654397</v>
      </c>
      <c r="AQ83" s="3">
        <f t="shared" si="49"/>
        <v>5.5570959015576165</v>
      </c>
      <c r="AS83" s="3">
        <f t="shared" si="50"/>
        <v>0</v>
      </c>
      <c r="AT83" s="3">
        <f t="shared" si="51"/>
        <v>0</v>
      </c>
      <c r="AU83" s="3"/>
      <c r="AV83" s="3">
        <f t="shared" si="52"/>
        <v>5.7232326924520294</v>
      </c>
      <c r="AW83" s="3">
        <f t="shared" si="53"/>
        <v>6.4934474006990399</v>
      </c>
      <c r="AX83" s="3">
        <f t="shared" si="54"/>
        <v>0.77021470824701055</v>
      </c>
      <c r="AY83" s="3">
        <f t="shared" si="55"/>
        <v>0.16613679089397237</v>
      </c>
      <c r="AZ83" s="3">
        <f t="shared" si="56"/>
        <v>0.16613679089499556</v>
      </c>
      <c r="BA83" s="3">
        <f t="shared" si="57"/>
        <v>1.0231815394945443E-12</v>
      </c>
    </row>
    <row r="84" spans="1:53">
      <c r="A84">
        <v>82</v>
      </c>
      <c r="B84" t="s">
        <v>97</v>
      </c>
      <c r="C84" s="3">
        <v>367.08023313092798</v>
      </c>
      <c r="D84" s="3">
        <v>318.09470002438502</v>
      </c>
      <c r="E84" s="3">
        <v>48.9855331065434</v>
      </c>
      <c r="F84" s="3">
        <v>-33.536049893896198</v>
      </c>
      <c r="G84" s="3">
        <v>132.332538413517</v>
      </c>
      <c r="H84" s="3"/>
      <c r="I84" s="3">
        <f>VLOOKUP($A84,new_vsoa,6,FALSE)</f>
        <v>334.71444555801799</v>
      </c>
      <c r="J84" s="3">
        <f>VLOOKUP($A84,new_vsoa,5,FALSE)</f>
        <v>330.58112915990603</v>
      </c>
      <c r="K84" s="3">
        <f t="shared" si="41"/>
        <v>4.1333163981119583</v>
      </c>
      <c r="L84" s="3">
        <f>VLOOKUP($A84,new_vsoa,7,FALSE)</f>
        <v>-50.888843485601797</v>
      </c>
      <c r="M84" s="3">
        <f>VLOOKUP($A84,new_vsoa,8,FALSE)</f>
        <v>63.214443395130097</v>
      </c>
      <c r="N84" s="3">
        <f t="shared" si="29"/>
        <v>339.99702723457398</v>
      </c>
      <c r="O84" s="3">
        <f t="shared" si="30"/>
        <v>330.58112915990603</v>
      </c>
      <c r="P84" s="3">
        <f t="shared" si="42"/>
        <v>9.4158980746679504</v>
      </c>
      <c r="Q84" s="3">
        <f t="shared" si="31"/>
        <v>-44.4879417726792</v>
      </c>
      <c r="R84" s="3">
        <f t="shared" si="32"/>
        <v>64.822817728022102</v>
      </c>
      <c r="S84" s="3">
        <f t="shared" si="33"/>
        <v>334.71444555801799</v>
      </c>
      <c r="T84" s="3">
        <f t="shared" si="34"/>
        <v>330.58112915990603</v>
      </c>
      <c r="U84" s="3">
        <f t="shared" si="43"/>
        <v>4.1333163981119583</v>
      </c>
      <c r="V84" s="3">
        <f t="shared" si="35"/>
        <v>-54.121281678442202</v>
      </c>
      <c r="W84" s="3">
        <f t="shared" si="36"/>
        <v>59.705059269750699</v>
      </c>
      <c r="X84" s="3">
        <f t="shared" si="37"/>
        <v>334.71444555801799</v>
      </c>
      <c r="Y84" s="3">
        <f t="shared" si="38"/>
        <v>330.58112915990603</v>
      </c>
      <c r="Z84" s="3">
        <f t="shared" si="44"/>
        <v>4.1333163981119583</v>
      </c>
      <c r="AA84" s="3">
        <f t="shared" si="39"/>
        <v>-54.121281678442202</v>
      </c>
      <c r="AB84" s="3">
        <f t="shared" si="40"/>
        <v>59.705059269750699</v>
      </c>
      <c r="AD84" s="3">
        <f t="shared" si="45"/>
        <v>-32.365787572909994</v>
      </c>
      <c r="AE84" s="3">
        <f t="shared" si="46"/>
        <v>12.486429135521007</v>
      </c>
      <c r="AO84" s="3">
        <f t="shared" si="47"/>
        <v>4.1333163981119583</v>
      </c>
      <c r="AP84" s="3">
        <f t="shared" si="48"/>
        <v>48.9855331065434</v>
      </c>
      <c r="AQ84" s="3">
        <f t="shared" si="49"/>
        <v>-44.852216708431442</v>
      </c>
      <c r="AS84" s="3">
        <f t="shared" si="50"/>
        <v>0</v>
      </c>
      <c r="AT84" s="3">
        <f t="shared" si="51"/>
        <v>0</v>
      </c>
      <c r="AU84" s="3"/>
      <c r="AV84" s="3">
        <f t="shared" si="52"/>
        <v>-32.365787572909994</v>
      </c>
      <c r="AW84" s="3">
        <f t="shared" si="53"/>
        <v>-27.083205896354002</v>
      </c>
      <c r="AX84" s="3">
        <f t="shared" si="54"/>
        <v>5.2825816765559921</v>
      </c>
      <c r="AY84" s="3">
        <f t="shared" si="55"/>
        <v>12.486429135521007</v>
      </c>
      <c r="AZ84" s="3">
        <f t="shared" si="56"/>
        <v>12.486429135521007</v>
      </c>
      <c r="BA84" s="3">
        <f t="shared" si="57"/>
        <v>0</v>
      </c>
    </row>
    <row r="85" spans="1:53">
      <c r="A85">
        <v>83</v>
      </c>
      <c r="B85" t="s">
        <v>98</v>
      </c>
      <c r="C85" s="3">
        <v>343.83744791530802</v>
      </c>
      <c r="D85" s="3">
        <v>433.97286333012102</v>
      </c>
      <c r="E85" s="3">
        <v>-90.135415414813494</v>
      </c>
      <c r="F85" s="3">
        <v>-193.44502698219</v>
      </c>
      <c r="G85" s="3">
        <v>-0.89209064449168596</v>
      </c>
      <c r="H85" s="3"/>
      <c r="I85" s="3">
        <f>VLOOKUP($A85,new_vsoa,6,FALSE)</f>
        <v>220.077839963104</v>
      </c>
      <c r="J85" s="3">
        <f>VLOOKUP($A85,new_vsoa,5,FALSE)</f>
        <v>441.78552852187698</v>
      </c>
      <c r="K85" s="3">
        <f t="shared" si="41"/>
        <v>-221.70768855877299</v>
      </c>
      <c r="L85" s="3">
        <f>VLOOKUP($A85,new_vsoa,7,FALSE)</f>
        <v>-281.68696059168502</v>
      </c>
      <c r="M85" s="3">
        <f>VLOOKUP($A85,new_vsoa,8,FALSE)</f>
        <v>-163.77285461203201</v>
      </c>
      <c r="N85" s="3">
        <f t="shared" si="29"/>
        <v>214.43481650441299</v>
      </c>
      <c r="O85" s="3">
        <f t="shared" si="30"/>
        <v>441.78552852187897</v>
      </c>
      <c r="P85" s="3">
        <f t="shared" si="42"/>
        <v>-227.35071201746598</v>
      </c>
      <c r="Q85" s="3">
        <f t="shared" si="31"/>
        <v>-285.62600704695001</v>
      </c>
      <c r="R85" s="3">
        <f t="shared" si="32"/>
        <v>-167.59636150721701</v>
      </c>
      <c r="S85" s="3">
        <f t="shared" si="33"/>
        <v>220.077839963104</v>
      </c>
      <c r="T85" s="3">
        <f t="shared" si="34"/>
        <v>441.78552852187698</v>
      </c>
      <c r="U85" s="3">
        <f t="shared" si="43"/>
        <v>-221.70768855877299</v>
      </c>
      <c r="V85" s="3">
        <f t="shared" si="35"/>
        <v>-287.26896865494399</v>
      </c>
      <c r="W85" s="3">
        <f t="shared" si="36"/>
        <v>-159.38458446144799</v>
      </c>
      <c r="X85" s="3">
        <f t="shared" si="37"/>
        <v>220.077839963104</v>
      </c>
      <c r="Y85" s="3">
        <f t="shared" si="38"/>
        <v>441.78552852187698</v>
      </c>
      <c r="Z85" s="3">
        <f t="shared" si="44"/>
        <v>-221.70768855877299</v>
      </c>
      <c r="AA85" s="3">
        <f t="shared" si="39"/>
        <v>-287.26896865494399</v>
      </c>
      <c r="AB85" s="3">
        <f t="shared" si="40"/>
        <v>-159.38458446144799</v>
      </c>
      <c r="AD85" s="3">
        <f t="shared" si="45"/>
        <v>-123.75960795220402</v>
      </c>
      <c r="AE85" s="3">
        <f t="shared" si="46"/>
        <v>7.8126651917559684</v>
      </c>
      <c r="AO85" s="3">
        <f t="shared" si="47"/>
        <v>-221.70768855877299</v>
      </c>
      <c r="AP85" s="3">
        <f t="shared" si="48"/>
        <v>-90.135415414813494</v>
      </c>
      <c r="AQ85" s="3">
        <f t="shared" si="49"/>
        <v>-131.57227314395948</v>
      </c>
      <c r="AS85" s="3">
        <f t="shared" si="50"/>
        <v>0</v>
      </c>
      <c r="AT85" s="3">
        <f t="shared" si="51"/>
        <v>0</v>
      </c>
      <c r="AU85" s="3"/>
      <c r="AV85" s="3">
        <f t="shared" si="52"/>
        <v>-123.75960795220402</v>
      </c>
      <c r="AW85" s="3">
        <f t="shared" si="53"/>
        <v>-129.40263141089503</v>
      </c>
      <c r="AX85" s="3">
        <f t="shared" si="54"/>
        <v>-5.6430234586910046</v>
      </c>
      <c r="AY85" s="3">
        <f t="shared" si="55"/>
        <v>7.8126651917559684</v>
      </c>
      <c r="AZ85" s="3">
        <f t="shared" si="56"/>
        <v>7.8126651917579579</v>
      </c>
      <c r="BA85" s="3">
        <f t="shared" si="57"/>
        <v>1.9895196601282805E-12</v>
      </c>
    </row>
    <row r="86" spans="1:53">
      <c r="A86">
        <v>84</v>
      </c>
      <c r="B86" t="s">
        <v>99</v>
      </c>
      <c r="C86" s="3">
        <v>367.23706225687698</v>
      </c>
      <c r="D86" s="3">
        <v>332.615788945242</v>
      </c>
      <c r="E86" s="3">
        <v>34.621273311635299</v>
      </c>
      <c r="F86" s="3">
        <v>-34.788490575015103</v>
      </c>
      <c r="G86" s="3">
        <v>118.432346299237</v>
      </c>
      <c r="H86" s="3"/>
      <c r="I86" s="3">
        <f>VLOOKUP($A86,new_vsoa,6,FALSE)</f>
        <v>325.10779668162598</v>
      </c>
      <c r="J86" s="3">
        <f>VLOOKUP($A86,new_vsoa,5,FALSE)</f>
        <v>343.22108129827097</v>
      </c>
      <c r="K86" s="3">
        <f t="shared" si="41"/>
        <v>-18.113284616644989</v>
      </c>
      <c r="L86" s="3">
        <f>VLOOKUP($A86,new_vsoa,7,FALSE)</f>
        <v>-68.960733970055202</v>
      </c>
      <c r="M86" s="3">
        <f>VLOOKUP($A86,new_vsoa,8,FALSE)</f>
        <v>36.306320095748902</v>
      </c>
      <c r="N86" s="3">
        <f t="shared" si="29"/>
        <v>335.746049080131</v>
      </c>
      <c r="O86" s="3">
        <f t="shared" si="30"/>
        <v>343.221081298272</v>
      </c>
      <c r="P86" s="3">
        <f t="shared" si="42"/>
        <v>-7.4750322181409956</v>
      </c>
      <c r="Q86" s="3">
        <f t="shared" si="31"/>
        <v>-62.953011950037002</v>
      </c>
      <c r="R86" s="3">
        <f t="shared" si="32"/>
        <v>50.9910111633382</v>
      </c>
      <c r="S86" s="3">
        <f t="shared" si="33"/>
        <v>325.10779668162598</v>
      </c>
      <c r="T86" s="3">
        <f t="shared" si="34"/>
        <v>343.22108129827097</v>
      </c>
      <c r="U86" s="3">
        <f t="shared" si="43"/>
        <v>-18.113284616644989</v>
      </c>
      <c r="V86" s="3">
        <f t="shared" si="35"/>
        <v>-70.432578785014698</v>
      </c>
      <c r="W86" s="3">
        <f t="shared" si="36"/>
        <v>38.516992177770199</v>
      </c>
      <c r="X86" s="3">
        <f t="shared" si="37"/>
        <v>325.10779668162598</v>
      </c>
      <c r="Y86" s="3">
        <f t="shared" si="38"/>
        <v>343.22108129827097</v>
      </c>
      <c r="Z86" s="3">
        <f t="shared" si="44"/>
        <v>-18.113284616644989</v>
      </c>
      <c r="AA86" s="3">
        <f t="shared" si="39"/>
        <v>-70.432578785014698</v>
      </c>
      <c r="AB86" s="3">
        <f t="shared" si="40"/>
        <v>38.516992177770199</v>
      </c>
      <c r="AD86" s="3">
        <f t="shared" si="45"/>
        <v>-42.129265575250997</v>
      </c>
      <c r="AE86" s="3">
        <f t="shared" si="46"/>
        <v>10.605292353028972</v>
      </c>
      <c r="AO86" s="3">
        <f t="shared" si="47"/>
        <v>-18.113284616644989</v>
      </c>
      <c r="AP86" s="3">
        <f t="shared" si="48"/>
        <v>34.621273311635299</v>
      </c>
      <c r="AQ86" s="3">
        <f t="shared" si="49"/>
        <v>-52.734557928280289</v>
      </c>
      <c r="AS86" s="3">
        <f t="shared" si="50"/>
        <v>0</v>
      </c>
      <c r="AT86" s="3">
        <f t="shared" si="51"/>
        <v>0</v>
      </c>
      <c r="AU86" s="3"/>
      <c r="AV86" s="3">
        <f t="shared" si="52"/>
        <v>-42.129265575250997</v>
      </c>
      <c r="AW86" s="3">
        <f t="shared" si="53"/>
        <v>-31.49101317674598</v>
      </c>
      <c r="AX86" s="3">
        <f t="shared" si="54"/>
        <v>10.638252398505017</v>
      </c>
      <c r="AY86" s="3">
        <f t="shared" si="55"/>
        <v>10.605292353028972</v>
      </c>
      <c r="AZ86" s="3">
        <f t="shared" si="56"/>
        <v>10.605292353029995</v>
      </c>
      <c r="BA86" s="3">
        <f t="shared" si="57"/>
        <v>1.0231815394945443E-12</v>
      </c>
    </row>
    <row r="87" spans="1:53">
      <c r="A87">
        <v>85</v>
      </c>
      <c r="B87" t="s">
        <v>100</v>
      </c>
      <c r="C87" s="3">
        <v>307.88230998142097</v>
      </c>
      <c r="D87" s="3">
        <v>293.74203855512098</v>
      </c>
      <c r="E87" s="3">
        <v>14.140271426299201</v>
      </c>
      <c r="F87" s="3">
        <v>-60.749638072876003</v>
      </c>
      <c r="G87" s="3">
        <v>96.414835809965396</v>
      </c>
      <c r="H87" s="3"/>
      <c r="I87" s="3">
        <f>VLOOKUP($A87,new_vsoa,6,FALSE)</f>
        <v>182.868168533877</v>
      </c>
      <c r="J87" s="3">
        <f>VLOOKUP($A87,new_vsoa,5,FALSE)</f>
        <v>304.808158678518</v>
      </c>
      <c r="K87" s="3">
        <f t="shared" si="41"/>
        <v>-121.939990144641</v>
      </c>
      <c r="L87" s="3">
        <f>VLOOKUP($A87,new_vsoa,7,FALSE)</f>
        <v>-166.19503199434601</v>
      </c>
      <c r="M87" s="3">
        <f>VLOOKUP($A87,new_vsoa,8,FALSE)</f>
        <v>-74.270828861162599</v>
      </c>
      <c r="N87" s="3">
        <f t="shared" si="29"/>
        <v>189.406431525008</v>
      </c>
      <c r="O87" s="3">
        <f t="shared" si="30"/>
        <v>304.80815867851697</v>
      </c>
      <c r="P87" s="3">
        <f t="shared" si="42"/>
        <v>-115.40172715350897</v>
      </c>
      <c r="Q87" s="3">
        <f t="shared" si="31"/>
        <v>-161.41073443747001</v>
      </c>
      <c r="R87" s="3">
        <f t="shared" si="32"/>
        <v>-64.797125645380802</v>
      </c>
      <c r="S87" s="3">
        <f t="shared" si="33"/>
        <v>182.868168533877</v>
      </c>
      <c r="T87" s="3">
        <f t="shared" si="34"/>
        <v>304.808158678518</v>
      </c>
      <c r="U87" s="3">
        <f t="shared" si="43"/>
        <v>-121.939990144641</v>
      </c>
      <c r="V87" s="3">
        <f t="shared" si="35"/>
        <v>-165.79649938302401</v>
      </c>
      <c r="W87" s="3">
        <f t="shared" si="36"/>
        <v>-76.914675262285499</v>
      </c>
      <c r="X87" s="3">
        <f t="shared" si="37"/>
        <v>182.868168533877</v>
      </c>
      <c r="Y87" s="3">
        <f t="shared" si="38"/>
        <v>304.808158678518</v>
      </c>
      <c r="Z87" s="3">
        <f t="shared" si="44"/>
        <v>-121.939990144641</v>
      </c>
      <c r="AA87" s="3">
        <f t="shared" si="39"/>
        <v>-165.79649938302401</v>
      </c>
      <c r="AB87" s="3">
        <f t="shared" si="40"/>
        <v>-76.914675262285499</v>
      </c>
      <c r="AD87" s="3">
        <f t="shared" si="45"/>
        <v>-125.01414144754398</v>
      </c>
      <c r="AE87" s="3">
        <f t="shared" si="46"/>
        <v>11.066120123397013</v>
      </c>
      <c r="AO87" s="3">
        <f t="shared" si="47"/>
        <v>-121.939990144641</v>
      </c>
      <c r="AP87" s="3">
        <f t="shared" si="48"/>
        <v>14.140271426299201</v>
      </c>
      <c r="AQ87" s="3">
        <f t="shared" si="49"/>
        <v>-136.08026157094019</v>
      </c>
      <c r="AS87" s="3">
        <f t="shared" si="50"/>
        <v>0</v>
      </c>
      <c r="AT87" s="3">
        <f t="shared" si="51"/>
        <v>0</v>
      </c>
      <c r="AU87" s="3"/>
      <c r="AV87" s="3">
        <f t="shared" si="52"/>
        <v>-125.01414144754398</v>
      </c>
      <c r="AW87" s="3">
        <f t="shared" si="53"/>
        <v>-118.47587845641297</v>
      </c>
      <c r="AX87" s="3">
        <f t="shared" si="54"/>
        <v>6.5382629911310062</v>
      </c>
      <c r="AY87" s="3">
        <f t="shared" si="55"/>
        <v>11.066120123397013</v>
      </c>
      <c r="AZ87" s="3">
        <f t="shared" si="56"/>
        <v>11.06612012339599</v>
      </c>
      <c r="BA87" s="3">
        <f t="shared" si="57"/>
        <v>-1.0231815394945443E-12</v>
      </c>
    </row>
    <row r="88" spans="1:53">
      <c r="A88">
        <v>86</v>
      </c>
      <c r="B88" t="s">
        <v>101</v>
      </c>
      <c r="C88" s="3">
        <v>388.50384515750397</v>
      </c>
      <c r="D88" s="3">
        <v>317.21815174072498</v>
      </c>
      <c r="E88" s="3">
        <v>71.285693416779793</v>
      </c>
      <c r="F88" s="3">
        <v>-3.9989619531282501</v>
      </c>
      <c r="G88" s="3">
        <v>152.88575135391901</v>
      </c>
      <c r="H88" s="3"/>
      <c r="I88" s="3">
        <f>VLOOKUP($A88,new_vsoa,6,FALSE)</f>
        <v>319.20448648323003</v>
      </c>
      <c r="J88" s="3">
        <f>VLOOKUP($A88,new_vsoa,5,FALSE)</f>
        <v>318.76452628167198</v>
      </c>
      <c r="K88" s="3">
        <f t="shared" si="41"/>
        <v>0.43996020155805127</v>
      </c>
      <c r="L88" s="3">
        <f>VLOOKUP($A88,new_vsoa,7,FALSE)</f>
        <v>-56.384374970512802</v>
      </c>
      <c r="M88" s="3">
        <f>VLOOKUP($A88,new_vsoa,8,FALSE)</f>
        <v>53.844295041304797</v>
      </c>
      <c r="N88" s="3">
        <f t="shared" si="29"/>
        <v>318.178898649171</v>
      </c>
      <c r="O88" s="3">
        <f t="shared" si="30"/>
        <v>318.76452628167101</v>
      </c>
      <c r="P88" s="3">
        <f t="shared" si="42"/>
        <v>-0.58562763250000671</v>
      </c>
      <c r="Q88" s="3">
        <f t="shared" si="31"/>
        <v>-55.187511980139298</v>
      </c>
      <c r="R88" s="3">
        <f t="shared" si="32"/>
        <v>52.527723189179298</v>
      </c>
      <c r="S88" s="3">
        <f t="shared" si="33"/>
        <v>319.20448648323003</v>
      </c>
      <c r="T88" s="3">
        <f t="shared" si="34"/>
        <v>318.76452628167198</v>
      </c>
      <c r="U88" s="3">
        <f t="shared" si="43"/>
        <v>0.43996020155805127</v>
      </c>
      <c r="V88" s="3">
        <f t="shared" si="35"/>
        <v>-52.285972681442203</v>
      </c>
      <c r="W88" s="3">
        <f t="shared" si="36"/>
        <v>53.778021897631298</v>
      </c>
      <c r="X88" s="3">
        <f t="shared" si="37"/>
        <v>319.20448648323003</v>
      </c>
      <c r="Y88" s="3">
        <f t="shared" si="38"/>
        <v>318.76452628167198</v>
      </c>
      <c r="Z88" s="3">
        <f t="shared" si="44"/>
        <v>0.43996020155805127</v>
      </c>
      <c r="AA88" s="3">
        <f t="shared" si="39"/>
        <v>-52.285972681442203</v>
      </c>
      <c r="AB88" s="3">
        <f t="shared" si="40"/>
        <v>53.778021897631298</v>
      </c>
      <c r="AD88" s="3">
        <f t="shared" si="45"/>
        <v>-69.299358674273947</v>
      </c>
      <c r="AE88" s="3">
        <f t="shared" si="46"/>
        <v>1.5463745409469993</v>
      </c>
      <c r="AO88" s="3">
        <f t="shared" si="47"/>
        <v>0.43996020155805127</v>
      </c>
      <c r="AP88" s="3">
        <f t="shared" si="48"/>
        <v>71.285693416779793</v>
      </c>
      <c r="AQ88" s="3">
        <f t="shared" si="49"/>
        <v>-70.845733215221742</v>
      </c>
      <c r="AS88" s="3">
        <f t="shared" si="50"/>
        <v>0</v>
      </c>
      <c r="AT88" s="3">
        <f t="shared" si="51"/>
        <v>0</v>
      </c>
      <c r="AU88" s="3"/>
      <c r="AV88" s="3">
        <f t="shared" si="52"/>
        <v>-69.299358674273947</v>
      </c>
      <c r="AW88" s="3">
        <f t="shared" si="53"/>
        <v>-70.324946508332971</v>
      </c>
      <c r="AX88" s="3">
        <f t="shared" si="54"/>
        <v>-1.0255878340590243</v>
      </c>
      <c r="AY88" s="3">
        <f t="shared" si="55"/>
        <v>1.5463745409469993</v>
      </c>
      <c r="AZ88" s="3">
        <f t="shared" si="56"/>
        <v>1.546374540946033</v>
      </c>
      <c r="BA88" s="3">
        <f t="shared" si="57"/>
        <v>-9.6633812063373625E-13</v>
      </c>
    </row>
    <row r="89" spans="1:53">
      <c r="A89">
        <v>87</v>
      </c>
      <c r="B89" t="s">
        <v>102</v>
      </c>
      <c r="C89" s="3">
        <v>166.908391180481</v>
      </c>
      <c r="D89" s="3">
        <v>169.46790049542199</v>
      </c>
      <c r="E89" s="3">
        <v>-2.5595093149412</v>
      </c>
      <c r="F89" s="3">
        <v>-59.800606136017898</v>
      </c>
      <c r="G89" s="3">
        <v>53.137500565870603</v>
      </c>
      <c r="H89" s="3"/>
      <c r="I89" s="3">
        <f>VLOOKUP($A89,new_vsoa,6,FALSE)</f>
        <v>162.53069735884</v>
      </c>
      <c r="J89" s="3">
        <f>VLOOKUP($A89,new_vsoa,5,FALSE)</f>
        <v>176.622454792224</v>
      </c>
      <c r="K89" s="3">
        <f t="shared" si="41"/>
        <v>-14.091757433384004</v>
      </c>
      <c r="L89" s="3">
        <f>VLOOKUP($A89,new_vsoa,7,FALSE)</f>
        <v>-48.074125684164201</v>
      </c>
      <c r="M89" s="3">
        <f>VLOOKUP($A89,new_vsoa,8,FALSE)</f>
        <v>20.3377989299536</v>
      </c>
      <c r="N89" s="3">
        <f t="shared" si="29"/>
        <v>165.365209698987</v>
      </c>
      <c r="O89" s="3">
        <f t="shared" si="30"/>
        <v>176.622454792225</v>
      </c>
      <c r="P89" s="3">
        <f t="shared" si="42"/>
        <v>-11.257245093237998</v>
      </c>
      <c r="Q89" s="3">
        <f t="shared" si="31"/>
        <v>-42.488402866715901</v>
      </c>
      <c r="R89" s="3">
        <f t="shared" si="32"/>
        <v>22.392882682033399</v>
      </c>
      <c r="S89" s="3">
        <f t="shared" si="33"/>
        <v>162.53069735884</v>
      </c>
      <c r="T89" s="3">
        <f t="shared" si="34"/>
        <v>176.622454792224</v>
      </c>
      <c r="U89" s="3">
        <f t="shared" si="43"/>
        <v>-14.091757433384004</v>
      </c>
      <c r="V89" s="3">
        <f t="shared" si="35"/>
        <v>-48.435268816547101</v>
      </c>
      <c r="W89" s="3">
        <f t="shared" si="36"/>
        <v>18.8866214764947</v>
      </c>
      <c r="X89" s="3">
        <f t="shared" si="37"/>
        <v>162.53069735884</v>
      </c>
      <c r="Y89" s="3">
        <f t="shared" si="38"/>
        <v>176.622454792224</v>
      </c>
      <c r="Z89" s="3">
        <f t="shared" si="44"/>
        <v>-14.091757433384004</v>
      </c>
      <c r="AA89" s="3">
        <f t="shared" si="39"/>
        <v>-48.435268816547101</v>
      </c>
      <c r="AB89" s="3">
        <f t="shared" si="40"/>
        <v>18.8866214764947</v>
      </c>
      <c r="AD89" s="3">
        <f t="shared" si="45"/>
        <v>-4.3776938216410031</v>
      </c>
      <c r="AE89" s="3">
        <f t="shared" si="46"/>
        <v>7.1545542968020186</v>
      </c>
      <c r="AO89" s="3">
        <f t="shared" si="47"/>
        <v>-14.091757433384004</v>
      </c>
      <c r="AP89" s="3">
        <f t="shared" si="48"/>
        <v>-2.5595093149412</v>
      </c>
      <c r="AQ89" s="3">
        <f t="shared" si="49"/>
        <v>-11.532248118442803</v>
      </c>
      <c r="AS89" s="3">
        <f t="shared" si="50"/>
        <v>0</v>
      </c>
      <c r="AT89" s="3">
        <f t="shared" si="51"/>
        <v>0</v>
      </c>
      <c r="AU89" s="3"/>
      <c r="AV89" s="3">
        <f t="shared" si="52"/>
        <v>-4.3776938216410031</v>
      </c>
      <c r="AW89" s="3">
        <f t="shared" si="53"/>
        <v>-1.5431814814940026</v>
      </c>
      <c r="AX89" s="3">
        <f t="shared" si="54"/>
        <v>2.8345123401470005</v>
      </c>
      <c r="AY89" s="3">
        <f t="shared" si="55"/>
        <v>7.1545542968020186</v>
      </c>
      <c r="AZ89" s="3">
        <f t="shared" si="56"/>
        <v>7.1545542968030134</v>
      </c>
      <c r="BA89" s="3">
        <f t="shared" si="57"/>
        <v>9.9475983006414026E-13</v>
      </c>
    </row>
    <row r="90" spans="1:53">
      <c r="A90">
        <v>88</v>
      </c>
      <c r="B90" t="s">
        <v>103</v>
      </c>
      <c r="C90" s="3">
        <v>45.171663342134401</v>
      </c>
      <c r="D90" s="3">
        <v>86.276563845549305</v>
      </c>
      <c r="E90" s="3">
        <v>-41.104900503414903</v>
      </c>
      <c r="F90" s="3">
        <v>-92.845457372953604</v>
      </c>
      <c r="G90" s="3">
        <v>-6.6465960966069897</v>
      </c>
      <c r="H90" s="3"/>
      <c r="I90" s="3">
        <f>VLOOKUP($A90,new_vsoa,6,FALSE)</f>
        <v>58.875982788767999</v>
      </c>
      <c r="J90" s="3">
        <f>VLOOKUP($A90,new_vsoa,5,FALSE)</f>
        <v>86.073578936356796</v>
      </c>
      <c r="K90" s="3">
        <f t="shared" si="41"/>
        <v>-27.197596147588797</v>
      </c>
      <c r="L90" s="3">
        <f>VLOOKUP($A90,new_vsoa,7,FALSE)</f>
        <v>-48.620170990973101</v>
      </c>
      <c r="M90" s="3">
        <f>VLOOKUP($A90,new_vsoa,8,FALSE)</f>
        <v>-4.1987105526021304</v>
      </c>
      <c r="N90" s="3">
        <f t="shared" si="29"/>
        <v>61.781606633315697</v>
      </c>
      <c r="O90" s="3">
        <f t="shared" si="30"/>
        <v>86.073578936357194</v>
      </c>
      <c r="P90" s="3">
        <f t="shared" si="42"/>
        <v>-24.291972303041497</v>
      </c>
      <c r="Q90" s="3">
        <f t="shared" si="31"/>
        <v>-45.786259519607299</v>
      </c>
      <c r="R90" s="3">
        <f t="shared" si="32"/>
        <v>-2.8275486346324001</v>
      </c>
      <c r="S90" s="3">
        <f t="shared" si="33"/>
        <v>58.875982788767999</v>
      </c>
      <c r="T90" s="3">
        <f t="shared" si="34"/>
        <v>86.073578936356796</v>
      </c>
      <c r="U90" s="3">
        <f t="shared" si="43"/>
        <v>-27.197596147588797</v>
      </c>
      <c r="V90" s="3">
        <f t="shared" si="35"/>
        <v>-48.072072430726898</v>
      </c>
      <c r="W90" s="3">
        <f t="shared" si="36"/>
        <v>-3.3695852703884701</v>
      </c>
      <c r="X90" s="3">
        <f t="shared" si="37"/>
        <v>58.875982788767999</v>
      </c>
      <c r="Y90" s="3">
        <f t="shared" si="38"/>
        <v>86.073578936356796</v>
      </c>
      <c r="Z90" s="3">
        <f t="shared" si="44"/>
        <v>-27.197596147588797</v>
      </c>
      <c r="AA90" s="3">
        <f t="shared" si="39"/>
        <v>-48.072072430726898</v>
      </c>
      <c r="AB90" s="3">
        <f t="shared" si="40"/>
        <v>-3.3695852703884701</v>
      </c>
      <c r="AD90" s="3">
        <f t="shared" si="45"/>
        <v>13.704319446633598</v>
      </c>
      <c r="AE90" s="3">
        <f t="shared" si="46"/>
        <v>-0.20298490919250867</v>
      </c>
      <c r="AO90" s="3">
        <f t="shared" si="47"/>
        <v>-27.197596147588797</v>
      </c>
      <c r="AP90" s="3">
        <f t="shared" si="48"/>
        <v>-41.104900503414903</v>
      </c>
      <c r="AQ90" s="3">
        <f t="shared" si="49"/>
        <v>13.907304355826106</v>
      </c>
      <c r="AS90" s="3">
        <f t="shared" si="50"/>
        <v>0</v>
      </c>
      <c r="AT90" s="3">
        <f t="shared" si="51"/>
        <v>0</v>
      </c>
      <c r="AU90" s="3"/>
      <c r="AV90" s="3">
        <f t="shared" si="52"/>
        <v>13.704319446633598</v>
      </c>
      <c r="AW90" s="3">
        <f t="shared" si="53"/>
        <v>16.609943291181295</v>
      </c>
      <c r="AX90" s="3">
        <f t="shared" si="54"/>
        <v>2.9056238445476978</v>
      </c>
      <c r="AY90" s="3">
        <f t="shared" si="55"/>
        <v>-0.20298490919250867</v>
      </c>
      <c r="AZ90" s="3">
        <f t="shared" si="56"/>
        <v>-0.20298490919211076</v>
      </c>
      <c r="BA90" s="3">
        <f t="shared" si="57"/>
        <v>3.979039320256561E-13</v>
      </c>
    </row>
    <row r="91" spans="1:53">
      <c r="A91">
        <v>89</v>
      </c>
      <c r="B91" t="s">
        <v>104</v>
      </c>
      <c r="C91" s="3">
        <v>431.16730598813098</v>
      </c>
      <c r="D91" s="3">
        <v>359.54571456429102</v>
      </c>
      <c r="E91" s="3">
        <v>71.621591423839902</v>
      </c>
      <c r="F91" s="3">
        <v>-30.191979029719199</v>
      </c>
      <c r="G91" s="3">
        <v>252.67771461228</v>
      </c>
      <c r="H91" s="3"/>
      <c r="I91" s="3">
        <f>VLOOKUP($A91,new_vsoa,6,FALSE)</f>
        <v>339.41142793814998</v>
      </c>
      <c r="J91" s="3">
        <f>VLOOKUP($A91,new_vsoa,5,FALSE)</f>
        <v>353.01827413747799</v>
      </c>
      <c r="K91" s="3">
        <f t="shared" si="41"/>
        <v>-13.606846199328004</v>
      </c>
      <c r="L91" s="3">
        <f>VLOOKUP($A91,new_vsoa,7,FALSE)</f>
        <v>-87.842606478611103</v>
      </c>
      <c r="M91" s="3">
        <f>VLOOKUP($A91,new_vsoa,8,FALSE)</f>
        <v>61.499727671010398</v>
      </c>
      <c r="N91" s="3">
        <f t="shared" si="29"/>
        <v>326.90025165662598</v>
      </c>
      <c r="O91" s="3">
        <f t="shared" si="30"/>
        <v>353.01827413747702</v>
      </c>
      <c r="P91" s="3">
        <f t="shared" si="42"/>
        <v>-26.118022480851039</v>
      </c>
      <c r="Q91" s="3">
        <f t="shared" si="31"/>
        <v>-96.589578655582997</v>
      </c>
      <c r="R91" s="3">
        <f t="shared" si="32"/>
        <v>48.498626454510998</v>
      </c>
      <c r="S91" s="3">
        <f t="shared" si="33"/>
        <v>339.41142793814998</v>
      </c>
      <c r="T91" s="3">
        <f t="shared" si="34"/>
        <v>353.01827413747799</v>
      </c>
      <c r="U91" s="3">
        <f t="shared" si="43"/>
        <v>-13.606846199328004</v>
      </c>
      <c r="V91" s="3">
        <f t="shared" si="35"/>
        <v>-87.196905687087195</v>
      </c>
      <c r="W91" s="3">
        <f t="shared" si="36"/>
        <v>60.078140640159603</v>
      </c>
      <c r="X91" s="3">
        <f t="shared" si="37"/>
        <v>339.41142793814998</v>
      </c>
      <c r="Y91" s="3">
        <f t="shared" si="38"/>
        <v>353.01827413747799</v>
      </c>
      <c r="Z91" s="3">
        <f t="shared" si="44"/>
        <v>-13.606846199328004</v>
      </c>
      <c r="AA91" s="3">
        <f t="shared" si="39"/>
        <v>-87.196905687087195</v>
      </c>
      <c r="AB91" s="3">
        <f t="shared" si="40"/>
        <v>60.078140640159603</v>
      </c>
      <c r="AD91" s="3">
        <f t="shared" si="45"/>
        <v>-91.755878049980993</v>
      </c>
      <c r="AE91" s="3">
        <f t="shared" si="46"/>
        <v>-6.5274404268130297</v>
      </c>
      <c r="AO91" s="3">
        <f t="shared" si="47"/>
        <v>-13.606846199328004</v>
      </c>
      <c r="AP91" s="3">
        <f t="shared" si="48"/>
        <v>71.621591423839902</v>
      </c>
      <c r="AQ91" s="3">
        <f t="shared" si="49"/>
        <v>-85.228437623167906</v>
      </c>
      <c r="AS91" s="3">
        <f t="shared" si="50"/>
        <v>0</v>
      </c>
      <c r="AT91" s="3">
        <f t="shared" si="51"/>
        <v>0</v>
      </c>
      <c r="AU91" s="3"/>
      <c r="AV91" s="3">
        <f t="shared" si="52"/>
        <v>-91.755878049980993</v>
      </c>
      <c r="AW91" s="3">
        <f t="shared" si="53"/>
        <v>-104.26705433150499</v>
      </c>
      <c r="AX91" s="3">
        <f t="shared" si="54"/>
        <v>-12.511176281524001</v>
      </c>
      <c r="AY91" s="3">
        <f t="shared" si="55"/>
        <v>-6.5274404268130297</v>
      </c>
      <c r="AZ91" s="3">
        <f t="shared" si="56"/>
        <v>-6.5274404268139961</v>
      </c>
      <c r="BA91" s="3">
        <f t="shared" si="57"/>
        <v>-9.6633812063373625E-13</v>
      </c>
    </row>
    <row r="92" spans="1:53">
      <c r="A92">
        <v>90</v>
      </c>
      <c r="B92" t="s">
        <v>105</v>
      </c>
      <c r="C92" s="3">
        <v>34.800840483759799</v>
      </c>
      <c r="D92" s="3">
        <v>26.193390511425399</v>
      </c>
      <c r="E92" s="3">
        <v>8.6074499723343596</v>
      </c>
      <c r="F92" s="3">
        <v>-111.046242058524</v>
      </c>
      <c r="G92" s="3">
        <v>74.8982198421173</v>
      </c>
      <c r="H92" s="3"/>
      <c r="I92" s="3">
        <f>VLOOKUP($A92,new_vsoa,6,FALSE)</f>
        <v>61.877639884802001</v>
      </c>
      <c r="J92" s="3">
        <f>VLOOKUP($A92,new_vsoa,5,FALSE)</f>
        <v>32.5894251532929</v>
      </c>
      <c r="K92" s="3">
        <f t="shared" si="41"/>
        <v>29.2882147315091</v>
      </c>
      <c r="L92" s="3">
        <f>VLOOKUP($A92,new_vsoa,7,FALSE)</f>
        <v>3.8429332271229102</v>
      </c>
      <c r="M92" s="3">
        <f>VLOOKUP($A92,new_vsoa,8,FALSE)</f>
        <v>60.463782180478198</v>
      </c>
      <c r="N92" s="3">
        <f t="shared" si="29"/>
        <v>65.342592704081895</v>
      </c>
      <c r="O92" s="3">
        <f t="shared" si="30"/>
        <v>32.589425153292602</v>
      </c>
      <c r="P92" s="3">
        <f t="shared" si="42"/>
        <v>32.753167550789293</v>
      </c>
      <c r="Q92" s="3">
        <f t="shared" si="31"/>
        <v>6.8938807186625803</v>
      </c>
      <c r="R92" s="3">
        <f t="shared" si="32"/>
        <v>62.449211233171603</v>
      </c>
      <c r="S92" s="3">
        <f t="shared" si="33"/>
        <v>61.877639884802001</v>
      </c>
      <c r="T92" s="3">
        <f t="shared" si="34"/>
        <v>32.5894251532929</v>
      </c>
      <c r="U92" s="3">
        <f t="shared" si="43"/>
        <v>29.2882147315091</v>
      </c>
      <c r="V92" s="3">
        <f t="shared" si="35"/>
        <v>3.7419082682599201</v>
      </c>
      <c r="W92" s="3">
        <f t="shared" si="36"/>
        <v>60.912898276960199</v>
      </c>
      <c r="X92" s="3">
        <f t="shared" si="37"/>
        <v>61.877639884802001</v>
      </c>
      <c r="Y92" s="3">
        <f t="shared" si="38"/>
        <v>32.5894251532929</v>
      </c>
      <c r="Z92" s="3">
        <f t="shared" si="44"/>
        <v>29.2882147315091</v>
      </c>
      <c r="AA92" s="3">
        <f t="shared" si="39"/>
        <v>3.7419082682599201</v>
      </c>
      <c r="AB92" s="3">
        <f t="shared" si="40"/>
        <v>60.912898276960199</v>
      </c>
      <c r="AD92" s="3">
        <f t="shared" si="45"/>
        <v>27.076799401042202</v>
      </c>
      <c r="AE92" s="3">
        <f t="shared" si="46"/>
        <v>6.3960346418675016</v>
      </c>
      <c r="AO92" s="3">
        <f t="shared" si="47"/>
        <v>29.2882147315091</v>
      </c>
      <c r="AP92" s="3">
        <f t="shared" si="48"/>
        <v>8.6074499723343596</v>
      </c>
      <c r="AQ92" s="3">
        <f t="shared" si="49"/>
        <v>20.680764759174743</v>
      </c>
      <c r="AS92" s="3">
        <f t="shared" si="50"/>
        <v>0</v>
      </c>
      <c r="AT92" s="3">
        <f t="shared" si="51"/>
        <v>0</v>
      </c>
      <c r="AU92" s="3"/>
      <c r="AV92" s="3">
        <f t="shared" si="52"/>
        <v>27.076799401042202</v>
      </c>
      <c r="AW92" s="3">
        <f t="shared" si="53"/>
        <v>30.541752220322095</v>
      </c>
      <c r="AX92" s="3">
        <f t="shared" si="54"/>
        <v>3.464952819279894</v>
      </c>
      <c r="AY92" s="3">
        <f t="shared" si="55"/>
        <v>6.3960346418675016</v>
      </c>
      <c r="AZ92" s="3">
        <f t="shared" si="56"/>
        <v>6.3960346418672032</v>
      </c>
      <c r="BA92" s="3">
        <f t="shared" si="57"/>
        <v>-2.9842794901924208E-13</v>
      </c>
    </row>
    <row r="93" spans="1:53">
      <c r="A93">
        <v>91</v>
      </c>
      <c r="B93" t="s">
        <v>106</v>
      </c>
      <c r="C93" s="3">
        <v>440.95338473231999</v>
      </c>
      <c r="D93" s="3">
        <v>326.48778269221498</v>
      </c>
      <c r="E93" s="3">
        <v>114.465602040105</v>
      </c>
      <c r="F93" s="3">
        <v>8.3833354233859101</v>
      </c>
      <c r="G93" s="3">
        <v>299.07469900290403</v>
      </c>
      <c r="H93" s="3"/>
      <c r="I93" s="3">
        <f>VLOOKUP($A93,new_vsoa,6,FALSE)</f>
        <v>379.04476534247902</v>
      </c>
      <c r="J93" s="3">
        <f>VLOOKUP($A93,new_vsoa,5,FALSE)</f>
        <v>306.01404777777799</v>
      </c>
      <c r="K93" s="3">
        <f t="shared" si="41"/>
        <v>73.030717564701035</v>
      </c>
      <c r="L93" s="3">
        <f>VLOOKUP($A93,new_vsoa,7,FALSE)</f>
        <v>12.7527851851997</v>
      </c>
      <c r="M93" s="3">
        <f>VLOOKUP($A93,new_vsoa,8,FALSE)</f>
        <v>136.40849801355901</v>
      </c>
      <c r="N93" s="3">
        <f t="shared" si="29"/>
        <v>381.55411955034202</v>
      </c>
      <c r="O93" s="3">
        <f t="shared" si="30"/>
        <v>306.01404777777998</v>
      </c>
      <c r="P93" s="3">
        <f t="shared" si="42"/>
        <v>75.540071772562044</v>
      </c>
      <c r="Q93" s="3">
        <f t="shared" si="31"/>
        <v>11.094824018588699</v>
      </c>
      <c r="R93" s="3">
        <f t="shared" si="32"/>
        <v>145.67075576980201</v>
      </c>
      <c r="S93" s="3">
        <f t="shared" si="33"/>
        <v>379.04476534247902</v>
      </c>
      <c r="T93" s="3">
        <f t="shared" si="34"/>
        <v>306.01404777777799</v>
      </c>
      <c r="U93" s="3">
        <f t="shared" si="43"/>
        <v>73.030717564701035</v>
      </c>
      <c r="V93" s="3">
        <f t="shared" si="35"/>
        <v>10.6422448341246</v>
      </c>
      <c r="W93" s="3">
        <f t="shared" si="36"/>
        <v>136.465676838153</v>
      </c>
      <c r="X93" s="3">
        <f t="shared" si="37"/>
        <v>379.04476534247902</v>
      </c>
      <c r="Y93" s="3">
        <f t="shared" si="38"/>
        <v>306.01404777777799</v>
      </c>
      <c r="Z93" s="3">
        <f t="shared" si="44"/>
        <v>73.030717564701035</v>
      </c>
      <c r="AA93" s="3">
        <f t="shared" si="39"/>
        <v>10.6422448341246</v>
      </c>
      <c r="AB93" s="3">
        <f t="shared" si="40"/>
        <v>136.465676838153</v>
      </c>
      <c r="AD93" s="3">
        <f t="shared" si="45"/>
        <v>-61.908619389840965</v>
      </c>
      <c r="AE93" s="3">
        <f t="shared" si="46"/>
        <v>-20.473734914436989</v>
      </c>
      <c r="AO93" s="3">
        <f t="shared" si="47"/>
        <v>73.030717564701035</v>
      </c>
      <c r="AP93" s="3">
        <f t="shared" si="48"/>
        <v>114.465602040105</v>
      </c>
      <c r="AQ93" s="3">
        <f t="shared" si="49"/>
        <v>-41.434884475403962</v>
      </c>
      <c r="AS93" s="3">
        <f t="shared" si="50"/>
        <v>0</v>
      </c>
      <c r="AT93" s="3">
        <f t="shared" si="51"/>
        <v>0</v>
      </c>
      <c r="AU93" s="3"/>
      <c r="AV93" s="3">
        <f t="shared" si="52"/>
        <v>-61.908619389840965</v>
      </c>
      <c r="AW93" s="3">
        <f t="shared" si="53"/>
        <v>-59.399265181977967</v>
      </c>
      <c r="AX93" s="3">
        <f t="shared" si="54"/>
        <v>2.509354207862998</v>
      </c>
      <c r="AY93" s="3">
        <f t="shared" si="55"/>
        <v>-20.473734914436989</v>
      </c>
      <c r="AZ93" s="3">
        <f t="shared" si="56"/>
        <v>-20.473734914434999</v>
      </c>
      <c r="BA93" s="3">
        <f t="shared" si="57"/>
        <v>1.9895196601282805E-12</v>
      </c>
    </row>
    <row r="94" spans="1:53">
      <c r="A94">
        <v>92</v>
      </c>
      <c r="B94" t="s">
        <v>107</v>
      </c>
      <c r="C94" s="3">
        <v>176.46165183549999</v>
      </c>
      <c r="D94" s="3">
        <v>179.092755822773</v>
      </c>
      <c r="E94" s="3">
        <v>-2.6311039872728901</v>
      </c>
      <c r="F94" s="3">
        <v>-69.321603959768694</v>
      </c>
      <c r="G94" s="3">
        <v>78.874642013653698</v>
      </c>
      <c r="H94" s="3"/>
      <c r="I94" s="3">
        <f>VLOOKUP($A94,new_vsoa,6,FALSE)</f>
        <v>188.78870909500799</v>
      </c>
      <c r="J94" s="3">
        <f>VLOOKUP($A94,new_vsoa,5,FALSE)</f>
        <v>178.15678918761299</v>
      </c>
      <c r="K94" s="3">
        <f t="shared" si="41"/>
        <v>10.631919907395002</v>
      </c>
      <c r="L94" s="3">
        <f>VLOOKUP($A94,new_vsoa,7,FALSE)</f>
        <v>-27.782313728261599</v>
      </c>
      <c r="M94" s="3">
        <f>VLOOKUP($A94,new_vsoa,8,FALSE)</f>
        <v>50.1031550641789</v>
      </c>
      <c r="N94" s="3">
        <f t="shared" si="29"/>
        <v>183.74033499747401</v>
      </c>
      <c r="O94" s="3">
        <f t="shared" si="30"/>
        <v>178.15678918761299</v>
      </c>
      <c r="P94" s="3">
        <f t="shared" si="42"/>
        <v>5.5835458098610218</v>
      </c>
      <c r="Q94" s="3">
        <f t="shared" si="31"/>
        <v>-30.759112210193301</v>
      </c>
      <c r="R94" s="3">
        <f t="shared" si="32"/>
        <v>45.320453685522601</v>
      </c>
      <c r="S94" s="3">
        <f t="shared" si="33"/>
        <v>188.78870909500799</v>
      </c>
      <c r="T94" s="3">
        <f t="shared" si="34"/>
        <v>178.15678918761299</v>
      </c>
      <c r="U94" s="3">
        <f t="shared" si="43"/>
        <v>10.631919907395002</v>
      </c>
      <c r="V94" s="3">
        <f t="shared" si="35"/>
        <v>-28.626152493859902</v>
      </c>
      <c r="W94" s="3">
        <f t="shared" si="36"/>
        <v>49.430097421205303</v>
      </c>
      <c r="X94" s="3">
        <f t="shared" si="37"/>
        <v>188.78870909500799</v>
      </c>
      <c r="Y94" s="3">
        <f t="shared" si="38"/>
        <v>178.15678918761299</v>
      </c>
      <c r="Z94" s="3">
        <f t="shared" si="44"/>
        <v>10.631919907395002</v>
      </c>
      <c r="AA94" s="3">
        <f t="shared" si="39"/>
        <v>-28.626152493859902</v>
      </c>
      <c r="AB94" s="3">
        <f t="shared" si="40"/>
        <v>49.430097421205303</v>
      </c>
      <c r="AD94" s="3">
        <f t="shared" si="45"/>
        <v>12.327057259507995</v>
      </c>
      <c r="AE94" s="3">
        <f t="shared" si="46"/>
        <v>-0.93596663516001399</v>
      </c>
      <c r="AO94" s="3">
        <f t="shared" si="47"/>
        <v>10.631919907395002</v>
      </c>
      <c r="AP94" s="3">
        <f t="shared" si="48"/>
        <v>-2.6311039872728901</v>
      </c>
      <c r="AQ94" s="3">
        <f t="shared" si="49"/>
        <v>13.263023894667892</v>
      </c>
      <c r="AS94" s="3">
        <f t="shared" si="50"/>
        <v>0</v>
      </c>
      <c r="AT94" s="3">
        <f t="shared" si="51"/>
        <v>0</v>
      </c>
      <c r="AU94" s="3"/>
      <c r="AV94" s="3">
        <f t="shared" si="52"/>
        <v>12.327057259507995</v>
      </c>
      <c r="AW94" s="3">
        <f t="shared" si="53"/>
        <v>7.2786831619740155</v>
      </c>
      <c r="AX94" s="3">
        <f t="shared" si="54"/>
        <v>-5.0483740975339799</v>
      </c>
      <c r="AY94" s="3">
        <f t="shared" si="55"/>
        <v>-0.93596663516001399</v>
      </c>
      <c r="AZ94" s="3">
        <f t="shared" si="56"/>
        <v>-0.93596663516001399</v>
      </c>
      <c r="BA94" s="3">
        <f t="shared" si="57"/>
        <v>0</v>
      </c>
    </row>
    <row r="95" spans="1:53">
      <c r="A95">
        <v>93</v>
      </c>
      <c r="B95" t="s">
        <v>108</v>
      </c>
      <c r="C95" s="3">
        <v>395.53684160313799</v>
      </c>
      <c r="D95" s="3">
        <v>298.50193980535897</v>
      </c>
      <c r="E95" s="3">
        <v>97.0349017977789</v>
      </c>
      <c r="F95" s="3">
        <v>-19.393075082164899</v>
      </c>
      <c r="G95" s="3">
        <v>305.97999670502799</v>
      </c>
      <c r="H95" s="3"/>
      <c r="I95" s="3">
        <f>VLOOKUP($A95,new_vsoa,6,FALSE)</f>
        <v>380.017696033341</v>
      </c>
      <c r="J95" s="3">
        <f>VLOOKUP($A95,new_vsoa,5,FALSE)</f>
        <v>297.923522668418</v>
      </c>
      <c r="K95" s="3">
        <f t="shared" si="41"/>
        <v>82.094173364922995</v>
      </c>
      <c r="L95" s="3">
        <f>VLOOKUP($A95,new_vsoa,7,FALSE)</f>
        <v>21.8069066002918</v>
      </c>
      <c r="M95" s="3">
        <f>VLOOKUP($A95,new_vsoa,8,FALSE)</f>
        <v>145.24998275594399</v>
      </c>
      <c r="N95" s="3">
        <f t="shared" si="29"/>
        <v>383.15264936527001</v>
      </c>
      <c r="O95" s="3">
        <f t="shared" si="30"/>
        <v>297.92352266841698</v>
      </c>
      <c r="P95" s="3">
        <f t="shared" si="42"/>
        <v>85.229126696853029</v>
      </c>
      <c r="Q95" s="3">
        <f t="shared" si="31"/>
        <v>27.735827728429499</v>
      </c>
      <c r="R95" s="3">
        <f t="shared" si="32"/>
        <v>150.86143817989</v>
      </c>
      <c r="S95" s="3">
        <f t="shared" si="33"/>
        <v>380.017696033341</v>
      </c>
      <c r="T95" s="3">
        <f t="shared" si="34"/>
        <v>297.923522668418</v>
      </c>
      <c r="U95" s="3">
        <f t="shared" si="43"/>
        <v>82.094173364922995</v>
      </c>
      <c r="V95" s="3">
        <f t="shared" si="35"/>
        <v>21.817250228875299</v>
      </c>
      <c r="W95" s="3">
        <f t="shared" si="36"/>
        <v>144.54178719405701</v>
      </c>
      <c r="X95" s="3">
        <f t="shared" si="37"/>
        <v>380.017696033341</v>
      </c>
      <c r="Y95" s="3">
        <f t="shared" si="38"/>
        <v>297.923522668418</v>
      </c>
      <c r="Z95" s="3">
        <f t="shared" si="44"/>
        <v>82.094173364922995</v>
      </c>
      <c r="AA95" s="3">
        <f t="shared" si="39"/>
        <v>21.817250228875299</v>
      </c>
      <c r="AB95" s="3">
        <f t="shared" si="40"/>
        <v>144.54178719405701</v>
      </c>
      <c r="AD95" s="3">
        <f t="shared" si="45"/>
        <v>-15.51914556979699</v>
      </c>
      <c r="AE95" s="3">
        <f t="shared" si="46"/>
        <v>-0.57841713694097052</v>
      </c>
      <c r="AO95" s="3">
        <f t="shared" si="47"/>
        <v>82.094173364922995</v>
      </c>
      <c r="AP95" s="3">
        <f t="shared" si="48"/>
        <v>97.0349017977789</v>
      </c>
      <c r="AQ95" s="3">
        <f t="shared" si="49"/>
        <v>-14.940728432855906</v>
      </c>
      <c r="AS95" s="3">
        <f t="shared" si="50"/>
        <v>0</v>
      </c>
      <c r="AT95" s="3">
        <f t="shared" si="51"/>
        <v>0</v>
      </c>
      <c r="AU95" s="3"/>
      <c r="AV95" s="3">
        <f t="shared" si="52"/>
        <v>-15.51914556979699</v>
      </c>
      <c r="AW95" s="3">
        <f t="shared" si="53"/>
        <v>-12.384192237867978</v>
      </c>
      <c r="AX95" s="3">
        <f t="shared" si="54"/>
        <v>3.1349533319290117</v>
      </c>
      <c r="AY95" s="3">
        <f t="shared" si="55"/>
        <v>-0.57841713694097052</v>
      </c>
      <c r="AZ95" s="3">
        <f t="shared" si="56"/>
        <v>-0.5784171369419937</v>
      </c>
      <c r="BA95" s="3">
        <f t="shared" si="57"/>
        <v>-1.0231815394945443E-12</v>
      </c>
    </row>
    <row r="96" spans="1:53">
      <c r="A96">
        <v>94</v>
      </c>
      <c r="B96" t="s">
        <v>109</v>
      </c>
      <c r="C96" s="3">
        <v>130.25338168115201</v>
      </c>
      <c r="D96" s="3">
        <v>209.78742982819301</v>
      </c>
      <c r="E96" s="3">
        <v>-79.534048147040494</v>
      </c>
      <c r="F96" s="3">
        <v>-133.59608499694701</v>
      </c>
      <c r="G96" s="3">
        <v>-23.103278878196299</v>
      </c>
      <c r="H96" s="3"/>
      <c r="I96" s="3">
        <f>VLOOKUP($A96,new_vsoa,6,FALSE)</f>
        <v>146.69359790020701</v>
      </c>
      <c r="J96" s="3">
        <f>VLOOKUP($A96,new_vsoa,5,FALSE)</f>
        <v>210.383101402466</v>
      </c>
      <c r="K96" s="3">
        <f t="shared" si="41"/>
        <v>-63.689503502258987</v>
      </c>
      <c r="L96" s="3">
        <f>VLOOKUP($A96,new_vsoa,7,FALSE)</f>
        <v>-97.267174409366504</v>
      </c>
      <c r="M96" s="3">
        <f>VLOOKUP($A96,new_vsoa,8,FALSE)</f>
        <v>-30.985978235569402</v>
      </c>
      <c r="N96" s="3">
        <f t="shared" si="29"/>
        <v>146.42262661488601</v>
      </c>
      <c r="O96" s="3">
        <f t="shared" si="30"/>
        <v>210.38310140246699</v>
      </c>
      <c r="P96" s="3">
        <f t="shared" si="42"/>
        <v>-63.960474787580978</v>
      </c>
      <c r="Q96" s="3">
        <f t="shared" si="31"/>
        <v>-95.712527235152393</v>
      </c>
      <c r="R96" s="3">
        <f t="shared" si="32"/>
        <v>-32.835766346965997</v>
      </c>
      <c r="S96" s="3">
        <f t="shared" si="33"/>
        <v>146.69359790020701</v>
      </c>
      <c r="T96" s="3">
        <f t="shared" si="34"/>
        <v>210.383101402466</v>
      </c>
      <c r="U96" s="3">
        <f t="shared" si="43"/>
        <v>-63.689503502258987</v>
      </c>
      <c r="V96" s="3">
        <f t="shared" si="35"/>
        <v>-99.193817851923598</v>
      </c>
      <c r="W96" s="3">
        <f t="shared" si="36"/>
        <v>-29.811923939992798</v>
      </c>
      <c r="X96" s="3">
        <f t="shared" si="37"/>
        <v>146.69359790020701</v>
      </c>
      <c r="Y96" s="3">
        <f t="shared" si="38"/>
        <v>210.383101402466</v>
      </c>
      <c r="Z96" s="3">
        <f t="shared" si="44"/>
        <v>-63.689503502258987</v>
      </c>
      <c r="AA96" s="3">
        <f t="shared" si="39"/>
        <v>-99.193817851923598</v>
      </c>
      <c r="AB96" s="3">
        <f t="shared" si="40"/>
        <v>-29.811923939992798</v>
      </c>
      <c r="AD96" s="3">
        <f t="shared" si="45"/>
        <v>16.440216219055003</v>
      </c>
      <c r="AE96" s="3">
        <f t="shared" si="46"/>
        <v>0.59567157427298412</v>
      </c>
      <c r="AO96" s="3">
        <f t="shared" si="47"/>
        <v>-63.689503502258987</v>
      </c>
      <c r="AP96" s="3">
        <f t="shared" si="48"/>
        <v>-79.534048147040494</v>
      </c>
      <c r="AQ96" s="3">
        <f t="shared" si="49"/>
        <v>15.844544644781507</v>
      </c>
      <c r="AS96" s="3">
        <f t="shared" si="50"/>
        <v>0</v>
      </c>
      <c r="AT96" s="3">
        <f t="shared" si="51"/>
        <v>0</v>
      </c>
      <c r="AU96" s="3"/>
      <c r="AV96" s="3">
        <f t="shared" si="52"/>
        <v>16.440216219055003</v>
      </c>
      <c r="AW96" s="3">
        <f t="shared" si="53"/>
        <v>16.169244933734007</v>
      </c>
      <c r="AX96" s="3">
        <f t="shared" si="54"/>
        <v>-0.27097128532099646</v>
      </c>
      <c r="AY96" s="3">
        <f t="shared" si="55"/>
        <v>0.59567157427298412</v>
      </c>
      <c r="AZ96" s="3">
        <f t="shared" si="56"/>
        <v>0.59567157427397888</v>
      </c>
      <c r="BA96" s="3">
        <f t="shared" si="57"/>
        <v>9.9475983006414026E-13</v>
      </c>
    </row>
    <row r="97" spans="1:53">
      <c r="A97">
        <v>95</v>
      </c>
      <c r="B97" t="s">
        <v>110</v>
      </c>
      <c r="C97" s="3">
        <v>157.89214345062899</v>
      </c>
      <c r="D97" s="3">
        <v>226.01818899145701</v>
      </c>
      <c r="E97" s="3">
        <v>-68.126045540827505</v>
      </c>
      <c r="F97" s="3">
        <v>-134.90656529823801</v>
      </c>
      <c r="G97" s="3">
        <v>-4.3944356157867501</v>
      </c>
      <c r="H97" s="3"/>
      <c r="I97" s="3">
        <f>VLOOKUP($A97,new_vsoa,6,FALSE)</f>
        <v>180.88472303799901</v>
      </c>
      <c r="J97" s="3">
        <f>VLOOKUP($A97,new_vsoa,5,FALSE)</f>
        <v>217.42763053386699</v>
      </c>
      <c r="K97" s="3">
        <f t="shared" si="41"/>
        <v>-36.542907495867979</v>
      </c>
      <c r="L97" s="3">
        <f>VLOOKUP($A97,new_vsoa,7,FALSE)</f>
        <v>-77.745473078440497</v>
      </c>
      <c r="M97" s="3">
        <f>VLOOKUP($A97,new_vsoa,8,FALSE)</f>
        <v>12.3266020106597</v>
      </c>
      <c r="N97" s="3">
        <f t="shared" si="29"/>
        <v>186.31939764801601</v>
      </c>
      <c r="O97" s="3">
        <f t="shared" si="30"/>
        <v>217.42763053386699</v>
      </c>
      <c r="P97" s="3">
        <f t="shared" si="42"/>
        <v>-31.108232885850981</v>
      </c>
      <c r="Q97" s="3">
        <f t="shared" si="31"/>
        <v>-70.324432584008306</v>
      </c>
      <c r="R97" s="3">
        <f t="shared" si="32"/>
        <v>10.8169034207107</v>
      </c>
      <c r="S97" s="3">
        <f t="shared" si="33"/>
        <v>180.88472303799901</v>
      </c>
      <c r="T97" s="3">
        <f t="shared" si="34"/>
        <v>217.42763053386699</v>
      </c>
      <c r="U97" s="3">
        <f t="shared" si="43"/>
        <v>-36.542907495867979</v>
      </c>
      <c r="V97" s="3">
        <f t="shared" si="35"/>
        <v>-78.2725756248431</v>
      </c>
      <c r="W97" s="3">
        <f t="shared" si="36"/>
        <v>8.8717087108601795</v>
      </c>
      <c r="X97" s="3">
        <f t="shared" si="37"/>
        <v>180.88472303799901</v>
      </c>
      <c r="Y97" s="3">
        <f t="shared" si="38"/>
        <v>217.42763053386699</v>
      </c>
      <c r="Z97" s="3">
        <f t="shared" si="44"/>
        <v>-36.542907495867979</v>
      </c>
      <c r="AA97" s="3">
        <f t="shared" si="39"/>
        <v>-78.2725756248431</v>
      </c>
      <c r="AB97" s="3">
        <f t="shared" si="40"/>
        <v>8.8717087108601795</v>
      </c>
      <c r="AD97" s="3">
        <f t="shared" si="45"/>
        <v>22.992579587370017</v>
      </c>
      <c r="AE97" s="3">
        <f t="shared" si="46"/>
        <v>-8.5905584575900207</v>
      </c>
      <c r="AO97" s="3">
        <f t="shared" si="47"/>
        <v>-36.542907495867979</v>
      </c>
      <c r="AP97" s="3">
        <f t="shared" si="48"/>
        <v>-68.126045540827505</v>
      </c>
      <c r="AQ97" s="3">
        <f t="shared" si="49"/>
        <v>31.583138044959526</v>
      </c>
      <c r="AS97" s="3">
        <f t="shared" si="50"/>
        <v>0</v>
      </c>
      <c r="AT97" s="3">
        <f t="shared" si="51"/>
        <v>0</v>
      </c>
      <c r="AU97" s="3"/>
      <c r="AV97" s="3">
        <f t="shared" si="52"/>
        <v>22.992579587370017</v>
      </c>
      <c r="AW97" s="3">
        <f t="shared" si="53"/>
        <v>28.427254197387015</v>
      </c>
      <c r="AX97" s="3">
        <f t="shared" si="54"/>
        <v>5.434674610016998</v>
      </c>
      <c r="AY97" s="3">
        <f t="shared" si="55"/>
        <v>-8.5905584575900207</v>
      </c>
      <c r="AZ97" s="3">
        <f t="shared" si="56"/>
        <v>-8.5905584575900207</v>
      </c>
      <c r="BA97" s="3">
        <f t="shared" si="57"/>
        <v>0</v>
      </c>
    </row>
    <row r="98" spans="1:53">
      <c r="A98">
        <v>96</v>
      </c>
      <c r="B98" t="s">
        <v>111</v>
      </c>
      <c r="C98" s="3">
        <v>221.447364487046</v>
      </c>
      <c r="D98" s="3">
        <v>268.452156015024</v>
      </c>
      <c r="E98" s="3">
        <v>-47.004791527977901</v>
      </c>
      <c r="F98" s="3">
        <v>-107.64352388397</v>
      </c>
      <c r="G98" s="3">
        <v>19.673336586421598</v>
      </c>
      <c r="H98" s="3"/>
      <c r="I98" s="3">
        <f>VLOOKUP($A98,new_vsoa,6,FALSE)</f>
        <v>214.66625665767401</v>
      </c>
      <c r="J98" s="3">
        <f>VLOOKUP($A98,new_vsoa,5,FALSE)</f>
        <v>266.767265057418</v>
      </c>
      <c r="K98" s="3">
        <f t="shared" si="41"/>
        <v>-52.101008399743989</v>
      </c>
      <c r="L98" s="3">
        <f>VLOOKUP($A98,new_vsoa,7,FALSE)</f>
        <v>-90.077898359990996</v>
      </c>
      <c r="M98" s="3">
        <f>VLOOKUP($A98,new_vsoa,8,FALSE)</f>
        <v>-12.3438570736605</v>
      </c>
      <c r="N98" s="3">
        <f t="shared" si="29"/>
        <v>209.362820537289</v>
      </c>
      <c r="O98" s="3">
        <f t="shared" si="30"/>
        <v>266.76726505741601</v>
      </c>
      <c r="P98" s="3">
        <f t="shared" si="42"/>
        <v>-57.404444520127015</v>
      </c>
      <c r="Q98" s="3">
        <f t="shared" si="31"/>
        <v>-94.644496927291797</v>
      </c>
      <c r="R98" s="3">
        <f t="shared" si="32"/>
        <v>-19.687301933562001</v>
      </c>
      <c r="S98" s="3">
        <f t="shared" si="33"/>
        <v>214.66625665767401</v>
      </c>
      <c r="T98" s="3">
        <f t="shared" si="34"/>
        <v>266.767265057418</v>
      </c>
      <c r="U98" s="3">
        <f t="shared" si="43"/>
        <v>-52.101008399743989</v>
      </c>
      <c r="V98" s="3">
        <f t="shared" si="35"/>
        <v>-89.391405863468904</v>
      </c>
      <c r="W98" s="3">
        <f t="shared" si="36"/>
        <v>-12.2050206581007</v>
      </c>
      <c r="X98" s="3">
        <f t="shared" si="37"/>
        <v>214.66625665767401</v>
      </c>
      <c r="Y98" s="3">
        <f t="shared" si="38"/>
        <v>266.767265057418</v>
      </c>
      <c r="Z98" s="3">
        <f t="shared" si="44"/>
        <v>-52.101008399743989</v>
      </c>
      <c r="AA98" s="3">
        <f t="shared" si="39"/>
        <v>-89.391405863468904</v>
      </c>
      <c r="AB98" s="3">
        <f t="shared" si="40"/>
        <v>-12.2050206581007</v>
      </c>
      <c r="AD98" s="3">
        <f t="shared" si="45"/>
        <v>-6.7811078293719902</v>
      </c>
      <c r="AE98" s="3">
        <f t="shared" si="46"/>
        <v>-1.6848909576060009</v>
      </c>
      <c r="AO98" s="3">
        <f t="shared" si="47"/>
        <v>-52.101008399743989</v>
      </c>
      <c r="AP98" s="3">
        <f t="shared" si="48"/>
        <v>-47.004791527977901</v>
      </c>
      <c r="AQ98" s="3">
        <f t="shared" si="49"/>
        <v>-5.0962168717660887</v>
      </c>
      <c r="AS98" s="3">
        <f t="shared" si="50"/>
        <v>0</v>
      </c>
      <c r="AT98" s="3">
        <f t="shared" si="51"/>
        <v>0</v>
      </c>
      <c r="AU98" s="3"/>
      <c r="AV98" s="3">
        <f t="shared" si="52"/>
        <v>-6.7811078293719902</v>
      </c>
      <c r="AW98" s="3">
        <f t="shared" si="53"/>
        <v>-12.084543949757006</v>
      </c>
      <c r="AX98" s="3">
        <f t="shared" si="54"/>
        <v>-5.3034361203850153</v>
      </c>
      <c r="AY98" s="3">
        <f t="shared" si="55"/>
        <v>-1.6848909576060009</v>
      </c>
      <c r="AZ98" s="3">
        <f t="shared" si="56"/>
        <v>-1.6848909576079905</v>
      </c>
      <c r="BA98" s="3">
        <f t="shared" si="57"/>
        <v>-1.9895196601282805E-12</v>
      </c>
    </row>
    <row r="99" spans="1:53">
      <c r="A99">
        <v>97</v>
      </c>
      <c r="B99" t="s">
        <v>112</v>
      </c>
      <c r="C99" s="3">
        <v>167.037576464956</v>
      </c>
      <c r="D99" s="3">
        <v>202.20064926817599</v>
      </c>
      <c r="E99" s="3">
        <v>-35.163072803219698</v>
      </c>
      <c r="F99" s="3">
        <v>-99.091223520088107</v>
      </c>
      <c r="G99" s="3">
        <v>43.474648541838199</v>
      </c>
      <c r="H99" s="3"/>
      <c r="I99" s="3">
        <f>VLOOKUP($A99,new_vsoa,6,FALSE)</f>
        <v>197.94066906451701</v>
      </c>
      <c r="J99" s="3">
        <f>VLOOKUP($A99,new_vsoa,5,FALSE)</f>
        <v>205.38724855692001</v>
      </c>
      <c r="K99" s="3">
        <f t="shared" si="41"/>
        <v>-7.4465794924030035</v>
      </c>
      <c r="L99" s="3">
        <f>VLOOKUP($A99,new_vsoa,7,FALSE)</f>
        <v>-50.091291443921001</v>
      </c>
      <c r="M99" s="3">
        <f>VLOOKUP($A99,new_vsoa,8,FALSE)</f>
        <v>40.583403630604401</v>
      </c>
      <c r="N99" s="3">
        <f t="shared" si="29"/>
        <v>191.24737302330001</v>
      </c>
      <c r="O99" s="3">
        <f t="shared" si="30"/>
        <v>205.387246740889</v>
      </c>
      <c r="P99" s="3">
        <f t="shared" si="42"/>
        <v>-14.139873717588983</v>
      </c>
      <c r="Q99" s="3">
        <f t="shared" si="31"/>
        <v>-53.404731384231503</v>
      </c>
      <c r="R99" s="3">
        <f t="shared" si="32"/>
        <v>27.04025155675</v>
      </c>
      <c r="S99" s="3">
        <f t="shared" si="33"/>
        <v>197.94066906451701</v>
      </c>
      <c r="T99" s="3">
        <f t="shared" si="34"/>
        <v>205.38724855692001</v>
      </c>
      <c r="U99" s="3">
        <f t="shared" si="43"/>
        <v>-7.4465794924030035</v>
      </c>
      <c r="V99" s="3">
        <f t="shared" si="35"/>
        <v>-47.035003936076002</v>
      </c>
      <c r="W99" s="3">
        <f t="shared" si="36"/>
        <v>38.653798623134698</v>
      </c>
      <c r="X99" s="3">
        <f t="shared" si="37"/>
        <v>197.94066906451701</v>
      </c>
      <c r="Y99" s="3">
        <f t="shared" si="38"/>
        <v>205.38724855692001</v>
      </c>
      <c r="Z99" s="3">
        <f t="shared" si="44"/>
        <v>-7.4465794924030035</v>
      </c>
      <c r="AA99" s="3">
        <f t="shared" si="39"/>
        <v>-47.035003936076002</v>
      </c>
      <c r="AB99" s="3">
        <f t="shared" si="40"/>
        <v>38.653798623134698</v>
      </c>
      <c r="AD99" s="3">
        <f t="shared" si="45"/>
        <v>30.903092599561006</v>
      </c>
      <c r="AE99" s="3">
        <f t="shared" si="46"/>
        <v>3.18659928874402</v>
      </c>
      <c r="AO99" s="3">
        <f t="shared" si="47"/>
        <v>-7.4465794924030035</v>
      </c>
      <c r="AP99" s="3">
        <f t="shared" si="48"/>
        <v>-35.163072803219698</v>
      </c>
      <c r="AQ99" s="3">
        <f t="shared" si="49"/>
        <v>27.716493310816695</v>
      </c>
      <c r="AS99" s="3">
        <f t="shared" si="50"/>
        <v>0</v>
      </c>
      <c r="AT99" s="3">
        <f t="shared" si="51"/>
        <v>0</v>
      </c>
      <c r="AU99" s="3"/>
      <c r="AV99" s="3">
        <f t="shared" si="52"/>
        <v>30.903092599561006</v>
      </c>
      <c r="AW99" s="3">
        <f t="shared" si="53"/>
        <v>24.20979655834401</v>
      </c>
      <c r="AX99" s="3">
        <f t="shared" si="54"/>
        <v>-6.6932960412169962</v>
      </c>
      <c r="AY99" s="3">
        <f t="shared" si="55"/>
        <v>3.18659928874402</v>
      </c>
      <c r="AZ99" s="3">
        <f t="shared" si="56"/>
        <v>3.1865974727130038</v>
      </c>
      <c r="BA99" s="3">
        <f t="shared" si="57"/>
        <v>-1.8160310162329552E-6</v>
      </c>
    </row>
    <row r="100" spans="1:53">
      <c r="A100">
        <v>98</v>
      </c>
      <c r="B100" t="s">
        <v>113</v>
      </c>
      <c r="C100" s="3">
        <v>273.61047990460003</v>
      </c>
      <c r="D100" s="3">
        <v>243.63853405920901</v>
      </c>
      <c r="E100" s="3">
        <v>29.971945845390501</v>
      </c>
      <c r="F100" s="3">
        <v>-70.427352268171006</v>
      </c>
      <c r="G100" s="3">
        <v>177.198588145625</v>
      </c>
      <c r="H100" s="3"/>
      <c r="I100" s="3">
        <f>VLOOKUP($A100,new_vsoa,6,FALSE)</f>
        <v>306.85718722963998</v>
      </c>
      <c r="J100" s="3">
        <f>VLOOKUP($A100,new_vsoa,5,FALSE)</f>
        <v>257.34026599192703</v>
      </c>
      <c r="K100" s="3">
        <f t="shared" si="41"/>
        <v>49.51692123771295</v>
      </c>
      <c r="L100" s="3">
        <f>VLOOKUP($A100,new_vsoa,7,FALSE)</f>
        <v>-14.1155809591693</v>
      </c>
      <c r="M100" s="3">
        <f>VLOOKUP($A100,new_vsoa,8,FALSE)</f>
        <v>122.527341898095</v>
      </c>
      <c r="N100" s="3">
        <f t="shared" si="29"/>
        <v>299.74252980352702</v>
      </c>
      <c r="O100" s="3">
        <f t="shared" si="30"/>
        <v>257.34026599192498</v>
      </c>
      <c r="P100" s="3">
        <f t="shared" si="42"/>
        <v>42.40226381160204</v>
      </c>
      <c r="Q100" s="3">
        <f t="shared" si="31"/>
        <v>-16.919132057082699</v>
      </c>
      <c r="R100" s="3">
        <f t="shared" si="32"/>
        <v>109.489372296544</v>
      </c>
      <c r="S100" s="3">
        <f t="shared" si="33"/>
        <v>306.85718722963998</v>
      </c>
      <c r="T100" s="3">
        <f t="shared" si="34"/>
        <v>257.34026599192703</v>
      </c>
      <c r="U100" s="3">
        <f t="shared" si="43"/>
        <v>49.51692123771295</v>
      </c>
      <c r="V100" s="3">
        <f t="shared" si="35"/>
        <v>-16.082557566125701</v>
      </c>
      <c r="W100" s="3">
        <f t="shared" si="36"/>
        <v>121.271347628028</v>
      </c>
      <c r="X100" s="3">
        <f t="shared" si="37"/>
        <v>306.85718722963998</v>
      </c>
      <c r="Y100" s="3">
        <f t="shared" si="38"/>
        <v>257.34026599192703</v>
      </c>
      <c r="Z100" s="3">
        <f t="shared" si="44"/>
        <v>49.51692123771295</v>
      </c>
      <c r="AA100" s="3">
        <f t="shared" si="39"/>
        <v>-16.082557566125701</v>
      </c>
      <c r="AB100" s="3">
        <f t="shared" si="40"/>
        <v>121.271347628028</v>
      </c>
      <c r="AD100" s="3">
        <f t="shared" si="45"/>
        <v>33.246707325039949</v>
      </c>
      <c r="AE100" s="3">
        <f t="shared" si="46"/>
        <v>13.701731932718019</v>
      </c>
      <c r="AO100" s="3">
        <f t="shared" si="47"/>
        <v>49.51692123771295</v>
      </c>
      <c r="AP100" s="3">
        <f t="shared" si="48"/>
        <v>29.971945845390501</v>
      </c>
      <c r="AQ100" s="3">
        <f t="shared" si="49"/>
        <v>19.544975392322449</v>
      </c>
      <c r="AS100" s="3">
        <f t="shared" si="50"/>
        <v>0</v>
      </c>
      <c r="AT100" s="3">
        <f t="shared" si="51"/>
        <v>0</v>
      </c>
      <c r="AU100" s="3"/>
      <c r="AV100" s="3">
        <f t="shared" si="52"/>
        <v>33.246707325039949</v>
      </c>
      <c r="AW100" s="3">
        <f t="shared" si="53"/>
        <v>26.132049898926994</v>
      </c>
      <c r="AX100" s="3">
        <f t="shared" si="54"/>
        <v>-7.1146574261129558</v>
      </c>
      <c r="AY100" s="3">
        <f t="shared" si="55"/>
        <v>13.701731932718019</v>
      </c>
      <c r="AZ100" s="3">
        <f t="shared" si="56"/>
        <v>13.701731932715973</v>
      </c>
      <c r="BA100" s="3">
        <f t="shared" si="57"/>
        <v>-2.0463630789890885E-12</v>
      </c>
    </row>
    <row r="101" spans="1:53">
      <c r="A101">
        <v>99</v>
      </c>
      <c r="B101" t="s">
        <v>114</v>
      </c>
      <c r="C101" s="3">
        <v>111.635704161299</v>
      </c>
      <c r="D101" s="3">
        <v>80.725872691575304</v>
      </c>
      <c r="E101" s="3">
        <v>30.909831469724299</v>
      </c>
      <c r="F101" s="3">
        <v>-73.789815975823004</v>
      </c>
      <c r="G101" s="3">
        <v>107.82200814682</v>
      </c>
      <c r="H101" s="3"/>
      <c r="I101" s="3">
        <f>VLOOKUP($A101,new_vsoa,6,FALSE)</f>
        <v>161.99638223613101</v>
      </c>
      <c r="J101" s="3">
        <f>VLOOKUP($A101,new_vsoa,5,FALSE)</f>
        <v>75.217622786609297</v>
      </c>
      <c r="K101" s="3">
        <f t="shared" si="41"/>
        <v>86.778759449521715</v>
      </c>
      <c r="L101" s="3">
        <f>VLOOKUP($A101,new_vsoa,7,FALSE)</f>
        <v>51.8562304203355</v>
      </c>
      <c r="M101" s="3">
        <f>VLOOKUP($A101,new_vsoa,8,FALSE)</f>
        <v>128.370151862407</v>
      </c>
      <c r="N101" s="3">
        <f t="shared" si="29"/>
        <v>157.672973889746</v>
      </c>
      <c r="O101" s="3">
        <f t="shared" si="30"/>
        <v>75.217622786609198</v>
      </c>
      <c r="P101" s="3">
        <f t="shared" si="42"/>
        <v>82.455351103136806</v>
      </c>
      <c r="Q101" s="3">
        <f t="shared" si="31"/>
        <v>50.811148651628997</v>
      </c>
      <c r="R101" s="3">
        <f t="shared" si="32"/>
        <v>121.70080419550401</v>
      </c>
      <c r="S101" s="3">
        <f t="shared" si="33"/>
        <v>161.99638223613101</v>
      </c>
      <c r="T101" s="3">
        <f t="shared" si="34"/>
        <v>75.217622786609297</v>
      </c>
      <c r="U101" s="3">
        <f t="shared" si="43"/>
        <v>86.778759449521715</v>
      </c>
      <c r="V101" s="3">
        <f t="shared" si="35"/>
        <v>52.267625549833099</v>
      </c>
      <c r="W101" s="3">
        <f t="shared" si="36"/>
        <v>130.371162224389</v>
      </c>
      <c r="X101" s="3">
        <f t="shared" si="37"/>
        <v>161.99638223613101</v>
      </c>
      <c r="Y101" s="3">
        <f t="shared" si="38"/>
        <v>75.217622786609297</v>
      </c>
      <c r="Z101" s="3">
        <f t="shared" si="44"/>
        <v>86.778759449521715</v>
      </c>
      <c r="AA101" s="3">
        <f t="shared" si="39"/>
        <v>52.267625549833099</v>
      </c>
      <c r="AB101" s="3">
        <f t="shared" si="40"/>
        <v>130.371162224389</v>
      </c>
      <c r="AD101" s="3">
        <f t="shared" si="45"/>
        <v>50.360678074832009</v>
      </c>
      <c r="AE101" s="3">
        <f t="shared" si="46"/>
        <v>-5.5082499049660072</v>
      </c>
      <c r="AO101" s="3">
        <f t="shared" si="47"/>
        <v>86.778759449521715</v>
      </c>
      <c r="AP101" s="3">
        <f t="shared" si="48"/>
        <v>30.909831469724299</v>
      </c>
      <c r="AQ101" s="3">
        <f t="shared" si="49"/>
        <v>55.868927979797419</v>
      </c>
      <c r="AS101" s="3">
        <f t="shared" si="50"/>
        <v>0</v>
      </c>
      <c r="AT101" s="3">
        <f t="shared" si="51"/>
        <v>0</v>
      </c>
      <c r="AU101" s="3"/>
      <c r="AV101" s="3">
        <f t="shared" si="52"/>
        <v>50.360678074832009</v>
      </c>
      <c r="AW101" s="3">
        <f t="shared" si="53"/>
        <v>46.037269728447001</v>
      </c>
      <c r="AX101" s="3">
        <f t="shared" si="54"/>
        <v>-4.3234083463850084</v>
      </c>
      <c r="AY101" s="3">
        <f t="shared" si="55"/>
        <v>-5.5082499049660072</v>
      </c>
      <c r="AZ101" s="3">
        <f t="shared" si="56"/>
        <v>-5.5082499049661067</v>
      </c>
      <c r="BA101" s="3">
        <f t="shared" si="57"/>
        <v>-9.9475983006414026E-14</v>
      </c>
    </row>
    <row r="102" spans="1:53">
      <c r="A102">
        <v>100</v>
      </c>
      <c r="B102" t="s">
        <v>115</v>
      </c>
      <c r="C102" s="3">
        <v>163.43640604031199</v>
      </c>
      <c r="D102" s="3">
        <v>218.949449704383</v>
      </c>
      <c r="E102" s="3">
        <v>-55.513043664071397</v>
      </c>
      <c r="F102" s="3">
        <v>-110.108090322471</v>
      </c>
      <c r="G102" s="3">
        <v>5.2910993094113499</v>
      </c>
      <c r="H102" s="3"/>
      <c r="I102" s="3">
        <f>VLOOKUP($A102,new_vsoa,6,FALSE)</f>
        <v>161.96412769545699</v>
      </c>
      <c r="J102" s="3">
        <f>VLOOKUP($A102,new_vsoa,5,FALSE)</f>
        <v>222.45227941642901</v>
      </c>
      <c r="K102" s="3">
        <f t="shared" si="41"/>
        <v>-60.488151720972013</v>
      </c>
      <c r="L102" s="3">
        <f>VLOOKUP($A102,new_vsoa,7,FALSE)</f>
        <v>-96.812603011887603</v>
      </c>
      <c r="M102" s="3">
        <f>VLOOKUP($A102,new_vsoa,8,FALSE)</f>
        <v>-24.8409400022142</v>
      </c>
      <c r="N102" s="3">
        <f t="shared" si="29"/>
        <v>166.25928953218801</v>
      </c>
      <c r="O102" s="3">
        <f t="shared" si="30"/>
        <v>222.45227941643</v>
      </c>
      <c r="P102" s="3">
        <f t="shared" si="42"/>
        <v>-56.192989884241996</v>
      </c>
      <c r="Q102" s="3">
        <f t="shared" si="31"/>
        <v>-88.757792705028095</v>
      </c>
      <c r="R102" s="3">
        <f t="shared" si="32"/>
        <v>-21.3923742995167</v>
      </c>
      <c r="S102" s="3">
        <f t="shared" si="33"/>
        <v>161.96412769545699</v>
      </c>
      <c r="T102" s="3">
        <f t="shared" si="34"/>
        <v>222.45227941642901</v>
      </c>
      <c r="U102" s="3">
        <f t="shared" si="43"/>
        <v>-60.488151720972013</v>
      </c>
      <c r="V102" s="3">
        <f t="shared" si="35"/>
        <v>-96.453154541980396</v>
      </c>
      <c r="W102" s="3">
        <f t="shared" si="36"/>
        <v>-24.5420098299839</v>
      </c>
      <c r="X102" s="3">
        <f t="shared" si="37"/>
        <v>161.96412769545699</v>
      </c>
      <c r="Y102" s="3">
        <f t="shared" si="38"/>
        <v>222.45227941642901</v>
      </c>
      <c r="Z102" s="3">
        <f t="shared" si="44"/>
        <v>-60.488151720972013</v>
      </c>
      <c r="AA102" s="3">
        <f t="shared" si="39"/>
        <v>-96.453154541980396</v>
      </c>
      <c r="AB102" s="3">
        <f t="shared" si="40"/>
        <v>-24.5420098299839</v>
      </c>
      <c r="AD102" s="3">
        <f t="shared" si="45"/>
        <v>-1.472278344854999</v>
      </c>
      <c r="AE102" s="3">
        <f t="shared" si="46"/>
        <v>3.5028297120460081</v>
      </c>
      <c r="AO102" s="3">
        <f t="shared" si="47"/>
        <v>-60.488151720972013</v>
      </c>
      <c r="AP102" s="3">
        <f t="shared" si="48"/>
        <v>-55.513043664071397</v>
      </c>
      <c r="AQ102" s="3">
        <f t="shared" si="49"/>
        <v>-4.9751080569006163</v>
      </c>
      <c r="AS102" s="3">
        <f t="shared" si="50"/>
        <v>0</v>
      </c>
      <c r="AT102" s="3">
        <f t="shared" si="51"/>
        <v>0</v>
      </c>
      <c r="AU102" s="3"/>
      <c r="AV102" s="3">
        <f t="shared" si="52"/>
        <v>-1.472278344854999</v>
      </c>
      <c r="AW102" s="3">
        <f t="shared" si="53"/>
        <v>2.8228834918760128</v>
      </c>
      <c r="AX102" s="3">
        <f t="shared" si="54"/>
        <v>4.2951618367310118</v>
      </c>
      <c r="AY102" s="3">
        <f t="shared" si="55"/>
        <v>3.5028297120460081</v>
      </c>
      <c r="AZ102" s="3">
        <f t="shared" si="56"/>
        <v>3.5028297120470029</v>
      </c>
      <c r="BA102" s="3">
        <f t="shared" si="57"/>
        <v>9.9475983006414026E-13</v>
      </c>
    </row>
    <row r="103" spans="1:53">
      <c r="A103">
        <v>101</v>
      </c>
      <c r="B103" t="s">
        <v>116</v>
      </c>
      <c r="C103" s="3">
        <v>337.99670591708298</v>
      </c>
      <c r="D103" s="3">
        <v>353.24616621841898</v>
      </c>
      <c r="E103" s="3">
        <v>-15.2494603013367</v>
      </c>
      <c r="F103" s="3">
        <v>-111.409689756068</v>
      </c>
      <c r="G103" s="3">
        <v>91.138499099811597</v>
      </c>
      <c r="H103" s="3"/>
      <c r="I103" s="3">
        <f>VLOOKUP($A103,new_vsoa,6,FALSE)</f>
        <v>236.06972656278899</v>
      </c>
      <c r="J103" s="3">
        <f>VLOOKUP($A103,new_vsoa,5,FALSE)</f>
        <v>351.013736051043</v>
      </c>
      <c r="K103" s="3">
        <f t="shared" si="41"/>
        <v>-114.94400948825401</v>
      </c>
      <c r="L103" s="3">
        <f>VLOOKUP($A103,new_vsoa,7,FALSE)</f>
        <v>-170.352415569295</v>
      </c>
      <c r="M103" s="3">
        <f>VLOOKUP($A103,new_vsoa,8,FALSE)</f>
        <v>-59.614205011482298</v>
      </c>
      <c r="N103" s="3">
        <f t="shared" si="29"/>
        <v>230.8091036273</v>
      </c>
      <c r="O103" s="3">
        <f t="shared" si="30"/>
        <v>351.01373605104101</v>
      </c>
      <c r="P103" s="3">
        <f t="shared" si="42"/>
        <v>-120.204632423741</v>
      </c>
      <c r="Q103" s="3">
        <f t="shared" si="31"/>
        <v>-175.02587595841399</v>
      </c>
      <c r="R103" s="3">
        <f t="shared" si="32"/>
        <v>-63.217810496564802</v>
      </c>
      <c r="S103" s="3">
        <f t="shared" si="33"/>
        <v>236.06972656278899</v>
      </c>
      <c r="T103" s="3">
        <f t="shared" si="34"/>
        <v>351.013736051043</v>
      </c>
      <c r="U103" s="3">
        <f t="shared" si="43"/>
        <v>-114.94400948825401</v>
      </c>
      <c r="V103" s="3">
        <f t="shared" si="35"/>
        <v>-168.07265949179401</v>
      </c>
      <c r="W103" s="3">
        <f t="shared" si="36"/>
        <v>-58.917482950119997</v>
      </c>
      <c r="X103" s="3">
        <f t="shared" si="37"/>
        <v>236.06972656278899</v>
      </c>
      <c r="Y103" s="3">
        <f t="shared" si="38"/>
        <v>351.013736051043</v>
      </c>
      <c r="Z103" s="3">
        <f t="shared" si="44"/>
        <v>-114.94400948825401</v>
      </c>
      <c r="AA103" s="3">
        <f t="shared" si="39"/>
        <v>-168.07265949179401</v>
      </c>
      <c r="AB103" s="3">
        <f t="shared" si="40"/>
        <v>-58.917482950119997</v>
      </c>
      <c r="AD103" s="3">
        <f t="shared" si="45"/>
        <v>-101.92697935429399</v>
      </c>
      <c r="AE103" s="3">
        <f t="shared" si="46"/>
        <v>-2.2324301673759805</v>
      </c>
      <c r="AO103" s="3">
        <f t="shared" si="47"/>
        <v>-114.94400948825401</v>
      </c>
      <c r="AP103" s="3">
        <f t="shared" si="48"/>
        <v>-15.2494603013367</v>
      </c>
      <c r="AQ103" s="3">
        <f t="shared" si="49"/>
        <v>-99.694549186917314</v>
      </c>
      <c r="AS103" s="3">
        <f t="shared" si="50"/>
        <v>0</v>
      </c>
      <c r="AT103" s="3">
        <f t="shared" si="51"/>
        <v>0</v>
      </c>
      <c r="AU103" s="3"/>
      <c r="AV103" s="3">
        <f t="shared" si="52"/>
        <v>-101.92697935429399</v>
      </c>
      <c r="AW103" s="3">
        <f t="shared" si="53"/>
        <v>-107.18760228978297</v>
      </c>
      <c r="AX103" s="3">
        <f t="shared" si="54"/>
        <v>-5.260622935488982</v>
      </c>
      <c r="AY103" s="3">
        <f t="shared" si="55"/>
        <v>-2.2324301673759805</v>
      </c>
      <c r="AZ103" s="3">
        <f t="shared" si="56"/>
        <v>-2.2324301673779701</v>
      </c>
      <c r="BA103" s="3">
        <f t="shared" si="57"/>
        <v>-1.9895196601282805E-12</v>
      </c>
    </row>
    <row r="104" spans="1:53">
      <c r="A104">
        <v>102</v>
      </c>
      <c r="B104" t="s">
        <v>117</v>
      </c>
      <c r="C104" s="3">
        <v>410.64688719671602</v>
      </c>
      <c r="D104" s="3">
        <v>317.56546553044501</v>
      </c>
      <c r="E104" s="3">
        <v>93.081421666271694</v>
      </c>
      <c r="F104" s="3">
        <v>-26.713923528690501</v>
      </c>
      <c r="G104" s="3">
        <v>311.21412929208998</v>
      </c>
      <c r="H104" s="3"/>
      <c r="I104" s="3">
        <f>VLOOKUP($A104,new_vsoa,6,FALSE)</f>
        <v>341.94617992247998</v>
      </c>
      <c r="J104" s="3">
        <f>VLOOKUP($A104,new_vsoa,5,FALSE)</f>
        <v>323.41880514216302</v>
      </c>
      <c r="K104" s="3">
        <f t="shared" si="41"/>
        <v>18.527374780316961</v>
      </c>
      <c r="L104" s="3">
        <f>VLOOKUP($A104,new_vsoa,7,FALSE)</f>
        <v>-43.406021252787397</v>
      </c>
      <c r="M104" s="3">
        <f>VLOOKUP($A104,new_vsoa,8,FALSE)</f>
        <v>82.235522521285901</v>
      </c>
      <c r="N104" s="3">
        <f t="shared" si="29"/>
        <v>344.563788431879</v>
      </c>
      <c r="O104" s="3">
        <f t="shared" si="30"/>
        <v>323.41880514216399</v>
      </c>
      <c r="P104" s="3">
        <f t="shared" si="42"/>
        <v>21.144983289715015</v>
      </c>
      <c r="Q104" s="3">
        <f t="shared" si="31"/>
        <v>-39.372391472607603</v>
      </c>
      <c r="R104" s="3">
        <f t="shared" si="32"/>
        <v>86.831288549037893</v>
      </c>
      <c r="S104" s="3">
        <f t="shared" si="33"/>
        <v>341.94617992247998</v>
      </c>
      <c r="T104" s="3">
        <f t="shared" si="34"/>
        <v>323.41880514216302</v>
      </c>
      <c r="U104" s="3">
        <f t="shared" si="43"/>
        <v>18.527374780316961</v>
      </c>
      <c r="V104" s="3">
        <f t="shared" si="35"/>
        <v>-39.747942582490502</v>
      </c>
      <c r="W104" s="3">
        <f t="shared" si="36"/>
        <v>84.764884361688004</v>
      </c>
      <c r="X104" s="3">
        <f t="shared" si="37"/>
        <v>341.94617992247998</v>
      </c>
      <c r="Y104" s="3">
        <f t="shared" si="38"/>
        <v>323.41880514216302</v>
      </c>
      <c r="Z104" s="3">
        <f t="shared" si="44"/>
        <v>18.527374780316961</v>
      </c>
      <c r="AA104" s="3">
        <f t="shared" si="39"/>
        <v>-39.747942582490502</v>
      </c>
      <c r="AB104" s="3">
        <f t="shared" si="40"/>
        <v>84.764884361688004</v>
      </c>
      <c r="AD104" s="3">
        <f t="shared" si="45"/>
        <v>-68.700707274236038</v>
      </c>
      <c r="AE104" s="3">
        <f t="shared" si="46"/>
        <v>5.8533396117180132</v>
      </c>
      <c r="AO104" s="3">
        <f t="shared" si="47"/>
        <v>18.527374780316961</v>
      </c>
      <c r="AP104" s="3">
        <f t="shared" si="48"/>
        <v>93.081421666271694</v>
      </c>
      <c r="AQ104" s="3">
        <f t="shared" si="49"/>
        <v>-74.554046885954733</v>
      </c>
      <c r="AS104" s="3">
        <f t="shared" si="50"/>
        <v>0</v>
      </c>
      <c r="AT104" s="3">
        <f t="shared" si="51"/>
        <v>0</v>
      </c>
      <c r="AU104" s="3"/>
      <c r="AV104" s="3">
        <f t="shared" si="52"/>
        <v>-68.700707274236038</v>
      </c>
      <c r="AW104" s="3">
        <f t="shared" si="53"/>
        <v>-66.083098764837018</v>
      </c>
      <c r="AX104" s="3">
        <f t="shared" si="54"/>
        <v>2.6176085093990196</v>
      </c>
      <c r="AY104" s="3">
        <f t="shared" si="55"/>
        <v>5.8533396117180132</v>
      </c>
      <c r="AZ104" s="3">
        <f t="shared" si="56"/>
        <v>5.8533396117189795</v>
      </c>
      <c r="BA104" s="3">
        <f t="shared" si="57"/>
        <v>9.6633812063373625E-13</v>
      </c>
    </row>
    <row r="105" spans="1:53">
      <c r="A105">
        <v>103</v>
      </c>
      <c r="B105" t="s">
        <v>118</v>
      </c>
      <c r="C105" s="3">
        <v>657.88898659555605</v>
      </c>
      <c r="D105" s="3">
        <v>420.52329213224402</v>
      </c>
      <c r="E105" s="3">
        <v>237.365694463311</v>
      </c>
      <c r="F105" s="3">
        <v>-29590.076452412901</v>
      </c>
      <c r="G105" s="3">
        <v>9736.0738316514908</v>
      </c>
      <c r="H105" s="3"/>
      <c r="I105" s="3">
        <f>VLOOKUP($A105,new_vsoa,6,FALSE)</f>
        <v>547.12401035780897</v>
      </c>
      <c r="J105" s="3">
        <f>VLOOKUP($A105,new_vsoa,5,FALSE)</f>
        <v>448.29266519631898</v>
      </c>
      <c r="K105" s="3">
        <f t="shared" si="41"/>
        <v>98.831345161489992</v>
      </c>
      <c r="L105" s="3">
        <f>VLOOKUP($A105,new_vsoa,7,FALSE)</f>
        <v>-4.8804130022072201</v>
      </c>
      <c r="M105" s="3">
        <f>VLOOKUP($A105,new_vsoa,8,FALSE)</f>
        <v>234.43433612227301</v>
      </c>
      <c r="N105" s="3">
        <f t="shared" si="29"/>
        <v>551.91588426834505</v>
      </c>
      <c r="O105" s="3">
        <f t="shared" si="30"/>
        <v>448.29266519631898</v>
      </c>
      <c r="P105" s="3">
        <f t="shared" si="42"/>
        <v>103.62321907202607</v>
      </c>
      <c r="Q105" s="3">
        <f t="shared" si="31"/>
        <v>8.2151961274287508</v>
      </c>
      <c r="R105" s="3">
        <f t="shared" si="32"/>
        <v>239.46057122007801</v>
      </c>
      <c r="S105" s="3">
        <f t="shared" si="33"/>
        <v>547.12401035780897</v>
      </c>
      <c r="T105" s="3">
        <f t="shared" si="34"/>
        <v>448.29266519631898</v>
      </c>
      <c r="U105" s="3">
        <f t="shared" si="43"/>
        <v>98.831345161489992</v>
      </c>
      <c r="V105" s="3">
        <f t="shared" si="35"/>
        <v>-5.6351014898614302</v>
      </c>
      <c r="W105" s="3">
        <f t="shared" si="36"/>
        <v>230.13250221984001</v>
      </c>
      <c r="X105" s="3">
        <f t="shared" si="37"/>
        <v>547.12401035780897</v>
      </c>
      <c r="Y105" s="3">
        <f t="shared" si="38"/>
        <v>448.29266519631898</v>
      </c>
      <c r="Z105" s="3">
        <f t="shared" si="44"/>
        <v>98.831345161489992</v>
      </c>
      <c r="AA105" s="3">
        <f t="shared" si="39"/>
        <v>-5.6351014898614302</v>
      </c>
      <c r="AB105" s="3">
        <f t="shared" si="40"/>
        <v>230.13250221984001</v>
      </c>
      <c r="AD105" s="3">
        <f t="shared" si="45"/>
        <v>-110.76497623774708</v>
      </c>
      <c r="AE105" s="3">
        <f t="shared" si="46"/>
        <v>27.769373064074955</v>
      </c>
      <c r="AO105" s="3">
        <f t="shared" si="47"/>
        <v>98.831345161489992</v>
      </c>
      <c r="AP105" s="3">
        <f t="shared" si="48"/>
        <v>237.365694463311</v>
      </c>
      <c r="AQ105" s="3">
        <f t="shared" si="49"/>
        <v>-138.53434930182101</v>
      </c>
      <c r="AS105" s="3">
        <f t="shared" si="50"/>
        <v>0</v>
      </c>
      <c r="AT105" s="3">
        <f t="shared" si="51"/>
        <v>0</v>
      </c>
      <c r="AU105" s="3"/>
      <c r="AV105" s="3">
        <f t="shared" si="52"/>
        <v>-110.76497623774708</v>
      </c>
      <c r="AW105" s="3">
        <f t="shared" si="53"/>
        <v>-105.973102327211</v>
      </c>
      <c r="AX105" s="3">
        <f t="shared" si="54"/>
        <v>4.7918739105360828</v>
      </c>
      <c r="AY105" s="3">
        <f t="shared" si="55"/>
        <v>27.769373064074955</v>
      </c>
      <c r="AZ105" s="3">
        <f t="shared" si="56"/>
        <v>27.769373064074955</v>
      </c>
      <c r="BA105" s="3">
        <f t="shared" si="57"/>
        <v>0</v>
      </c>
    </row>
    <row r="106" spans="1:53">
      <c r="A106">
        <v>104</v>
      </c>
      <c r="B106" t="s">
        <v>119</v>
      </c>
      <c r="C106" s="3">
        <v>47.444660367059001</v>
      </c>
      <c r="D106" s="3">
        <v>63.117305040028</v>
      </c>
      <c r="E106" s="3">
        <v>-15.6726446729689</v>
      </c>
      <c r="F106" s="3">
        <v>-69.892663653886999</v>
      </c>
      <c r="G106" s="3">
        <v>26.244779579108901</v>
      </c>
      <c r="H106" s="3"/>
      <c r="I106" s="3">
        <f>VLOOKUP($A106,new_vsoa,6,FALSE)</f>
        <v>68.186137332658006</v>
      </c>
      <c r="J106" s="3">
        <f>VLOOKUP($A106,new_vsoa,5,FALSE)</f>
        <v>61.2399792401092</v>
      </c>
      <c r="K106" s="3">
        <f t="shared" si="41"/>
        <v>6.9461580925488065</v>
      </c>
      <c r="L106" s="3">
        <f>VLOOKUP($A106,new_vsoa,7,FALSE)</f>
        <v>-14.9820638351294</v>
      </c>
      <c r="M106" s="3">
        <f>VLOOKUP($A106,new_vsoa,8,FALSE)</f>
        <v>33.544086420561896</v>
      </c>
      <c r="N106" s="3">
        <f t="shared" si="29"/>
        <v>73.684183474636399</v>
      </c>
      <c r="O106" s="3">
        <f t="shared" si="30"/>
        <v>61.239979240109001</v>
      </c>
      <c r="P106" s="3">
        <f t="shared" si="42"/>
        <v>12.444204234527398</v>
      </c>
      <c r="Q106" s="3">
        <f t="shared" si="31"/>
        <v>-10.150971933819401</v>
      </c>
      <c r="R106" s="3">
        <f t="shared" si="32"/>
        <v>36.394383579776097</v>
      </c>
      <c r="S106" s="3">
        <f t="shared" si="33"/>
        <v>68.186137332658006</v>
      </c>
      <c r="T106" s="3">
        <f t="shared" si="34"/>
        <v>61.2399792401092</v>
      </c>
      <c r="U106" s="3">
        <f t="shared" si="43"/>
        <v>6.9461580925488065</v>
      </c>
      <c r="V106" s="3">
        <f t="shared" si="35"/>
        <v>-14.470410651053699</v>
      </c>
      <c r="W106" s="3">
        <f t="shared" si="36"/>
        <v>31.509787824133198</v>
      </c>
      <c r="X106" s="3">
        <f t="shared" si="37"/>
        <v>68.186137332658006</v>
      </c>
      <c r="Y106" s="3">
        <f t="shared" si="38"/>
        <v>61.2399792401092</v>
      </c>
      <c r="Z106" s="3">
        <f t="shared" si="44"/>
        <v>6.9461580925488065</v>
      </c>
      <c r="AA106" s="3">
        <f t="shared" si="39"/>
        <v>-14.470410651053699</v>
      </c>
      <c r="AB106" s="3">
        <f t="shared" si="40"/>
        <v>31.509787824133198</v>
      </c>
      <c r="AD106" s="3">
        <f t="shared" si="45"/>
        <v>20.741476965599006</v>
      </c>
      <c r="AE106" s="3">
        <f t="shared" si="46"/>
        <v>-1.8773257999188004</v>
      </c>
      <c r="AO106" s="3">
        <f t="shared" si="47"/>
        <v>6.9461580925488065</v>
      </c>
      <c r="AP106" s="3">
        <f t="shared" si="48"/>
        <v>-15.6726446729689</v>
      </c>
      <c r="AQ106" s="3">
        <f t="shared" si="49"/>
        <v>22.618802765517707</v>
      </c>
      <c r="AS106" s="3">
        <f t="shared" si="50"/>
        <v>0</v>
      </c>
      <c r="AT106" s="3">
        <f t="shared" si="51"/>
        <v>0</v>
      </c>
      <c r="AU106" s="3"/>
      <c r="AV106" s="3">
        <f t="shared" si="52"/>
        <v>20.741476965599006</v>
      </c>
      <c r="AW106" s="3">
        <f t="shared" si="53"/>
        <v>26.239523107577398</v>
      </c>
      <c r="AX106" s="3">
        <f t="shared" si="54"/>
        <v>5.4980461419783921</v>
      </c>
      <c r="AY106" s="3">
        <f t="shared" si="55"/>
        <v>-1.8773257999188004</v>
      </c>
      <c r="AZ106" s="3">
        <f t="shared" si="56"/>
        <v>-1.8773257999189994</v>
      </c>
      <c r="BA106" s="3">
        <f t="shared" si="57"/>
        <v>-1.9895196601282805E-13</v>
      </c>
    </row>
    <row r="107" spans="1:53">
      <c r="A107">
        <v>105</v>
      </c>
      <c r="B107" t="s">
        <v>120</v>
      </c>
      <c r="C107" s="3">
        <v>361.787347731799</v>
      </c>
      <c r="D107" s="3">
        <v>281.697281159375</v>
      </c>
      <c r="E107" s="3">
        <v>80.090066572423694</v>
      </c>
      <c r="F107" s="3">
        <v>0.303096898858776</v>
      </c>
      <c r="G107" s="3">
        <v>169.62213043537599</v>
      </c>
      <c r="H107" s="3"/>
      <c r="I107" s="3">
        <f>VLOOKUP($A107,new_vsoa,6,FALSE)</f>
        <v>278.53851439737002</v>
      </c>
      <c r="J107" s="3">
        <f>VLOOKUP($A107,new_vsoa,5,FALSE)</f>
        <v>274.10572986638903</v>
      </c>
      <c r="K107" s="3">
        <f t="shared" si="41"/>
        <v>4.4327845309809959</v>
      </c>
      <c r="L107" s="3">
        <f>VLOOKUP($A107,new_vsoa,7,FALSE)</f>
        <v>-47.857278175562001</v>
      </c>
      <c r="M107" s="3">
        <f>VLOOKUP($A107,new_vsoa,8,FALSE)</f>
        <v>63.1388777006349</v>
      </c>
      <c r="N107" s="3">
        <f t="shared" si="29"/>
        <v>287.10042493931098</v>
      </c>
      <c r="O107" s="3">
        <f t="shared" si="30"/>
        <v>274.105729866388</v>
      </c>
      <c r="P107" s="3">
        <f t="shared" si="42"/>
        <v>12.99469507292298</v>
      </c>
      <c r="Q107" s="3">
        <f t="shared" si="31"/>
        <v>-39.8860378435838</v>
      </c>
      <c r="R107" s="3">
        <f t="shared" si="32"/>
        <v>66.655039755050495</v>
      </c>
      <c r="S107" s="3">
        <f t="shared" si="33"/>
        <v>278.53851439737002</v>
      </c>
      <c r="T107" s="3">
        <f t="shared" si="34"/>
        <v>274.10572986638903</v>
      </c>
      <c r="U107" s="3">
        <f t="shared" si="43"/>
        <v>4.4327845309809959</v>
      </c>
      <c r="V107" s="3">
        <f t="shared" si="35"/>
        <v>-48.825061241217398</v>
      </c>
      <c r="W107" s="3">
        <f t="shared" si="36"/>
        <v>64.891590831228598</v>
      </c>
      <c r="X107" s="3">
        <f t="shared" si="37"/>
        <v>278.53851439737002</v>
      </c>
      <c r="Y107" s="3">
        <f t="shared" si="38"/>
        <v>274.10572986638903</v>
      </c>
      <c r="Z107" s="3">
        <f t="shared" si="44"/>
        <v>4.4327845309809959</v>
      </c>
      <c r="AA107" s="3">
        <f t="shared" si="39"/>
        <v>-48.825061241217398</v>
      </c>
      <c r="AB107" s="3">
        <f t="shared" si="40"/>
        <v>64.891590831228598</v>
      </c>
      <c r="AD107" s="3">
        <f t="shared" si="45"/>
        <v>-83.24883333442898</v>
      </c>
      <c r="AE107" s="3">
        <f t="shared" si="46"/>
        <v>-7.5915512929859688</v>
      </c>
      <c r="AO107" s="3">
        <f t="shared" si="47"/>
        <v>4.4327845309809959</v>
      </c>
      <c r="AP107" s="3">
        <f t="shared" si="48"/>
        <v>80.090066572423694</v>
      </c>
      <c r="AQ107" s="3">
        <f t="shared" si="49"/>
        <v>-75.657282041442699</v>
      </c>
      <c r="AS107" s="3">
        <f t="shared" si="50"/>
        <v>0</v>
      </c>
      <c r="AT107" s="3">
        <f t="shared" si="51"/>
        <v>0</v>
      </c>
      <c r="AU107" s="3"/>
      <c r="AV107" s="3">
        <f t="shared" si="52"/>
        <v>-83.24883333442898</v>
      </c>
      <c r="AW107" s="3">
        <f t="shared" si="53"/>
        <v>-74.686922792488019</v>
      </c>
      <c r="AX107" s="3">
        <f t="shared" si="54"/>
        <v>8.5619105419409607</v>
      </c>
      <c r="AY107" s="3">
        <f t="shared" si="55"/>
        <v>-7.5915512929859688</v>
      </c>
      <c r="AZ107" s="3">
        <f t="shared" si="56"/>
        <v>-7.5915512929869919</v>
      </c>
      <c r="BA107" s="3">
        <f t="shared" si="57"/>
        <v>-1.0231815394945443E-12</v>
      </c>
    </row>
    <row r="108" spans="1:53">
      <c r="A108">
        <v>106</v>
      </c>
      <c r="B108" t="s">
        <v>121</v>
      </c>
      <c r="C108" s="3">
        <v>96.693196032570896</v>
      </c>
      <c r="D108" s="3">
        <v>88.217470316477801</v>
      </c>
      <c r="E108" s="3">
        <v>8.4757257160931605</v>
      </c>
      <c r="F108" s="3">
        <v>-110.994457102651</v>
      </c>
      <c r="G108" s="3">
        <v>79.443130416311107</v>
      </c>
      <c r="H108" s="3"/>
      <c r="I108" s="3">
        <f>VLOOKUP($A108,new_vsoa,6,FALSE)</f>
        <v>136.94040709659001</v>
      </c>
      <c r="J108" s="3">
        <f>VLOOKUP($A108,new_vsoa,5,FALSE)</f>
        <v>83.6945915924003</v>
      </c>
      <c r="K108" s="3">
        <f t="shared" si="41"/>
        <v>53.245815504189707</v>
      </c>
      <c r="L108" s="3">
        <f>VLOOKUP($A108,new_vsoa,7,FALSE)</f>
        <v>20.7537862411885</v>
      </c>
      <c r="M108" s="3">
        <f>VLOOKUP($A108,new_vsoa,8,FALSE)</f>
        <v>92.472070294538099</v>
      </c>
      <c r="N108" s="3">
        <f t="shared" si="29"/>
        <v>132.032197257012</v>
      </c>
      <c r="O108" s="3">
        <f t="shared" si="30"/>
        <v>83.694591592400997</v>
      </c>
      <c r="P108" s="3">
        <f t="shared" si="42"/>
        <v>48.337605664611004</v>
      </c>
      <c r="Q108" s="3">
        <f t="shared" si="31"/>
        <v>17.209840799787401</v>
      </c>
      <c r="R108" s="3">
        <f t="shared" si="32"/>
        <v>83.898106525627796</v>
      </c>
      <c r="S108" s="3">
        <f t="shared" si="33"/>
        <v>136.94040709659001</v>
      </c>
      <c r="T108" s="3">
        <f t="shared" si="34"/>
        <v>83.6945915924003</v>
      </c>
      <c r="U108" s="3">
        <f t="shared" si="43"/>
        <v>53.245815504189707</v>
      </c>
      <c r="V108" s="3">
        <f t="shared" si="35"/>
        <v>20.2331185693827</v>
      </c>
      <c r="W108" s="3">
        <f t="shared" si="36"/>
        <v>91.050746385389999</v>
      </c>
      <c r="X108" s="3">
        <f t="shared" si="37"/>
        <v>136.94040709659001</v>
      </c>
      <c r="Y108" s="3">
        <f t="shared" si="38"/>
        <v>83.6945915924003</v>
      </c>
      <c r="Z108" s="3">
        <f t="shared" si="44"/>
        <v>53.245815504189707</v>
      </c>
      <c r="AA108" s="3">
        <f t="shared" si="39"/>
        <v>20.2331185693827</v>
      </c>
      <c r="AB108" s="3">
        <f t="shared" si="40"/>
        <v>91.050746385389999</v>
      </c>
      <c r="AD108" s="3">
        <f t="shared" si="45"/>
        <v>40.247211064019112</v>
      </c>
      <c r="AE108" s="3">
        <f t="shared" si="46"/>
        <v>-4.5228787240775006</v>
      </c>
      <c r="AO108" s="3">
        <f t="shared" si="47"/>
        <v>53.245815504189707</v>
      </c>
      <c r="AP108" s="3">
        <f t="shared" si="48"/>
        <v>8.4757257160931605</v>
      </c>
      <c r="AQ108" s="3">
        <f t="shared" si="49"/>
        <v>44.770089788096548</v>
      </c>
      <c r="AS108" s="3">
        <f t="shared" si="50"/>
        <v>0</v>
      </c>
      <c r="AT108" s="3">
        <f t="shared" si="51"/>
        <v>0</v>
      </c>
      <c r="AU108" s="3"/>
      <c r="AV108" s="3">
        <f t="shared" si="52"/>
        <v>40.247211064019112</v>
      </c>
      <c r="AW108" s="3">
        <f t="shared" si="53"/>
        <v>35.339001224441105</v>
      </c>
      <c r="AX108" s="3">
        <f t="shared" si="54"/>
        <v>-4.9082098395780065</v>
      </c>
      <c r="AY108" s="3">
        <f t="shared" si="55"/>
        <v>-4.5228787240775006</v>
      </c>
      <c r="AZ108" s="3">
        <f t="shared" si="56"/>
        <v>-4.5228787240768042</v>
      </c>
      <c r="BA108" s="3">
        <f t="shared" si="57"/>
        <v>6.9633188104489818E-13</v>
      </c>
    </row>
    <row r="109" spans="1:53">
      <c r="A109">
        <v>107</v>
      </c>
      <c r="B109" t="s">
        <v>122</v>
      </c>
      <c r="C109" s="3">
        <v>367.27237586034698</v>
      </c>
      <c r="D109" s="3">
        <v>397.41668978012302</v>
      </c>
      <c r="E109" s="3">
        <v>-30.1443139197759</v>
      </c>
      <c r="F109" s="3">
        <v>-135.37041580342699</v>
      </c>
      <c r="G109" s="3">
        <v>104.026697927745</v>
      </c>
      <c r="H109" s="3"/>
      <c r="I109" s="3">
        <f>VLOOKUP($A109,new_vsoa,6,FALSE)</f>
        <v>295.67614235048001</v>
      </c>
      <c r="J109" s="3">
        <f>VLOOKUP($A109,new_vsoa,5,FALSE)</f>
        <v>397.18179363211198</v>
      </c>
      <c r="K109" s="3">
        <f t="shared" si="41"/>
        <v>-101.50565128163197</v>
      </c>
      <c r="L109" s="3">
        <f>VLOOKUP($A109,new_vsoa,7,FALSE)</f>
        <v>-165.11144785964001</v>
      </c>
      <c r="M109" s="3">
        <f>VLOOKUP($A109,new_vsoa,8,FALSE)</f>
        <v>-34.587056997408503</v>
      </c>
      <c r="N109" s="3">
        <f t="shared" si="29"/>
        <v>298.40287235224298</v>
      </c>
      <c r="O109" s="3">
        <f t="shared" si="30"/>
        <v>397.18179363211402</v>
      </c>
      <c r="P109" s="3">
        <f t="shared" si="42"/>
        <v>-98.778921279871042</v>
      </c>
      <c r="Q109" s="3">
        <f t="shared" si="31"/>
        <v>-162.34940833997601</v>
      </c>
      <c r="R109" s="3">
        <f t="shared" si="32"/>
        <v>-35.462807488135603</v>
      </c>
      <c r="S109" s="3">
        <f t="shared" si="33"/>
        <v>295.67614235048001</v>
      </c>
      <c r="T109" s="3">
        <f t="shared" si="34"/>
        <v>397.18179363211198</v>
      </c>
      <c r="U109" s="3">
        <f t="shared" si="43"/>
        <v>-101.50565128163197</v>
      </c>
      <c r="V109" s="3">
        <f t="shared" si="35"/>
        <v>-161.00936222492001</v>
      </c>
      <c r="W109" s="3">
        <f t="shared" si="36"/>
        <v>-38.676194648648597</v>
      </c>
      <c r="X109" s="3">
        <f t="shared" si="37"/>
        <v>295.67614235048001</v>
      </c>
      <c r="Y109" s="3">
        <f t="shared" si="38"/>
        <v>397.18179363211198</v>
      </c>
      <c r="Z109" s="3">
        <f t="shared" si="44"/>
        <v>-101.50565128163197</v>
      </c>
      <c r="AA109" s="3">
        <f t="shared" si="39"/>
        <v>-161.00936222492001</v>
      </c>
      <c r="AB109" s="3">
        <f t="shared" si="40"/>
        <v>-38.676194648648597</v>
      </c>
      <c r="AD109" s="3">
        <f t="shared" si="45"/>
        <v>-71.596233509866977</v>
      </c>
      <c r="AE109" s="3">
        <f t="shared" si="46"/>
        <v>-0.23489614801104608</v>
      </c>
      <c r="AO109" s="3">
        <f t="shared" si="47"/>
        <v>-101.50565128163197</v>
      </c>
      <c r="AP109" s="3">
        <f t="shared" si="48"/>
        <v>-30.1443139197759</v>
      </c>
      <c r="AQ109" s="3">
        <f t="shared" si="49"/>
        <v>-71.361337361856073</v>
      </c>
      <c r="AS109" s="3">
        <f t="shared" si="50"/>
        <v>0</v>
      </c>
      <c r="AT109" s="3">
        <f t="shared" si="51"/>
        <v>0</v>
      </c>
      <c r="AU109" s="3"/>
      <c r="AV109" s="3">
        <f t="shared" si="52"/>
        <v>-71.596233509866977</v>
      </c>
      <c r="AW109" s="3">
        <f t="shared" si="53"/>
        <v>-68.869503508104003</v>
      </c>
      <c r="AX109" s="3">
        <f t="shared" si="54"/>
        <v>2.7267300017629736</v>
      </c>
      <c r="AY109" s="3">
        <f t="shared" si="55"/>
        <v>-0.23489614801104608</v>
      </c>
      <c r="AZ109" s="3">
        <f t="shared" si="56"/>
        <v>-0.23489614800899972</v>
      </c>
      <c r="BA109" s="3">
        <f t="shared" si="57"/>
        <v>2.0463630789890885E-12</v>
      </c>
    </row>
    <row r="110" spans="1:53">
      <c r="A110">
        <v>108</v>
      </c>
      <c r="B110" t="s">
        <v>123</v>
      </c>
      <c r="C110" s="3">
        <v>133.17032637130799</v>
      </c>
      <c r="D110" s="3">
        <v>171.107273732392</v>
      </c>
      <c r="E110" s="3">
        <v>-37.936947361084002</v>
      </c>
      <c r="F110" s="3">
        <v>-94.192970618291994</v>
      </c>
      <c r="G110" s="3">
        <v>22.609551921814401</v>
      </c>
      <c r="H110" s="3"/>
      <c r="I110" s="3">
        <f>VLOOKUP($A110,new_vsoa,6,FALSE)</f>
        <v>155.211639229252</v>
      </c>
      <c r="J110" s="3">
        <f>VLOOKUP($A110,new_vsoa,5,FALSE)</f>
        <v>174.541761331445</v>
      </c>
      <c r="K110" s="3">
        <f t="shared" si="41"/>
        <v>-19.330122102193002</v>
      </c>
      <c r="L110" s="3">
        <f>VLOOKUP($A110,new_vsoa,7,FALSE)</f>
        <v>-58.141632539905302</v>
      </c>
      <c r="M110" s="3">
        <f>VLOOKUP($A110,new_vsoa,8,FALSE)</f>
        <v>18.161162984469001</v>
      </c>
      <c r="N110" s="3">
        <f t="shared" si="29"/>
        <v>158.31261800343</v>
      </c>
      <c r="O110" s="3">
        <f t="shared" si="30"/>
        <v>174.541761331446</v>
      </c>
      <c r="P110" s="3">
        <f t="shared" si="42"/>
        <v>-16.229143328015994</v>
      </c>
      <c r="Q110" s="3">
        <f t="shared" si="31"/>
        <v>-50.865252771739698</v>
      </c>
      <c r="R110" s="3">
        <f t="shared" si="32"/>
        <v>23.3986023026978</v>
      </c>
      <c r="S110" s="3">
        <f t="shared" si="33"/>
        <v>155.211639229252</v>
      </c>
      <c r="T110" s="3">
        <f t="shared" si="34"/>
        <v>174.541761331445</v>
      </c>
      <c r="U110" s="3">
        <f t="shared" si="43"/>
        <v>-19.330122102193002</v>
      </c>
      <c r="V110" s="3">
        <f t="shared" si="35"/>
        <v>-57.507526350573897</v>
      </c>
      <c r="W110" s="3">
        <f t="shared" si="36"/>
        <v>19.5019909542875</v>
      </c>
      <c r="X110" s="3">
        <f t="shared" si="37"/>
        <v>155.211639229252</v>
      </c>
      <c r="Y110" s="3">
        <f t="shared" si="38"/>
        <v>174.541761331445</v>
      </c>
      <c r="Z110" s="3">
        <f t="shared" si="44"/>
        <v>-19.330122102193002</v>
      </c>
      <c r="AA110" s="3">
        <f t="shared" si="39"/>
        <v>-57.507526350573897</v>
      </c>
      <c r="AB110" s="3">
        <f t="shared" si="40"/>
        <v>19.5019909542875</v>
      </c>
      <c r="AD110" s="3">
        <f t="shared" si="45"/>
        <v>22.041312857944007</v>
      </c>
      <c r="AE110" s="3">
        <f t="shared" si="46"/>
        <v>3.4344875990529999</v>
      </c>
      <c r="AO110" s="3">
        <f t="shared" si="47"/>
        <v>-19.330122102193002</v>
      </c>
      <c r="AP110" s="3">
        <f t="shared" si="48"/>
        <v>-37.936947361084002</v>
      </c>
      <c r="AQ110" s="3">
        <f t="shared" si="49"/>
        <v>18.606825258891</v>
      </c>
      <c r="AS110" s="3">
        <f t="shared" si="50"/>
        <v>0</v>
      </c>
      <c r="AT110" s="3">
        <f t="shared" si="51"/>
        <v>0</v>
      </c>
      <c r="AU110" s="3"/>
      <c r="AV110" s="3">
        <f t="shared" si="52"/>
        <v>22.041312857944007</v>
      </c>
      <c r="AW110" s="3">
        <f t="shared" si="53"/>
        <v>25.14229163212201</v>
      </c>
      <c r="AX110" s="3">
        <f t="shared" si="54"/>
        <v>3.1009787741780031</v>
      </c>
      <c r="AY110" s="3">
        <f t="shared" si="55"/>
        <v>3.4344875990529999</v>
      </c>
      <c r="AZ110" s="3">
        <f t="shared" si="56"/>
        <v>3.4344875990539947</v>
      </c>
      <c r="BA110" s="3">
        <f t="shared" si="57"/>
        <v>9.9475983006414026E-13</v>
      </c>
    </row>
    <row r="111" spans="1:53">
      <c r="A111">
        <v>109</v>
      </c>
      <c r="B111" t="s">
        <v>124</v>
      </c>
      <c r="C111" s="3">
        <v>169.571599156367</v>
      </c>
      <c r="D111" s="3">
        <v>217.39976035682199</v>
      </c>
      <c r="E111" s="3">
        <v>-47.828161200454701</v>
      </c>
      <c r="F111" s="3">
        <v>-113.78735732600801</v>
      </c>
      <c r="G111" s="3">
        <v>28.4140197940504</v>
      </c>
      <c r="H111" s="3"/>
      <c r="I111" s="3">
        <f>VLOOKUP($A111,new_vsoa,6,FALSE)</f>
        <v>163.705062861389</v>
      </c>
      <c r="J111" s="3">
        <f>VLOOKUP($A111,new_vsoa,5,FALSE)</f>
        <v>218.87726580008299</v>
      </c>
      <c r="K111" s="3">
        <f t="shared" si="41"/>
        <v>-55.172202938693999</v>
      </c>
      <c r="L111" s="3">
        <f>VLOOKUP($A111,new_vsoa,7,FALSE)</f>
        <v>-92.894947730935996</v>
      </c>
      <c r="M111" s="3">
        <f>VLOOKUP($A111,new_vsoa,8,FALSE)</f>
        <v>-16.516381743333501</v>
      </c>
      <c r="N111" s="3">
        <f t="shared" si="29"/>
        <v>169.705723496974</v>
      </c>
      <c r="O111" s="3">
        <f t="shared" si="30"/>
        <v>218.87726580008299</v>
      </c>
      <c r="P111" s="3">
        <f t="shared" si="42"/>
        <v>-49.171542303108993</v>
      </c>
      <c r="Q111" s="3">
        <f t="shared" si="31"/>
        <v>-83.659039785469702</v>
      </c>
      <c r="R111" s="3">
        <f t="shared" si="32"/>
        <v>-11.3484140627319</v>
      </c>
      <c r="S111" s="3">
        <f t="shared" si="33"/>
        <v>163.705062861389</v>
      </c>
      <c r="T111" s="3">
        <f t="shared" si="34"/>
        <v>218.87726580008299</v>
      </c>
      <c r="U111" s="3">
        <f t="shared" si="43"/>
        <v>-55.172202938693999</v>
      </c>
      <c r="V111" s="3">
        <f t="shared" si="35"/>
        <v>-92.718529673161001</v>
      </c>
      <c r="W111" s="3">
        <f t="shared" si="36"/>
        <v>-16.528394575409301</v>
      </c>
      <c r="X111" s="3">
        <f t="shared" si="37"/>
        <v>163.705062861389</v>
      </c>
      <c r="Y111" s="3">
        <f t="shared" si="38"/>
        <v>218.87726580008299</v>
      </c>
      <c r="Z111" s="3">
        <f t="shared" si="44"/>
        <v>-55.172202938693999</v>
      </c>
      <c r="AA111" s="3">
        <f t="shared" si="39"/>
        <v>-92.718529673161001</v>
      </c>
      <c r="AB111" s="3">
        <f t="shared" si="40"/>
        <v>-16.528394575409301</v>
      </c>
      <c r="AD111" s="3">
        <f t="shared" si="45"/>
        <v>-5.8665362949780047</v>
      </c>
      <c r="AE111" s="3">
        <f t="shared" si="46"/>
        <v>1.4775054432610091</v>
      </c>
      <c r="AO111" s="3">
        <f t="shared" si="47"/>
        <v>-55.172202938693999</v>
      </c>
      <c r="AP111" s="3">
        <f t="shared" si="48"/>
        <v>-47.828161200454701</v>
      </c>
      <c r="AQ111" s="3">
        <f t="shared" si="49"/>
        <v>-7.344041738239298</v>
      </c>
      <c r="AS111" s="3">
        <f t="shared" si="50"/>
        <v>0</v>
      </c>
      <c r="AT111" s="3">
        <f t="shared" si="51"/>
        <v>0</v>
      </c>
      <c r="AU111" s="3"/>
      <c r="AV111" s="3">
        <f t="shared" si="52"/>
        <v>-5.8665362949780047</v>
      </c>
      <c r="AW111" s="3">
        <f t="shared" si="53"/>
        <v>0.13412434060700207</v>
      </c>
      <c r="AX111" s="3">
        <f t="shared" si="54"/>
        <v>6.0006606355850067</v>
      </c>
      <c r="AY111" s="3">
        <f t="shared" si="55"/>
        <v>1.4775054432610091</v>
      </c>
      <c r="AZ111" s="3">
        <f t="shared" si="56"/>
        <v>1.4775054432610091</v>
      </c>
      <c r="BA111" s="3">
        <f t="shared" si="57"/>
        <v>0</v>
      </c>
    </row>
    <row r="112" spans="1:53">
      <c r="A112">
        <v>110</v>
      </c>
      <c r="B112" t="s">
        <v>125</v>
      </c>
      <c r="C112" s="3">
        <v>197.82819972087401</v>
      </c>
      <c r="D112" s="3">
        <v>202.72573708472899</v>
      </c>
      <c r="E112" s="3">
        <v>-4.8975373638550899</v>
      </c>
      <c r="F112" s="3">
        <v>-76.128739770260395</v>
      </c>
      <c r="G112" s="3">
        <v>72.560945546132999</v>
      </c>
      <c r="H112" s="3"/>
      <c r="I112" s="3">
        <f>VLOOKUP($A112,new_vsoa,6,FALSE)</f>
        <v>208.07679501489301</v>
      </c>
      <c r="J112" s="3">
        <f>VLOOKUP($A112,new_vsoa,5,FALSE)</f>
        <v>219.829205201657</v>
      </c>
      <c r="K112" s="3">
        <f t="shared" si="41"/>
        <v>-11.752410186763996</v>
      </c>
      <c r="L112" s="3">
        <f>VLOOKUP($A112,new_vsoa,7,FALSE)</f>
        <v>-56.475445772825204</v>
      </c>
      <c r="M112" s="3">
        <f>VLOOKUP($A112,new_vsoa,8,FALSE)</f>
        <v>36.807183803373498</v>
      </c>
      <c r="N112" s="3">
        <f t="shared" si="29"/>
        <v>208.689785655436</v>
      </c>
      <c r="O112" s="3">
        <f t="shared" si="30"/>
        <v>219.829205201658</v>
      </c>
      <c r="P112" s="3">
        <f t="shared" si="42"/>
        <v>-11.139419546222001</v>
      </c>
      <c r="Q112" s="3">
        <f t="shared" si="31"/>
        <v>-56.2259221148637</v>
      </c>
      <c r="R112" s="3">
        <f t="shared" si="32"/>
        <v>34.2833330353007</v>
      </c>
      <c r="S112" s="3">
        <f t="shared" si="33"/>
        <v>208.07679501489301</v>
      </c>
      <c r="T112" s="3">
        <f t="shared" si="34"/>
        <v>219.829205201657</v>
      </c>
      <c r="U112" s="3">
        <f t="shared" si="43"/>
        <v>-11.752410186763996</v>
      </c>
      <c r="V112" s="3">
        <f t="shared" si="35"/>
        <v>-57.925901745942099</v>
      </c>
      <c r="W112" s="3">
        <f t="shared" si="36"/>
        <v>37.3631593659793</v>
      </c>
      <c r="X112" s="3">
        <f t="shared" si="37"/>
        <v>208.07679501489301</v>
      </c>
      <c r="Y112" s="3">
        <f t="shared" si="38"/>
        <v>219.829205201657</v>
      </c>
      <c r="Z112" s="3">
        <f t="shared" si="44"/>
        <v>-11.752410186763996</v>
      </c>
      <c r="AA112" s="3">
        <f t="shared" si="39"/>
        <v>-57.925901745942099</v>
      </c>
      <c r="AB112" s="3">
        <f t="shared" si="40"/>
        <v>37.3631593659793</v>
      </c>
      <c r="AD112" s="3">
        <f t="shared" si="45"/>
        <v>10.248595294018997</v>
      </c>
      <c r="AE112" s="3">
        <f t="shared" si="46"/>
        <v>17.103468116928013</v>
      </c>
      <c r="AO112" s="3">
        <f t="shared" si="47"/>
        <v>-11.752410186763996</v>
      </c>
      <c r="AP112" s="3">
        <f t="shared" si="48"/>
        <v>-4.8975373638550899</v>
      </c>
      <c r="AQ112" s="3">
        <f t="shared" si="49"/>
        <v>-6.8548728229089058</v>
      </c>
      <c r="AS112" s="3">
        <f t="shared" si="50"/>
        <v>0</v>
      </c>
      <c r="AT112" s="3">
        <f t="shared" si="51"/>
        <v>0</v>
      </c>
      <c r="AU112" s="3"/>
      <c r="AV112" s="3">
        <f t="shared" si="52"/>
        <v>10.248595294018997</v>
      </c>
      <c r="AW112" s="3">
        <f t="shared" si="53"/>
        <v>10.861585934561987</v>
      </c>
      <c r="AX112" s="3">
        <f t="shared" si="54"/>
        <v>0.61299064054298924</v>
      </c>
      <c r="AY112" s="3">
        <f t="shared" si="55"/>
        <v>17.103468116928013</v>
      </c>
      <c r="AZ112" s="3">
        <f t="shared" si="56"/>
        <v>17.103468116929008</v>
      </c>
      <c r="BA112" s="3">
        <f t="shared" si="57"/>
        <v>9.9475983006414026E-13</v>
      </c>
    </row>
    <row r="113" spans="1:53">
      <c r="A113">
        <v>111</v>
      </c>
      <c r="B113" t="s">
        <v>126</v>
      </c>
      <c r="C113" s="3">
        <v>219.754289868938</v>
      </c>
      <c r="D113" s="3">
        <v>268.09056301238502</v>
      </c>
      <c r="E113" s="3">
        <v>-48.336273143446803</v>
      </c>
      <c r="F113" s="3">
        <v>-131.48440728845199</v>
      </c>
      <c r="G113" s="3">
        <v>54.344965117803802</v>
      </c>
      <c r="H113" s="3"/>
      <c r="I113" s="3">
        <f>VLOOKUP($A113,new_vsoa,6,FALSE)</f>
        <v>233.019652083301</v>
      </c>
      <c r="J113" s="3">
        <f>VLOOKUP($A113,new_vsoa,5,FALSE)</f>
        <v>273.71965826786999</v>
      </c>
      <c r="K113" s="3">
        <f t="shared" si="41"/>
        <v>-40.700006184568991</v>
      </c>
      <c r="L113" s="3">
        <f>VLOOKUP($A113,new_vsoa,7,FALSE)</f>
        <v>-82.936831718038803</v>
      </c>
      <c r="M113" s="3">
        <f>VLOOKUP($A113,new_vsoa,8,FALSE)</f>
        <v>5.8324247022492299</v>
      </c>
      <c r="N113" s="3">
        <f t="shared" si="29"/>
        <v>226.689916787621</v>
      </c>
      <c r="O113" s="3">
        <f t="shared" si="30"/>
        <v>273.71965826787101</v>
      </c>
      <c r="P113" s="3">
        <f t="shared" si="42"/>
        <v>-47.02974148025001</v>
      </c>
      <c r="Q113" s="3">
        <f t="shared" si="31"/>
        <v>-87.752459661540101</v>
      </c>
      <c r="R113" s="3">
        <f t="shared" si="32"/>
        <v>-4.6011709646305903</v>
      </c>
      <c r="S113" s="3">
        <f t="shared" si="33"/>
        <v>233.019652083301</v>
      </c>
      <c r="T113" s="3">
        <f t="shared" si="34"/>
        <v>273.71965826786999</v>
      </c>
      <c r="U113" s="3">
        <f t="shared" si="43"/>
        <v>-40.700006184568991</v>
      </c>
      <c r="V113" s="3">
        <f t="shared" si="35"/>
        <v>-83.893610889011597</v>
      </c>
      <c r="W113" s="3">
        <f t="shared" si="36"/>
        <v>6.4689587091371896</v>
      </c>
      <c r="X113" s="3">
        <f t="shared" si="37"/>
        <v>233.019652083301</v>
      </c>
      <c r="Y113" s="3">
        <f t="shared" si="38"/>
        <v>273.71965826786999</v>
      </c>
      <c r="Z113" s="3">
        <f t="shared" si="44"/>
        <v>-40.700006184568991</v>
      </c>
      <c r="AA113" s="3">
        <f t="shared" si="39"/>
        <v>-83.893610889011597</v>
      </c>
      <c r="AB113" s="3">
        <f t="shared" si="40"/>
        <v>6.4689587091371896</v>
      </c>
      <c r="AD113" s="3">
        <f t="shared" si="45"/>
        <v>13.265362214362995</v>
      </c>
      <c r="AE113" s="3">
        <f t="shared" si="46"/>
        <v>5.6290952554849696</v>
      </c>
      <c r="AO113" s="3">
        <f t="shared" si="47"/>
        <v>-40.700006184568991</v>
      </c>
      <c r="AP113" s="3">
        <f t="shared" si="48"/>
        <v>-48.336273143446803</v>
      </c>
      <c r="AQ113" s="3">
        <f t="shared" si="49"/>
        <v>7.6362669588778118</v>
      </c>
      <c r="AS113" s="3">
        <f t="shared" si="50"/>
        <v>0</v>
      </c>
      <c r="AT113" s="3">
        <f t="shared" si="51"/>
        <v>0</v>
      </c>
      <c r="AU113" s="3"/>
      <c r="AV113" s="3">
        <f t="shared" si="52"/>
        <v>13.265362214362995</v>
      </c>
      <c r="AW113" s="3">
        <f t="shared" si="53"/>
        <v>6.9356269186829991</v>
      </c>
      <c r="AX113" s="3">
        <f t="shared" si="54"/>
        <v>-6.3297352956799955</v>
      </c>
      <c r="AY113" s="3">
        <f t="shared" si="55"/>
        <v>5.6290952554849696</v>
      </c>
      <c r="AZ113" s="3">
        <f t="shared" si="56"/>
        <v>5.6290952554859928</v>
      </c>
      <c r="BA113" s="3">
        <f t="shared" si="57"/>
        <v>1.0231815394945443E-12</v>
      </c>
    </row>
    <row r="114" spans="1:53">
      <c r="A114">
        <v>112</v>
      </c>
      <c r="B114" t="s">
        <v>127</v>
      </c>
      <c r="C114" s="3">
        <v>296.88952137941499</v>
      </c>
      <c r="D114" s="3">
        <v>235.30014813033199</v>
      </c>
      <c r="E114" s="3">
        <v>61.589373249082897</v>
      </c>
      <c r="F114" s="3">
        <v>-26.659166321909801</v>
      </c>
      <c r="G114" s="3">
        <v>160.94457758992101</v>
      </c>
      <c r="H114" s="3"/>
      <c r="I114" s="3">
        <f>VLOOKUP($A114,new_vsoa,6,FALSE)</f>
        <v>187.40132061155799</v>
      </c>
      <c r="J114" s="3">
        <f>VLOOKUP($A114,new_vsoa,5,FALSE)</f>
        <v>214.62194919065399</v>
      </c>
      <c r="K114" s="3">
        <f t="shared" si="41"/>
        <v>-27.220628579096001</v>
      </c>
      <c r="L114" s="3">
        <f>VLOOKUP($A114,new_vsoa,7,FALSE)</f>
        <v>-78.9510971365373</v>
      </c>
      <c r="M114" s="3">
        <f>VLOOKUP($A114,new_vsoa,8,FALSE)</f>
        <v>29.806430938950498</v>
      </c>
      <c r="N114" s="3">
        <f t="shared" si="29"/>
        <v>186.55578500027701</v>
      </c>
      <c r="O114" s="3">
        <f t="shared" si="30"/>
        <v>214.62194919065399</v>
      </c>
      <c r="P114" s="3">
        <f t="shared" si="42"/>
        <v>-28.066164190376981</v>
      </c>
      <c r="Q114" s="3">
        <f t="shared" si="31"/>
        <v>-79.749964234858894</v>
      </c>
      <c r="R114" s="3">
        <f t="shared" si="32"/>
        <v>28.5430952271929</v>
      </c>
      <c r="S114" s="3">
        <f t="shared" si="33"/>
        <v>187.40132061155799</v>
      </c>
      <c r="T114" s="3">
        <f t="shared" si="34"/>
        <v>214.62194919065399</v>
      </c>
      <c r="U114" s="3">
        <f t="shared" si="43"/>
        <v>-27.220628579096001</v>
      </c>
      <c r="V114" s="3">
        <f t="shared" si="35"/>
        <v>-78.509564291324693</v>
      </c>
      <c r="W114" s="3">
        <f t="shared" si="36"/>
        <v>32.812096751552403</v>
      </c>
      <c r="X114" s="3">
        <f t="shared" si="37"/>
        <v>187.40132061155799</v>
      </c>
      <c r="Y114" s="3">
        <f t="shared" si="38"/>
        <v>214.62194919065399</v>
      </c>
      <c r="Z114" s="3">
        <f t="shared" si="44"/>
        <v>-27.220628579096001</v>
      </c>
      <c r="AA114" s="3">
        <f t="shared" si="39"/>
        <v>-78.509564291324693</v>
      </c>
      <c r="AB114" s="3">
        <f t="shared" si="40"/>
        <v>32.812096751552403</v>
      </c>
      <c r="AD114" s="3">
        <f t="shared" si="45"/>
        <v>-109.48820076785699</v>
      </c>
      <c r="AE114" s="3">
        <f t="shared" si="46"/>
        <v>-20.678198939677998</v>
      </c>
      <c r="AO114" s="3">
        <f t="shared" si="47"/>
        <v>-27.220628579096001</v>
      </c>
      <c r="AP114" s="3">
        <f t="shared" si="48"/>
        <v>61.589373249082897</v>
      </c>
      <c r="AQ114" s="3">
        <f t="shared" si="49"/>
        <v>-88.810001828178898</v>
      </c>
      <c r="AS114" s="3">
        <f t="shared" si="50"/>
        <v>0</v>
      </c>
      <c r="AT114" s="3">
        <f t="shared" si="51"/>
        <v>0</v>
      </c>
      <c r="AU114" s="3"/>
      <c r="AV114" s="3">
        <f t="shared" si="52"/>
        <v>-109.48820076785699</v>
      </c>
      <c r="AW114" s="3">
        <f t="shared" si="53"/>
        <v>-110.33373637913797</v>
      </c>
      <c r="AX114" s="3">
        <f t="shared" si="54"/>
        <v>-0.84553561128097954</v>
      </c>
      <c r="AY114" s="3">
        <f t="shared" si="55"/>
        <v>-20.678198939677998</v>
      </c>
      <c r="AZ114" s="3">
        <f t="shared" si="56"/>
        <v>-20.678198939677998</v>
      </c>
      <c r="BA114" s="3">
        <f t="shared" si="57"/>
        <v>0</v>
      </c>
    </row>
    <row r="115" spans="1:53">
      <c r="A115">
        <v>113</v>
      </c>
      <c r="B115" t="s">
        <v>128</v>
      </c>
      <c r="C115" s="3">
        <v>304.90151165372203</v>
      </c>
      <c r="D115" s="3">
        <v>220.69080874131899</v>
      </c>
      <c r="E115" s="3">
        <v>84.210702912402795</v>
      </c>
      <c r="F115" s="3">
        <v>-4.11026743761078</v>
      </c>
      <c r="G115" s="3">
        <v>191.747307129484</v>
      </c>
      <c r="H115" s="3"/>
      <c r="I115" s="3">
        <f>VLOOKUP($A115,new_vsoa,6,FALSE)</f>
        <v>155.24472916278299</v>
      </c>
      <c r="J115" s="3">
        <f>VLOOKUP($A115,new_vsoa,5,FALSE)</f>
        <v>216.19355527707</v>
      </c>
      <c r="K115" s="3">
        <f t="shared" si="41"/>
        <v>-60.948826114287016</v>
      </c>
      <c r="L115" s="3">
        <f>VLOOKUP($A115,new_vsoa,7,FALSE)</f>
        <v>-103.380698676081</v>
      </c>
      <c r="M115" s="3">
        <f>VLOOKUP($A115,new_vsoa,8,FALSE)</f>
        <v>-13.449871681915599</v>
      </c>
      <c r="N115" s="3">
        <f t="shared" si="29"/>
        <v>151.397626360754</v>
      </c>
      <c r="O115" s="3">
        <f t="shared" si="30"/>
        <v>216.19355527706901</v>
      </c>
      <c r="P115" s="3">
        <f t="shared" si="42"/>
        <v>-64.795928916315006</v>
      </c>
      <c r="Q115" s="3">
        <f t="shared" si="31"/>
        <v>-104.99772102427301</v>
      </c>
      <c r="R115" s="3">
        <f t="shared" si="32"/>
        <v>-21.271226844762602</v>
      </c>
      <c r="S115" s="3">
        <f t="shared" si="33"/>
        <v>155.24472916278299</v>
      </c>
      <c r="T115" s="3">
        <f t="shared" si="34"/>
        <v>216.19355527707</v>
      </c>
      <c r="U115" s="3">
        <f t="shared" si="43"/>
        <v>-60.948826114287016</v>
      </c>
      <c r="V115" s="3">
        <f t="shared" si="35"/>
        <v>-100.43325059876901</v>
      </c>
      <c r="W115" s="3">
        <f t="shared" si="36"/>
        <v>-14.785602215131201</v>
      </c>
      <c r="X115" s="3">
        <f t="shared" si="37"/>
        <v>155.24472916278299</v>
      </c>
      <c r="Y115" s="3">
        <f t="shared" si="38"/>
        <v>216.19355527707</v>
      </c>
      <c r="Z115" s="3">
        <f t="shared" si="44"/>
        <v>-60.948826114287016</v>
      </c>
      <c r="AA115" s="3">
        <f t="shared" si="39"/>
        <v>-100.43325059876901</v>
      </c>
      <c r="AB115" s="3">
        <f t="shared" si="40"/>
        <v>-14.785602215131201</v>
      </c>
      <c r="AD115" s="3">
        <f t="shared" si="45"/>
        <v>-149.65678249093904</v>
      </c>
      <c r="AE115" s="3">
        <f t="shared" si="46"/>
        <v>-4.4972534642489848</v>
      </c>
      <c r="AO115" s="3">
        <f t="shared" si="47"/>
        <v>-60.948826114287016</v>
      </c>
      <c r="AP115" s="3">
        <f t="shared" si="48"/>
        <v>84.210702912402795</v>
      </c>
      <c r="AQ115" s="3">
        <f t="shared" si="49"/>
        <v>-145.15952902668982</v>
      </c>
      <c r="AS115" s="3">
        <f t="shared" si="50"/>
        <v>0</v>
      </c>
      <c r="AT115" s="3">
        <f t="shared" si="51"/>
        <v>0</v>
      </c>
      <c r="AU115" s="3"/>
      <c r="AV115" s="3">
        <f t="shared" si="52"/>
        <v>-149.65678249093904</v>
      </c>
      <c r="AW115" s="3">
        <f t="shared" si="53"/>
        <v>-153.50388529296802</v>
      </c>
      <c r="AX115" s="3">
        <f t="shared" si="54"/>
        <v>-3.847102802028985</v>
      </c>
      <c r="AY115" s="3">
        <f t="shared" si="55"/>
        <v>-4.4972534642489848</v>
      </c>
      <c r="AZ115" s="3">
        <f t="shared" si="56"/>
        <v>-4.4972534642499795</v>
      </c>
      <c r="BA115" s="3">
        <f t="shared" si="57"/>
        <v>-9.9475983006414026E-13</v>
      </c>
    </row>
    <row r="116" spans="1:53">
      <c r="A116">
        <v>114</v>
      </c>
      <c r="B116" t="s">
        <v>129</v>
      </c>
      <c r="C116" s="3">
        <v>506.055623116032</v>
      </c>
      <c r="D116" s="3">
        <v>440.02086952928198</v>
      </c>
      <c r="E116" s="3">
        <v>66.034753586750895</v>
      </c>
      <c r="F116" s="3">
        <v>-56.885302945141802</v>
      </c>
      <c r="G116" s="3">
        <v>361.59481138743598</v>
      </c>
      <c r="H116" s="3"/>
      <c r="I116" s="3">
        <f>VLOOKUP($A116,new_vsoa,6,FALSE)</f>
        <v>444.191084261166</v>
      </c>
      <c r="J116" s="3">
        <f>VLOOKUP($A116,new_vsoa,5,FALSE)</f>
        <v>434.05753395517797</v>
      </c>
      <c r="K116" s="3">
        <f t="shared" si="41"/>
        <v>10.133550305988024</v>
      </c>
      <c r="L116" s="3">
        <f>VLOOKUP($A116,new_vsoa,7,FALSE)</f>
        <v>-64.067601301257199</v>
      </c>
      <c r="M116" s="3">
        <f>VLOOKUP($A116,new_vsoa,8,FALSE)</f>
        <v>83.393981275568905</v>
      </c>
      <c r="N116" s="3">
        <f t="shared" si="29"/>
        <v>445.815587453744</v>
      </c>
      <c r="O116" s="3">
        <f t="shared" si="30"/>
        <v>434.05753395517797</v>
      </c>
      <c r="P116" s="3">
        <f t="shared" si="42"/>
        <v>11.758053498566028</v>
      </c>
      <c r="Q116" s="3">
        <f t="shared" si="31"/>
        <v>-56.638611852298503</v>
      </c>
      <c r="R116" s="3">
        <f t="shared" si="32"/>
        <v>82.903111352419899</v>
      </c>
      <c r="S116" s="3">
        <f t="shared" si="33"/>
        <v>444.191084261166</v>
      </c>
      <c r="T116" s="3">
        <f t="shared" si="34"/>
        <v>434.05753395517797</v>
      </c>
      <c r="U116" s="3">
        <f t="shared" si="43"/>
        <v>10.133550305988024</v>
      </c>
      <c r="V116" s="3">
        <f t="shared" si="35"/>
        <v>-61.923715392518702</v>
      </c>
      <c r="W116" s="3">
        <f t="shared" si="36"/>
        <v>80.161179054793806</v>
      </c>
      <c r="X116" s="3">
        <f t="shared" si="37"/>
        <v>444.191084261166</v>
      </c>
      <c r="Y116" s="3">
        <f t="shared" si="38"/>
        <v>434.05753395517797</v>
      </c>
      <c r="Z116" s="3">
        <f t="shared" si="44"/>
        <v>10.133550305988024</v>
      </c>
      <c r="AA116" s="3">
        <f t="shared" si="39"/>
        <v>-61.923715392518702</v>
      </c>
      <c r="AB116" s="3">
        <f t="shared" si="40"/>
        <v>80.161179054793806</v>
      </c>
      <c r="AD116" s="3">
        <f t="shared" si="45"/>
        <v>-61.864538854865998</v>
      </c>
      <c r="AE116" s="3">
        <f t="shared" si="46"/>
        <v>-5.9633355741040077</v>
      </c>
      <c r="AO116" s="3">
        <f t="shared" si="47"/>
        <v>10.133550305988024</v>
      </c>
      <c r="AP116" s="3">
        <f t="shared" si="48"/>
        <v>66.034753586750895</v>
      </c>
      <c r="AQ116" s="3">
        <f t="shared" si="49"/>
        <v>-55.901203280762871</v>
      </c>
      <c r="AS116" s="3">
        <f t="shared" si="50"/>
        <v>0</v>
      </c>
      <c r="AT116" s="3">
        <f t="shared" si="51"/>
        <v>0</v>
      </c>
      <c r="AU116" s="3"/>
      <c r="AV116" s="3">
        <f t="shared" si="52"/>
        <v>-61.864538854865998</v>
      </c>
      <c r="AW116" s="3">
        <f t="shared" si="53"/>
        <v>-60.240035662287994</v>
      </c>
      <c r="AX116" s="3">
        <f t="shared" si="54"/>
        <v>1.624503192578004</v>
      </c>
      <c r="AY116" s="3">
        <f t="shared" si="55"/>
        <v>-5.9633355741040077</v>
      </c>
      <c r="AZ116" s="3">
        <f t="shared" si="56"/>
        <v>-5.9633355741040077</v>
      </c>
      <c r="BA116" s="3">
        <f t="shared" si="57"/>
        <v>0</v>
      </c>
    </row>
    <row r="117" spans="1:53">
      <c r="A117">
        <v>115</v>
      </c>
      <c r="B117" t="s">
        <v>130</v>
      </c>
      <c r="C117" s="3">
        <v>471.11831558928799</v>
      </c>
      <c r="D117" s="3">
        <v>412.67653641598997</v>
      </c>
      <c r="E117" s="3">
        <v>58.441779173298102</v>
      </c>
      <c r="F117" s="3">
        <v>-85.7104258665983</v>
      </c>
      <c r="G117" s="3">
        <v>331.737729720164</v>
      </c>
      <c r="H117" s="3"/>
      <c r="I117" s="3">
        <f>VLOOKUP($A117,new_vsoa,6,FALSE)</f>
        <v>475.83923768176402</v>
      </c>
      <c r="J117" s="3">
        <f>VLOOKUP($A117,new_vsoa,5,FALSE)</f>
        <v>399.19678121654403</v>
      </c>
      <c r="K117" s="3">
        <f t="shared" si="41"/>
        <v>76.642456465219993</v>
      </c>
      <c r="L117" s="3">
        <f>VLOOKUP($A117,new_vsoa,7,FALSE)</f>
        <v>-7.6032189913149999</v>
      </c>
      <c r="M117" s="3">
        <f>VLOOKUP($A117,new_vsoa,8,FALSE)</f>
        <v>183.80001095640301</v>
      </c>
      <c r="N117" s="3">
        <f t="shared" si="29"/>
        <v>481.33952381649999</v>
      </c>
      <c r="O117" s="3">
        <f t="shared" si="30"/>
        <v>399.19678121654499</v>
      </c>
      <c r="P117" s="3">
        <f t="shared" si="42"/>
        <v>82.142742599955</v>
      </c>
      <c r="Q117" s="3">
        <f t="shared" si="31"/>
        <v>1.6392071192136899</v>
      </c>
      <c r="R117" s="3">
        <f t="shared" si="32"/>
        <v>173.018204906986</v>
      </c>
      <c r="S117" s="3">
        <f t="shared" si="33"/>
        <v>475.83923768176402</v>
      </c>
      <c r="T117" s="3">
        <f t="shared" si="34"/>
        <v>399.19678121654403</v>
      </c>
      <c r="U117" s="3">
        <f t="shared" si="43"/>
        <v>76.642456465219993</v>
      </c>
      <c r="V117" s="3">
        <f t="shared" si="35"/>
        <v>-9.1569708769530607</v>
      </c>
      <c r="W117" s="3">
        <f t="shared" si="36"/>
        <v>180.58978032434001</v>
      </c>
      <c r="X117" s="3">
        <f t="shared" si="37"/>
        <v>475.83923768176402</v>
      </c>
      <c r="Y117" s="3">
        <f t="shared" si="38"/>
        <v>399.19678121654403</v>
      </c>
      <c r="Z117" s="3">
        <f t="shared" si="44"/>
        <v>76.642456465219993</v>
      </c>
      <c r="AA117" s="3">
        <f t="shared" si="39"/>
        <v>-9.1569708769530607</v>
      </c>
      <c r="AB117" s="3">
        <f t="shared" si="40"/>
        <v>180.58978032434001</v>
      </c>
      <c r="AD117" s="3">
        <f t="shared" si="45"/>
        <v>4.7209220924760302</v>
      </c>
      <c r="AE117" s="3">
        <f t="shared" si="46"/>
        <v>-13.479755199445947</v>
      </c>
      <c r="AO117" s="3">
        <f t="shared" si="47"/>
        <v>76.642456465219993</v>
      </c>
      <c r="AP117" s="3">
        <f t="shared" si="48"/>
        <v>58.441779173298102</v>
      </c>
      <c r="AQ117" s="3">
        <f t="shared" si="49"/>
        <v>18.200677291921892</v>
      </c>
      <c r="AS117" s="3">
        <f t="shared" si="50"/>
        <v>0</v>
      </c>
      <c r="AT117" s="3">
        <f t="shared" si="51"/>
        <v>0</v>
      </c>
      <c r="AU117" s="3"/>
      <c r="AV117" s="3">
        <f t="shared" si="52"/>
        <v>4.7209220924760302</v>
      </c>
      <c r="AW117" s="3">
        <f t="shared" si="53"/>
        <v>10.221208227212003</v>
      </c>
      <c r="AX117" s="3">
        <f t="shared" si="54"/>
        <v>5.5002861347359726</v>
      </c>
      <c r="AY117" s="3">
        <f t="shared" si="55"/>
        <v>-13.479755199445947</v>
      </c>
      <c r="AZ117" s="3">
        <f t="shared" si="56"/>
        <v>-13.47975519944498</v>
      </c>
      <c r="BA117" s="3">
        <f t="shared" si="57"/>
        <v>9.6633812063373625E-13</v>
      </c>
    </row>
    <row r="118" spans="1:53">
      <c r="A118">
        <v>116</v>
      </c>
      <c r="B118" t="s">
        <v>131</v>
      </c>
      <c r="C118" s="3">
        <v>413.69164578413</v>
      </c>
      <c r="D118" s="3">
        <v>309.01446394227997</v>
      </c>
      <c r="E118" s="3">
        <v>104.67718184184901</v>
      </c>
      <c r="F118" s="3">
        <v>7.4904557614357703</v>
      </c>
      <c r="G118" s="3">
        <v>237.84145315909899</v>
      </c>
      <c r="H118" s="3"/>
      <c r="I118" s="3">
        <f>VLOOKUP($A118,new_vsoa,6,FALSE)</f>
        <v>345.45041361354998</v>
      </c>
      <c r="J118" s="3">
        <f>VLOOKUP($A118,new_vsoa,5,FALSE)</f>
        <v>318.06266834477299</v>
      </c>
      <c r="K118" s="3">
        <f t="shared" si="41"/>
        <v>27.387745268776996</v>
      </c>
      <c r="L118" s="3">
        <f>VLOOKUP($A118,new_vsoa,7,FALSE)</f>
        <v>-38.119189342861198</v>
      </c>
      <c r="M118" s="3">
        <f>VLOOKUP($A118,new_vsoa,8,FALSE)</f>
        <v>97.155586646516397</v>
      </c>
      <c r="N118" s="3">
        <f t="shared" si="29"/>
        <v>336.329439956535</v>
      </c>
      <c r="O118" s="3">
        <f t="shared" si="30"/>
        <v>318.06266834477202</v>
      </c>
      <c r="P118" s="3">
        <f t="shared" si="42"/>
        <v>18.266771611762977</v>
      </c>
      <c r="Q118" s="3">
        <f t="shared" si="31"/>
        <v>-46.756128038617298</v>
      </c>
      <c r="R118" s="3">
        <f t="shared" si="32"/>
        <v>82.701646018010905</v>
      </c>
      <c r="S118" s="3">
        <f t="shared" si="33"/>
        <v>345.45041361354998</v>
      </c>
      <c r="T118" s="3">
        <f t="shared" si="34"/>
        <v>318.06266834477299</v>
      </c>
      <c r="U118" s="3">
        <f t="shared" si="43"/>
        <v>27.387745268776996</v>
      </c>
      <c r="V118" s="3">
        <f t="shared" si="35"/>
        <v>-35.669521197212703</v>
      </c>
      <c r="W118" s="3">
        <f t="shared" si="36"/>
        <v>94.336390827873302</v>
      </c>
      <c r="X118" s="3">
        <f t="shared" si="37"/>
        <v>345.45041361354998</v>
      </c>
      <c r="Y118" s="3">
        <f t="shared" si="38"/>
        <v>318.06266834477299</v>
      </c>
      <c r="Z118" s="3">
        <f t="shared" si="44"/>
        <v>27.387745268776996</v>
      </c>
      <c r="AA118" s="3">
        <f t="shared" si="39"/>
        <v>-35.669521197212703</v>
      </c>
      <c r="AB118" s="3">
        <f t="shared" si="40"/>
        <v>94.336390827873302</v>
      </c>
      <c r="AD118" s="3">
        <f t="shared" si="45"/>
        <v>-68.24123217058002</v>
      </c>
      <c r="AE118" s="3">
        <f t="shared" si="46"/>
        <v>9.0482044024930133</v>
      </c>
      <c r="AO118" s="3">
        <f t="shared" si="47"/>
        <v>27.387745268776996</v>
      </c>
      <c r="AP118" s="3">
        <f t="shared" si="48"/>
        <v>104.67718184184901</v>
      </c>
      <c r="AQ118" s="3">
        <f t="shared" si="49"/>
        <v>-77.28943657307201</v>
      </c>
      <c r="AS118" s="3">
        <f t="shared" si="50"/>
        <v>0</v>
      </c>
      <c r="AT118" s="3">
        <f t="shared" si="51"/>
        <v>0</v>
      </c>
      <c r="AU118" s="3"/>
      <c r="AV118" s="3">
        <f t="shared" si="52"/>
        <v>-68.24123217058002</v>
      </c>
      <c r="AW118" s="3">
        <f t="shared" si="53"/>
        <v>-77.362205827595005</v>
      </c>
      <c r="AX118" s="3">
        <f t="shared" si="54"/>
        <v>-9.1209736570149857</v>
      </c>
      <c r="AY118" s="3">
        <f t="shared" si="55"/>
        <v>9.0482044024930133</v>
      </c>
      <c r="AZ118" s="3">
        <f t="shared" si="56"/>
        <v>9.0482044024920469</v>
      </c>
      <c r="BA118" s="3">
        <f t="shared" si="57"/>
        <v>-9.6633812063373625E-13</v>
      </c>
    </row>
    <row r="119" spans="1:53">
      <c r="A119">
        <v>117</v>
      </c>
      <c r="B119" t="s">
        <v>132</v>
      </c>
      <c r="C119" s="3">
        <v>379.564463004267</v>
      </c>
      <c r="D119" s="3">
        <v>241.13577809643499</v>
      </c>
      <c r="E119" s="3">
        <v>138.42868490783101</v>
      </c>
      <c r="F119" s="3">
        <v>44.4192360913719</v>
      </c>
      <c r="G119" s="3">
        <v>299.92157709573098</v>
      </c>
      <c r="H119" s="3"/>
      <c r="I119" s="3">
        <f>VLOOKUP($A119,new_vsoa,6,FALSE)</f>
        <v>320.54168864252398</v>
      </c>
      <c r="J119" s="3">
        <f>VLOOKUP($A119,new_vsoa,5,FALSE)</f>
        <v>222.687800828272</v>
      </c>
      <c r="K119" s="3">
        <f t="shared" si="41"/>
        <v>97.853887814251976</v>
      </c>
      <c r="L119" s="3">
        <f>VLOOKUP($A119,new_vsoa,7,FALSE)</f>
        <v>37.824548230976397</v>
      </c>
      <c r="M119" s="3">
        <f>VLOOKUP($A119,new_vsoa,8,FALSE)</f>
        <v>160.87237625626599</v>
      </c>
      <c r="N119" s="3">
        <f t="shared" si="29"/>
        <v>316.77528445066901</v>
      </c>
      <c r="O119" s="3">
        <f t="shared" si="30"/>
        <v>222.68780082827399</v>
      </c>
      <c r="P119" s="3">
        <f t="shared" si="42"/>
        <v>94.087483622395013</v>
      </c>
      <c r="Q119" s="3">
        <f t="shared" si="31"/>
        <v>39.887194369175397</v>
      </c>
      <c r="R119" s="3">
        <f t="shared" si="32"/>
        <v>152.24097150185801</v>
      </c>
      <c r="S119" s="3">
        <f t="shared" si="33"/>
        <v>320.54168864252398</v>
      </c>
      <c r="T119" s="3">
        <f t="shared" si="34"/>
        <v>222.687800828272</v>
      </c>
      <c r="U119" s="3">
        <f t="shared" si="43"/>
        <v>97.853887814251976</v>
      </c>
      <c r="V119" s="3">
        <f t="shared" si="35"/>
        <v>36.908185144176699</v>
      </c>
      <c r="W119" s="3">
        <f t="shared" si="36"/>
        <v>158.76318179571601</v>
      </c>
      <c r="X119" s="3">
        <f t="shared" si="37"/>
        <v>320.54168864252398</v>
      </c>
      <c r="Y119" s="3">
        <f t="shared" si="38"/>
        <v>222.687800828272</v>
      </c>
      <c r="Z119" s="3">
        <f t="shared" si="44"/>
        <v>97.853887814251976</v>
      </c>
      <c r="AA119" s="3">
        <f t="shared" si="39"/>
        <v>36.908185144176699</v>
      </c>
      <c r="AB119" s="3">
        <f t="shared" si="40"/>
        <v>158.76318179571601</v>
      </c>
      <c r="AD119" s="3">
        <f t="shared" si="45"/>
        <v>-59.022774361743018</v>
      </c>
      <c r="AE119" s="3">
        <f t="shared" si="46"/>
        <v>-18.447977268162987</v>
      </c>
      <c r="AO119" s="3">
        <f t="shared" si="47"/>
        <v>97.853887814251976</v>
      </c>
      <c r="AP119" s="3">
        <f t="shared" si="48"/>
        <v>138.42868490783101</v>
      </c>
      <c r="AQ119" s="3">
        <f t="shared" si="49"/>
        <v>-40.574797093579036</v>
      </c>
      <c r="AS119" s="3">
        <f t="shared" si="50"/>
        <v>0</v>
      </c>
      <c r="AT119" s="3">
        <f t="shared" si="51"/>
        <v>0</v>
      </c>
      <c r="AU119" s="3"/>
      <c r="AV119" s="3">
        <f t="shared" si="52"/>
        <v>-59.022774361743018</v>
      </c>
      <c r="AW119" s="3">
        <f t="shared" si="53"/>
        <v>-62.789178553597992</v>
      </c>
      <c r="AX119" s="3">
        <f t="shared" si="54"/>
        <v>-3.7664041918549742</v>
      </c>
      <c r="AY119" s="3">
        <f t="shared" si="55"/>
        <v>-18.447977268162987</v>
      </c>
      <c r="AZ119" s="3">
        <f t="shared" si="56"/>
        <v>-18.447977268160997</v>
      </c>
      <c r="BA119" s="3">
        <f t="shared" si="57"/>
        <v>1.9895196601282805E-12</v>
      </c>
    </row>
    <row r="120" spans="1:53">
      <c r="A120">
        <v>118</v>
      </c>
      <c r="B120" t="s">
        <v>133</v>
      </c>
      <c r="C120" s="3">
        <v>127.28959882989</v>
      </c>
      <c r="D120" s="3">
        <v>198.445120765821</v>
      </c>
      <c r="E120" s="3">
        <v>-71.155521935931304</v>
      </c>
      <c r="F120" s="3">
        <v>-141.69437565532201</v>
      </c>
      <c r="G120" s="3">
        <v>-1.46844759949746</v>
      </c>
      <c r="H120" s="3"/>
      <c r="I120" s="3">
        <f>VLOOKUP($A120,new_vsoa,6,FALSE)</f>
        <v>130.99605426289901</v>
      </c>
      <c r="J120" s="3">
        <f>VLOOKUP($A120,new_vsoa,5,FALSE)</f>
        <v>199.72801704252299</v>
      </c>
      <c r="K120" s="3">
        <f t="shared" si="41"/>
        <v>-68.731962779623984</v>
      </c>
      <c r="L120" s="3">
        <f>VLOOKUP($A120,new_vsoa,7,FALSE)</f>
        <v>-100.180685518841</v>
      </c>
      <c r="M120" s="3">
        <f>VLOOKUP($A120,new_vsoa,8,FALSE)</f>
        <v>-34.096653859562799</v>
      </c>
      <c r="N120" s="3">
        <f t="shared" si="29"/>
        <v>135.060257385265</v>
      </c>
      <c r="O120" s="3">
        <f t="shared" si="30"/>
        <v>199.728017042522</v>
      </c>
      <c r="P120" s="3">
        <f t="shared" si="42"/>
        <v>-64.667759657256994</v>
      </c>
      <c r="Q120" s="3">
        <f t="shared" si="31"/>
        <v>-95.419638443538105</v>
      </c>
      <c r="R120" s="3">
        <f t="shared" si="32"/>
        <v>-32.057827332685797</v>
      </c>
      <c r="S120" s="3">
        <f t="shared" si="33"/>
        <v>130.99605426289901</v>
      </c>
      <c r="T120" s="3">
        <f t="shared" si="34"/>
        <v>199.72801704252299</v>
      </c>
      <c r="U120" s="3">
        <f t="shared" si="43"/>
        <v>-68.731962779623984</v>
      </c>
      <c r="V120" s="3">
        <f t="shared" si="35"/>
        <v>-101.535310372488</v>
      </c>
      <c r="W120" s="3">
        <f t="shared" si="36"/>
        <v>-33.579775834152002</v>
      </c>
      <c r="X120" s="3">
        <f t="shared" si="37"/>
        <v>130.99605426289901</v>
      </c>
      <c r="Y120" s="3">
        <f t="shared" si="38"/>
        <v>199.72801704252299</v>
      </c>
      <c r="Z120" s="3">
        <f t="shared" si="44"/>
        <v>-68.731962779623984</v>
      </c>
      <c r="AA120" s="3">
        <f t="shared" si="39"/>
        <v>-101.535310372488</v>
      </c>
      <c r="AB120" s="3">
        <f t="shared" si="40"/>
        <v>-33.579775834152002</v>
      </c>
      <c r="AD120" s="3">
        <f t="shared" si="45"/>
        <v>3.7064554330090118</v>
      </c>
      <c r="AE120" s="3">
        <f t="shared" si="46"/>
        <v>1.2828962767019902</v>
      </c>
      <c r="AO120" s="3">
        <f t="shared" si="47"/>
        <v>-68.731962779623984</v>
      </c>
      <c r="AP120" s="3">
        <f t="shared" si="48"/>
        <v>-71.155521935931304</v>
      </c>
      <c r="AQ120" s="3">
        <f t="shared" si="49"/>
        <v>2.42355915630732</v>
      </c>
      <c r="AS120" s="3">
        <f t="shared" si="50"/>
        <v>0</v>
      </c>
      <c r="AT120" s="3">
        <f t="shared" si="51"/>
        <v>0</v>
      </c>
      <c r="AU120" s="3"/>
      <c r="AV120" s="3">
        <f t="shared" si="52"/>
        <v>3.7064554330090118</v>
      </c>
      <c r="AW120" s="3">
        <f t="shared" si="53"/>
        <v>7.7706585553750074</v>
      </c>
      <c r="AX120" s="3">
        <f t="shared" si="54"/>
        <v>4.0642031223659956</v>
      </c>
      <c r="AY120" s="3">
        <f t="shared" si="55"/>
        <v>1.2828962767019902</v>
      </c>
      <c r="AZ120" s="3">
        <f t="shared" si="56"/>
        <v>1.2828962767009955</v>
      </c>
      <c r="BA120" s="3">
        <f t="shared" si="57"/>
        <v>-9.9475983006414026E-13</v>
      </c>
    </row>
    <row r="121" spans="1:53">
      <c r="A121">
        <v>119</v>
      </c>
      <c r="B121" t="s">
        <v>134</v>
      </c>
      <c r="C121" s="3">
        <v>551.30086880674298</v>
      </c>
      <c r="D121" s="3">
        <v>433.35768066135699</v>
      </c>
      <c r="E121" s="3">
        <v>117.943188145386</v>
      </c>
      <c r="F121" s="3">
        <v>-34.384788687980603</v>
      </c>
      <c r="G121" s="3">
        <v>839.57428418754898</v>
      </c>
      <c r="H121" s="3"/>
      <c r="I121" s="3">
        <f>VLOOKUP($A121,new_vsoa,6,FALSE)</f>
        <v>501.223485752145</v>
      </c>
      <c r="J121" s="3">
        <f>VLOOKUP($A121,new_vsoa,5,FALSE)</f>
        <v>428.22475210337302</v>
      </c>
      <c r="K121" s="3">
        <f t="shared" si="41"/>
        <v>72.998733648771974</v>
      </c>
      <c r="L121" s="3">
        <f>VLOOKUP($A121,new_vsoa,7,FALSE)</f>
        <v>-11.8875369575814</v>
      </c>
      <c r="M121" s="3">
        <f>VLOOKUP($A121,new_vsoa,8,FALSE)</f>
        <v>168.40881013966501</v>
      </c>
      <c r="N121" s="3">
        <f t="shared" si="29"/>
        <v>493.788476078879</v>
      </c>
      <c r="O121" s="3">
        <f t="shared" si="30"/>
        <v>428.22475210337001</v>
      </c>
      <c r="P121" s="3">
        <f t="shared" si="42"/>
        <v>65.563723975508992</v>
      </c>
      <c r="Q121" s="3">
        <f t="shared" si="31"/>
        <v>-14.6411785169203</v>
      </c>
      <c r="R121" s="3">
        <f t="shared" si="32"/>
        <v>160.456166425985</v>
      </c>
      <c r="S121" s="3">
        <f t="shared" si="33"/>
        <v>501.223485752145</v>
      </c>
      <c r="T121" s="3">
        <f t="shared" si="34"/>
        <v>428.22475210337302</v>
      </c>
      <c r="U121" s="3">
        <f t="shared" si="43"/>
        <v>72.998733648771974</v>
      </c>
      <c r="V121" s="3">
        <f t="shared" si="35"/>
        <v>-9.8781458844202099</v>
      </c>
      <c r="W121" s="3">
        <f t="shared" si="36"/>
        <v>180.91711987830101</v>
      </c>
      <c r="X121" s="3">
        <f t="shared" si="37"/>
        <v>501.223485752145</v>
      </c>
      <c r="Y121" s="3">
        <f t="shared" si="38"/>
        <v>428.22475210337302</v>
      </c>
      <c r="Z121" s="3">
        <f t="shared" si="44"/>
        <v>72.998733648771974</v>
      </c>
      <c r="AA121" s="3">
        <f t="shared" si="39"/>
        <v>-9.8781458844202099</v>
      </c>
      <c r="AB121" s="3">
        <f t="shared" si="40"/>
        <v>180.91711987830101</v>
      </c>
      <c r="AD121" s="3">
        <f t="shared" si="45"/>
        <v>-50.077383054597988</v>
      </c>
      <c r="AE121" s="3">
        <f t="shared" si="46"/>
        <v>-5.1329285579839734</v>
      </c>
      <c r="AO121" s="3">
        <f t="shared" si="47"/>
        <v>72.998733648771974</v>
      </c>
      <c r="AP121" s="3">
        <f t="shared" si="48"/>
        <v>117.943188145386</v>
      </c>
      <c r="AQ121" s="3">
        <f t="shared" si="49"/>
        <v>-44.944454496614028</v>
      </c>
      <c r="AS121" s="3">
        <f t="shared" si="50"/>
        <v>0</v>
      </c>
      <c r="AT121" s="3">
        <f t="shared" si="51"/>
        <v>0</v>
      </c>
      <c r="AU121" s="3"/>
      <c r="AV121" s="3">
        <f t="shared" si="52"/>
        <v>-50.077383054597988</v>
      </c>
      <c r="AW121" s="3">
        <f t="shared" si="53"/>
        <v>-57.512392727863983</v>
      </c>
      <c r="AX121" s="3">
        <f t="shared" si="54"/>
        <v>-7.4350096732659949</v>
      </c>
      <c r="AY121" s="3">
        <f t="shared" si="55"/>
        <v>-5.1329285579839734</v>
      </c>
      <c r="AZ121" s="3">
        <f t="shared" si="56"/>
        <v>-5.1329285579869861</v>
      </c>
      <c r="BA121" s="3">
        <f t="shared" si="57"/>
        <v>-3.0127011996228248E-12</v>
      </c>
    </row>
    <row r="122" spans="1:53">
      <c r="A122">
        <v>120</v>
      </c>
      <c r="B122" t="s">
        <v>135</v>
      </c>
      <c r="C122" s="3">
        <v>458.99783513559203</v>
      </c>
      <c r="D122" s="3">
        <v>395.241759784034</v>
      </c>
      <c r="E122" s="3">
        <v>63.756075351558003</v>
      </c>
      <c r="F122" s="3">
        <v>-42.476443881964101</v>
      </c>
      <c r="G122" s="3">
        <v>259.30241095124501</v>
      </c>
      <c r="H122" s="3"/>
      <c r="I122" s="3">
        <f>VLOOKUP($A122,new_vsoa,6,FALSE)</f>
        <v>427.90277000909299</v>
      </c>
      <c r="J122" s="3">
        <f>VLOOKUP($A122,new_vsoa,5,FALSE)</f>
        <v>396.32350738698602</v>
      </c>
      <c r="K122" s="3">
        <f t="shared" si="41"/>
        <v>31.579262622106967</v>
      </c>
      <c r="L122" s="3">
        <f>VLOOKUP($A122,new_vsoa,7,FALSE)</f>
        <v>-39.054416832689</v>
      </c>
      <c r="M122" s="3">
        <f>VLOOKUP($A122,new_vsoa,8,FALSE)</f>
        <v>104.08070992738099</v>
      </c>
      <c r="N122" s="3">
        <f t="shared" si="29"/>
        <v>422.02440538412702</v>
      </c>
      <c r="O122" s="3">
        <f t="shared" si="30"/>
        <v>396.323507386985</v>
      </c>
      <c r="P122" s="3">
        <f t="shared" si="42"/>
        <v>25.700897997142022</v>
      </c>
      <c r="Q122" s="3">
        <f t="shared" si="31"/>
        <v>-43.037022354197397</v>
      </c>
      <c r="R122" s="3">
        <f t="shared" si="32"/>
        <v>99.314832015353304</v>
      </c>
      <c r="S122" s="3">
        <f t="shared" si="33"/>
        <v>427.90277000909299</v>
      </c>
      <c r="T122" s="3">
        <f t="shared" si="34"/>
        <v>396.32350738698602</v>
      </c>
      <c r="U122" s="3">
        <f t="shared" si="43"/>
        <v>31.579262622106967</v>
      </c>
      <c r="V122" s="3">
        <f t="shared" si="35"/>
        <v>-39.929164249983899</v>
      </c>
      <c r="W122" s="3">
        <f t="shared" si="36"/>
        <v>106.180237087099</v>
      </c>
      <c r="X122" s="3">
        <f t="shared" si="37"/>
        <v>427.90277000909299</v>
      </c>
      <c r="Y122" s="3">
        <f t="shared" si="38"/>
        <v>396.32350738698602</v>
      </c>
      <c r="Z122" s="3">
        <f t="shared" si="44"/>
        <v>31.579262622106967</v>
      </c>
      <c r="AA122" s="3">
        <f t="shared" si="39"/>
        <v>-39.929164249983899</v>
      </c>
      <c r="AB122" s="3">
        <f t="shared" si="40"/>
        <v>106.180237087099</v>
      </c>
      <c r="AD122" s="3">
        <f t="shared" si="45"/>
        <v>-31.095065126499037</v>
      </c>
      <c r="AE122" s="3">
        <f t="shared" si="46"/>
        <v>1.0817476029520208</v>
      </c>
      <c r="AO122" s="3">
        <f t="shared" si="47"/>
        <v>31.579262622106967</v>
      </c>
      <c r="AP122" s="3">
        <f t="shared" si="48"/>
        <v>63.756075351558003</v>
      </c>
      <c r="AQ122" s="3">
        <f t="shared" si="49"/>
        <v>-32.176812729451036</v>
      </c>
      <c r="AS122" s="3">
        <f t="shared" si="50"/>
        <v>0</v>
      </c>
      <c r="AT122" s="3">
        <f t="shared" si="51"/>
        <v>0</v>
      </c>
      <c r="AU122" s="3"/>
      <c r="AV122" s="3">
        <f t="shared" si="52"/>
        <v>-31.095065126499037</v>
      </c>
      <c r="AW122" s="3">
        <f t="shared" si="53"/>
        <v>-36.973429751465005</v>
      </c>
      <c r="AX122" s="3">
        <f t="shared" si="54"/>
        <v>-5.8783646249659682</v>
      </c>
      <c r="AY122" s="3">
        <f t="shared" si="55"/>
        <v>1.0817476029520208</v>
      </c>
      <c r="AZ122" s="3">
        <f t="shared" si="56"/>
        <v>1.0817476029509976</v>
      </c>
      <c r="BA122" s="3">
        <f t="shared" si="57"/>
        <v>-1.0231815394945443E-12</v>
      </c>
    </row>
    <row r="123" spans="1:53">
      <c r="A123">
        <v>121</v>
      </c>
      <c r="B123" t="s">
        <v>136</v>
      </c>
      <c r="C123" s="3">
        <v>32.004923934636402</v>
      </c>
      <c r="D123" s="3">
        <v>45.567286065775299</v>
      </c>
      <c r="E123" s="3">
        <v>-13.562362131138901</v>
      </c>
      <c r="F123" s="3">
        <v>-391.25461029891301</v>
      </c>
      <c r="G123" s="3">
        <v>65.410452303820605</v>
      </c>
      <c r="H123" s="3"/>
      <c r="I123" s="3">
        <f>VLOOKUP($A123,new_vsoa,6,FALSE)</f>
        <v>92.194503422843994</v>
      </c>
      <c r="J123" s="3">
        <f>VLOOKUP($A123,new_vsoa,5,FALSE)</f>
        <v>46.189636710139901</v>
      </c>
      <c r="K123" s="3">
        <f t="shared" si="41"/>
        <v>46.004866712704093</v>
      </c>
      <c r="L123" s="3">
        <f>VLOOKUP($A123,new_vsoa,7,FALSE)</f>
        <v>17.011070140906099</v>
      </c>
      <c r="M123" s="3">
        <f>VLOOKUP($A123,new_vsoa,8,FALSE)</f>
        <v>78.641485645344304</v>
      </c>
      <c r="N123" s="3">
        <f t="shared" si="29"/>
        <v>96.380402643441897</v>
      </c>
      <c r="O123" s="3">
        <f t="shared" si="30"/>
        <v>46.1896367101401</v>
      </c>
      <c r="P123" s="3">
        <f t="shared" si="42"/>
        <v>50.190765933301797</v>
      </c>
      <c r="Q123" s="3">
        <f t="shared" si="31"/>
        <v>20.7411467819588</v>
      </c>
      <c r="R123" s="3">
        <f t="shared" si="32"/>
        <v>85.240863802562103</v>
      </c>
      <c r="S123" s="3">
        <f t="shared" si="33"/>
        <v>92.194503422843994</v>
      </c>
      <c r="T123" s="3">
        <f t="shared" si="34"/>
        <v>46.189636710139901</v>
      </c>
      <c r="U123" s="3">
        <f t="shared" si="43"/>
        <v>46.004866712704093</v>
      </c>
      <c r="V123" s="3">
        <f t="shared" si="35"/>
        <v>16.9742039438989</v>
      </c>
      <c r="W123" s="3">
        <f t="shared" si="36"/>
        <v>78.046125234694301</v>
      </c>
      <c r="X123" s="3">
        <f t="shared" si="37"/>
        <v>92.194503422843994</v>
      </c>
      <c r="Y123" s="3">
        <f t="shared" si="38"/>
        <v>46.189636710139901</v>
      </c>
      <c r="Z123" s="3">
        <f t="shared" si="44"/>
        <v>46.004866712704093</v>
      </c>
      <c r="AA123" s="3">
        <f t="shared" si="39"/>
        <v>16.9742039438989</v>
      </c>
      <c r="AB123" s="3">
        <f t="shared" si="40"/>
        <v>78.046125234694301</v>
      </c>
      <c r="AD123" s="3">
        <f t="shared" si="45"/>
        <v>60.189579488207592</v>
      </c>
      <c r="AE123" s="3">
        <f t="shared" si="46"/>
        <v>0.62235064436460164</v>
      </c>
      <c r="AO123" s="3">
        <f t="shared" si="47"/>
        <v>46.004866712704093</v>
      </c>
      <c r="AP123" s="3">
        <f t="shared" si="48"/>
        <v>-13.562362131138901</v>
      </c>
      <c r="AQ123" s="3">
        <f t="shared" si="49"/>
        <v>59.567228843842997</v>
      </c>
      <c r="AS123" s="3">
        <f t="shared" si="50"/>
        <v>0</v>
      </c>
      <c r="AT123" s="3">
        <f t="shared" si="51"/>
        <v>0</v>
      </c>
      <c r="AU123" s="3"/>
      <c r="AV123" s="3">
        <f t="shared" si="52"/>
        <v>60.189579488207592</v>
      </c>
      <c r="AW123" s="3">
        <f t="shared" si="53"/>
        <v>64.375478708805502</v>
      </c>
      <c r="AX123" s="3">
        <f t="shared" si="54"/>
        <v>4.1858992205979106</v>
      </c>
      <c r="AY123" s="3">
        <f t="shared" si="55"/>
        <v>0.62235064436460164</v>
      </c>
      <c r="AZ123" s="3">
        <f t="shared" si="56"/>
        <v>0.62235064436480059</v>
      </c>
      <c r="BA123" s="3">
        <f t="shared" si="57"/>
        <v>1.9895196601282805E-13</v>
      </c>
    </row>
    <row r="124" spans="1:53">
      <c r="A124">
        <v>122</v>
      </c>
      <c r="B124" t="s">
        <v>137</v>
      </c>
      <c r="C124" s="3">
        <v>346.22868835894201</v>
      </c>
      <c r="D124" s="3">
        <v>431.02840567242299</v>
      </c>
      <c r="E124" s="3">
        <v>-84.7997173134805</v>
      </c>
      <c r="F124" s="3">
        <v>-188.548073019328</v>
      </c>
      <c r="G124" s="3">
        <v>30.5753534508416</v>
      </c>
      <c r="H124" s="3"/>
      <c r="I124" s="3">
        <f>VLOOKUP($A124,new_vsoa,6,FALSE)</f>
        <v>294.41642289733602</v>
      </c>
      <c r="J124" s="3">
        <f>VLOOKUP($A124,new_vsoa,5,FALSE)</f>
        <v>430.68299366864801</v>
      </c>
      <c r="K124" s="3">
        <f t="shared" si="41"/>
        <v>-136.26657077131199</v>
      </c>
      <c r="L124" s="3">
        <f>VLOOKUP($A124,new_vsoa,7,FALSE)</f>
        <v>-207.45714200707801</v>
      </c>
      <c r="M124" s="3">
        <f>VLOOKUP($A124,new_vsoa,8,FALSE)</f>
        <v>-64.561795926422704</v>
      </c>
      <c r="N124" s="3">
        <f t="shared" si="29"/>
        <v>293.89589381106902</v>
      </c>
      <c r="O124" s="3">
        <f t="shared" si="30"/>
        <v>430.68299366864699</v>
      </c>
      <c r="P124" s="3">
        <f t="shared" si="42"/>
        <v>-136.78709985757797</v>
      </c>
      <c r="Q124" s="3">
        <f t="shared" si="31"/>
        <v>-203.61437243791099</v>
      </c>
      <c r="R124" s="3">
        <f t="shared" si="32"/>
        <v>-68.451356333424499</v>
      </c>
      <c r="S124" s="3">
        <f t="shared" si="33"/>
        <v>294.41642289733602</v>
      </c>
      <c r="T124" s="3">
        <f t="shared" si="34"/>
        <v>430.68299366864801</v>
      </c>
      <c r="U124" s="3">
        <f t="shared" si="43"/>
        <v>-136.26657077131199</v>
      </c>
      <c r="V124" s="3">
        <f t="shared" si="35"/>
        <v>-207.711706640627</v>
      </c>
      <c r="W124" s="3">
        <f t="shared" si="36"/>
        <v>-72.8630295363768</v>
      </c>
      <c r="X124" s="3">
        <f t="shared" si="37"/>
        <v>294.41642289733602</v>
      </c>
      <c r="Y124" s="3">
        <f t="shared" si="38"/>
        <v>430.68299366864801</v>
      </c>
      <c r="Z124" s="3">
        <f t="shared" si="44"/>
        <v>-136.26657077131199</v>
      </c>
      <c r="AA124" s="3">
        <f t="shared" si="39"/>
        <v>-207.711706640627</v>
      </c>
      <c r="AB124" s="3">
        <f t="shared" si="40"/>
        <v>-72.8630295363768</v>
      </c>
      <c r="AD124" s="3">
        <f t="shared" si="45"/>
        <v>-51.812265461605989</v>
      </c>
      <c r="AE124" s="3">
        <f t="shared" si="46"/>
        <v>-0.34541200377498171</v>
      </c>
      <c r="AO124" s="3">
        <f t="shared" si="47"/>
        <v>-136.26657077131199</v>
      </c>
      <c r="AP124" s="3">
        <f t="shared" si="48"/>
        <v>-84.7997173134805</v>
      </c>
      <c r="AQ124" s="3">
        <f t="shared" si="49"/>
        <v>-51.46685345783149</v>
      </c>
      <c r="AS124" s="3">
        <f t="shared" si="50"/>
        <v>0</v>
      </c>
      <c r="AT124" s="3">
        <f t="shared" si="51"/>
        <v>0</v>
      </c>
      <c r="AU124" s="3"/>
      <c r="AV124" s="3">
        <f t="shared" si="52"/>
        <v>-51.812265461605989</v>
      </c>
      <c r="AW124" s="3">
        <f t="shared" si="53"/>
        <v>-52.332794547872993</v>
      </c>
      <c r="AX124" s="3">
        <f t="shared" si="54"/>
        <v>-0.520529086267004</v>
      </c>
      <c r="AY124" s="3">
        <f t="shared" si="55"/>
        <v>-0.34541200377498171</v>
      </c>
      <c r="AZ124" s="3">
        <f t="shared" si="56"/>
        <v>-0.34541200377600489</v>
      </c>
      <c r="BA124" s="3">
        <f t="shared" si="57"/>
        <v>-1.0231815394945443E-12</v>
      </c>
    </row>
    <row r="125" spans="1:53">
      <c r="A125">
        <v>123</v>
      </c>
      <c r="B125" t="s">
        <v>138</v>
      </c>
      <c r="C125" s="3">
        <v>469.05170758327898</v>
      </c>
      <c r="D125" s="3">
        <v>347.87762414092902</v>
      </c>
      <c r="E125" s="3">
        <v>121.174083442349</v>
      </c>
      <c r="F125" s="3">
        <v>-23.9306405665337</v>
      </c>
      <c r="G125" s="3">
        <v>501.96545499579798</v>
      </c>
      <c r="H125" s="3"/>
      <c r="I125" s="3">
        <f>VLOOKUP($A125,new_vsoa,6,FALSE)</f>
        <v>411.89255901563001</v>
      </c>
      <c r="J125" s="3">
        <f>VLOOKUP($A125,new_vsoa,5,FALSE)</f>
        <v>351.868268518788</v>
      </c>
      <c r="K125" s="3">
        <f t="shared" si="41"/>
        <v>60.024290496842013</v>
      </c>
      <c r="L125" s="3">
        <f>VLOOKUP($A125,new_vsoa,7,FALSE)</f>
        <v>-5.7924971334390403</v>
      </c>
      <c r="M125" s="3">
        <f>VLOOKUP($A125,new_vsoa,8,FALSE)</f>
        <v>132.084154711183</v>
      </c>
      <c r="N125" s="3">
        <f t="shared" si="29"/>
        <v>412.96296049489098</v>
      </c>
      <c r="O125" s="3">
        <f t="shared" si="30"/>
        <v>351.868268518788</v>
      </c>
      <c r="P125" s="3">
        <f t="shared" si="42"/>
        <v>61.094691976102979</v>
      </c>
      <c r="Q125" s="3">
        <f t="shared" si="31"/>
        <v>-6.8200043163173296</v>
      </c>
      <c r="R125" s="3">
        <f t="shared" si="32"/>
        <v>132.597671459324</v>
      </c>
      <c r="S125" s="3">
        <f t="shared" si="33"/>
        <v>411.89255901563001</v>
      </c>
      <c r="T125" s="3">
        <f t="shared" si="34"/>
        <v>351.868268518788</v>
      </c>
      <c r="U125" s="3">
        <f t="shared" si="43"/>
        <v>60.024290496842013</v>
      </c>
      <c r="V125" s="3">
        <f t="shared" si="35"/>
        <v>-9.7447715746861707</v>
      </c>
      <c r="W125" s="3">
        <f t="shared" si="36"/>
        <v>133.43373465231201</v>
      </c>
      <c r="X125" s="3">
        <f t="shared" si="37"/>
        <v>411.89255901563001</v>
      </c>
      <c r="Y125" s="3">
        <f t="shared" si="38"/>
        <v>351.868268518788</v>
      </c>
      <c r="Z125" s="3">
        <f t="shared" si="44"/>
        <v>60.024290496842013</v>
      </c>
      <c r="AA125" s="3">
        <f t="shared" si="39"/>
        <v>-9.7447715746861707</v>
      </c>
      <c r="AB125" s="3">
        <f t="shared" si="40"/>
        <v>133.43373465231201</v>
      </c>
      <c r="AD125" s="3">
        <f t="shared" si="45"/>
        <v>-57.15914856764897</v>
      </c>
      <c r="AE125" s="3">
        <f t="shared" si="46"/>
        <v>3.9906443778589846</v>
      </c>
      <c r="AO125" s="3">
        <f t="shared" si="47"/>
        <v>60.024290496842013</v>
      </c>
      <c r="AP125" s="3">
        <f t="shared" si="48"/>
        <v>121.174083442349</v>
      </c>
      <c r="AQ125" s="3">
        <f t="shared" si="49"/>
        <v>-61.149792945506988</v>
      </c>
      <c r="AS125" s="3">
        <f t="shared" si="50"/>
        <v>0</v>
      </c>
      <c r="AT125" s="3">
        <f t="shared" si="51"/>
        <v>0</v>
      </c>
      <c r="AU125" s="3"/>
      <c r="AV125" s="3">
        <f t="shared" si="52"/>
        <v>-57.15914856764897</v>
      </c>
      <c r="AW125" s="3">
        <f t="shared" si="53"/>
        <v>-56.088747088388004</v>
      </c>
      <c r="AX125" s="3">
        <f t="shared" si="54"/>
        <v>1.0704014792609655</v>
      </c>
      <c r="AY125" s="3">
        <f t="shared" si="55"/>
        <v>3.9906443778589846</v>
      </c>
      <c r="AZ125" s="3">
        <f t="shared" si="56"/>
        <v>3.9906443778589846</v>
      </c>
      <c r="BA125" s="3">
        <f t="shared" si="57"/>
        <v>0</v>
      </c>
    </row>
    <row r="126" spans="1:53">
      <c r="A126">
        <v>124</v>
      </c>
      <c r="B126" t="s">
        <v>139</v>
      </c>
      <c r="C126" s="3">
        <v>528.58528205186497</v>
      </c>
      <c r="D126" s="3">
        <v>443.26628993215598</v>
      </c>
      <c r="E126" s="3">
        <v>85.318992119708099</v>
      </c>
      <c r="F126" s="3">
        <v>-68.337259384628197</v>
      </c>
      <c r="G126" s="3">
        <v>611.64349092101997</v>
      </c>
      <c r="H126" s="3"/>
      <c r="I126" s="3">
        <f>VLOOKUP($A126,new_vsoa,6,FALSE)</f>
        <v>460.95193712455603</v>
      </c>
      <c r="J126" s="3">
        <f>VLOOKUP($A126,new_vsoa,5,FALSE)</f>
        <v>451.43522881019197</v>
      </c>
      <c r="K126" s="3">
        <f t="shared" si="41"/>
        <v>9.5167083143640525</v>
      </c>
      <c r="L126" s="3">
        <f>VLOOKUP($A126,new_vsoa,7,FALSE)</f>
        <v>-71.953813161273004</v>
      </c>
      <c r="M126" s="3">
        <f>VLOOKUP($A126,new_vsoa,8,FALSE)</f>
        <v>105.276515356183</v>
      </c>
      <c r="N126" s="3">
        <f t="shared" si="29"/>
        <v>467.27843800367998</v>
      </c>
      <c r="O126" s="3">
        <f t="shared" si="30"/>
        <v>451.43522881018998</v>
      </c>
      <c r="P126" s="3">
        <f t="shared" si="42"/>
        <v>15.843209193489997</v>
      </c>
      <c r="Q126" s="3">
        <f t="shared" si="31"/>
        <v>-67.154206267544595</v>
      </c>
      <c r="R126" s="3">
        <f t="shared" si="32"/>
        <v>104.39267361167801</v>
      </c>
      <c r="S126" s="3">
        <f t="shared" si="33"/>
        <v>460.95193712455603</v>
      </c>
      <c r="T126" s="3">
        <f t="shared" si="34"/>
        <v>451.43522881019197</v>
      </c>
      <c r="U126" s="3">
        <f t="shared" si="43"/>
        <v>9.5167083143640525</v>
      </c>
      <c r="V126" s="3">
        <f t="shared" si="35"/>
        <v>-74.037309943511602</v>
      </c>
      <c r="W126" s="3">
        <f t="shared" si="36"/>
        <v>102.769411249058</v>
      </c>
      <c r="X126" s="3">
        <f t="shared" si="37"/>
        <v>460.95193712455603</v>
      </c>
      <c r="Y126" s="3">
        <f t="shared" si="38"/>
        <v>451.43522881019197</v>
      </c>
      <c r="Z126" s="3">
        <f t="shared" si="44"/>
        <v>9.5167083143640525</v>
      </c>
      <c r="AA126" s="3">
        <f t="shared" si="39"/>
        <v>-74.037309943511602</v>
      </c>
      <c r="AB126" s="3">
        <f t="shared" si="40"/>
        <v>102.769411249058</v>
      </c>
      <c r="AD126" s="3">
        <f t="shared" si="45"/>
        <v>-67.63334492730894</v>
      </c>
      <c r="AE126" s="3">
        <f t="shared" si="46"/>
        <v>8.1689388780359877</v>
      </c>
      <c r="AO126" s="3">
        <f t="shared" si="47"/>
        <v>9.5167083143640525</v>
      </c>
      <c r="AP126" s="3">
        <f t="shared" si="48"/>
        <v>85.318992119708099</v>
      </c>
      <c r="AQ126" s="3">
        <f t="shared" si="49"/>
        <v>-75.802283805344047</v>
      </c>
      <c r="AS126" s="3">
        <f t="shared" si="50"/>
        <v>0</v>
      </c>
      <c r="AT126" s="3">
        <f t="shared" si="51"/>
        <v>0</v>
      </c>
      <c r="AU126" s="3"/>
      <c r="AV126" s="3">
        <f t="shared" si="52"/>
        <v>-67.63334492730894</v>
      </c>
      <c r="AW126" s="3">
        <f t="shared" si="53"/>
        <v>-61.306844048184985</v>
      </c>
      <c r="AX126" s="3">
        <f t="shared" si="54"/>
        <v>6.3265008791239552</v>
      </c>
      <c r="AY126" s="3">
        <f t="shared" si="55"/>
        <v>8.1689388780359877</v>
      </c>
      <c r="AZ126" s="3">
        <f t="shared" si="56"/>
        <v>8.1689388780339982</v>
      </c>
      <c r="BA126" s="3">
        <f t="shared" si="57"/>
        <v>-1.9895196601282805E-12</v>
      </c>
    </row>
    <row r="127" spans="1:53">
      <c r="A127">
        <v>125</v>
      </c>
      <c r="B127" t="s">
        <v>140</v>
      </c>
      <c r="C127" s="3">
        <v>86.295141247814698</v>
      </c>
      <c r="D127" s="3">
        <v>81.5424779797235</v>
      </c>
      <c r="E127" s="3">
        <v>4.7526632680912604</v>
      </c>
      <c r="F127" s="3">
        <v>-122.88115447059801</v>
      </c>
      <c r="G127" s="3">
        <v>68.911185508522493</v>
      </c>
      <c r="H127" s="3"/>
      <c r="I127" s="3">
        <f>VLOOKUP($A127,new_vsoa,6,FALSE)</f>
        <v>100.468011653838</v>
      </c>
      <c r="J127" s="3">
        <f>VLOOKUP($A127,new_vsoa,5,FALSE)</f>
        <v>85.219284343381005</v>
      </c>
      <c r="K127" s="3">
        <f t="shared" si="41"/>
        <v>15.248727310456999</v>
      </c>
      <c r="L127" s="3">
        <f>VLOOKUP($A127,new_vsoa,7,FALSE)</f>
        <v>-14.1879134291302</v>
      </c>
      <c r="M127" s="3">
        <f>VLOOKUP($A127,new_vsoa,8,FALSE)</f>
        <v>46.130633415620402</v>
      </c>
      <c r="N127" s="3">
        <f t="shared" si="29"/>
        <v>100.51210353442301</v>
      </c>
      <c r="O127" s="3">
        <f t="shared" si="30"/>
        <v>85.219284343380806</v>
      </c>
      <c r="P127" s="3">
        <f t="shared" si="42"/>
        <v>15.292819191042199</v>
      </c>
      <c r="Q127" s="3">
        <f t="shared" si="31"/>
        <v>-10.3816029935315</v>
      </c>
      <c r="R127" s="3">
        <f t="shared" si="32"/>
        <v>44.605037465327797</v>
      </c>
      <c r="S127" s="3">
        <f t="shared" si="33"/>
        <v>100.468011653838</v>
      </c>
      <c r="T127" s="3">
        <f t="shared" si="34"/>
        <v>85.219284343381005</v>
      </c>
      <c r="U127" s="3">
        <f t="shared" si="43"/>
        <v>15.248727310456999</v>
      </c>
      <c r="V127" s="3">
        <f t="shared" si="35"/>
        <v>-11.6799469278426</v>
      </c>
      <c r="W127" s="3">
        <f t="shared" si="36"/>
        <v>46.957719402773499</v>
      </c>
      <c r="X127" s="3">
        <f t="shared" si="37"/>
        <v>100.468011653838</v>
      </c>
      <c r="Y127" s="3">
        <f t="shared" si="38"/>
        <v>85.219284343381005</v>
      </c>
      <c r="Z127" s="3">
        <f t="shared" si="44"/>
        <v>15.248727310456999</v>
      </c>
      <c r="AA127" s="3">
        <f t="shared" si="39"/>
        <v>-11.6799469278426</v>
      </c>
      <c r="AB127" s="3">
        <f t="shared" si="40"/>
        <v>46.957719402773499</v>
      </c>
      <c r="AD127" s="3">
        <f t="shared" si="45"/>
        <v>14.172870406023307</v>
      </c>
      <c r="AE127" s="3">
        <f t="shared" si="46"/>
        <v>3.676806363657505</v>
      </c>
      <c r="AO127" s="3">
        <f t="shared" si="47"/>
        <v>15.248727310456999</v>
      </c>
      <c r="AP127" s="3">
        <f t="shared" si="48"/>
        <v>4.7526632680912604</v>
      </c>
      <c r="AQ127" s="3">
        <f t="shared" si="49"/>
        <v>10.496064042365738</v>
      </c>
      <c r="AS127" s="3">
        <f t="shared" si="50"/>
        <v>0</v>
      </c>
      <c r="AT127" s="3">
        <f t="shared" si="51"/>
        <v>0</v>
      </c>
      <c r="AU127" s="3"/>
      <c r="AV127" s="3">
        <f t="shared" si="52"/>
        <v>14.172870406023307</v>
      </c>
      <c r="AW127" s="3">
        <f t="shared" si="53"/>
        <v>14.216962286608307</v>
      </c>
      <c r="AX127" s="3">
        <f t="shared" si="54"/>
        <v>4.4091880585000354E-2</v>
      </c>
      <c r="AY127" s="3">
        <f t="shared" si="55"/>
        <v>3.676806363657505</v>
      </c>
      <c r="AZ127" s="3">
        <f t="shared" si="56"/>
        <v>3.6768063636573061</v>
      </c>
      <c r="BA127" s="3">
        <f t="shared" si="57"/>
        <v>-1.9895196601282805E-13</v>
      </c>
    </row>
    <row r="128" spans="1:53">
      <c r="A128">
        <v>126</v>
      </c>
      <c r="B128" t="s">
        <v>141</v>
      </c>
      <c r="C128" s="3">
        <v>448.93425011206</v>
      </c>
      <c r="D128" s="3">
        <v>400.04836429985198</v>
      </c>
      <c r="E128" s="3">
        <v>48.885885812207299</v>
      </c>
      <c r="F128" s="3">
        <v>-63.792912615306797</v>
      </c>
      <c r="G128" s="3">
        <v>255.893093772751</v>
      </c>
      <c r="H128" s="3"/>
      <c r="I128" s="3">
        <f>VLOOKUP($A128,new_vsoa,6,FALSE)</f>
        <v>369.586709221484</v>
      </c>
      <c r="J128" s="3">
        <f>VLOOKUP($A128,new_vsoa,5,FALSE)</f>
        <v>394.25384299944</v>
      </c>
      <c r="K128" s="3">
        <f t="shared" si="41"/>
        <v>-24.667133777955996</v>
      </c>
      <c r="L128" s="3">
        <f>VLOOKUP($A128,new_vsoa,7,FALSE)</f>
        <v>-91.289383583091094</v>
      </c>
      <c r="M128" s="3">
        <f>VLOOKUP($A128,new_vsoa,8,FALSE)</f>
        <v>44.572398820041002</v>
      </c>
      <c r="N128" s="3">
        <f t="shared" si="29"/>
        <v>362.81781036530799</v>
      </c>
      <c r="O128" s="3">
        <f t="shared" si="30"/>
        <v>394.25384299943698</v>
      </c>
      <c r="P128" s="3">
        <f t="shared" si="42"/>
        <v>-31.436032634128992</v>
      </c>
      <c r="Q128" s="3">
        <f t="shared" si="31"/>
        <v>-103.954878036449</v>
      </c>
      <c r="R128" s="3">
        <f t="shared" si="32"/>
        <v>37.538772954934601</v>
      </c>
      <c r="S128" s="3">
        <f t="shared" si="33"/>
        <v>369.586709221484</v>
      </c>
      <c r="T128" s="3">
        <f t="shared" si="34"/>
        <v>394.25384299944</v>
      </c>
      <c r="U128" s="3">
        <f t="shared" si="43"/>
        <v>-24.667133777955996</v>
      </c>
      <c r="V128" s="3">
        <f t="shared" si="35"/>
        <v>-92.106824852431799</v>
      </c>
      <c r="W128" s="3">
        <f t="shared" si="36"/>
        <v>47.239885578137503</v>
      </c>
      <c r="X128" s="3">
        <f t="shared" si="37"/>
        <v>369.586709221484</v>
      </c>
      <c r="Y128" s="3">
        <f t="shared" si="38"/>
        <v>394.25384299944</v>
      </c>
      <c r="Z128" s="3">
        <f t="shared" si="44"/>
        <v>-24.667133777955996</v>
      </c>
      <c r="AA128" s="3">
        <f t="shared" si="39"/>
        <v>-92.106824852431799</v>
      </c>
      <c r="AB128" s="3">
        <f t="shared" si="40"/>
        <v>47.239885578137503</v>
      </c>
      <c r="AD128" s="3">
        <f t="shared" si="45"/>
        <v>-79.347540890575999</v>
      </c>
      <c r="AE128" s="3">
        <f t="shared" si="46"/>
        <v>-5.7945213004119864</v>
      </c>
      <c r="AO128" s="3">
        <f t="shared" si="47"/>
        <v>-24.667133777955996</v>
      </c>
      <c r="AP128" s="3">
        <f t="shared" si="48"/>
        <v>48.885885812207299</v>
      </c>
      <c r="AQ128" s="3">
        <f t="shared" si="49"/>
        <v>-73.553019590163302</v>
      </c>
      <c r="AS128" s="3">
        <f t="shared" si="50"/>
        <v>0</v>
      </c>
      <c r="AT128" s="3">
        <f t="shared" si="51"/>
        <v>0</v>
      </c>
      <c r="AU128" s="3"/>
      <c r="AV128" s="3">
        <f t="shared" si="52"/>
        <v>-79.347540890575999</v>
      </c>
      <c r="AW128" s="3">
        <f t="shared" si="53"/>
        <v>-86.116439746752008</v>
      </c>
      <c r="AX128" s="3">
        <f t="shared" si="54"/>
        <v>-6.7688988561760084</v>
      </c>
      <c r="AY128" s="3">
        <f t="shared" si="55"/>
        <v>-5.7945213004119864</v>
      </c>
      <c r="AZ128" s="3">
        <f t="shared" si="56"/>
        <v>-5.7945213004149991</v>
      </c>
      <c r="BA128" s="3">
        <f t="shared" si="57"/>
        <v>-3.0127011996228248E-12</v>
      </c>
    </row>
    <row r="129" spans="1:53">
      <c r="A129">
        <v>127</v>
      </c>
      <c r="B129" t="s">
        <v>142</v>
      </c>
      <c r="C129" s="3">
        <v>345.54577419962999</v>
      </c>
      <c r="D129" s="3">
        <v>284.94380113343601</v>
      </c>
      <c r="E129" s="3">
        <v>60.601973066194198</v>
      </c>
      <c r="F129" s="3">
        <v>-43.486065782127</v>
      </c>
      <c r="G129" s="3">
        <v>220.393992608074</v>
      </c>
      <c r="H129" s="3"/>
      <c r="I129" s="3">
        <f>VLOOKUP($A129,new_vsoa,6,FALSE)</f>
        <v>308.70741142925402</v>
      </c>
      <c r="J129" s="3">
        <f>VLOOKUP($A129,new_vsoa,5,FALSE)</f>
        <v>285.73320439601298</v>
      </c>
      <c r="K129" s="3">
        <f t="shared" si="41"/>
        <v>22.974207033241044</v>
      </c>
      <c r="L129" s="3">
        <f>VLOOKUP($A129,new_vsoa,7,FALSE)</f>
        <v>-33.5299306615848</v>
      </c>
      <c r="M129" s="3">
        <f>VLOOKUP($A129,new_vsoa,8,FALSE)</f>
        <v>85.727711537725298</v>
      </c>
      <c r="N129" s="3">
        <f t="shared" si="29"/>
        <v>302.37615674438399</v>
      </c>
      <c r="O129" s="3">
        <f t="shared" si="30"/>
        <v>285.73320439601099</v>
      </c>
      <c r="P129" s="3">
        <f t="shared" si="42"/>
        <v>16.642952348373001</v>
      </c>
      <c r="Q129" s="3">
        <f t="shared" si="31"/>
        <v>-40.0713251798458</v>
      </c>
      <c r="R129" s="3">
        <f t="shared" si="32"/>
        <v>77.485653870454996</v>
      </c>
      <c r="S129" s="3">
        <f t="shared" si="33"/>
        <v>308.70741142925402</v>
      </c>
      <c r="T129" s="3">
        <f t="shared" si="34"/>
        <v>285.73320439601298</v>
      </c>
      <c r="U129" s="3">
        <f t="shared" si="43"/>
        <v>22.974207033241044</v>
      </c>
      <c r="V129" s="3">
        <f t="shared" si="35"/>
        <v>-33.026611313286701</v>
      </c>
      <c r="W129" s="3">
        <f t="shared" si="36"/>
        <v>90.524633447989302</v>
      </c>
      <c r="X129" s="3">
        <f t="shared" si="37"/>
        <v>308.70741142925402</v>
      </c>
      <c r="Y129" s="3">
        <f t="shared" si="38"/>
        <v>285.73320439601298</v>
      </c>
      <c r="Z129" s="3">
        <f t="shared" si="44"/>
        <v>22.974207033241044</v>
      </c>
      <c r="AA129" s="3">
        <f t="shared" si="39"/>
        <v>-33.026611313286701</v>
      </c>
      <c r="AB129" s="3">
        <f t="shared" si="40"/>
        <v>90.524633447989302</v>
      </c>
      <c r="AD129" s="3">
        <f t="shared" si="45"/>
        <v>-36.838362770375966</v>
      </c>
      <c r="AE129" s="3">
        <f t="shared" si="46"/>
        <v>0.78940326257696825</v>
      </c>
      <c r="AO129" s="3">
        <f t="shared" si="47"/>
        <v>22.974207033241044</v>
      </c>
      <c r="AP129" s="3">
        <f t="shared" si="48"/>
        <v>60.601973066194198</v>
      </c>
      <c r="AQ129" s="3">
        <f t="shared" si="49"/>
        <v>-37.627766032953154</v>
      </c>
      <c r="AS129" s="3">
        <f t="shared" si="50"/>
        <v>0</v>
      </c>
      <c r="AT129" s="3">
        <f t="shared" si="51"/>
        <v>0</v>
      </c>
      <c r="AU129" s="3"/>
      <c r="AV129" s="3">
        <f t="shared" si="52"/>
        <v>-36.838362770375966</v>
      </c>
      <c r="AW129" s="3">
        <f t="shared" si="53"/>
        <v>-43.169617455245998</v>
      </c>
      <c r="AX129" s="3">
        <f t="shared" si="54"/>
        <v>-6.3312546848700322</v>
      </c>
      <c r="AY129" s="3">
        <f t="shared" si="55"/>
        <v>0.78940326257696825</v>
      </c>
      <c r="AZ129" s="3">
        <f t="shared" si="56"/>
        <v>0.78940326257497873</v>
      </c>
      <c r="BA129" s="3">
        <f t="shared" si="57"/>
        <v>-1.9895196601282805E-12</v>
      </c>
    </row>
    <row r="130" spans="1:53">
      <c r="A130">
        <v>128</v>
      </c>
      <c r="B130" t="s">
        <v>143</v>
      </c>
      <c r="C130" s="3">
        <v>460.06040692693398</v>
      </c>
      <c r="D130" s="3">
        <v>435.17891988138098</v>
      </c>
      <c r="E130" s="3">
        <v>24.881487045553101</v>
      </c>
      <c r="F130" s="3">
        <v>-85.417594268863695</v>
      </c>
      <c r="G130" s="3">
        <v>274.81047113113902</v>
      </c>
      <c r="H130" s="3"/>
      <c r="I130" s="3">
        <f>VLOOKUP($A130,new_vsoa,6,FALSE)</f>
        <v>400.43669575653001</v>
      </c>
      <c r="J130" s="3">
        <f>VLOOKUP($A130,new_vsoa,5,FALSE)</f>
        <v>440.20186103793299</v>
      </c>
      <c r="K130" s="3">
        <f t="shared" si="41"/>
        <v>-39.765165281402972</v>
      </c>
      <c r="L130" s="3">
        <f>VLOOKUP($A130,new_vsoa,7,FALSE)</f>
        <v>-106.396627742904</v>
      </c>
      <c r="M130" s="3">
        <f>VLOOKUP($A130,new_vsoa,8,FALSE)</f>
        <v>27.403880804663501</v>
      </c>
      <c r="N130" s="3">
        <f t="shared" si="29"/>
        <v>406.74666688940499</v>
      </c>
      <c r="O130" s="3">
        <f t="shared" si="30"/>
        <v>440.20186103793202</v>
      </c>
      <c r="P130" s="3">
        <f t="shared" si="42"/>
        <v>-33.455194148527028</v>
      </c>
      <c r="Q130" s="3">
        <f t="shared" si="31"/>
        <v>-102.532172487848</v>
      </c>
      <c r="R130" s="3">
        <f t="shared" si="32"/>
        <v>31.1798962509041</v>
      </c>
      <c r="S130" s="3">
        <f t="shared" si="33"/>
        <v>400.43669575653001</v>
      </c>
      <c r="T130" s="3">
        <f t="shared" si="34"/>
        <v>440.20186103793299</v>
      </c>
      <c r="U130" s="3">
        <f t="shared" si="43"/>
        <v>-39.765165281402972</v>
      </c>
      <c r="V130" s="3">
        <f t="shared" si="35"/>
        <v>-105.741592496387</v>
      </c>
      <c r="W130" s="3">
        <f t="shared" si="36"/>
        <v>27.826306125148498</v>
      </c>
      <c r="X130" s="3">
        <f t="shared" si="37"/>
        <v>400.43669575653001</v>
      </c>
      <c r="Y130" s="3">
        <f t="shared" si="38"/>
        <v>440.20186103793299</v>
      </c>
      <c r="Z130" s="3">
        <f t="shared" si="44"/>
        <v>-39.765165281402972</v>
      </c>
      <c r="AA130" s="3">
        <f t="shared" si="39"/>
        <v>-105.741592496387</v>
      </c>
      <c r="AB130" s="3">
        <f t="shared" si="40"/>
        <v>27.826306125148498</v>
      </c>
      <c r="AD130" s="3">
        <f t="shared" si="45"/>
        <v>-59.623711170403965</v>
      </c>
      <c r="AE130" s="3">
        <f t="shared" si="46"/>
        <v>5.0229411565520081</v>
      </c>
      <c r="AO130" s="3">
        <f t="shared" si="47"/>
        <v>-39.765165281402972</v>
      </c>
      <c r="AP130" s="3">
        <f t="shared" si="48"/>
        <v>24.881487045553101</v>
      </c>
      <c r="AQ130" s="3">
        <f t="shared" si="49"/>
        <v>-64.646652326956072</v>
      </c>
      <c r="AS130" s="3">
        <f t="shared" si="50"/>
        <v>0</v>
      </c>
      <c r="AT130" s="3">
        <f t="shared" si="51"/>
        <v>0</v>
      </c>
      <c r="AU130" s="3"/>
      <c r="AV130" s="3">
        <f t="shared" si="52"/>
        <v>-59.623711170403965</v>
      </c>
      <c r="AW130" s="3">
        <f t="shared" si="53"/>
        <v>-53.313740037528987</v>
      </c>
      <c r="AX130" s="3">
        <f t="shared" si="54"/>
        <v>6.3099711328749777</v>
      </c>
      <c r="AY130" s="3">
        <f t="shared" si="55"/>
        <v>5.0229411565520081</v>
      </c>
      <c r="AZ130" s="3">
        <f t="shared" si="56"/>
        <v>5.0229411565510418</v>
      </c>
      <c r="BA130" s="3">
        <f t="shared" si="57"/>
        <v>-9.6633812063373625E-13</v>
      </c>
    </row>
    <row r="131" spans="1:53">
      <c r="A131">
        <v>129</v>
      </c>
      <c r="B131" t="s">
        <v>144</v>
      </c>
      <c r="C131" s="3">
        <v>170.040232023252</v>
      </c>
      <c r="D131" s="3">
        <v>227.09069440806201</v>
      </c>
      <c r="E131" s="3">
        <v>-57.050462384810203</v>
      </c>
      <c r="F131" s="3">
        <v>-116.459663860771</v>
      </c>
      <c r="G131" s="3">
        <v>8.9959788200234101</v>
      </c>
      <c r="H131" s="3"/>
      <c r="I131" s="3">
        <f>VLOOKUP($A131,new_vsoa,6,FALSE)</f>
        <v>159.062661664789</v>
      </c>
      <c r="J131" s="3">
        <f>VLOOKUP($A131,new_vsoa,5,FALSE)</f>
        <v>238.575482395113</v>
      </c>
      <c r="K131" s="3">
        <f t="shared" si="41"/>
        <v>-79.512820730323995</v>
      </c>
      <c r="L131" s="3">
        <f>VLOOKUP($A131,new_vsoa,7,FALSE)</f>
        <v>-115.834332552476</v>
      </c>
      <c r="M131" s="3">
        <f>VLOOKUP($A131,new_vsoa,8,FALSE)</f>
        <v>-43.180891748891902</v>
      </c>
      <c r="N131" s="3">
        <f t="shared" ref="N131:N194" si="58">VLOOKUP($A131,new_vsoa_duplicates_problem,6,FALSE)</f>
        <v>164.26118818003499</v>
      </c>
      <c r="O131" s="3">
        <f t="shared" ref="O131:O194" si="59">VLOOKUP($A131,new_vsoa_duplicates_problem,5,FALSE)</f>
        <v>238.575482395113</v>
      </c>
      <c r="P131" s="3">
        <f t="shared" si="42"/>
        <v>-74.314294215078007</v>
      </c>
      <c r="Q131" s="3">
        <f t="shared" ref="Q131:Q194" si="60">VLOOKUP($A131,new_vsoa_duplicates_problem,7,FALSE)</f>
        <v>-108.692199916894</v>
      </c>
      <c r="R131" s="3">
        <f t="shared" ref="R131:R194" si="61">VLOOKUP($A131,new_vsoa_duplicates_problem,8,FALSE)</f>
        <v>-40.693777017236997</v>
      </c>
      <c r="S131" s="3">
        <f t="shared" ref="S131:S194" si="62">VLOOKUP($A131,new_ndar_prob_cont,6,FALSE)</f>
        <v>159.062661664789</v>
      </c>
      <c r="T131" s="3">
        <f t="shared" ref="T131:T194" si="63">VLOOKUP($A131,new_ndar_prob_cont,5,FALSE)</f>
        <v>238.575482395113</v>
      </c>
      <c r="U131" s="3">
        <f t="shared" si="43"/>
        <v>-79.512820730323995</v>
      </c>
      <c r="V131" s="3">
        <f t="shared" ref="V131:V194" si="64">VLOOKUP($A131,new_ndar_prob_cont,7,FALSE)</f>
        <v>-112.52713132967099</v>
      </c>
      <c r="W131" s="3">
        <f t="shared" ref="W131:W194" si="65">VLOOKUP($A131,new_ndar_prob_cont,8,FALSE)</f>
        <v>-42.737419342059397</v>
      </c>
      <c r="X131" s="3">
        <f t="shared" ref="X131:X194" si="66">VLOOKUP($A131,new_ndar_prob,9,FALSE)</f>
        <v>159.062661664789</v>
      </c>
      <c r="Y131" s="3">
        <f t="shared" ref="Y131:Y194" si="67">VLOOKUP($A131,new_ndar_prob,8,FALSE)</f>
        <v>238.575482395113</v>
      </c>
      <c r="Z131" s="3">
        <f t="shared" si="44"/>
        <v>-79.512820730323995</v>
      </c>
      <c r="AA131" s="3">
        <f t="shared" ref="AA131:AA194" si="68">VLOOKUP($A131,new_ndar_prob,5,FALSE)</f>
        <v>-112.52713132967099</v>
      </c>
      <c r="AB131" s="3">
        <f t="shared" ref="AB131:AB194" si="69">VLOOKUP($A131,new_ndar_prob,6,FALSE)</f>
        <v>-42.737419342059397</v>
      </c>
      <c r="AD131" s="3">
        <f t="shared" si="45"/>
        <v>-10.977570358462998</v>
      </c>
      <c r="AE131" s="3">
        <f t="shared" si="46"/>
        <v>11.484787987050993</v>
      </c>
      <c r="AO131" s="3">
        <f t="shared" si="47"/>
        <v>-79.512820730323995</v>
      </c>
      <c r="AP131" s="3">
        <f t="shared" si="48"/>
        <v>-57.050462384810203</v>
      </c>
      <c r="AQ131" s="3">
        <f t="shared" si="49"/>
        <v>-22.462358345513792</v>
      </c>
      <c r="AS131" s="3">
        <f t="shared" si="50"/>
        <v>0</v>
      </c>
      <c r="AT131" s="3">
        <f t="shared" si="51"/>
        <v>0</v>
      </c>
      <c r="AU131" s="3"/>
      <c r="AV131" s="3">
        <f t="shared" si="52"/>
        <v>-10.977570358462998</v>
      </c>
      <c r="AW131" s="3">
        <f t="shared" si="53"/>
        <v>-5.7790438432170106</v>
      </c>
      <c r="AX131" s="3">
        <f t="shared" si="54"/>
        <v>5.1985265152459874</v>
      </c>
      <c r="AY131" s="3">
        <f t="shared" si="55"/>
        <v>11.484787987050993</v>
      </c>
      <c r="AZ131" s="3">
        <f t="shared" si="56"/>
        <v>11.484787987050993</v>
      </c>
      <c r="BA131" s="3">
        <f t="shared" si="57"/>
        <v>0</v>
      </c>
    </row>
    <row r="132" spans="1:53">
      <c r="A132">
        <v>130</v>
      </c>
      <c r="B132" t="s">
        <v>145</v>
      </c>
      <c r="C132" s="3">
        <v>340.94675205342799</v>
      </c>
      <c r="D132" s="3">
        <v>299.49185836372698</v>
      </c>
      <c r="E132" s="3">
        <v>41.454893689701102</v>
      </c>
      <c r="F132" s="3">
        <v>-56.290067599959301</v>
      </c>
      <c r="G132" s="3">
        <v>197.647654491743</v>
      </c>
      <c r="H132" s="3"/>
      <c r="I132" s="3">
        <f>VLOOKUP($A132,new_vsoa,6,FALSE)</f>
        <v>222.93790373982699</v>
      </c>
      <c r="J132" s="3">
        <f>VLOOKUP($A132,new_vsoa,5,FALSE)</f>
        <v>303.55832021591698</v>
      </c>
      <c r="K132" s="3">
        <f t="shared" ref="K132:K195" si="70">I132-J132</f>
        <v>-80.620416476089986</v>
      </c>
      <c r="L132" s="3">
        <f>VLOOKUP($A132,new_vsoa,7,FALSE)</f>
        <v>-134.24121106306399</v>
      </c>
      <c r="M132" s="3">
        <f>VLOOKUP($A132,new_vsoa,8,FALSE)</f>
        <v>-20.527186865330499</v>
      </c>
      <c r="N132" s="3">
        <f t="shared" si="58"/>
        <v>236.12739471472</v>
      </c>
      <c r="O132" s="3">
        <f t="shared" si="59"/>
        <v>303.55832021591601</v>
      </c>
      <c r="P132" s="3">
        <f t="shared" ref="P132:P195" si="71">N132-O132</f>
        <v>-67.430925501196015</v>
      </c>
      <c r="Q132" s="3">
        <f t="shared" si="60"/>
        <v>-121.494982956779</v>
      </c>
      <c r="R132" s="3">
        <f t="shared" si="61"/>
        <v>-8.8777317772129596</v>
      </c>
      <c r="S132" s="3">
        <f t="shared" si="62"/>
        <v>222.93790373982699</v>
      </c>
      <c r="T132" s="3">
        <f t="shared" si="63"/>
        <v>303.55832021591698</v>
      </c>
      <c r="U132" s="3">
        <f t="shared" ref="U132:U195" si="72">S132-T132</f>
        <v>-80.620416476089986</v>
      </c>
      <c r="V132" s="3">
        <f t="shared" si="64"/>
        <v>-136.64885757512599</v>
      </c>
      <c r="W132" s="3">
        <f t="shared" si="65"/>
        <v>-20.938642475215001</v>
      </c>
      <c r="X132" s="3">
        <f t="shared" si="66"/>
        <v>222.93790373982699</v>
      </c>
      <c r="Y132" s="3">
        <f t="shared" si="67"/>
        <v>303.55832021591698</v>
      </c>
      <c r="Z132" s="3">
        <f t="shared" ref="Z132:Z195" si="73">X132-Y132</f>
        <v>-80.620416476089986</v>
      </c>
      <c r="AA132" s="3">
        <f t="shared" si="68"/>
        <v>-136.64885757512599</v>
      </c>
      <c r="AB132" s="3">
        <f t="shared" si="69"/>
        <v>-20.938642475215001</v>
      </c>
      <c r="AD132" s="3">
        <f t="shared" ref="AD132:AD195" si="74">I132-C132</f>
        <v>-118.00884831360099</v>
      </c>
      <c r="AE132" s="3">
        <f t="shared" ref="AE132:AE195" si="75">J132-D132</f>
        <v>4.0664618521900024</v>
      </c>
      <c r="AO132" s="3">
        <f t="shared" ref="AO132:AO195" si="76">K132</f>
        <v>-80.620416476089986</v>
      </c>
      <c r="AP132" s="3">
        <f t="shared" ref="AP132:AP195" si="77">E132</f>
        <v>41.454893689701102</v>
      </c>
      <c r="AQ132" s="3">
        <f t="shared" ref="AQ132:AQ195" si="78">AO132-AP132</f>
        <v>-122.07531016579108</v>
      </c>
      <c r="AS132" s="3">
        <f t="shared" ref="AS132:AS195" si="79">I132-X132</f>
        <v>0</v>
      </c>
      <c r="AT132" s="3">
        <f t="shared" ref="AT132:AT195" si="80">J132-Y132</f>
        <v>0</v>
      </c>
      <c r="AU132" s="3"/>
      <c r="AV132" s="3">
        <f t="shared" ref="AV132:AV195" si="81">X132-C132</f>
        <v>-118.00884831360099</v>
      </c>
      <c r="AW132" s="3">
        <f t="shared" ref="AW132:AW195" si="82">N132-C132</f>
        <v>-104.81935733870799</v>
      </c>
      <c r="AX132" s="3">
        <f t="shared" ref="AX132:AX195" si="83">AW132-AV132</f>
        <v>13.189490974893005</v>
      </c>
      <c r="AY132" s="3">
        <f t="shared" ref="AY132:AY195" si="84">Y132-D132</f>
        <v>4.0664618521900024</v>
      </c>
      <c r="AZ132" s="3">
        <f t="shared" ref="AZ132:AZ195" si="85">O132-D132</f>
        <v>4.0664618521890361</v>
      </c>
      <c r="BA132" s="3">
        <f t="shared" ref="BA132:BA195" si="86">AZ132-AY132</f>
        <v>-9.6633812063373625E-13</v>
      </c>
    </row>
    <row r="133" spans="1:53">
      <c r="A133">
        <v>131</v>
      </c>
      <c r="B133" t="s">
        <v>146</v>
      </c>
      <c r="C133" s="3">
        <v>328.39229314073401</v>
      </c>
      <c r="D133" s="3">
        <v>294.01221408759</v>
      </c>
      <c r="E133" s="3">
        <v>34.380079053143703</v>
      </c>
      <c r="F133" s="3">
        <v>-68.500134714116399</v>
      </c>
      <c r="G133" s="3">
        <v>182.47265817048199</v>
      </c>
      <c r="H133" s="3"/>
      <c r="I133" s="3">
        <f>VLOOKUP($A133,new_vsoa,6,FALSE)</f>
        <v>357.746941225353</v>
      </c>
      <c r="J133" s="3">
        <f>VLOOKUP($A133,new_vsoa,5,FALSE)</f>
        <v>297.04717755343302</v>
      </c>
      <c r="K133" s="3">
        <f t="shared" si="70"/>
        <v>60.699763671919982</v>
      </c>
      <c r="L133" s="3">
        <f>VLOOKUP($A133,new_vsoa,7,FALSE)</f>
        <v>0.58170369734910599</v>
      </c>
      <c r="M133" s="3">
        <f>VLOOKUP($A133,new_vsoa,8,FALSE)</f>
        <v>126.321949989836</v>
      </c>
      <c r="N133" s="3">
        <f t="shared" si="58"/>
        <v>345.10834811806001</v>
      </c>
      <c r="O133" s="3">
        <f t="shared" si="59"/>
        <v>297.04717755343302</v>
      </c>
      <c r="P133" s="3">
        <f t="shared" si="71"/>
        <v>48.061170564626991</v>
      </c>
      <c r="Q133" s="3">
        <f t="shared" si="60"/>
        <v>-9.5320243736153802</v>
      </c>
      <c r="R133" s="3">
        <f t="shared" si="61"/>
        <v>113.12050992063701</v>
      </c>
      <c r="S133" s="3">
        <f t="shared" si="62"/>
        <v>372.19450765839298</v>
      </c>
      <c r="T133" s="3">
        <f t="shared" si="63"/>
        <v>331.877724765067</v>
      </c>
      <c r="U133" s="3">
        <f t="shared" si="72"/>
        <v>40.316782893325978</v>
      </c>
      <c r="V133" s="3">
        <f t="shared" si="64"/>
        <v>-27.877931853547299</v>
      </c>
      <c r="W133" s="3">
        <f t="shared" si="65"/>
        <v>104.14325257300899</v>
      </c>
      <c r="X133" s="3">
        <f t="shared" si="66"/>
        <v>325.57044468446702</v>
      </c>
      <c r="Y133" s="3">
        <f t="shared" si="67"/>
        <v>297.04717755343199</v>
      </c>
      <c r="Z133" s="3">
        <f t="shared" si="73"/>
        <v>28.523267131035027</v>
      </c>
      <c r="AA133" s="3">
        <f t="shared" si="68"/>
        <v>-36.384149076567802</v>
      </c>
      <c r="AB133" s="3">
        <f t="shared" si="69"/>
        <v>93.2416968037586</v>
      </c>
      <c r="AD133" s="3">
        <f t="shared" si="74"/>
        <v>29.354648084618987</v>
      </c>
      <c r="AE133" s="3">
        <f t="shared" si="75"/>
        <v>3.0349634658430205</v>
      </c>
      <c r="AO133" s="3">
        <f t="shared" si="76"/>
        <v>60.699763671919982</v>
      </c>
      <c r="AP133" s="3">
        <f t="shared" si="77"/>
        <v>34.380079053143703</v>
      </c>
      <c r="AQ133" s="3">
        <f t="shared" si="78"/>
        <v>26.319684618776279</v>
      </c>
      <c r="AS133" s="3">
        <f t="shared" si="79"/>
        <v>32.176496540885978</v>
      </c>
      <c r="AT133" s="3">
        <f t="shared" si="80"/>
        <v>1.0231815394945443E-12</v>
      </c>
      <c r="AU133" s="3"/>
      <c r="AV133" s="3">
        <f t="shared" si="81"/>
        <v>-2.8218484562669914</v>
      </c>
      <c r="AW133" s="3">
        <f t="shared" si="82"/>
        <v>16.716054977325996</v>
      </c>
      <c r="AX133" s="3">
        <f t="shared" si="83"/>
        <v>19.537903433592987</v>
      </c>
      <c r="AY133" s="3">
        <f t="shared" si="84"/>
        <v>3.0349634658419973</v>
      </c>
      <c r="AZ133" s="3">
        <f t="shared" si="85"/>
        <v>3.0349634658430205</v>
      </c>
      <c r="BA133" s="3">
        <f t="shared" si="86"/>
        <v>1.0231815394945443E-12</v>
      </c>
    </row>
    <row r="134" spans="1:53">
      <c r="A134">
        <v>132</v>
      </c>
      <c r="B134" t="s">
        <v>147</v>
      </c>
      <c r="C134" s="3">
        <v>418.75185262932001</v>
      </c>
      <c r="D134" s="3">
        <v>321.34337351348802</v>
      </c>
      <c r="E134" s="3">
        <v>97.408479115832407</v>
      </c>
      <c r="F134" s="3">
        <v>-2.4854860073790799</v>
      </c>
      <c r="G134" s="3">
        <v>248.13297420478099</v>
      </c>
      <c r="H134" s="3"/>
      <c r="I134" s="3">
        <f>VLOOKUP($A134,new_vsoa,6,FALSE)</f>
        <v>331.20404718546098</v>
      </c>
      <c r="J134" s="3">
        <f>VLOOKUP($A134,new_vsoa,5,FALSE)</f>
        <v>331.87772476506899</v>
      </c>
      <c r="K134" s="3">
        <f t="shared" si="70"/>
        <v>-0.673677579608011</v>
      </c>
      <c r="L134" s="3">
        <f>VLOOKUP($A134,new_vsoa,7,FALSE)</f>
        <v>-66.839547290667099</v>
      </c>
      <c r="M134" s="3">
        <f>VLOOKUP($A134,new_vsoa,8,FALSE)</f>
        <v>68.836244827606805</v>
      </c>
      <c r="N134" s="3">
        <f t="shared" si="58"/>
        <v>327.99613983232098</v>
      </c>
      <c r="O134" s="3">
        <f t="shared" si="59"/>
        <v>331.877724765067</v>
      </c>
      <c r="P134" s="3">
        <f t="shared" si="71"/>
        <v>-3.8815849327460228</v>
      </c>
      <c r="Q134" s="3">
        <f t="shared" si="60"/>
        <v>-68.865269082752505</v>
      </c>
      <c r="R134" s="3">
        <f t="shared" si="61"/>
        <v>63.448256692052198</v>
      </c>
      <c r="S134" s="3">
        <f t="shared" si="62"/>
        <v>325.57044468446702</v>
      </c>
      <c r="T134" s="3">
        <f t="shared" si="63"/>
        <v>297.04717755343199</v>
      </c>
      <c r="U134" s="3">
        <f t="shared" si="72"/>
        <v>28.523267131035027</v>
      </c>
      <c r="V134" s="3">
        <f t="shared" si="64"/>
        <v>-36.384149076567802</v>
      </c>
      <c r="W134" s="3">
        <f t="shared" si="65"/>
        <v>93.2416968037586</v>
      </c>
      <c r="X134" s="3">
        <f t="shared" si="66"/>
        <v>372.19450765839298</v>
      </c>
      <c r="Y134" s="3">
        <f t="shared" si="67"/>
        <v>331.877724765067</v>
      </c>
      <c r="Z134" s="3">
        <f t="shared" si="73"/>
        <v>40.316782893325978</v>
      </c>
      <c r="AA134" s="3">
        <f t="shared" si="68"/>
        <v>-27.877931853547299</v>
      </c>
      <c r="AB134" s="3">
        <f t="shared" si="69"/>
        <v>104.14325257300899</v>
      </c>
      <c r="AD134" s="3">
        <f t="shared" si="74"/>
        <v>-87.547805443859033</v>
      </c>
      <c r="AE134" s="3">
        <f t="shared" si="75"/>
        <v>10.534351251580972</v>
      </c>
      <c r="AO134" s="3">
        <f t="shared" si="76"/>
        <v>-0.673677579608011</v>
      </c>
      <c r="AP134" s="3">
        <f t="shared" si="77"/>
        <v>97.408479115832407</v>
      </c>
      <c r="AQ134" s="3">
        <f t="shared" si="78"/>
        <v>-98.082156695440418</v>
      </c>
      <c r="AS134" s="3">
        <f t="shared" si="79"/>
        <v>-40.990460472932</v>
      </c>
      <c r="AT134" s="3">
        <f t="shared" si="80"/>
        <v>1.9895196601282805E-12</v>
      </c>
      <c r="AU134" s="3"/>
      <c r="AV134" s="3">
        <f t="shared" si="81"/>
        <v>-46.557344970927034</v>
      </c>
      <c r="AW134" s="3">
        <f t="shared" si="82"/>
        <v>-90.755712796999035</v>
      </c>
      <c r="AX134" s="3">
        <f t="shared" si="83"/>
        <v>-44.198367826072001</v>
      </c>
      <c r="AY134" s="3">
        <f t="shared" si="84"/>
        <v>10.534351251578983</v>
      </c>
      <c r="AZ134" s="3">
        <f t="shared" si="85"/>
        <v>10.534351251578983</v>
      </c>
      <c r="BA134" s="3">
        <f t="shared" si="86"/>
        <v>0</v>
      </c>
    </row>
    <row r="135" spans="1:53">
      <c r="A135">
        <v>133</v>
      </c>
      <c r="B135" t="s">
        <v>148</v>
      </c>
      <c r="C135" s="3">
        <v>469.56442200925198</v>
      </c>
      <c r="D135" s="3">
        <v>376.79603744576502</v>
      </c>
      <c r="E135" s="3">
        <v>92.768384563487004</v>
      </c>
      <c r="F135" s="3">
        <v>-35.955469938499903</v>
      </c>
      <c r="G135" s="3">
        <v>392.73651059583898</v>
      </c>
      <c r="H135" s="3"/>
      <c r="I135" s="3">
        <f>VLOOKUP($A135,new_vsoa,6,FALSE)</f>
        <v>453.46868928827797</v>
      </c>
      <c r="J135" s="3">
        <f>VLOOKUP($A135,new_vsoa,5,FALSE)</f>
        <v>372.36342997216298</v>
      </c>
      <c r="K135" s="3">
        <f t="shared" si="70"/>
        <v>81.105259316114996</v>
      </c>
      <c r="L135" s="3">
        <f>VLOOKUP($A135,new_vsoa,7,FALSE)</f>
        <v>6.8099234709007099</v>
      </c>
      <c r="M135" s="3">
        <f>VLOOKUP($A135,new_vsoa,8,FALSE)</f>
        <v>165.23937014376801</v>
      </c>
      <c r="N135" s="3">
        <f t="shared" si="58"/>
        <v>455.00202748125298</v>
      </c>
      <c r="O135" s="3">
        <f t="shared" si="59"/>
        <v>372.36342997216201</v>
      </c>
      <c r="P135" s="3">
        <f t="shared" si="71"/>
        <v>82.638597509090971</v>
      </c>
      <c r="Q135" s="3">
        <f t="shared" si="60"/>
        <v>6.0506126730440704</v>
      </c>
      <c r="R135" s="3">
        <f t="shared" si="61"/>
        <v>161.115444508351</v>
      </c>
      <c r="S135" s="3">
        <f t="shared" si="62"/>
        <v>453.46868928827797</v>
      </c>
      <c r="T135" s="3">
        <f t="shared" si="63"/>
        <v>372.36342997216298</v>
      </c>
      <c r="U135" s="3">
        <f t="shared" si="72"/>
        <v>81.105259316114996</v>
      </c>
      <c r="V135" s="3">
        <f t="shared" si="64"/>
        <v>6.1023113008385197</v>
      </c>
      <c r="W135" s="3">
        <f t="shared" si="65"/>
        <v>165.369869630821</v>
      </c>
      <c r="X135" s="3">
        <f t="shared" si="66"/>
        <v>453.46868928827797</v>
      </c>
      <c r="Y135" s="3">
        <f t="shared" si="67"/>
        <v>372.36342997216298</v>
      </c>
      <c r="Z135" s="3">
        <f t="shared" si="73"/>
        <v>81.105259316114996</v>
      </c>
      <c r="AA135" s="3">
        <f t="shared" si="68"/>
        <v>6.1023113008385197</v>
      </c>
      <c r="AB135" s="3">
        <f t="shared" si="69"/>
        <v>165.369869630821</v>
      </c>
      <c r="AD135" s="3">
        <f t="shared" si="74"/>
        <v>-16.095732720974013</v>
      </c>
      <c r="AE135" s="3">
        <f t="shared" si="75"/>
        <v>-4.4326074736020473</v>
      </c>
      <c r="AO135" s="3">
        <f t="shared" si="76"/>
        <v>81.105259316114996</v>
      </c>
      <c r="AP135" s="3">
        <f t="shared" si="77"/>
        <v>92.768384563487004</v>
      </c>
      <c r="AQ135" s="3">
        <f t="shared" si="78"/>
        <v>-11.663125247372008</v>
      </c>
      <c r="AS135" s="3">
        <f t="shared" si="79"/>
        <v>0</v>
      </c>
      <c r="AT135" s="3">
        <f t="shared" si="80"/>
        <v>0</v>
      </c>
      <c r="AU135" s="3"/>
      <c r="AV135" s="3">
        <f t="shared" si="81"/>
        <v>-16.095732720974013</v>
      </c>
      <c r="AW135" s="3">
        <f t="shared" si="82"/>
        <v>-14.562394527999004</v>
      </c>
      <c r="AX135" s="3">
        <f t="shared" si="83"/>
        <v>1.533338192975009</v>
      </c>
      <c r="AY135" s="3">
        <f t="shared" si="84"/>
        <v>-4.4326074736020473</v>
      </c>
      <c r="AZ135" s="3">
        <f t="shared" si="85"/>
        <v>-4.4326074736030137</v>
      </c>
      <c r="BA135" s="3">
        <f t="shared" si="86"/>
        <v>-9.6633812063373625E-13</v>
      </c>
    </row>
    <row r="136" spans="1:53">
      <c r="A136">
        <v>134</v>
      </c>
      <c r="B136" t="s">
        <v>149</v>
      </c>
      <c r="C136" s="3">
        <v>102.696561969583</v>
      </c>
      <c r="D136" s="3">
        <v>187.79990106621199</v>
      </c>
      <c r="E136" s="3">
        <v>-85.103339096628801</v>
      </c>
      <c r="F136" s="3">
        <v>-158.614937922846</v>
      </c>
      <c r="G136" s="3">
        <v>-22.691469386795401</v>
      </c>
      <c r="H136" s="3"/>
      <c r="I136" s="3">
        <f>VLOOKUP($A136,new_vsoa,6,FALSE)</f>
        <v>123.09841312725</v>
      </c>
      <c r="J136" s="3">
        <f>VLOOKUP($A136,new_vsoa,5,FALSE)</f>
        <v>184.742938730567</v>
      </c>
      <c r="K136" s="3">
        <f t="shared" si="70"/>
        <v>-61.644525603317007</v>
      </c>
      <c r="L136" s="3">
        <f>VLOOKUP($A136,new_vsoa,7,FALSE)</f>
        <v>-92.875044787823796</v>
      </c>
      <c r="M136" s="3">
        <f>VLOOKUP($A136,new_vsoa,8,FALSE)</f>
        <v>-29.116182962140801</v>
      </c>
      <c r="N136" s="3">
        <f t="shared" si="58"/>
        <v>124.99273507218901</v>
      </c>
      <c r="O136" s="3">
        <f t="shared" si="59"/>
        <v>184.742938730568</v>
      </c>
      <c r="P136" s="3">
        <f t="shared" si="71"/>
        <v>-59.750203658378993</v>
      </c>
      <c r="Q136" s="3">
        <f t="shared" si="60"/>
        <v>-89.283849966427695</v>
      </c>
      <c r="R136" s="3">
        <f t="shared" si="61"/>
        <v>-27.969724721089701</v>
      </c>
      <c r="S136" s="3">
        <f t="shared" si="62"/>
        <v>123.09841312725</v>
      </c>
      <c r="T136" s="3">
        <f t="shared" si="63"/>
        <v>184.742938730567</v>
      </c>
      <c r="U136" s="3">
        <f t="shared" si="72"/>
        <v>-61.644525603317007</v>
      </c>
      <c r="V136" s="3">
        <f t="shared" si="64"/>
        <v>-92.920207968859302</v>
      </c>
      <c r="W136" s="3">
        <f t="shared" si="65"/>
        <v>-28.033524153232499</v>
      </c>
      <c r="X136" s="3">
        <f t="shared" si="66"/>
        <v>123.09841312725</v>
      </c>
      <c r="Y136" s="3">
        <f t="shared" si="67"/>
        <v>184.742938730567</v>
      </c>
      <c r="Z136" s="3">
        <f t="shared" si="73"/>
        <v>-61.644525603317007</v>
      </c>
      <c r="AA136" s="3">
        <f t="shared" si="68"/>
        <v>-92.920207968859302</v>
      </c>
      <c r="AB136" s="3">
        <f t="shared" si="69"/>
        <v>-28.033524153232499</v>
      </c>
      <c r="AD136" s="3">
        <f t="shared" si="74"/>
        <v>20.401851157666997</v>
      </c>
      <c r="AE136" s="3">
        <f t="shared" si="75"/>
        <v>-3.0569623356449824</v>
      </c>
      <c r="AO136" s="3">
        <f t="shared" si="76"/>
        <v>-61.644525603317007</v>
      </c>
      <c r="AP136" s="3">
        <f t="shared" si="77"/>
        <v>-85.103339096628801</v>
      </c>
      <c r="AQ136" s="3">
        <f t="shared" si="78"/>
        <v>23.458813493311794</v>
      </c>
      <c r="AS136" s="3">
        <f t="shared" si="79"/>
        <v>0</v>
      </c>
      <c r="AT136" s="3">
        <f t="shared" si="80"/>
        <v>0</v>
      </c>
      <c r="AU136" s="3"/>
      <c r="AV136" s="3">
        <f t="shared" si="81"/>
        <v>20.401851157666997</v>
      </c>
      <c r="AW136" s="3">
        <f t="shared" si="82"/>
        <v>22.296173102606005</v>
      </c>
      <c r="AX136" s="3">
        <f t="shared" si="83"/>
        <v>1.8943219449390085</v>
      </c>
      <c r="AY136" s="3">
        <f t="shared" si="84"/>
        <v>-3.0569623356449824</v>
      </c>
      <c r="AZ136" s="3">
        <f t="shared" si="85"/>
        <v>-3.0569623356439877</v>
      </c>
      <c r="BA136" s="3">
        <f t="shared" si="86"/>
        <v>9.9475983006414026E-13</v>
      </c>
    </row>
    <row r="137" spans="1:53">
      <c r="A137">
        <v>135</v>
      </c>
      <c r="B137" t="s">
        <v>150</v>
      </c>
      <c r="C137" s="3">
        <v>342.39216291624598</v>
      </c>
      <c r="D137" s="3">
        <v>276.16610202211399</v>
      </c>
      <c r="E137" s="3">
        <v>66.226060894131706</v>
      </c>
      <c r="F137" s="3">
        <v>-35.419791739838601</v>
      </c>
      <c r="G137" s="3">
        <v>207.318434248263</v>
      </c>
      <c r="H137" s="3"/>
      <c r="I137" s="3">
        <f>VLOOKUP($A137,new_vsoa,6,FALSE)</f>
        <v>229.386650625973</v>
      </c>
      <c r="J137" s="3">
        <f>VLOOKUP($A137,new_vsoa,5,FALSE)</f>
        <v>270.71638454652901</v>
      </c>
      <c r="K137" s="3">
        <f t="shared" si="70"/>
        <v>-41.329733920556009</v>
      </c>
      <c r="L137" s="3">
        <f>VLOOKUP($A137,new_vsoa,7,FALSE)</f>
        <v>-104.987474147801</v>
      </c>
      <c r="M137" s="3">
        <f>VLOOKUP($A137,new_vsoa,8,FALSE)</f>
        <v>23.103006799295098</v>
      </c>
      <c r="N137" s="3">
        <f t="shared" si="58"/>
        <v>240.94614089711499</v>
      </c>
      <c r="O137" s="3">
        <f t="shared" si="59"/>
        <v>270.71638454652799</v>
      </c>
      <c r="P137" s="3">
        <f t="shared" si="71"/>
        <v>-29.770243649413004</v>
      </c>
      <c r="Q137" s="3">
        <f t="shared" si="60"/>
        <v>-89.214167075912499</v>
      </c>
      <c r="R137" s="3">
        <f t="shared" si="61"/>
        <v>34.023792463191199</v>
      </c>
      <c r="S137" s="3">
        <f t="shared" si="62"/>
        <v>229.386650625973</v>
      </c>
      <c r="T137" s="3">
        <f t="shared" si="63"/>
        <v>270.71638454652901</v>
      </c>
      <c r="U137" s="3">
        <f t="shared" si="72"/>
        <v>-41.329733920556009</v>
      </c>
      <c r="V137" s="3">
        <f t="shared" si="64"/>
        <v>-100.90122751653399</v>
      </c>
      <c r="W137" s="3">
        <f t="shared" si="65"/>
        <v>19.0162038177311</v>
      </c>
      <c r="X137" s="3">
        <f t="shared" si="66"/>
        <v>229.386650625973</v>
      </c>
      <c r="Y137" s="3">
        <f t="shared" si="67"/>
        <v>270.71638454652901</v>
      </c>
      <c r="Z137" s="3">
        <f t="shared" si="73"/>
        <v>-41.329733920556009</v>
      </c>
      <c r="AA137" s="3">
        <f t="shared" si="68"/>
        <v>-100.90122751653399</v>
      </c>
      <c r="AB137" s="3">
        <f t="shared" si="69"/>
        <v>19.0162038177311</v>
      </c>
      <c r="AD137" s="3">
        <f t="shared" si="74"/>
        <v>-113.00551229027297</v>
      </c>
      <c r="AE137" s="3">
        <f t="shared" si="75"/>
        <v>-5.4497174755849755</v>
      </c>
      <c r="AO137" s="3">
        <f t="shared" si="76"/>
        <v>-41.329733920556009</v>
      </c>
      <c r="AP137" s="3">
        <f t="shared" si="77"/>
        <v>66.226060894131706</v>
      </c>
      <c r="AQ137" s="3">
        <f t="shared" si="78"/>
        <v>-107.55579481468772</v>
      </c>
      <c r="AS137" s="3">
        <f t="shared" si="79"/>
        <v>0</v>
      </c>
      <c r="AT137" s="3">
        <f t="shared" si="80"/>
        <v>0</v>
      </c>
      <c r="AU137" s="3"/>
      <c r="AV137" s="3">
        <f t="shared" si="81"/>
        <v>-113.00551229027297</v>
      </c>
      <c r="AW137" s="3">
        <f t="shared" si="82"/>
        <v>-101.44602201913099</v>
      </c>
      <c r="AX137" s="3">
        <f t="shared" si="83"/>
        <v>11.559490271141982</v>
      </c>
      <c r="AY137" s="3">
        <f t="shared" si="84"/>
        <v>-5.4497174755849755</v>
      </c>
      <c r="AZ137" s="3">
        <f t="shared" si="85"/>
        <v>-5.4497174755859987</v>
      </c>
      <c r="BA137" s="3">
        <f t="shared" si="86"/>
        <v>-1.0231815394945443E-12</v>
      </c>
    </row>
    <row r="138" spans="1:53">
      <c r="A138">
        <v>136</v>
      </c>
      <c r="B138" t="s">
        <v>151</v>
      </c>
      <c r="C138" s="3">
        <v>366.74533091133799</v>
      </c>
      <c r="D138" s="3">
        <v>347.38771583804998</v>
      </c>
      <c r="E138" s="3">
        <v>19.357615073287501</v>
      </c>
      <c r="F138" s="3">
        <v>-82.760620445954203</v>
      </c>
      <c r="G138" s="3">
        <v>153.926359904192</v>
      </c>
      <c r="H138" s="3"/>
      <c r="I138" s="3">
        <f>VLOOKUP($A138,new_vsoa,6,FALSE)</f>
        <v>321.60305257499698</v>
      </c>
      <c r="J138" s="3">
        <f>VLOOKUP($A138,new_vsoa,5,FALSE)</f>
        <v>346.74705086511398</v>
      </c>
      <c r="K138" s="3">
        <f t="shared" si="70"/>
        <v>-25.143998290116997</v>
      </c>
      <c r="L138" s="3">
        <f>VLOOKUP($A138,new_vsoa,7,FALSE)</f>
        <v>-89.777340763858305</v>
      </c>
      <c r="M138" s="3">
        <f>VLOOKUP($A138,new_vsoa,8,FALSE)</f>
        <v>43.604836481673502</v>
      </c>
      <c r="N138" s="3">
        <f t="shared" si="58"/>
        <v>321.48030797580702</v>
      </c>
      <c r="O138" s="3">
        <f t="shared" si="59"/>
        <v>346.74705086511301</v>
      </c>
      <c r="P138" s="3">
        <f t="shared" si="71"/>
        <v>-25.266742889305988</v>
      </c>
      <c r="Q138" s="3">
        <f t="shared" si="60"/>
        <v>-87.374311430913806</v>
      </c>
      <c r="R138" s="3">
        <f t="shared" si="61"/>
        <v>43.498508100140199</v>
      </c>
      <c r="S138" s="3">
        <f t="shared" si="62"/>
        <v>321.60305257499698</v>
      </c>
      <c r="T138" s="3">
        <f t="shared" si="63"/>
        <v>346.74705086511398</v>
      </c>
      <c r="U138" s="3">
        <f t="shared" si="72"/>
        <v>-25.143998290116997</v>
      </c>
      <c r="V138" s="3">
        <f t="shared" si="64"/>
        <v>-90.017567557916806</v>
      </c>
      <c r="W138" s="3">
        <f t="shared" si="65"/>
        <v>43.082975303954903</v>
      </c>
      <c r="X138" s="3">
        <f t="shared" si="66"/>
        <v>321.60305257499698</v>
      </c>
      <c r="Y138" s="3">
        <f t="shared" si="67"/>
        <v>346.74705086511398</v>
      </c>
      <c r="Z138" s="3">
        <f t="shared" si="73"/>
        <v>-25.143998290116997</v>
      </c>
      <c r="AA138" s="3">
        <f t="shared" si="68"/>
        <v>-90.017567557916806</v>
      </c>
      <c r="AB138" s="3">
        <f t="shared" si="69"/>
        <v>43.082975303954903</v>
      </c>
      <c r="AD138" s="3">
        <f t="shared" si="74"/>
        <v>-45.142278336341008</v>
      </c>
      <c r="AE138" s="3">
        <f t="shared" si="75"/>
        <v>-0.64066497293600833</v>
      </c>
      <c r="AO138" s="3">
        <f t="shared" si="76"/>
        <v>-25.143998290116997</v>
      </c>
      <c r="AP138" s="3">
        <f t="shared" si="77"/>
        <v>19.357615073287501</v>
      </c>
      <c r="AQ138" s="3">
        <f t="shared" si="78"/>
        <v>-44.501613363404502</v>
      </c>
      <c r="AS138" s="3">
        <f t="shared" si="79"/>
        <v>0</v>
      </c>
      <c r="AT138" s="3">
        <f t="shared" si="80"/>
        <v>0</v>
      </c>
      <c r="AU138" s="3"/>
      <c r="AV138" s="3">
        <f t="shared" si="81"/>
        <v>-45.142278336341008</v>
      </c>
      <c r="AW138" s="3">
        <f t="shared" si="82"/>
        <v>-45.265022935530965</v>
      </c>
      <c r="AX138" s="3">
        <f t="shared" si="83"/>
        <v>-0.12274459918995717</v>
      </c>
      <c r="AY138" s="3">
        <f t="shared" si="84"/>
        <v>-0.64066497293600833</v>
      </c>
      <c r="AZ138" s="3">
        <f t="shared" si="85"/>
        <v>-0.64066497293697466</v>
      </c>
      <c r="BA138" s="3">
        <f t="shared" si="86"/>
        <v>-9.6633812063373625E-13</v>
      </c>
    </row>
    <row r="139" spans="1:53">
      <c r="A139">
        <v>137</v>
      </c>
      <c r="B139" t="s">
        <v>152</v>
      </c>
      <c r="C139" s="3">
        <v>448.29880456370802</v>
      </c>
      <c r="D139" s="3">
        <v>286.101622742627</v>
      </c>
      <c r="E139" s="3">
        <v>162.19718182108099</v>
      </c>
      <c r="F139" s="3">
        <v>56.011452183107302</v>
      </c>
      <c r="G139" s="3">
        <v>366.40597913517797</v>
      </c>
      <c r="H139" s="3"/>
      <c r="I139" s="3">
        <f>VLOOKUP($A139,new_vsoa,6,FALSE)</f>
        <v>257.67872935681402</v>
      </c>
      <c r="J139" s="3">
        <f>VLOOKUP($A139,new_vsoa,5,FALSE)</f>
        <v>270.18176467788402</v>
      </c>
      <c r="K139" s="3">
        <f t="shared" si="70"/>
        <v>-12.503035321070001</v>
      </c>
      <c r="L139" s="3">
        <f>VLOOKUP($A139,new_vsoa,7,FALSE)</f>
        <v>-73.360206826699795</v>
      </c>
      <c r="M139" s="3">
        <f>VLOOKUP($A139,new_vsoa,8,FALSE)</f>
        <v>53.235181007083199</v>
      </c>
      <c r="N139" s="3">
        <f t="shared" si="58"/>
        <v>257.38646436341998</v>
      </c>
      <c r="O139" s="3">
        <f t="shared" si="59"/>
        <v>270.18176467788402</v>
      </c>
      <c r="P139" s="3">
        <f t="shared" si="71"/>
        <v>-12.795300314464043</v>
      </c>
      <c r="Q139" s="3">
        <f t="shared" si="60"/>
        <v>-75.934734036610607</v>
      </c>
      <c r="R139" s="3">
        <f t="shared" si="61"/>
        <v>53.708080639597</v>
      </c>
      <c r="S139" s="3">
        <f t="shared" si="62"/>
        <v>257.67872935681697</v>
      </c>
      <c r="T139" s="3">
        <f t="shared" si="63"/>
        <v>342.38237112754598</v>
      </c>
      <c r="U139" s="3">
        <f t="shared" si="72"/>
        <v>-84.703641770729007</v>
      </c>
      <c r="V139" s="3">
        <f t="shared" si="64"/>
        <v>-145.73364338761701</v>
      </c>
      <c r="W139" s="3">
        <f t="shared" si="65"/>
        <v>-17.7640824680424</v>
      </c>
      <c r="X139" s="3">
        <f t="shared" si="66"/>
        <v>335.73942663319099</v>
      </c>
      <c r="Y139" s="3">
        <f t="shared" si="67"/>
        <v>270.18176467788402</v>
      </c>
      <c r="Z139" s="3">
        <f t="shared" si="73"/>
        <v>65.557661955306969</v>
      </c>
      <c r="AA139" s="3">
        <f t="shared" si="68"/>
        <v>5.0891393944874697</v>
      </c>
      <c r="AB139" s="3">
        <f t="shared" si="69"/>
        <v>128.136666723465</v>
      </c>
      <c r="AD139" s="3">
        <f t="shared" si="74"/>
        <v>-190.620075206894</v>
      </c>
      <c r="AE139" s="3">
        <f t="shared" si="75"/>
        <v>-15.919858064742982</v>
      </c>
      <c r="AO139" s="3">
        <f t="shared" si="76"/>
        <v>-12.503035321070001</v>
      </c>
      <c r="AP139" s="3">
        <f t="shared" si="77"/>
        <v>162.19718182108099</v>
      </c>
      <c r="AQ139" s="3">
        <f t="shared" si="78"/>
        <v>-174.70021714215099</v>
      </c>
      <c r="AS139" s="3">
        <f t="shared" si="79"/>
        <v>-78.06069727637697</v>
      </c>
      <c r="AT139" s="3">
        <f t="shared" si="80"/>
        <v>0</v>
      </c>
      <c r="AU139" s="3"/>
      <c r="AV139" s="3">
        <f t="shared" si="81"/>
        <v>-112.55937793051703</v>
      </c>
      <c r="AW139" s="3">
        <f t="shared" si="82"/>
        <v>-190.91234020028804</v>
      </c>
      <c r="AX139" s="3">
        <f t="shared" si="83"/>
        <v>-78.352962269771012</v>
      </c>
      <c r="AY139" s="3">
        <f t="shared" si="84"/>
        <v>-15.919858064742982</v>
      </c>
      <c r="AZ139" s="3">
        <f t="shared" si="85"/>
        <v>-15.919858064742982</v>
      </c>
      <c r="BA139" s="3">
        <f t="shared" si="86"/>
        <v>0</v>
      </c>
    </row>
    <row r="140" spans="1:53">
      <c r="A140">
        <v>138</v>
      </c>
      <c r="B140" t="s">
        <v>153</v>
      </c>
      <c r="C140" s="3">
        <v>341.59942292798598</v>
      </c>
      <c r="D140" s="3">
        <v>343.49966339919399</v>
      </c>
      <c r="E140" s="3">
        <v>-1.9002404712080001</v>
      </c>
      <c r="F140" s="3">
        <v>-97.202716427561398</v>
      </c>
      <c r="G140" s="3">
        <v>160.82773532694901</v>
      </c>
      <c r="H140" s="3"/>
      <c r="I140" s="3">
        <f>VLOOKUP($A140,new_vsoa,6,FALSE)</f>
        <v>335.73942663319201</v>
      </c>
      <c r="J140" s="3">
        <f>VLOOKUP($A140,new_vsoa,5,FALSE)</f>
        <v>342.38237112754598</v>
      </c>
      <c r="K140" s="3">
        <f t="shared" si="70"/>
        <v>-6.6429444943539693</v>
      </c>
      <c r="L140" s="3">
        <f>VLOOKUP($A140,new_vsoa,7,FALSE)</f>
        <v>-66.686346846944701</v>
      </c>
      <c r="M140" s="3">
        <f>VLOOKUP($A140,new_vsoa,8,FALSE)</f>
        <v>56.142568233924301</v>
      </c>
      <c r="N140" s="3">
        <f t="shared" si="58"/>
        <v>346.361966263277</v>
      </c>
      <c r="O140" s="3">
        <f t="shared" si="59"/>
        <v>342.38237112754598</v>
      </c>
      <c r="P140" s="3">
        <f t="shared" si="71"/>
        <v>3.9795951357310173</v>
      </c>
      <c r="Q140" s="3">
        <f t="shared" si="60"/>
        <v>-56.419113961776802</v>
      </c>
      <c r="R140" s="3">
        <f t="shared" si="61"/>
        <v>65.277969663581601</v>
      </c>
      <c r="S140" s="3">
        <f t="shared" si="62"/>
        <v>335.73942663319099</v>
      </c>
      <c r="T140" s="3">
        <f t="shared" si="63"/>
        <v>270.18176467788402</v>
      </c>
      <c r="U140" s="3">
        <f t="shared" si="72"/>
        <v>65.557661955306969</v>
      </c>
      <c r="V140" s="3">
        <f t="shared" si="64"/>
        <v>5.0891393944874697</v>
      </c>
      <c r="W140" s="3">
        <f t="shared" si="65"/>
        <v>128.136666723465</v>
      </c>
      <c r="X140" s="3">
        <f t="shared" si="66"/>
        <v>257.67872935681697</v>
      </c>
      <c r="Y140" s="3">
        <f t="shared" si="67"/>
        <v>342.38237112754598</v>
      </c>
      <c r="Z140" s="3">
        <f t="shared" si="73"/>
        <v>-84.703641770729007</v>
      </c>
      <c r="AA140" s="3">
        <f t="shared" si="68"/>
        <v>-145.73364338761701</v>
      </c>
      <c r="AB140" s="3">
        <f t="shared" si="69"/>
        <v>-17.7640824680424</v>
      </c>
      <c r="AD140" s="3">
        <f t="shared" si="74"/>
        <v>-5.859996294793973</v>
      </c>
      <c r="AE140" s="3">
        <f t="shared" si="75"/>
        <v>-1.1172922716480116</v>
      </c>
      <c r="AO140" s="3">
        <f t="shared" si="76"/>
        <v>-6.6429444943539693</v>
      </c>
      <c r="AP140" s="3">
        <f t="shared" si="77"/>
        <v>-1.9002404712080001</v>
      </c>
      <c r="AQ140" s="3">
        <f t="shared" si="78"/>
        <v>-4.7427040231459694</v>
      </c>
      <c r="AS140" s="3">
        <f t="shared" si="79"/>
        <v>78.060697276375038</v>
      </c>
      <c r="AT140" s="3">
        <f t="shared" si="80"/>
        <v>0</v>
      </c>
      <c r="AU140" s="3"/>
      <c r="AV140" s="3">
        <f t="shared" si="81"/>
        <v>-83.920693571169011</v>
      </c>
      <c r="AW140" s="3">
        <f t="shared" si="82"/>
        <v>4.7625433352910136</v>
      </c>
      <c r="AX140" s="3">
        <f t="shared" si="83"/>
        <v>88.683236906460024</v>
      </c>
      <c r="AY140" s="3">
        <f t="shared" si="84"/>
        <v>-1.1172922716480116</v>
      </c>
      <c r="AZ140" s="3">
        <f t="shared" si="85"/>
        <v>-1.1172922716480116</v>
      </c>
      <c r="BA140" s="3">
        <f t="shared" si="86"/>
        <v>0</v>
      </c>
    </row>
    <row r="141" spans="1:53">
      <c r="A141">
        <v>139</v>
      </c>
      <c r="B141" t="s">
        <v>154</v>
      </c>
      <c r="C141" s="3">
        <v>387.32371725842501</v>
      </c>
      <c r="D141" s="3">
        <v>385.23039580947699</v>
      </c>
      <c r="E141" s="3">
        <v>2.0933214489474401</v>
      </c>
      <c r="F141" s="3">
        <v>-97.908771602426299</v>
      </c>
      <c r="G141" s="3">
        <v>144.652264844662</v>
      </c>
      <c r="H141" s="3"/>
      <c r="I141" s="3">
        <f>VLOOKUP($A141,new_vsoa,6,FALSE)</f>
        <v>318.697183147354</v>
      </c>
      <c r="J141" s="3">
        <f>VLOOKUP($A141,new_vsoa,5,FALSE)</f>
        <v>372.38309870332802</v>
      </c>
      <c r="K141" s="3">
        <f t="shared" si="70"/>
        <v>-53.68591555597402</v>
      </c>
      <c r="L141" s="3">
        <f>VLOOKUP($A141,new_vsoa,7,FALSE)</f>
        <v>-118.25431079733799</v>
      </c>
      <c r="M141" s="3">
        <f>VLOOKUP($A141,new_vsoa,8,FALSE)</f>
        <v>11.890817615165499</v>
      </c>
      <c r="N141" s="3">
        <f t="shared" si="58"/>
        <v>328.32891059815103</v>
      </c>
      <c r="O141" s="3">
        <f t="shared" si="59"/>
        <v>372.38309870332898</v>
      </c>
      <c r="P141" s="3">
        <f t="shared" si="71"/>
        <v>-44.054188105177957</v>
      </c>
      <c r="Q141" s="3">
        <f t="shared" si="60"/>
        <v>-105.019364742186</v>
      </c>
      <c r="R141" s="3">
        <f t="shared" si="61"/>
        <v>18.351677897303301</v>
      </c>
      <c r="S141" s="3">
        <f t="shared" si="62"/>
        <v>318.697183147354</v>
      </c>
      <c r="T141" s="3">
        <f t="shared" si="63"/>
        <v>372.38309870332802</v>
      </c>
      <c r="U141" s="3">
        <f t="shared" si="72"/>
        <v>-53.68591555597402</v>
      </c>
      <c r="V141" s="3">
        <f t="shared" si="64"/>
        <v>-117.94905553303199</v>
      </c>
      <c r="W141" s="3">
        <f t="shared" si="65"/>
        <v>12.110151596543099</v>
      </c>
      <c r="X141" s="3">
        <f t="shared" si="66"/>
        <v>318.697183147354</v>
      </c>
      <c r="Y141" s="3">
        <f t="shared" si="67"/>
        <v>372.38309870332802</v>
      </c>
      <c r="Z141" s="3">
        <f t="shared" si="73"/>
        <v>-53.68591555597402</v>
      </c>
      <c r="AA141" s="3">
        <f t="shared" si="68"/>
        <v>-117.94905553303199</v>
      </c>
      <c r="AB141" s="3">
        <f t="shared" si="69"/>
        <v>12.110151596543099</v>
      </c>
      <c r="AD141" s="3">
        <f t="shared" si="74"/>
        <v>-68.62653411107101</v>
      </c>
      <c r="AE141" s="3">
        <f t="shared" si="75"/>
        <v>-12.847297106148972</v>
      </c>
      <c r="AO141" s="3">
        <f t="shared" si="76"/>
        <v>-53.68591555597402</v>
      </c>
      <c r="AP141" s="3">
        <f t="shared" si="77"/>
        <v>2.0933214489474401</v>
      </c>
      <c r="AQ141" s="3">
        <f t="shared" si="78"/>
        <v>-55.779237004921463</v>
      </c>
      <c r="AS141" s="3">
        <f t="shared" si="79"/>
        <v>0</v>
      </c>
      <c r="AT141" s="3">
        <f t="shared" si="80"/>
        <v>0</v>
      </c>
      <c r="AU141" s="3"/>
      <c r="AV141" s="3">
        <f t="shared" si="81"/>
        <v>-68.62653411107101</v>
      </c>
      <c r="AW141" s="3">
        <f t="shared" si="82"/>
        <v>-58.99480666027398</v>
      </c>
      <c r="AX141" s="3">
        <f t="shared" si="83"/>
        <v>9.6317274507970296</v>
      </c>
      <c r="AY141" s="3">
        <f t="shared" si="84"/>
        <v>-12.847297106148972</v>
      </c>
      <c r="AZ141" s="3">
        <f t="shared" si="85"/>
        <v>-12.847297106148005</v>
      </c>
      <c r="BA141" s="3">
        <f t="shared" si="86"/>
        <v>9.6633812063373625E-13</v>
      </c>
    </row>
    <row r="142" spans="1:53">
      <c r="A142">
        <v>140</v>
      </c>
      <c r="B142" t="s">
        <v>155</v>
      </c>
      <c r="C142" s="3">
        <v>497.09594444818299</v>
      </c>
      <c r="D142" s="3">
        <v>465.19338521255798</v>
      </c>
      <c r="E142" s="3">
        <v>31.902559235624601</v>
      </c>
      <c r="F142" s="3">
        <v>-89.9811285414943</v>
      </c>
      <c r="G142" s="3">
        <v>386.578177727634</v>
      </c>
      <c r="H142" s="3"/>
      <c r="I142" s="3">
        <f>VLOOKUP($A142,new_vsoa,6,FALSE)</f>
        <v>482.463781421779</v>
      </c>
      <c r="J142" s="3">
        <f>VLOOKUP($A142,new_vsoa,5,FALSE)</f>
        <v>480.581946397666</v>
      </c>
      <c r="K142" s="3">
        <f t="shared" si="70"/>
        <v>1.881835024113002</v>
      </c>
      <c r="L142" s="3">
        <f>VLOOKUP($A142,new_vsoa,7,FALSE)</f>
        <v>-82.703910761168203</v>
      </c>
      <c r="M142" s="3">
        <f>VLOOKUP($A142,new_vsoa,8,FALSE)</f>
        <v>85.091652271310593</v>
      </c>
      <c r="N142" s="3">
        <f t="shared" si="58"/>
        <v>484.38382139805901</v>
      </c>
      <c r="O142" s="3">
        <f t="shared" si="59"/>
        <v>480.581946397666</v>
      </c>
      <c r="P142" s="3">
        <f t="shared" si="71"/>
        <v>3.8018750003930109</v>
      </c>
      <c r="Q142" s="3">
        <f t="shared" si="60"/>
        <v>-73.885976091969994</v>
      </c>
      <c r="R142" s="3">
        <f t="shared" si="61"/>
        <v>81.719422299286705</v>
      </c>
      <c r="S142" s="3">
        <f t="shared" si="62"/>
        <v>482.463781421779</v>
      </c>
      <c r="T142" s="3">
        <f t="shared" si="63"/>
        <v>480.581946397666</v>
      </c>
      <c r="U142" s="3">
        <f t="shared" si="72"/>
        <v>1.881835024113002</v>
      </c>
      <c r="V142" s="3">
        <f t="shared" si="64"/>
        <v>-78.149988198678699</v>
      </c>
      <c r="W142" s="3">
        <f t="shared" si="65"/>
        <v>82.907681501070499</v>
      </c>
      <c r="X142" s="3">
        <f t="shared" si="66"/>
        <v>482.463781421779</v>
      </c>
      <c r="Y142" s="3">
        <f t="shared" si="67"/>
        <v>480.581946397666</v>
      </c>
      <c r="Z142" s="3">
        <f t="shared" si="73"/>
        <v>1.881835024113002</v>
      </c>
      <c r="AA142" s="3">
        <f t="shared" si="68"/>
        <v>-78.149988198678699</v>
      </c>
      <c r="AB142" s="3">
        <f t="shared" si="69"/>
        <v>82.907681501070499</v>
      </c>
      <c r="AD142" s="3">
        <f t="shared" si="74"/>
        <v>-14.632163026403987</v>
      </c>
      <c r="AE142" s="3">
        <f t="shared" si="75"/>
        <v>15.388561185108017</v>
      </c>
      <c r="AO142" s="3">
        <f t="shared" si="76"/>
        <v>1.881835024113002</v>
      </c>
      <c r="AP142" s="3">
        <f t="shared" si="77"/>
        <v>31.902559235624601</v>
      </c>
      <c r="AQ142" s="3">
        <f t="shared" si="78"/>
        <v>-30.020724211511599</v>
      </c>
      <c r="AS142" s="3">
        <f t="shared" si="79"/>
        <v>0</v>
      </c>
      <c r="AT142" s="3">
        <f t="shared" si="80"/>
        <v>0</v>
      </c>
      <c r="AU142" s="3"/>
      <c r="AV142" s="3">
        <f t="shared" si="81"/>
        <v>-14.632163026403987</v>
      </c>
      <c r="AW142" s="3">
        <f t="shared" si="82"/>
        <v>-12.712123050123978</v>
      </c>
      <c r="AX142" s="3">
        <f t="shared" si="83"/>
        <v>1.9200399762800089</v>
      </c>
      <c r="AY142" s="3">
        <f t="shared" si="84"/>
        <v>15.388561185108017</v>
      </c>
      <c r="AZ142" s="3">
        <f t="shared" si="85"/>
        <v>15.388561185108017</v>
      </c>
      <c r="BA142" s="3">
        <f t="shared" si="86"/>
        <v>0</v>
      </c>
    </row>
    <row r="143" spans="1:53">
      <c r="A143">
        <v>141</v>
      </c>
      <c r="B143" t="s">
        <v>156</v>
      </c>
      <c r="C143" s="3">
        <v>374.77021810033898</v>
      </c>
      <c r="D143" s="3">
        <v>358.357086066828</v>
      </c>
      <c r="E143" s="3">
        <v>16.413132033510799</v>
      </c>
      <c r="F143" s="3">
        <v>-69.477903834180097</v>
      </c>
      <c r="G143" s="3">
        <v>110.37405216537699</v>
      </c>
      <c r="H143" s="3"/>
      <c r="I143" s="3">
        <f>VLOOKUP($A143,new_vsoa,6,FALSE)</f>
        <v>291.847513301795</v>
      </c>
      <c r="J143" s="3">
        <f>VLOOKUP($A143,new_vsoa,5,FALSE)</f>
        <v>362.33429729803299</v>
      </c>
      <c r="K143" s="3">
        <f t="shared" si="70"/>
        <v>-70.486783996237989</v>
      </c>
      <c r="L143" s="3">
        <f>VLOOKUP($A143,new_vsoa,7,FALSE)</f>
        <v>-127.08099690637501</v>
      </c>
      <c r="M143" s="3">
        <f>VLOOKUP($A143,new_vsoa,8,FALSE)</f>
        <v>-10.011510387780801</v>
      </c>
      <c r="N143" s="3">
        <f t="shared" si="58"/>
        <v>300.88247184962597</v>
      </c>
      <c r="O143" s="3">
        <f t="shared" si="59"/>
        <v>362.334297298031</v>
      </c>
      <c r="P143" s="3">
        <f t="shared" si="71"/>
        <v>-61.451825448405032</v>
      </c>
      <c r="Q143" s="3">
        <f t="shared" si="60"/>
        <v>-120.775496601867</v>
      </c>
      <c r="R143" s="3">
        <f t="shared" si="61"/>
        <v>-4.0575924212414698</v>
      </c>
      <c r="S143" s="3">
        <f t="shared" si="62"/>
        <v>291.847513301795</v>
      </c>
      <c r="T143" s="3">
        <f t="shared" si="63"/>
        <v>362.33429729803299</v>
      </c>
      <c r="U143" s="3">
        <f t="shared" si="72"/>
        <v>-70.486783996237989</v>
      </c>
      <c r="V143" s="3">
        <f t="shared" si="64"/>
        <v>-128.045023581539</v>
      </c>
      <c r="W143" s="3">
        <f t="shared" si="65"/>
        <v>-13.3554839781323</v>
      </c>
      <c r="X143" s="3">
        <f t="shared" si="66"/>
        <v>291.847513301795</v>
      </c>
      <c r="Y143" s="3">
        <f t="shared" si="67"/>
        <v>362.33429729803299</v>
      </c>
      <c r="Z143" s="3">
        <f t="shared" si="73"/>
        <v>-70.486783996237989</v>
      </c>
      <c r="AA143" s="3">
        <f t="shared" si="68"/>
        <v>-128.045023581539</v>
      </c>
      <c r="AB143" s="3">
        <f t="shared" si="69"/>
        <v>-13.3554839781323</v>
      </c>
      <c r="AD143" s="3">
        <f t="shared" si="74"/>
        <v>-82.922704798543975</v>
      </c>
      <c r="AE143" s="3">
        <f t="shared" si="75"/>
        <v>3.9772112312049899</v>
      </c>
      <c r="AO143" s="3">
        <f t="shared" si="76"/>
        <v>-70.486783996237989</v>
      </c>
      <c r="AP143" s="3">
        <f t="shared" si="77"/>
        <v>16.413132033510799</v>
      </c>
      <c r="AQ143" s="3">
        <f t="shared" si="78"/>
        <v>-86.899916029748795</v>
      </c>
      <c r="AS143" s="3">
        <f t="shared" si="79"/>
        <v>0</v>
      </c>
      <c r="AT143" s="3">
        <f t="shared" si="80"/>
        <v>0</v>
      </c>
      <c r="AU143" s="3"/>
      <c r="AV143" s="3">
        <f t="shared" si="81"/>
        <v>-82.922704798543975</v>
      </c>
      <c r="AW143" s="3">
        <f t="shared" si="82"/>
        <v>-73.887746250713008</v>
      </c>
      <c r="AX143" s="3">
        <f t="shared" si="83"/>
        <v>9.0349585478309677</v>
      </c>
      <c r="AY143" s="3">
        <f t="shared" si="84"/>
        <v>3.9772112312049899</v>
      </c>
      <c r="AZ143" s="3">
        <f t="shared" si="85"/>
        <v>3.9772112312030004</v>
      </c>
      <c r="BA143" s="3">
        <f t="shared" si="86"/>
        <v>-1.9895196601282805E-12</v>
      </c>
    </row>
    <row r="144" spans="1:53">
      <c r="A144">
        <v>142</v>
      </c>
      <c r="B144" t="s">
        <v>157</v>
      </c>
      <c r="C144" s="3">
        <v>324.71568086429102</v>
      </c>
      <c r="D144" s="3">
        <v>278.19089954386197</v>
      </c>
      <c r="E144" s="3">
        <v>46.524781320429597</v>
      </c>
      <c r="F144" s="3">
        <v>-58.913316652620203</v>
      </c>
      <c r="G144" s="3">
        <v>194.73010960648199</v>
      </c>
      <c r="H144" s="3"/>
      <c r="I144" s="3">
        <f>VLOOKUP($A144,new_vsoa,6,FALSE)</f>
        <v>326.85921019172503</v>
      </c>
      <c r="J144" s="3">
        <f>VLOOKUP($A144,new_vsoa,5,FALSE)</f>
        <v>286.15118051802301</v>
      </c>
      <c r="K144" s="3">
        <f t="shared" si="70"/>
        <v>40.708029673702015</v>
      </c>
      <c r="L144" s="3">
        <f>VLOOKUP($A144,new_vsoa,7,FALSE)</f>
        <v>-20.919467262065499</v>
      </c>
      <c r="M144" s="3">
        <f>VLOOKUP($A144,new_vsoa,8,FALSE)</f>
        <v>102.96155911711701</v>
      </c>
      <c r="N144" s="3">
        <f t="shared" si="58"/>
        <v>320.971671151002</v>
      </c>
      <c r="O144" s="3">
        <f t="shared" si="59"/>
        <v>286.15118051802301</v>
      </c>
      <c r="P144" s="3">
        <f t="shared" si="71"/>
        <v>34.820490632978988</v>
      </c>
      <c r="Q144" s="3">
        <f t="shared" si="60"/>
        <v>-21.963624189193599</v>
      </c>
      <c r="R144" s="3">
        <f t="shared" si="61"/>
        <v>95.543101797366404</v>
      </c>
      <c r="S144" s="3">
        <f t="shared" si="62"/>
        <v>326.85921019172503</v>
      </c>
      <c r="T144" s="3">
        <f t="shared" si="63"/>
        <v>286.15118051802301</v>
      </c>
      <c r="U144" s="3">
        <f t="shared" si="72"/>
        <v>40.708029673702015</v>
      </c>
      <c r="V144" s="3">
        <f t="shared" si="64"/>
        <v>-15.1910814894811</v>
      </c>
      <c r="W144" s="3">
        <f t="shared" si="65"/>
        <v>104.227227497367</v>
      </c>
      <c r="X144" s="3">
        <f t="shared" si="66"/>
        <v>326.85921019172503</v>
      </c>
      <c r="Y144" s="3">
        <f t="shared" si="67"/>
        <v>286.15118051802301</v>
      </c>
      <c r="Z144" s="3">
        <f t="shared" si="73"/>
        <v>40.708029673702015</v>
      </c>
      <c r="AA144" s="3">
        <f t="shared" si="68"/>
        <v>-15.1910814894811</v>
      </c>
      <c r="AB144" s="3">
        <f t="shared" si="69"/>
        <v>104.227227497367</v>
      </c>
      <c r="AD144" s="3">
        <f t="shared" si="74"/>
        <v>2.1435293274340097</v>
      </c>
      <c r="AE144" s="3">
        <f t="shared" si="75"/>
        <v>7.9602809741610372</v>
      </c>
      <c r="AO144" s="3">
        <f t="shared" si="76"/>
        <v>40.708029673702015</v>
      </c>
      <c r="AP144" s="3">
        <f t="shared" si="77"/>
        <v>46.524781320429597</v>
      </c>
      <c r="AQ144" s="3">
        <f t="shared" si="78"/>
        <v>-5.8167516467275817</v>
      </c>
      <c r="AS144" s="3">
        <f t="shared" si="79"/>
        <v>0</v>
      </c>
      <c r="AT144" s="3">
        <f t="shared" si="80"/>
        <v>0</v>
      </c>
      <c r="AU144" s="3"/>
      <c r="AV144" s="3">
        <f t="shared" si="81"/>
        <v>2.1435293274340097</v>
      </c>
      <c r="AW144" s="3">
        <f t="shared" si="82"/>
        <v>-3.7440097132890173</v>
      </c>
      <c r="AX144" s="3">
        <f t="shared" si="83"/>
        <v>-5.887539040723027</v>
      </c>
      <c r="AY144" s="3">
        <f t="shared" si="84"/>
        <v>7.9602809741610372</v>
      </c>
      <c r="AZ144" s="3">
        <f t="shared" si="85"/>
        <v>7.9602809741610372</v>
      </c>
      <c r="BA144" s="3">
        <f t="shared" si="86"/>
        <v>0</v>
      </c>
    </row>
    <row r="145" spans="1:53">
      <c r="A145">
        <v>143</v>
      </c>
      <c r="B145" t="s">
        <v>158</v>
      </c>
      <c r="C145" s="3">
        <v>587.21542161484103</v>
      </c>
      <c r="D145" s="3">
        <v>486.35534794165301</v>
      </c>
      <c r="E145" s="3">
        <v>100.860073673188</v>
      </c>
      <c r="F145" s="3">
        <v>-37.175630024125198</v>
      </c>
      <c r="G145" s="3">
        <v>763.15946253088896</v>
      </c>
      <c r="H145" s="3"/>
      <c r="I145" s="3">
        <f>VLOOKUP($A145,new_vsoa,6,FALSE)</f>
        <v>497.10732178294199</v>
      </c>
      <c r="J145" s="3">
        <f>VLOOKUP($A145,new_vsoa,5,FALSE)</f>
        <v>483.85176534814099</v>
      </c>
      <c r="K145" s="3">
        <f t="shared" si="70"/>
        <v>13.255556434801008</v>
      </c>
      <c r="L145" s="3">
        <f>VLOOKUP($A145,new_vsoa,7,FALSE)</f>
        <v>-53.578410219788303</v>
      </c>
      <c r="M145" s="3">
        <f>VLOOKUP($A145,new_vsoa,8,FALSE)</f>
        <v>92.665982923999806</v>
      </c>
      <c r="N145" s="3">
        <f t="shared" si="58"/>
        <v>500.373547762854</v>
      </c>
      <c r="O145" s="3">
        <f t="shared" si="59"/>
        <v>483.85176534814002</v>
      </c>
      <c r="P145" s="3">
        <f t="shared" si="71"/>
        <v>16.521782414713982</v>
      </c>
      <c r="Q145" s="3">
        <f t="shared" si="60"/>
        <v>-51.078863556391099</v>
      </c>
      <c r="R145" s="3">
        <f t="shared" si="61"/>
        <v>90.859139074739204</v>
      </c>
      <c r="S145" s="3">
        <f t="shared" si="62"/>
        <v>497.10732178294199</v>
      </c>
      <c r="T145" s="3">
        <f t="shared" si="63"/>
        <v>483.85176534814099</v>
      </c>
      <c r="U145" s="3">
        <f t="shared" si="72"/>
        <v>13.255556434801008</v>
      </c>
      <c r="V145" s="3">
        <f t="shared" si="64"/>
        <v>-57.695074496987999</v>
      </c>
      <c r="W145" s="3">
        <f t="shared" si="65"/>
        <v>82.931582927152704</v>
      </c>
      <c r="X145" s="3">
        <f t="shared" si="66"/>
        <v>497.10732178294199</v>
      </c>
      <c r="Y145" s="3">
        <f t="shared" si="67"/>
        <v>483.85176534814099</v>
      </c>
      <c r="Z145" s="3">
        <f t="shared" si="73"/>
        <v>13.255556434801008</v>
      </c>
      <c r="AA145" s="3">
        <f t="shared" si="68"/>
        <v>-57.695074496987999</v>
      </c>
      <c r="AB145" s="3">
        <f t="shared" si="69"/>
        <v>82.931582927152704</v>
      </c>
      <c r="AD145" s="3">
        <f t="shared" si="74"/>
        <v>-90.10809983189904</v>
      </c>
      <c r="AE145" s="3">
        <f t="shared" si="75"/>
        <v>-2.5035825935120215</v>
      </c>
      <c r="AO145" s="3">
        <f t="shared" si="76"/>
        <v>13.255556434801008</v>
      </c>
      <c r="AP145" s="3">
        <f t="shared" si="77"/>
        <v>100.860073673188</v>
      </c>
      <c r="AQ145" s="3">
        <f t="shared" si="78"/>
        <v>-87.60451723838699</v>
      </c>
      <c r="AS145" s="3">
        <f t="shared" si="79"/>
        <v>0</v>
      </c>
      <c r="AT145" s="3">
        <f t="shared" si="80"/>
        <v>0</v>
      </c>
      <c r="AU145" s="3"/>
      <c r="AV145" s="3">
        <f t="shared" si="81"/>
        <v>-90.10809983189904</v>
      </c>
      <c r="AW145" s="3">
        <f t="shared" si="82"/>
        <v>-86.841873851987032</v>
      </c>
      <c r="AX145" s="3">
        <f t="shared" si="83"/>
        <v>3.2662259799120079</v>
      </c>
      <c r="AY145" s="3">
        <f t="shared" si="84"/>
        <v>-2.5035825935120215</v>
      </c>
      <c r="AZ145" s="3">
        <f t="shared" si="85"/>
        <v>-2.5035825935129878</v>
      </c>
      <c r="BA145" s="3">
        <f t="shared" si="86"/>
        <v>-9.6633812063373625E-13</v>
      </c>
    </row>
    <row r="146" spans="1:53">
      <c r="A146">
        <v>144</v>
      </c>
      <c r="B146" t="s">
        <v>159</v>
      </c>
      <c r="C146" s="3">
        <v>350.406172350247</v>
      </c>
      <c r="D146" s="3">
        <v>316.23393481591802</v>
      </c>
      <c r="E146" s="3">
        <v>34.172237534329803</v>
      </c>
      <c r="F146" s="3">
        <v>-51.566070884028498</v>
      </c>
      <c r="G146" s="3">
        <v>136.39330067565999</v>
      </c>
      <c r="H146" s="3"/>
      <c r="I146" s="3">
        <f>VLOOKUP($A146,new_vsoa,6,FALSE)</f>
        <v>259.15148751652998</v>
      </c>
      <c r="J146" s="3">
        <f>VLOOKUP($A146,new_vsoa,5,FALSE)</f>
        <v>317.72770144306998</v>
      </c>
      <c r="K146" s="3">
        <f t="shared" si="70"/>
        <v>-58.576213926539992</v>
      </c>
      <c r="L146" s="3">
        <f>VLOOKUP($A146,new_vsoa,7,FALSE)</f>
        <v>-112.59108619023399</v>
      </c>
      <c r="M146" s="3">
        <f>VLOOKUP($A146,new_vsoa,8,FALSE)</f>
        <v>-4.9662818218722</v>
      </c>
      <c r="N146" s="3">
        <f t="shared" si="58"/>
        <v>260.94519178643401</v>
      </c>
      <c r="O146" s="3">
        <f t="shared" si="59"/>
        <v>317.72770144306901</v>
      </c>
      <c r="P146" s="3">
        <f t="shared" si="71"/>
        <v>-56.782509656635</v>
      </c>
      <c r="Q146" s="3">
        <f t="shared" si="60"/>
        <v>-105.11813019350799</v>
      </c>
      <c r="R146" s="3">
        <f t="shared" si="61"/>
        <v>-6.9324520968719598</v>
      </c>
      <c r="S146" s="3">
        <f t="shared" si="62"/>
        <v>259.15148751652998</v>
      </c>
      <c r="T146" s="3">
        <f t="shared" si="63"/>
        <v>317.72770144306998</v>
      </c>
      <c r="U146" s="3">
        <f t="shared" si="72"/>
        <v>-58.576213926539992</v>
      </c>
      <c r="V146" s="3">
        <f t="shared" si="64"/>
        <v>-109.08336401667</v>
      </c>
      <c r="W146" s="3">
        <f t="shared" si="65"/>
        <v>-3.58492607992534</v>
      </c>
      <c r="X146" s="3">
        <f t="shared" si="66"/>
        <v>259.15148751652998</v>
      </c>
      <c r="Y146" s="3">
        <f t="shared" si="67"/>
        <v>317.72770144306998</v>
      </c>
      <c r="Z146" s="3">
        <f t="shared" si="73"/>
        <v>-58.576213926539992</v>
      </c>
      <c r="AA146" s="3">
        <f t="shared" si="68"/>
        <v>-109.08336401667</v>
      </c>
      <c r="AB146" s="3">
        <f t="shared" si="69"/>
        <v>-3.58492607992534</v>
      </c>
      <c r="AD146" s="3">
        <f t="shared" si="74"/>
        <v>-91.254684833717022</v>
      </c>
      <c r="AE146" s="3">
        <f t="shared" si="75"/>
        <v>1.4937666271519561</v>
      </c>
      <c r="AO146" s="3">
        <f t="shared" si="76"/>
        <v>-58.576213926539992</v>
      </c>
      <c r="AP146" s="3">
        <f t="shared" si="77"/>
        <v>34.172237534329803</v>
      </c>
      <c r="AQ146" s="3">
        <f t="shared" si="78"/>
        <v>-92.748451460869802</v>
      </c>
      <c r="AS146" s="3">
        <f t="shared" si="79"/>
        <v>0</v>
      </c>
      <c r="AT146" s="3">
        <f t="shared" si="80"/>
        <v>0</v>
      </c>
      <c r="AU146" s="3"/>
      <c r="AV146" s="3">
        <f t="shared" si="81"/>
        <v>-91.254684833717022</v>
      </c>
      <c r="AW146" s="3">
        <f t="shared" si="82"/>
        <v>-89.460980563812996</v>
      </c>
      <c r="AX146" s="3">
        <f t="shared" si="83"/>
        <v>1.7937042699040262</v>
      </c>
      <c r="AY146" s="3">
        <f t="shared" si="84"/>
        <v>1.4937666271519561</v>
      </c>
      <c r="AZ146" s="3">
        <f t="shared" si="85"/>
        <v>1.4937666271509897</v>
      </c>
      <c r="BA146" s="3">
        <f t="shared" si="86"/>
        <v>-9.6633812063373625E-13</v>
      </c>
    </row>
    <row r="147" spans="1:53">
      <c r="A147">
        <v>145</v>
      </c>
      <c r="B147" t="s">
        <v>160</v>
      </c>
      <c r="C147" s="3">
        <v>585.71379580203904</v>
      </c>
      <c r="D147" s="3">
        <v>470.67313869920002</v>
      </c>
      <c r="E147" s="3">
        <v>115.04065710283901</v>
      </c>
      <c r="F147" s="3">
        <v>-23.119081325091901</v>
      </c>
      <c r="G147" s="3">
        <v>3118.06347272328</v>
      </c>
      <c r="H147" s="3"/>
      <c r="I147" s="3">
        <f>VLOOKUP($A147,new_vsoa,6,FALSE)</f>
        <v>481.759633004737</v>
      </c>
      <c r="J147" s="3">
        <f>VLOOKUP($A147,new_vsoa,5,FALSE)</f>
        <v>469.12449829873202</v>
      </c>
      <c r="K147" s="3">
        <f t="shared" si="70"/>
        <v>12.635134706004976</v>
      </c>
      <c r="L147" s="3">
        <f>VLOOKUP($A147,new_vsoa,7,FALSE)</f>
        <v>-56.213167672544699</v>
      </c>
      <c r="M147" s="3">
        <f>VLOOKUP($A147,new_vsoa,8,FALSE)</f>
        <v>87.334788957213604</v>
      </c>
      <c r="N147" s="3">
        <f t="shared" si="58"/>
        <v>483.53853231164902</v>
      </c>
      <c r="O147" s="3">
        <f t="shared" si="59"/>
        <v>469.12449829872901</v>
      </c>
      <c r="P147" s="3">
        <f t="shared" si="71"/>
        <v>14.414034012920013</v>
      </c>
      <c r="Q147" s="3">
        <f t="shared" si="60"/>
        <v>-56.627057915599202</v>
      </c>
      <c r="R147" s="3">
        <f t="shared" si="61"/>
        <v>90.401532129947896</v>
      </c>
      <c r="S147" s="3">
        <f t="shared" si="62"/>
        <v>481.759633004737</v>
      </c>
      <c r="T147" s="3">
        <f t="shared" si="63"/>
        <v>469.12449829873202</v>
      </c>
      <c r="U147" s="3">
        <f t="shared" si="72"/>
        <v>12.635134706004976</v>
      </c>
      <c r="V147" s="3">
        <f t="shared" si="64"/>
        <v>-59.895033304769903</v>
      </c>
      <c r="W147" s="3">
        <f t="shared" si="65"/>
        <v>92.848483019213006</v>
      </c>
      <c r="X147" s="3">
        <f t="shared" si="66"/>
        <v>481.759633004737</v>
      </c>
      <c r="Y147" s="3">
        <f t="shared" si="67"/>
        <v>469.12449829873202</v>
      </c>
      <c r="Z147" s="3">
        <f t="shared" si="73"/>
        <v>12.635134706004976</v>
      </c>
      <c r="AA147" s="3">
        <f t="shared" si="68"/>
        <v>-59.895033304769903</v>
      </c>
      <c r="AB147" s="3">
        <f t="shared" si="69"/>
        <v>92.848483019213006</v>
      </c>
      <c r="AD147" s="3">
        <f t="shared" si="74"/>
        <v>-103.95416279730205</v>
      </c>
      <c r="AE147" s="3">
        <f t="shared" si="75"/>
        <v>-1.5486404004680026</v>
      </c>
      <c r="AO147" s="3">
        <f t="shared" si="76"/>
        <v>12.635134706004976</v>
      </c>
      <c r="AP147" s="3">
        <f t="shared" si="77"/>
        <v>115.04065710283901</v>
      </c>
      <c r="AQ147" s="3">
        <f t="shared" si="78"/>
        <v>-102.40552239683403</v>
      </c>
      <c r="AS147" s="3">
        <f t="shared" si="79"/>
        <v>0</v>
      </c>
      <c r="AT147" s="3">
        <f t="shared" si="80"/>
        <v>0</v>
      </c>
      <c r="AU147" s="3"/>
      <c r="AV147" s="3">
        <f t="shared" si="81"/>
        <v>-103.95416279730205</v>
      </c>
      <c r="AW147" s="3">
        <f t="shared" si="82"/>
        <v>-102.17526349039002</v>
      </c>
      <c r="AX147" s="3">
        <f t="shared" si="83"/>
        <v>1.7788993069120238</v>
      </c>
      <c r="AY147" s="3">
        <f t="shared" si="84"/>
        <v>-1.5486404004680026</v>
      </c>
      <c r="AZ147" s="3">
        <f t="shared" si="85"/>
        <v>-1.5486404004710153</v>
      </c>
      <c r="BA147" s="3">
        <f t="shared" si="86"/>
        <v>-3.0127011996228248E-12</v>
      </c>
    </row>
    <row r="148" spans="1:53">
      <c r="A148">
        <v>146</v>
      </c>
      <c r="B148" t="s">
        <v>161</v>
      </c>
      <c r="C148" s="3">
        <v>525.67163025512696</v>
      </c>
      <c r="D148" s="3">
        <v>353.12458709980501</v>
      </c>
      <c r="E148" s="3">
        <v>172.547043155322</v>
      </c>
      <c r="F148" s="3">
        <v>18.356026787019701</v>
      </c>
      <c r="G148" s="3">
        <v>647.928330182786</v>
      </c>
      <c r="H148" s="3"/>
      <c r="I148" s="3">
        <f>VLOOKUP($A148,new_vsoa,6,FALSE)</f>
        <v>503.65117418633201</v>
      </c>
      <c r="J148" s="3">
        <f>VLOOKUP($A148,new_vsoa,5,FALSE)</f>
        <v>355.37246216627699</v>
      </c>
      <c r="K148" s="3">
        <f t="shared" si="70"/>
        <v>148.27871202005502</v>
      </c>
      <c r="L148" s="3">
        <f>VLOOKUP($A148,new_vsoa,7,FALSE)</f>
        <v>51.307059010223803</v>
      </c>
      <c r="M148" s="3">
        <f>VLOOKUP($A148,new_vsoa,8,FALSE)</f>
        <v>265.87474922155599</v>
      </c>
      <c r="N148" s="3">
        <f t="shared" si="58"/>
        <v>501.980234509632</v>
      </c>
      <c r="O148" s="3">
        <f t="shared" si="59"/>
        <v>355.37246216627602</v>
      </c>
      <c r="P148" s="3">
        <f t="shared" si="71"/>
        <v>146.60777234335598</v>
      </c>
      <c r="Q148" s="3">
        <f t="shared" si="60"/>
        <v>62.052480645325303</v>
      </c>
      <c r="R148" s="3">
        <f t="shared" si="61"/>
        <v>259.84115330815501</v>
      </c>
      <c r="S148" s="3">
        <f t="shared" si="62"/>
        <v>503.65117418633201</v>
      </c>
      <c r="T148" s="3">
        <f t="shared" si="63"/>
        <v>355.37246216627699</v>
      </c>
      <c r="U148" s="3">
        <f t="shared" si="72"/>
        <v>148.27871202005502</v>
      </c>
      <c r="V148" s="3">
        <f t="shared" si="64"/>
        <v>60.765924082452301</v>
      </c>
      <c r="W148" s="3">
        <f t="shared" si="65"/>
        <v>277.95134047720302</v>
      </c>
      <c r="X148" s="3">
        <f t="shared" si="66"/>
        <v>503.65117418633201</v>
      </c>
      <c r="Y148" s="3">
        <f t="shared" si="67"/>
        <v>355.37246216627699</v>
      </c>
      <c r="Z148" s="3">
        <f t="shared" si="73"/>
        <v>148.27871202005502</v>
      </c>
      <c r="AA148" s="3">
        <f t="shared" si="68"/>
        <v>60.765924082452301</v>
      </c>
      <c r="AB148" s="3">
        <f t="shared" si="69"/>
        <v>277.95134047720302</v>
      </c>
      <c r="AD148" s="3">
        <f t="shared" si="74"/>
        <v>-22.020456068794942</v>
      </c>
      <c r="AE148" s="3">
        <f t="shared" si="75"/>
        <v>2.2478750664719769</v>
      </c>
      <c r="AO148" s="3">
        <f t="shared" si="76"/>
        <v>148.27871202005502</v>
      </c>
      <c r="AP148" s="3">
        <f t="shared" si="77"/>
        <v>172.547043155322</v>
      </c>
      <c r="AQ148" s="3">
        <f t="shared" si="78"/>
        <v>-24.268331135266976</v>
      </c>
      <c r="AS148" s="3">
        <f t="shared" si="79"/>
        <v>0</v>
      </c>
      <c r="AT148" s="3">
        <f t="shared" si="80"/>
        <v>0</v>
      </c>
      <c r="AU148" s="3"/>
      <c r="AV148" s="3">
        <f t="shared" si="81"/>
        <v>-22.020456068794942</v>
      </c>
      <c r="AW148" s="3">
        <f t="shared" si="82"/>
        <v>-23.691395745494958</v>
      </c>
      <c r="AX148" s="3">
        <f t="shared" si="83"/>
        <v>-1.6709396767000158</v>
      </c>
      <c r="AY148" s="3">
        <f t="shared" si="84"/>
        <v>2.2478750664719769</v>
      </c>
      <c r="AZ148" s="3">
        <f t="shared" si="85"/>
        <v>2.2478750664710105</v>
      </c>
      <c r="BA148" s="3">
        <f t="shared" si="86"/>
        <v>-9.6633812063373625E-13</v>
      </c>
    </row>
    <row r="149" spans="1:53">
      <c r="A149">
        <v>147</v>
      </c>
      <c r="B149" t="s">
        <v>162</v>
      </c>
      <c r="C149" s="3">
        <v>498.69808421639402</v>
      </c>
      <c r="D149" s="3">
        <v>339.27545141310998</v>
      </c>
      <c r="E149" s="3">
        <v>159.42263280328399</v>
      </c>
      <c r="F149" s="3">
        <v>41.999740498681803</v>
      </c>
      <c r="G149" s="3">
        <v>496.510911183914</v>
      </c>
      <c r="H149" s="3"/>
      <c r="I149" s="3">
        <f>VLOOKUP($A149,new_vsoa,6,FALSE)</f>
        <v>390.65433270084799</v>
      </c>
      <c r="J149" s="3">
        <f>VLOOKUP($A149,new_vsoa,5,FALSE)</f>
        <v>335.18733725982401</v>
      </c>
      <c r="K149" s="3">
        <f t="shared" si="70"/>
        <v>55.466995441023982</v>
      </c>
      <c r="L149" s="3">
        <f>VLOOKUP($A149,new_vsoa,7,FALSE)</f>
        <v>-13.032216647494399</v>
      </c>
      <c r="M149" s="3">
        <f>VLOOKUP($A149,new_vsoa,8,FALSE)</f>
        <v>127.164742232743</v>
      </c>
      <c r="N149" s="3">
        <f t="shared" si="58"/>
        <v>397.48616436133</v>
      </c>
      <c r="O149" s="3">
        <f t="shared" si="59"/>
        <v>335.18733725982497</v>
      </c>
      <c r="P149" s="3">
        <f t="shared" si="71"/>
        <v>62.298827101505026</v>
      </c>
      <c r="Q149" s="3">
        <f t="shared" si="60"/>
        <v>-7.2107765775540402</v>
      </c>
      <c r="R149" s="3">
        <f t="shared" si="61"/>
        <v>133.09032291589401</v>
      </c>
      <c r="S149" s="3">
        <f t="shared" si="62"/>
        <v>390.65433270084799</v>
      </c>
      <c r="T149" s="3">
        <f t="shared" si="63"/>
        <v>335.18733725982401</v>
      </c>
      <c r="U149" s="3">
        <f t="shared" si="72"/>
        <v>55.466995441023982</v>
      </c>
      <c r="V149" s="3">
        <f t="shared" si="64"/>
        <v>-9.3371832189354098</v>
      </c>
      <c r="W149" s="3">
        <f t="shared" si="65"/>
        <v>130.74198251630699</v>
      </c>
      <c r="X149" s="3">
        <f t="shared" si="66"/>
        <v>390.65433270084799</v>
      </c>
      <c r="Y149" s="3">
        <f t="shared" si="67"/>
        <v>335.18733725982401</v>
      </c>
      <c r="Z149" s="3">
        <f t="shared" si="73"/>
        <v>55.466995441023982</v>
      </c>
      <c r="AA149" s="3">
        <f t="shared" si="68"/>
        <v>-9.3371832189354098</v>
      </c>
      <c r="AB149" s="3">
        <f t="shared" si="69"/>
        <v>130.74198251630699</v>
      </c>
      <c r="AD149" s="3">
        <f t="shared" si="74"/>
        <v>-108.04375151554603</v>
      </c>
      <c r="AE149" s="3">
        <f t="shared" si="75"/>
        <v>-4.0881141532859715</v>
      </c>
      <c r="AO149" s="3">
        <f t="shared" si="76"/>
        <v>55.466995441023982</v>
      </c>
      <c r="AP149" s="3">
        <f t="shared" si="77"/>
        <v>159.42263280328399</v>
      </c>
      <c r="AQ149" s="3">
        <f t="shared" si="78"/>
        <v>-103.95563736226001</v>
      </c>
      <c r="AS149" s="3">
        <f t="shared" si="79"/>
        <v>0</v>
      </c>
      <c r="AT149" s="3">
        <f t="shared" si="80"/>
        <v>0</v>
      </c>
      <c r="AU149" s="3"/>
      <c r="AV149" s="3">
        <f t="shared" si="81"/>
        <v>-108.04375151554603</v>
      </c>
      <c r="AW149" s="3">
        <f t="shared" si="82"/>
        <v>-101.21191985506402</v>
      </c>
      <c r="AX149" s="3">
        <f t="shared" si="83"/>
        <v>6.8318316604820097</v>
      </c>
      <c r="AY149" s="3">
        <f t="shared" si="84"/>
        <v>-4.0881141532859715</v>
      </c>
      <c r="AZ149" s="3">
        <f t="shared" si="85"/>
        <v>-4.0881141532850052</v>
      </c>
      <c r="BA149" s="3">
        <f t="shared" si="86"/>
        <v>9.6633812063373625E-13</v>
      </c>
    </row>
    <row r="150" spans="1:53">
      <c r="A150">
        <v>148</v>
      </c>
      <c r="B150" t="s">
        <v>163</v>
      </c>
      <c r="C150" s="3">
        <v>271.01373585964899</v>
      </c>
      <c r="D150" s="3">
        <v>290.46563486997002</v>
      </c>
      <c r="E150" s="3">
        <v>-19.451899010321199</v>
      </c>
      <c r="F150" s="3">
        <v>-96.906005634993804</v>
      </c>
      <c r="G150" s="3">
        <v>80.065974850300606</v>
      </c>
      <c r="H150" s="3"/>
      <c r="I150" s="3">
        <f>VLOOKUP($A150,new_vsoa,6,FALSE)</f>
        <v>297.49567385160401</v>
      </c>
      <c r="J150" s="3">
        <f>VLOOKUP($A150,new_vsoa,5,FALSE)</f>
        <v>291.162360003738</v>
      </c>
      <c r="K150" s="3">
        <f t="shared" si="70"/>
        <v>6.3333138478660089</v>
      </c>
      <c r="L150" s="3">
        <f>VLOOKUP($A150,new_vsoa,7,FALSE)</f>
        <v>-45.677494115233998</v>
      </c>
      <c r="M150" s="3">
        <f>VLOOKUP($A150,new_vsoa,8,FALSE)</f>
        <v>67.098936285396903</v>
      </c>
      <c r="N150" s="3">
        <f t="shared" si="58"/>
        <v>288.948788377185</v>
      </c>
      <c r="O150" s="3">
        <f t="shared" si="59"/>
        <v>291.162360003738</v>
      </c>
      <c r="P150" s="3">
        <f t="shared" si="71"/>
        <v>-2.213571626553005</v>
      </c>
      <c r="Q150" s="3">
        <f t="shared" si="60"/>
        <v>-50.176068475306302</v>
      </c>
      <c r="R150" s="3">
        <f t="shared" si="61"/>
        <v>52.162463432145003</v>
      </c>
      <c r="S150" s="3">
        <f t="shared" si="62"/>
        <v>297.49567385160401</v>
      </c>
      <c r="T150" s="3">
        <f t="shared" si="63"/>
        <v>291.162360003738</v>
      </c>
      <c r="U150" s="3">
        <f t="shared" si="72"/>
        <v>6.3333138478660089</v>
      </c>
      <c r="V150" s="3">
        <f t="shared" si="64"/>
        <v>-44.944713590169499</v>
      </c>
      <c r="W150" s="3">
        <f t="shared" si="65"/>
        <v>67.648049531180803</v>
      </c>
      <c r="X150" s="3">
        <f t="shared" si="66"/>
        <v>297.49567385160401</v>
      </c>
      <c r="Y150" s="3">
        <f t="shared" si="67"/>
        <v>291.162360003738</v>
      </c>
      <c r="Z150" s="3">
        <f t="shared" si="73"/>
        <v>6.3333138478660089</v>
      </c>
      <c r="AA150" s="3">
        <f t="shared" si="68"/>
        <v>-44.944713590169499</v>
      </c>
      <c r="AB150" s="3">
        <f t="shared" si="69"/>
        <v>67.648049531180803</v>
      </c>
      <c r="AD150" s="3">
        <f t="shared" si="74"/>
        <v>26.481937991955022</v>
      </c>
      <c r="AE150" s="3">
        <f t="shared" si="75"/>
        <v>0.69672513376798406</v>
      </c>
      <c r="AO150" s="3">
        <f t="shared" si="76"/>
        <v>6.3333138478660089</v>
      </c>
      <c r="AP150" s="3">
        <f t="shared" si="77"/>
        <v>-19.451899010321199</v>
      </c>
      <c r="AQ150" s="3">
        <f t="shared" si="78"/>
        <v>25.785212858187208</v>
      </c>
      <c r="AS150" s="3">
        <f t="shared" si="79"/>
        <v>0</v>
      </c>
      <c r="AT150" s="3">
        <f t="shared" si="80"/>
        <v>0</v>
      </c>
      <c r="AU150" s="3"/>
      <c r="AV150" s="3">
        <f t="shared" si="81"/>
        <v>26.481937991955022</v>
      </c>
      <c r="AW150" s="3">
        <f t="shared" si="82"/>
        <v>17.935052517536008</v>
      </c>
      <c r="AX150" s="3">
        <f t="shared" si="83"/>
        <v>-8.5468854744190139</v>
      </c>
      <c r="AY150" s="3">
        <f t="shared" si="84"/>
        <v>0.69672513376798406</v>
      </c>
      <c r="AZ150" s="3">
        <f t="shared" si="85"/>
        <v>0.69672513376798406</v>
      </c>
      <c r="BA150" s="3">
        <f t="shared" si="86"/>
        <v>0</v>
      </c>
    </row>
    <row r="151" spans="1:53">
      <c r="A151">
        <v>149</v>
      </c>
      <c r="B151" t="s">
        <v>164</v>
      </c>
      <c r="C151" s="3">
        <v>340.71934081335098</v>
      </c>
      <c r="D151" s="3">
        <v>321.70669521852898</v>
      </c>
      <c r="E151" s="3">
        <v>19.012645594822601</v>
      </c>
      <c r="F151" s="3">
        <v>-75.690899843671104</v>
      </c>
      <c r="G151" s="3">
        <v>127.383016288767</v>
      </c>
      <c r="H151" s="3"/>
      <c r="I151" s="3">
        <f>VLOOKUP($A151,new_vsoa,6,FALSE)</f>
        <v>201.902510780916</v>
      </c>
      <c r="J151" s="3">
        <f>VLOOKUP($A151,new_vsoa,5,FALSE)</f>
        <v>327.26449426839901</v>
      </c>
      <c r="K151" s="3">
        <f t="shared" si="70"/>
        <v>-125.361983487483</v>
      </c>
      <c r="L151" s="3">
        <f>VLOOKUP($A151,new_vsoa,7,FALSE)</f>
        <v>-175.57509375072399</v>
      </c>
      <c r="M151" s="3">
        <f>VLOOKUP($A151,new_vsoa,8,FALSE)</f>
        <v>-74.508792279786405</v>
      </c>
      <c r="N151" s="3">
        <f t="shared" si="58"/>
        <v>198.99533946007699</v>
      </c>
      <c r="O151" s="3">
        <f t="shared" si="59"/>
        <v>327.26449426839901</v>
      </c>
      <c r="P151" s="3">
        <f t="shared" si="71"/>
        <v>-128.26915480832201</v>
      </c>
      <c r="Q151" s="3">
        <f t="shared" si="60"/>
        <v>-174.50978301987001</v>
      </c>
      <c r="R151" s="3">
        <f t="shared" si="61"/>
        <v>-79.283306348865594</v>
      </c>
      <c r="S151" s="3">
        <f t="shared" si="62"/>
        <v>201.902510780916</v>
      </c>
      <c r="T151" s="3">
        <f t="shared" si="63"/>
        <v>327.26449426839901</v>
      </c>
      <c r="U151" s="3">
        <f t="shared" si="72"/>
        <v>-125.361983487483</v>
      </c>
      <c r="V151" s="3">
        <f t="shared" si="64"/>
        <v>-172.015846201991</v>
      </c>
      <c r="W151" s="3">
        <f t="shared" si="65"/>
        <v>-76.399924512462505</v>
      </c>
      <c r="X151" s="3">
        <f t="shared" si="66"/>
        <v>201.902510780916</v>
      </c>
      <c r="Y151" s="3">
        <f t="shared" si="67"/>
        <v>327.26449426839901</v>
      </c>
      <c r="Z151" s="3">
        <f t="shared" si="73"/>
        <v>-125.361983487483</v>
      </c>
      <c r="AA151" s="3">
        <f t="shared" si="68"/>
        <v>-172.015846201991</v>
      </c>
      <c r="AB151" s="3">
        <f t="shared" si="69"/>
        <v>-76.399924512462505</v>
      </c>
      <c r="AD151" s="3">
        <f t="shared" si="74"/>
        <v>-138.81683003243498</v>
      </c>
      <c r="AE151" s="3">
        <f t="shared" si="75"/>
        <v>5.5577990498700274</v>
      </c>
      <c r="AO151" s="3">
        <f t="shared" si="76"/>
        <v>-125.361983487483</v>
      </c>
      <c r="AP151" s="3">
        <f t="shared" si="77"/>
        <v>19.012645594822601</v>
      </c>
      <c r="AQ151" s="3">
        <f t="shared" si="78"/>
        <v>-144.3746290823056</v>
      </c>
      <c r="AS151" s="3">
        <f t="shared" si="79"/>
        <v>0</v>
      </c>
      <c r="AT151" s="3">
        <f t="shared" si="80"/>
        <v>0</v>
      </c>
      <c r="AU151" s="3"/>
      <c r="AV151" s="3">
        <f t="shared" si="81"/>
        <v>-138.81683003243498</v>
      </c>
      <c r="AW151" s="3">
        <f t="shared" si="82"/>
        <v>-141.72400135327399</v>
      </c>
      <c r="AX151" s="3">
        <f t="shared" si="83"/>
        <v>-2.9071713208390122</v>
      </c>
      <c r="AY151" s="3">
        <f t="shared" si="84"/>
        <v>5.5577990498700274</v>
      </c>
      <c r="AZ151" s="3">
        <f t="shared" si="85"/>
        <v>5.5577990498700274</v>
      </c>
      <c r="BA151" s="3">
        <f t="shared" si="86"/>
        <v>0</v>
      </c>
    </row>
    <row r="152" spans="1:53">
      <c r="A152">
        <v>150</v>
      </c>
      <c r="B152" t="s">
        <v>165</v>
      </c>
      <c r="C152" s="3">
        <v>331.09308688266299</v>
      </c>
      <c r="D152" s="3">
        <v>237.182703959956</v>
      </c>
      <c r="E152" s="3">
        <v>93.910382922706304</v>
      </c>
      <c r="F152" s="3">
        <v>-4.4251310184597203</v>
      </c>
      <c r="G152" s="3">
        <v>263.83782881141298</v>
      </c>
      <c r="H152" s="3"/>
      <c r="I152" s="3">
        <f>VLOOKUP($A152,new_vsoa,6,FALSE)</f>
        <v>329.24195992399001</v>
      </c>
      <c r="J152" s="3">
        <f>VLOOKUP($A152,new_vsoa,5,FALSE)</f>
        <v>243.24290520054299</v>
      </c>
      <c r="K152" s="3">
        <f t="shared" si="70"/>
        <v>85.999054723447017</v>
      </c>
      <c r="L152" s="3">
        <f>VLOOKUP($A152,new_vsoa,7,FALSE)</f>
        <v>29.0526915741364</v>
      </c>
      <c r="M152" s="3">
        <f>VLOOKUP($A152,new_vsoa,8,FALSE)</f>
        <v>144.99321565254499</v>
      </c>
      <c r="N152" s="3">
        <f t="shared" si="58"/>
        <v>330.270490440039</v>
      </c>
      <c r="O152" s="3">
        <f t="shared" si="59"/>
        <v>243.24290520054399</v>
      </c>
      <c r="P152" s="3">
        <f t="shared" si="71"/>
        <v>87.027585239495011</v>
      </c>
      <c r="Q152" s="3">
        <f t="shared" si="60"/>
        <v>28.922238418870201</v>
      </c>
      <c r="R152" s="3">
        <f t="shared" si="61"/>
        <v>148.42357005319201</v>
      </c>
      <c r="S152" s="3">
        <f t="shared" si="62"/>
        <v>329.24195992399001</v>
      </c>
      <c r="T152" s="3">
        <f t="shared" si="63"/>
        <v>243.24290520054299</v>
      </c>
      <c r="U152" s="3">
        <f t="shared" si="72"/>
        <v>85.999054723447017</v>
      </c>
      <c r="V152" s="3">
        <f t="shared" si="64"/>
        <v>27.860778536568301</v>
      </c>
      <c r="W152" s="3">
        <f t="shared" si="65"/>
        <v>149.16878210420899</v>
      </c>
      <c r="X152" s="3">
        <f t="shared" si="66"/>
        <v>329.24195992399001</v>
      </c>
      <c r="Y152" s="3">
        <f t="shared" si="67"/>
        <v>243.24290520054299</v>
      </c>
      <c r="Z152" s="3">
        <f t="shared" si="73"/>
        <v>85.999054723447017</v>
      </c>
      <c r="AA152" s="3">
        <f t="shared" si="68"/>
        <v>27.860778536568301</v>
      </c>
      <c r="AB152" s="3">
        <f t="shared" si="69"/>
        <v>149.16878210420899</v>
      </c>
      <c r="AD152" s="3">
        <f t="shared" si="74"/>
        <v>-1.8511269586729782</v>
      </c>
      <c r="AE152" s="3">
        <f t="shared" si="75"/>
        <v>6.0602012405869914</v>
      </c>
      <c r="AO152" s="3">
        <f t="shared" si="76"/>
        <v>85.999054723447017</v>
      </c>
      <c r="AP152" s="3">
        <f t="shared" si="77"/>
        <v>93.910382922706304</v>
      </c>
      <c r="AQ152" s="3">
        <f t="shared" si="78"/>
        <v>-7.9113281992592874</v>
      </c>
      <c r="AS152" s="3">
        <f t="shared" si="79"/>
        <v>0</v>
      </c>
      <c r="AT152" s="3">
        <f t="shared" si="80"/>
        <v>0</v>
      </c>
      <c r="AU152" s="3"/>
      <c r="AV152" s="3">
        <f t="shared" si="81"/>
        <v>-1.8511269586729782</v>
      </c>
      <c r="AW152" s="3">
        <f t="shared" si="82"/>
        <v>-0.82259644262398979</v>
      </c>
      <c r="AX152" s="3">
        <f t="shared" si="83"/>
        <v>1.0285305160489884</v>
      </c>
      <c r="AY152" s="3">
        <f t="shared" si="84"/>
        <v>6.0602012405869914</v>
      </c>
      <c r="AZ152" s="3">
        <f t="shared" si="85"/>
        <v>6.0602012405879861</v>
      </c>
      <c r="BA152" s="3">
        <f t="shared" si="86"/>
        <v>9.9475983006414026E-13</v>
      </c>
    </row>
    <row r="153" spans="1:53">
      <c r="A153">
        <v>151</v>
      </c>
      <c r="B153" t="s">
        <v>166</v>
      </c>
      <c r="C153" s="3">
        <v>744.55692574684701</v>
      </c>
      <c r="D153" s="3">
        <v>521.38762895341802</v>
      </c>
      <c r="E153" s="3">
        <v>223.169296793428</v>
      </c>
      <c r="F153" s="3">
        <v>-7315348689074250</v>
      </c>
      <c r="G153" s="3">
        <v>9752176437826720</v>
      </c>
      <c r="H153" s="3"/>
      <c r="I153" s="3">
        <f>VLOOKUP($A153,new_vsoa,6,FALSE)</f>
        <v>645.189987125985</v>
      </c>
      <c r="J153" s="3">
        <f>VLOOKUP($A153,new_vsoa,5,FALSE)</f>
        <v>535.47098117520204</v>
      </c>
      <c r="K153" s="3">
        <f t="shared" si="70"/>
        <v>109.71900595078296</v>
      </c>
      <c r="L153" s="3">
        <f>VLOOKUP($A153,new_vsoa,7,FALSE)</f>
        <v>19.178879783521001</v>
      </c>
      <c r="M153" s="3">
        <f>VLOOKUP($A153,new_vsoa,8,FALSE)</f>
        <v>314.89334676518098</v>
      </c>
      <c r="N153" s="3">
        <f t="shared" si="58"/>
        <v>637.312704670465</v>
      </c>
      <c r="O153" s="3">
        <f t="shared" si="59"/>
        <v>535.47098117520295</v>
      </c>
      <c r="P153" s="3">
        <f t="shared" si="71"/>
        <v>101.84172349526204</v>
      </c>
      <c r="Q153" s="3">
        <f t="shared" si="60"/>
        <v>20.718297170748698</v>
      </c>
      <c r="R153" s="3">
        <f t="shared" si="61"/>
        <v>271.29957915020702</v>
      </c>
      <c r="S153" s="3">
        <f t="shared" si="62"/>
        <v>645.189987125985</v>
      </c>
      <c r="T153" s="3">
        <f t="shared" si="63"/>
        <v>535.47098117520204</v>
      </c>
      <c r="U153" s="3">
        <f t="shared" si="72"/>
        <v>109.71900595078296</v>
      </c>
      <c r="V153" s="3">
        <f t="shared" si="64"/>
        <v>22.5822963774059</v>
      </c>
      <c r="W153" s="3">
        <f t="shared" si="65"/>
        <v>303.03610181050499</v>
      </c>
      <c r="X153" s="3">
        <f t="shared" si="66"/>
        <v>645.189987125985</v>
      </c>
      <c r="Y153" s="3">
        <f t="shared" si="67"/>
        <v>535.47098117520204</v>
      </c>
      <c r="Z153" s="3">
        <f t="shared" si="73"/>
        <v>109.71900595078296</v>
      </c>
      <c r="AA153" s="3">
        <f t="shared" si="68"/>
        <v>22.5822963774059</v>
      </c>
      <c r="AB153" s="3">
        <f t="shared" si="69"/>
        <v>303.03610181050499</v>
      </c>
      <c r="AD153" s="3">
        <f t="shared" si="74"/>
        <v>-99.366938620862015</v>
      </c>
      <c r="AE153" s="3">
        <f t="shared" si="75"/>
        <v>14.083352221784025</v>
      </c>
      <c r="AO153" s="3">
        <f t="shared" si="76"/>
        <v>109.71900595078296</v>
      </c>
      <c r="AP153" s="3">
        <f t="shared" si="77"/>
        <v>223.169296793428</v>
      </c>
      <c r="AQ153" s="3">
        <f t="shared" si="78"/>
        <v>-113.45029084264505</v>
      </c>
      <c r="AS153" s="3">
        <f t="shared" si="79"/>
        <v>0</v>
      </c>
      <c r="AT153" s="3">
        <f t="shared" si="80"/>
        <v>0</v>
      </c>
      <c r="AU153" s="3"/>
      <c r="AV153" s="3">
        <f t="shared" si="81"/>
        <v>-99.366938620862015</v>
      </c>
      <c r="AW153" s="3">
        <f t="shared" si="82"/>
        <v>-107.24422107638202</v>
      </c>
      <c r="AX153" s="3">
        <f t="shared" si="83"/>
        <v>-7.8772824555200032</v>
      </c>
      <c r="AY153" s="3">
        <f t="shared" si="84"/>
        <v>14.083352221784025</v>
      </c>
      <c r="AZ153" s="3">
        <f t="shared" si="85"/>
        <v>14.083352221784935</v>
      </c>
      <c r="BA153" s="3">
        <f t="shared" si="86"/>
        <v>9.0949470177292824E-13</v>
      </c>
    </row>
    <row r="154" spans="1:53">
      <c r="A154">
        <v>152</v>
      </c>
      <c r="B154" t="s">
        <v>167</v>
      </c>
      <c r="C154" s="3">
        <v>527.94695975055799</v>
      </c>
      <c r="D154" s="3">
        <v>595.86420379857702</v>
      </c>
      <c r="E154" s="3">
        <v>-67.9172440480191</v>
      </c>
      <c r="F154" s="3">
        <v>-194.55456896476599</v>
      </c>
      <c r="G154" s="3">
        <v>213.037510792511</v>
      </c>
      <c r="H154" s="3"/>
      <c r="I154" s="3">
        <f>VLOOKUP($A154,new_vsoa,6,FALSE)</f>
        <v>498.92671623885099</v>
      </c>
      <c r="J154" s="3">
        <f>VLOOKUP($A154,new_vsoa,5,FALSE)</f>
        <v>587.79421433057405</v>
      </c>
      <c r="K154" s="3">
        <f t="shared" si="70"/>
        <v>-88.867498091723064</v>
      </c>
      <c r="L154" s="3">
        <f>VLOOKUP($A154,new_vsoa,7,FALSE)</f>
        <v>-162.56871206654199</v>
      </c>
      <c r="M154" s="3">
        <f>VLOOKUP($A154,new_vsoa,8,FALSE)</f>
        <v>-17.086048686788999</v>
      </c>
      <c r="N154" s="3">
        <f t="shared" si="58"/>
        <v>499.270881809694</v>
      </c>
      <c r="O154" s="3">
        <f t="shared" si="59"/>
        <v>587.79421433057303</v>
      </c>
      <c r="P154" s="3">
        <f t="shared" si="71"/>
        <v>-88.523332520879023</v>
      </c>
      <c r="Q154" s="3">
        <f t="shared" si="60"/>
        <v>-159.53037208025</v>
      </c>
      <c r="R154" s="3">
        <f t="shared" si="61"/>
        <v>-16.646168874257398</v>
      </c>
      <c r="S154" s="3">
        <f t="shared" si="62"/>
        <v>498.92671623885099</v>
      </c>
      <c r="T154" s="3">
        <f t="shared" si="63"/>
        <v>587.79421433057405</v>
      </c>
      <c r="U154" s="3">
        <f t="shared" si="72"/>
        <v>-88.867498091723064</v>
      </c>
      <c r="V154" s="3">
        <f t="shared" si="64"/>
        <v>-163.039948545296</v>
      </c>
      <c r="W154" s="3">
        <f t="shared" si="65"/>
        <v>-19.518579836215199</v>
      </c>
      <c r="X154" s="3">
        <f t="shared" si="66"/>
        <v>498.92671623885099</v>
      </c>
      <c r="Y154" s="3">
        <f t="shared" si="67"/>
        <v>587.79421433057405</v>
      </c>
      <c r="Z154" s="3">
        <f t="shared" si="73"/>
        <v>-88.867498091723064</v>
      </c>
      <c r="AA154" s="3">
        <f t="shared" si="68"/>
        <v>-163.039948545296</v>
      </c>
      <c r="AB154" s="3">
        <f t="shared" si="69"/>
        <v>-19.518579836215199</v>
      </c>
      <c r="AD154" s="3">
        <f t="shared" si="74"/>
        <v>-29.020243511707008</v>
      </c>
      <c r="AE154" s="3">
        <f t="shared" si="75"/>
        <v>-8.0699894680029729</v>
      </c>
      <c r="AO154" s="3">
        <f t="shared" si="76"/>
        <v>-88.867498091723064</v>
      </c>
      <c r="AP154" s="3">
        <f t="shared" si="77"/>
        <v>-67.9172440480191</v>
      </c>
      <c r="AQ154" s="3">
        <f t="shared" si="78"/>
        <v>-20.950254043703964</v>
      </c>
      <c r="AS154" s="3">
        <f t="shared" si="79"/>
        <v>0</v>
      </c>
      <c r="AT154" s="3">
        <f t="shared" si="80"/>
        <v>0</v>
      </c>
      <c r="AU154" s="3"/>
      <c r="AV154" s="3">
        <f t="shared" si="81"/>
        <v>-29.020243511707008</v>
      </c>
      <c r="AW154" s="3">
        <f t="shared" si="82"/>
        <v>-28.676077940863991</v>
      </c>
      <c r="AX154" s="3">
        <f t="shared" si="83"/>
        <v>0.34416557084301758</v>
      </c>
      <c r="AY154" s="3">
        <f t="shared" si="84"/>
        <v>-8.0699894680029729</v>
      </c>
      <c r="AZ154" s="3">
        <f t="shared" si="85"/>
        <v>-8.0699894680039961</v>
      </c>
      <c r="BA154" s="3">
        <f t="shared" si="86"/>
        <v>-1.0231815394945443E-12</v>
      </c>
    </row>
    <row r="155" spans="1:53">
      <c r="A155">
        <v>153</v>
      </c>
      <c r="B155" t="s">
        <v>168</v>
      </c>
      <c r="C155" s="3">
        <v>526.28725520773196</v>
      </c>
      <c r="D155" s="3">
        <v>435.376814460356</v>
      </c>
      <c r="E155" s="3">
        <v>90.910440747376697</v>
      </c>
      <c r="F155" s="3">
        <v>-57.7974079881457</v>
      </c>
      <c r="G155" s="3">
        <v>672.45638126637198</v>
      </c>
      <c r="H155" s="3"/>
      <c r="I155" s="3">
        <f>VLOOKUP($A155,new_vsoa,6,FALSE)</f>
        <v>433.60266105296898</v>
      </c>
      <c r="J155" s="3">
        <f>VLOOKUP($A155,new_vsoa,5,FALSE)</f>
        <v>433.77840406692201</v>
      </c>
      <c r="K155" s="3">
        <f t="shared" si="70"/>
        <v>-0.17574301395302427</v>
      </c>
      <c r="L155" s="3">
        <f>VLOOKUP($A155,new_vsoa,7,FALSE)</f>
        <v>-81.511886138696795</v>
      </c>
      <c r="M155" s="3">
        <f>VLOOKUP($A155,new_vsoa,8,FALSE)</f>
        <v>85.777726307221698</v>
      </c>
      <c r="N155" s="3">
        <f t="shared" si="58"/>
        <v>428.41822980326702</v>
      </c>
      <c r="O155" s="3">
        <f t="shared" si="59"/>
        <v>433.77840406692098</v>
      </c>
      <c r="P155" s="3">
        <f t="shared" si="71"/>
        <v>-5.3601742636539598</v>
      </c>
      <c r="Q155" s="3">
        <f t="shared" si="60"/>
        <v>-84.524155033989203</v>
      </c>
      <c r="R155" s="3">
        <f t="shared" si="61"/>
        <v>78.252365932127802</v>
      </c>
      <c r="S155" s="3">
        <f t="shared" si="62"/>
        <v>433.60266105296898</v>
      </c>
      <c r="T155" s="3">
        <f t="shared" si="63"/>
        <v>433.77840406692201</v>
      </c>
      <c r="U155" s="3">
        <f t="shared" si="72"/>
        <v>-0.17574301395302427</v>
      </c>
      <c r="V155" s="3">
        <f t="shared" si="64"/>
        <v>-83.568673556722402</v>
      </c>
      <c r="W155" s="3">
        <f t="shared" si="65"/>
        <v>92.381182782028205</v>
      </c>
      <c r="X155" s="3">
        <f t="shared" si="66"/>
        <v>433.60266105296898</v>
      </c>
      <c r="Y155" s="3">
        <f t="shared" si="67"/>
        <v>433.77840406692201</v>
      </c>
      <c r="Z155" s="3">
        <f t="shared" si="73"/>
        <v>-0.17574301395302427</v>
      </c>
      <c r="AA155" s="3">
        <f t="shared" si="68"/>
        <v>-83.568673556722402</v>
      </c>
      <c r="AB155" s="3">
        <f t="shared" si="69"/>
        <v>92.381182782028205</v>
      </c>
      <c r="AD155" s="3">
        <f t="shared" si="74"/>
        <v>-92.684594154762976</v>
      </c>
      <c r="AE155" s="3">
        <f t="shared" si="75"/>
        <v>-1.5984103934339942</v>
      </c>
      <c r="AO155" s="3">
        <f t="shared" si="76"/>
        <v>-0.17574301395302427</v>
      </c>
      <c r="AP155" s="3">
        <f t="shared" si="77"/>
        <v>90.910440747376697</v>
      </c>
      <c r="AQ155" s="3">
        <f t="shared" si="78"/>
        <v>-91.086183761329721</v>
      </c>
      <c r="AS155" s="3">
        <f t="shared" si="79"/>
        <v>0</v>
      </c>
      <c r="AT155" s="3">
        <f t="shared" si="80"/>
        <v>0</v>
      </c>
      <c r="AU155" s="3"/>
      <c r="AV155" s="3">
        <f t="shared" si="81"/>
        <v>-92.684594154762976</v>
      </c>
      <c r="AW155" s="3">
        <f t="shared" si="82"/>
        <v>-97.869025404464935</v>
      </c>
      <c r="AX155" s="3">
        <f t="shared" si="83"/>
        <v>-5.1844312497019587</v>
      </c>
      <c r="AY155" s="3">
        <f t="shared" si="84"/>
        <v>-1.5984103934339942</v>
      </c>
      <c r="AZ155" s="3">
        <f t="shared" si="85"/>
        <v>-1.5984103934350173</v>
      </c>
      <c r="BA155" s="3">
        <f t="shared" si="86"/>
        <v>-1.0231815394945443E-12</v>
      </c>
    </row>
    <row r="156" spans="1:53">
      <c r="A156">
        <v>154</v>
      </c>
      <c r="B156" t="s">
        <v>169</v>
      </c>
      <c r="C156" s="3">
        <v>68.844426543814194</v>
      </c>
      <c r="D156" s="3">
        <v>97.062172614391201</v>
      </c>
      <c r="E156" s="3">
        <v>-28.217746070576901</v>
      </c>
      <c r="F156" s="3">
        <v>-179.39748362019299</v>
      </c>
      <c r="G156" s="3">
        <v>24.794234022666199</v>
      </c>
      <c r="H156" s="3"/>
      <c r="I156" s="3">
        <f>VLOOKUP($A156,new_vsoa,6,FALSE)</f>
        <v>88.569602287082901</v>
      </c>
      <c r="J156" s="3">
        <f>VLOOKUP($A156,new_vsoa,5,FALSE)</f>
        <v>97.634601923633994</v>
      </c>
      <c r="K156" s="3">
        <f t="shared" si="70"/>
        <v>-9.064999636551093</v>
      </c>
      <c r="L156" s="3">
        <f>VLOOKUP($A156,new_vsoa,7,FALSE)</f>
        <v>-35.364346373297998</v>
      </c>
      <c r="M156" s="3">
        <f>VLOOKUP($A156,new_vsoa,8,FALSE)</f>
        <v>21.4469605825842</v>
      </c>
      <c r="N156" s="3">
        <f t="shared" si="58"/>
        <v>91.977045000901001</v>
      </c>
      <c r="O156" s="3">
        <f t="shared" si="59"/>
        <v>97.634601923633795</v>
      </c>
      <c r="P156" s="3">
        <f t="shared" si="71"/>
        <v>-5.6575569227327946</v>
      </c>
      <c r="Q156" s="3">
        <f t="shared" si="60"/>
        <v>-30.895221594946499</v>
      </c>
      <c r="R156" s="3">
        <f t="shared" si="61"/>
        <v>23.6188333958657</v>
      </c>
      <c r="S156" s="3">
        <f t="shared" si="62"/>
        <v>88.569602287082901</v>
      </c>
      <c r="T156" s="3">
        <f t="shared" si="63"/>
        <v>97.634601923633994</v>
      </c>
      <c r="U156" s="3">
        <f t="shared" si="72"/>
        <v>-9.064999636551093</v>
      </c>
      <c r="V156" s="3">
        <f t="shared" si="64"/>
        <v>-33.881848039226803</v>
      </c>
      <c r="W156" s="3">
        <f t="shared" si="65"/>
        <v>20.6980197498245</v>
      </c>
      <c r="X156" s="3">
        <f t="shared" si="66"/>
        <v>88.569602287082901</v>
      </c>
      <c r="Y156" s="3">
        <f t="shared" si="67"/>
        <v>97.634601923633994</v>
      </c>
      <c r="Z156" s="3">
        <f t="shared" si="73"/>
        <v>-9.064999636551093</v>
      </c>
      <c r="AA156" s="3">
        <f t="shared" si="68"/>
        <v>-33.881848039226803</v>
      </c>
      <c r="AB156" s="3">
        <f t="shared" si="69"/>
        <v>20.6980197498245</v>
      </c>
      <c r="AD156" s="3">
        <f t="shared" si="74"/>
        <v>19.725175743268707</v>
      </c>
      <c r="AE156" s="3">
        <f t="shared" si="75"/>
        <v>0.57242930924279278</v>
      </c>
      <c r="AO156" s="3">
        <f t="shared" si="76"/>
        <v>-9.064999636551093</v>
      </c>
      <c r="AP156" s="3">
        <f t="shared" si="77"/>
        <v>-28.217746070576901</v>
      </c>
      <c r="AQ156" s="3">
        <f t="shared" si="78"/>
        <v>19.152746434025808</v>
      </c>
      <c r="AS156" s="3">
        <f t="shared" si="79"/>
        <v>0</v>
      </c>
      <c r="AT156" s="3">
        <f t="shared" si="80"/>
        <v>0</v>
      </c>
      <c r="AU156" s="3"/>
      <c r="AV156" s="3">
        <f t="shared" si="81"/>
        <v>19.725175743268707</v>
      </c>
      <c r="AW156" s="3">
        <f t="shared" si="82"/>
        <v>23.132618457086807</v>
      </c>
      <c r="AX156" s="3">
        <f t="shared" si="83"/>
        <v>3.4074427138180994</v>
      </c>
      <c r="AY156" s="3">
        <f t="shared" si="84"/>
        <v>0.57242930924279278</v>
      </c>
      <c r="AZ156" s="3">
        <f t="shared" si="85"/>
        <v>0.57242930924259383</v>
      </c>
      <c r="BA156" s="3">
        <f t="shared" si="86"/>
        <v>-1.9895196601282805E-13</v>
      </c>
    </row>
    <row r="157" spans="1:53">
      <c r="A157">
        <v>155</v>
      </c>
      <c r="B157" t="s">
        <v>170</v>
      </c>
      <c r="C157" s="3">
        <v>360.02085879249802</v>
      </c>
      <c r="D157" s="3">
        <v>319.92253787388802</v>
      </c>
      <c r="E157" s="3">
        <v>40.098320918609602</v>
      </c>
      <c r="F157" s="3">
        <v>-60.462689339232703</v>
      </c>
      <c r="G157" s="3">
        <v>184.03113682651301</v>
      </c>
      <c r="H157" s="3"/>
      <c r="I157" s="3">
        <f>VLOOKUP($A157,new_vsoa,6,FALSE)</f>
        <v>210.561275742801</v>
      </c>
      <c r="J157" s="3">
        <f>VLOOKUP($A157,new_vsoa,5,FALSE)</f>
        <v>309.903543818039</v>
      </c>
      <c r="K157" s="3">
        <f t="shared" si="70"/>
        <v>-99.342268075237996</v>
      </c>
      <c r="L157" s="3">
        <f>VLOOKUP($A157,new_vsoa,7,FALSE)</f>
        <v>-158.192986608723</v>
      </c>
      <c r="M157" s="3">
        <f>VLOOKUP($A157,new_vsoa,8,FALSE)</f>
        <v>-38.454121178718303</v>
      </c>
      <c r="N157" s="3">
        <f t="shared" si="58"/>
        <v>211.27704591566101</v>
      </c>
      <c r="O157" s="3">
        <f t="shared" si="59"/>
        <v>309.90354381803797</v>
      </c>
      <c r="P157" s="3">
        <f t="shared" si="71"/>
        <v>-98.626497902376968</v>
      </c>
      <c r="Q157" s="3">
        <f t="shared" si="60"/>
        <v>-155.31872934127699</v>
      </c>
      <c r="R157" s="3">
        <f t="shared" si="61"/>
        <v>-41.206739633096802</v>
      </c>
      <c r="S157" s="3">
        <f t="shared" si="62"/>
        <v>210.561275742801</v>
      </c>
      <c r="T157" s="3">
        <f t="shared" si="63"/>
        <v>309.903543818039</v>
      </c>
      <c r="U157" s="3">
        <f t="shared" si="72"/>
        <v>-99.342268075237996</v>
      </c>
      <c r="V157" s="3">
        <f t="shared" si="64"/>
        <v>-159.51364518518599</v>
      </c>
      <c r="W157" s="3">
        <f t="shared" si="65"/>
        <v>-37.454164935327697</v>
      </c>
      <c r="X157" s="3">
        <f t="shared" si="66"/>
        <v>210.561275742801</v>
      </c>
      <c r="Y157" s="3">
        <f t="shared" si="67"/>
        <v>309.903543818039</v>
      </c>
      <c r="Z157" s="3">
        <f t="shared" si="73"/>
        <v>-99.342268075237996</v>
      </c>
      <c r="AA157" s="3">
        <f t="shared" si="68"/>
        <v>-159.51364518518599</v>
      </c>
      <c r="AB157" s="3">
        <f t="shared" si="69"/>
        <v>-37.454164935327697</v>
      </c>
      <c r="AD157" s="3">
        <f t="shared" si="74"/>
        <v>-149.45958304969702</v>
      </c>
      <c r="AE157" s="3">
        <f t="shared" si="75"/>
        <v>-10.018994055849021</v>
      </c>
      <c r="AO157" s="3">
        <f t="shared" si="76"/>
        <v>-99.342268075237996</v>
      </c>
      <c r="AP157" s="3">
        <f t="shared" si="77"/>
        <v>40.098320918609602</v>
      </c>
      <c r="AQ157" s="3">
        <f t="shared" si="78"/>
        <v>-139.4405889938476</v>
      </c>
      <c r="AS157" s="3">
        <f t="shared" si="79"/>
        <v>0</v>
      </c>
      <c r="AT157" s="3">
        <f t="shared" si="80"/>
        <v>0</v>
      </c>
      <c r="AU157" s="3"/>
      <c r="AV157" s="3">
        <f t="shared" si="81"/>
        <v>-149.45958304969702</v>
      </c>
      <c r="AW157" s="3">
        <f t="shared" si="82"/>
        <v>-148.74381287683701</v>
      </c>
      <c r="AX157" s="3">
        <f t="shared" si="83"/>
        <v>0.71577017286000455</v>
      </c>
      <c r="AY157" s="3">
        <f t="shared" si="84"/>
        <v>-10.018994055849021</v>
      </c>
      <c r="AZ157" s="3">
        <f t="shared" si="85"/>
        <v>-10.018994055850044</v>
      </c>
      <c r="BA157" s="3">
        <f t="shared" si="86"/>
        <v>-1.0231815394945443E-12</v>
      </c>
    </row>
    <row r="158" spans="1:53">
      <c r="A158">
        <v>156</v>
      </c>
      <c r="B158" t="s">
        <v>171</v>
      </c>
      <c r="C158" s="3">
        <v>499.38963849164003</v>
      </c>
      <c r="D158" s="3">
        <v>543.55714932020305</v>
      </c>
      <c r="E158" s="3">
        <v>-44.167510828563302</v>
      </c>
      <c r="F158" s="3">
        <v>-234.80406935426601</v>
      </c>
      <c r="G158" s="3">
        <v>420.250432966689</v>
      </c>
      <c r="H158" s="3"/>
      <c r="I158" s="3">
        <f>VLOOKUP($A158,new_vsoa,6,FALSE)</f>
        <v>456.29357219554299</v>
      </c>
      <c r="J158" s="3">
        <f>VLOOKUP($A158,new_vsoa,5,FALSE)</f>
        <v>516.90114040002595</v>
      </c>
      <c r="K158" s="3">
        <f t="shared" si="70"/>
        <v>-60.607568204482959</v>
      </c>
      <c r="L158" s="3">
        <f>VLOOKUP($A158,new_vsoa,7,FALSE)</f>
        <v>-143.11688178649499</v>
      </c>
      <c r="M158" s="3">
        <f>VLOOKUP($A158,new_vsoa,8,FALSE)</f>
        <v>31.979625863526699</v>
      </c>
      <c r="N158" s="3">
        <f t="shared" si="58"/>
        <v>454.89615501015402</v>
      </c>
      <c r="O158" s="3">
        <f t="shared" si="59"/>
        <v>516.90114040002595</v>
      </c>
      <c r="P158" s="3">
        <f t="shared" si="71"/>
        <v>-62.004985389871933</v>
      </c>
      <c r="Q158" s="3">
        <f t="shared" si="60"/>
        <v>-141.93882179546401</v>
      </c>
      <c r="R158" s="3">
        <f t="shared" si="61"/>
        <v>23.383455144231601</v>
      </c>
      <c r="S158" s="3">
        <f t="shared" si="62"/>
        <v>456.29357219554299</v>
      </c>
      <c r="T158" s="3">
        <f t="shared" si="63"/>
        <v>516.90114040002595</v>
      </c>
      <c r="U158" s="3">
        <f t="shared" si="72"/>
        <v>-60.607568204482959</v>
      </c>
      <c r="V158" s="3">
        <f t="shared" si="64"/>
        <v>-152.626165300172</v>
      </c>
      <c r="W158" s="3">
        <f t="shared" si="65"/>
        <v>28.838176673350102</v>
      </c>
      <c r="X158" s="3">
        <f t="shared" si="66"/>
        <v>456.29357219554299</v>
      </c>
      <c r="Y158" s="3">
        <f t="shared" si="67"/>
        <v>516.90114040002595</v>
      </c>
      <c r="Z158" s="3">
        <f t="shared" si="73"/>
        <v>-60.607568204482959</v>
      </c>
      <c r="AA158" s="3">
        <f t="shared" si="68"/>
        <v>-152.626165300172</v>
      </c>
      <c r="AB158" s="3">
        <f t="shared" si="69"/>
        <v>28.838176673350102</v>
      </c>
      <c r="AD158" s="3">
        <f t="shared" si="74"/>
        <v>-43.096066296097035</v>
      </c>
      <c r="AE158" s="3">
        <f t="shared" si="75"/>
        <v>-26.656008920177101</v>
      </c>
      <c r="AO158" s="3">
        <f t="shared" si="76"/>
        <v>-60.607568204482959</v>
      </c>
      <c r="AP158" s="3">
        <f t="shared" si="77"/>
        <v>-44.167510828563302</v>
      </c>
      <c r="AQ158" s="3">
        <f t="shared" si="78"/>
        <v>-16.440057375919658</v>
      </c>
      <c r="AS158" s="3">
        <f t="shared" si="79"/>
        <v>0</v>
      </c>
      <c r="AT158" s="3">
        <f t="shared" si="80"/>
        <v>0</v>
      </c>
      <c r="AU158" s="3"/>
      <c r="AV158" s="3">
        <f t="shared" si="81"/>
        <v>-43.096066296097035</v>
      </c>
      <c r="AW158" s="3">
        <f t="shared" si="82"/>
        <v>-44.49348348148601</v>
      </c>
      <c r="AX158" s="3">
        <f t="shared" si="83"/>
        <v>-1.3974171853889743</v>
      </c>
      <c r="AY158" s="3">
        <f t="shared" si="84"/>
        <v>-26.656008920177101</v>
      </c>
      <c r="AZ158" s="3">
        <f t="shared" si="85"/>
        <v>-26.656008920177101</v>
      </c>
      <c r="BA158" s="3">
        <f t="shared" si="86"/>
        <v>0</v>
      </c>
    </row>
    <row r="159" spans="1:53">
      <c r="A159">
        <v>157</v>
      </c>
      <c r="B159" t="s">
        <v>172</v>
      </c>
      <c r="C159" s="3">
        <v>461.72994797806399</v>
      </c>
      <c r="D159" s="3">
        <v>339.45844659449898</v>
      </c>
      <c r="E159" s="3">
        <v>122.271501383564</v>
      </c>
      <c r="F159" s="3">
        <v>13.553447564336199</v>
      </c>
      <c r="G159" s="3">
        <v>303.658278743388</v>
      </c>
      <c r="H159" s="3"/>
      <c r="I159" s="3">
        <f>VLOOKUP($A159,new_vsoa,6,FALSE)</f>
        <v>455.13819779759802</v>
      </c>
      <c r="J159" s="3">
        <f>VLOOKUP($A159,new_vsoa,5,FALSE)</f>
        <v>349.21017780111401</v>
      </c>
      <c r="K159" s="3">
        <f t="shared" si="70"/>
        <v>105.92801999648401</v>
      </c>
      <c r="L159" s="3">
        <f>VLOOKUP($A159,new_vsoa,7,FALSE)</f>
        <v>39.308150133483103</v>
      </c>
      <c r="M159" s="3">
        <f>VLOOKUP($A159,new_vsoa,8,FALSE)</f>
        <v>172.25363995482499</v>
      </c>
      <c r="N159" s="3">
        <f t="shared" si="58"/>
        <v>458.378944372251</v>
      </c>
      <c r="O159" s="3">
        <f t="shared" si="59"/>
        <v>349.21017780111299</v>
      </c>
      <c r="P159" s="3">
        <f t="shared" si="71"/>
        <v>109.16876657113801</v>
      </c>
      <c r="Q159" s="3">
        <f t="shared" si="60"/>
        <v>45.939722790436498</v>
      </c>
      <c r="R159" s="3">
        <f t="shared" si="61"/>
        <v>171.156023755078</v>
      </c>
      <c r="S159" s="3">
        <f t="shared" si="62"/>
        <v>455.13819779759802</v>
      </c>
      <c r="T159" s="3">
        <f t="shared" si="63"/>
        <v>349.21017780111401</v>
      </c>
      <c r="U159" s="3">
        <f t="shared" si="72"/>
        <v>105.92801999648401</v>
      </c>
      <c r="V159" s="3">
        <f t="shared" si="64"/>
        <v>44.260653454713797</v>
      </c>
      <c r="W159" s="3">
        <f t="shared" si="65"/>
        <v>170.331904058042</v>
      </c>
      <c r="X159" s="3">
        <f t="shared" si="66"/>
        <v>455.13819779759802</v>
      </c>
      <c r="Y159" s="3">
        <f t="shared" si="67"/>
        <v>349.21017780111401</v>
      </c>
      <c r="Z159" s="3">
        <f t="shared" si="73"/>
        <v>105.92801999648401</v>
      </c>
      <c r="AA159" s="3">
        <f t="shared" si="68"/>
        <v>44.260653454713797</v>
      </c>
      <c r="AB159" s="3">
        <f t="shared" si="69"/>
        <v>170.331904058042</v>
      </c>
      <c r="AD159" s="3">
        <f t="shared" si="74"/>
        <v>-6.5917501804659651</v>
      </c>
      <c r="AE159" s="3">
        <f t="shared" si="75"/>
        <v>9.7517312066150339</v>
      </c>
      <c r="AO159" s="3">
        <f t="shared" si="76"/>
        <v>105.92801999648401</v>
      </c>
      <c r="AP159" s="3">
        <f t="shared" si="77"/>
        <v>122.271501383564</v>
      </c>
      <c r="AQ159" s="3">
        <f t="shared" si="78"/>
        <v>-16.34348138707999</v>
      </c>
      <c r="AS159" s="3">
        <f t="shared" si="79"/>
        <v>0</v>
      </c>
      <c r="AT159" s="3">
        <f t="shared" si="80"/>
        <v>0</v>
      </c>
      <c r="AU159" s="3"/>
      <c r="AV159" s="3">
        <f t="shared" si="81"/>
        <v>-6.5917501804659651</v>
      </c>
      <c r="AW159" s="3">
        <f t="shared" si="82"/>
        <v>-3.3510036058129913</v>
      </c>
      <c r="AX159" s="3">
        <f t="shared" si="83"/>
        <v>3.2407465746529738</v>
      </c>
      <c r="AY159" s="3">
        <f t="shared" si="84"/>
        <v>9.7517312066150339</v>
      </c>
      <c r="AZ159" s="3">
        <f t="shared" si="85"/>
        <v>9.7517312066140107</v>
      </c>
      <c r="BA159" s="3">
        <f t="shared" si="86"/>
        <v>-1.0231815394945443E-12</v>
      </c>
    </row>
    <row r="160" spans="1:53">
      <c r="A160">
        <v>158</v>
      </c>
      <c r="B160" t="s">
        <v>173</v>
      </c>
      <c r="C160" s="3">
        <v>493.959495150865</v>
      </c>
      <c r="D160" s="3">
        <v>257.89996574456302</v>
      </c>
      <c r="E160" s="3">
        <v>236.05952940630101</v>
      </c>
      <c r="F160" s="3">
        <v>97.915726409170802</v>
      </c>
      <c r="G160" s="3">
        <v>582.99499674583501</v>
      </c>
      <c r="H160" s="3"/>
      <c r="I160" s="3">
        <f>VLOOKUP($A160,new_vsoa,6,FALSE)</f>
        <v>465.90119852722398</v>
      </c>
      <c r="J160" s="3">
        <f>VLOOKUP($A160,new_vsoa,5,FALSE)</f>
        <v>258.68551743330602</v>
      </c>
      <c r="K160" s="3">
        <f t="shared" si="70"/>
        <v>207.21568109391796</v>
      </c>
      <c r="L160" s="3">
        <f>VLOOKUP($A160,new_vsoa,7,FALSE)</f>
        <v>140.37307044357601</v>
      </c>
      <c r="M160" s="3">
        <f>VLOOKUP($A160,new_vsoa,8,FALSE)</f>
        <v>284.03869063401999</v>
      </c>
      <c r="N160" s="3">
        <f t="shared" si="58"/>
        <v>461.02276080787999</v>
      </c>
      <c r="O160" s="3">
        <f t="shared" si="59"/>
        <v>258.68551743330698</v>
      </c>
      <c r="P160" s="3">
        <f t="shared" si="71"/>
        <v>202.33724337457301</v>
      </c>
      <c r="Q160" s="3">
        <f t="shared" si="60"/>
        <v>131.26692707056</v>
      </c>
      <c r="R160" s="3">
        <f t="shared" si="61"/>
        <v>284.63599635719498</v>
      </c>
      <c r="S160" s="3">
        <f t="shared" si="62"/>
        <v>465.90119852722398</v>
      </c>
      <c r="T160" s="3">
        <f t="shared" si="63"/>
        <v>258.68551743330602</v>
      </c>
      <c r="U160" s="3">
        <f t="shared" si="72"/>
        <v>207.21568109391796</v>
      </c>
      <c r="V160" s="3">
        <f t="shared" si="64"/>
        <v>139.576171715225</v>
      </c>
      <c r="W160" s="3">
        <f t="shared" si="65"/>
        <v>295.60267844706999</v>
      </c>
      <c r="X160" s="3">
        <f t="shared" si="66"/>
        <v>465.90119852722398</v>
      </c>
      <c r="Y160" s="3">
        <f t="shared" si="67"/>
        <v>258.68551743330602</v>
      </c>
      <c r="Z160" s="3">
        <f t="shared" si="73"/>
        <v>207.21568109391796</v>
      </c>
      <c r="AA160" s="3">
        <f t="shared" si="68"/>
        <v>139.576171715225</v>
      </c>
      <c r="AB160" s="3">
        <f t="shared" si="69"/>
        <v>295.60267844706999</v>
      </c>
      <c r="AD160" s="3">
        <f t="shared" si="74"/>
        <v>-28.058296623641013</v>
      </c>
      <c r="AE160" s="3">
        <f t="shared" si="75"/>
        <v>0.78555168874299852</v>
      </c>
      <c r="AO160" s="3">
        <f t="shared" si="76"/>
        <v>207.21568109391796</v>
      </c>
      <c r="AP160" s="3">
        <f t="shared" si="77"/>
        <v>236.05952940630101</v>
      </c>
      <c r="AQ160" s="3">
        <f t="shared" si="78"/>
        <v>-28.843848312383045</v>
      </c>
      <c r="AS160" s="3">
        <f t="shared" si="79"/>
        <v>0</v>
      </c>
      <c r="AT160" s="3">
        <f t="shared" si="80"/>
        <v>0</v>
      </c>
      <c r="AU160" s="3"/>
      <c r="AV160" s="3">
        <f t="shared" si="81"/>
        <v>-28.058296623641013</v>
      </c>
      <c r="AW160" s="3">
        <f t="shared" si="82"/>
        <v>-32.936734342985005</v>
      </c>
      <c r="AX160" s="3">
        <f t="shared" si="83"/>
        <v>-4.8784377193439923</v>
      </c>
      <c r="AY160" s="3">
        <f t="shared" si="84"/>
        <v>0.78555168874299852</v>
      </c>
      <c r="AZ160" s="3">
        <f t="shared" si="85"/>
        <v>0.78555168874396486</v>
      </c>
      <c r="BA160" s="3">
        <f t="shared" si="86"/>
        <v>9.6633812063373625E-13</v>
      </c>
    </row>
    <row r="161" spans="1:53">
      <c r="A161">
        <v>159</v>
      </c>
      <c r="B161" t="s">
        <v>174</v>
      </c>
      <c r="C161" s="3">
        <v>199.645220234693</v>
      </c>
      <c r="D161" s="3">
        <v>244.665955974485</v>
      </c>
      <c r="E161" s="3">
        <v>-45.020735739792201</v>
      </c>
      <c r="F161" s="3">
        <v>-112.154940860295</v>
      </c>
      <c r="G161" s="3">
        <v>33.286098792976397</v>
      </c>
      <c r="H161" s="3"/>
      <c r="I161" s="3">
        <f>VLOOKUP($A161,new_vsoa,6,FALSE)</f>
        <v>218.99136571266001</v>
      </c>
      <c r="J161" s="3">
        <f>VLOOKUP($A161,new_vsoa,5,FALSE)</f>
        <v>248.04156260827801</v>
      </c>
      <c r="K161" s="3">
        <f t="shared" si="70"/>
        <v>-29.050196895618001</v>
      </c>
      <c r="L161" s="3">
        <f>VLOOKUP($A161,new_vsoa,7,FALSE)</f>
        <v>-70.340332864132506</v>
      </c>
      <c r="M161" s="3">
        <f>VLOOKUP($A161,new_vsoa,8,FALSE)</f>
        <v>16.654600236832099</v>
      </c>
      <c r="N161" s="3">
        <f t="shared" si="58"/>
        <v>217.751079311745</v>
      </c>
      <c r="O161" s="3">
        <f t="shared" si="59"/>
        <v>248.04156260827901</v>
      </c>
      <c r="P161" s="3">
        <f t="shared" si="71"/>
        <v>-30.290483296534006</v>
      </c>
      <c r="Q161" s="3">
        <f t="shared" si="60"/>
        <v>-71.163294583277406</v>
      </c>
      <c r="R161" s="3">
        <f t="shared" si="61"/>
        <v>13.1856386604407</v>
      </c>
      <c r="S161" s="3">
        <f t="shared" si="62"/>
        <v>218.99136571266001</v>
      </c>
      <c r="T161" s="3">
        <f t="shared" si="63"/>
        <v>248.04156260827801</v>
      </c>
      <c r="U161" s="3">
        <f t="shared" si="72"/>
        <v>-29.050196895618001</v>
      </c>
      <c r="V161" s="3">
        <f t="shared" si="64"/>
        <v>-76.020251576433296</v>
      </c>
      <c r="W161" s="3">
        <f t="shared" si="65"/>
        <v>15.325552911256</v>
      </c>
      <c r="X161" s="3">
        <f t="shared" si="66"/>
        <v>218.99136571266001</v>
      </c>
      <c r="Y161" s="3">
        <f t="shared" si="67"/>
        <v>248.04156260827801</v>
      </c>
      <c r="Z161" s="3">
        <f t="shared" si="73"/>
        <v>-29.050196895618001</v>
      </c>
      <c r="AA161" s="3">
        <f t="shared" si="68"/>
        <v>-76.020251576433296</v>
      </c>
      <c r="AB161" s="3">
        <f t="shared" si="69"/>
        <v>15.325552911256</v>
      </c>
      <c r="AD161" s="3">
        <f t="shared" si="74"/>
        <v>19.346145477967013</v>
      </c>
      <c r="AE161" s="3">
        <f t="shared" si="75"/>
        <v>3.3756066337930122</v>
      </c>
      <c r="AO161" s="3">
        <f t="shared" si="76"/>
        <v>-29.050196895618001</v>
      </c>
      <c r="AP161" s="3">
        <f t="shared" si="77"/>
        <v>-45.020735739792201</v>
      </c>
      <c r="AQ161" s="3">
        <f t="shared" si="78"/>
        <v>15.9705388441742</v>
      </c>
      <c r="AS161" s="3">
        <f t="shared" si="79"/>
        <v>0</v>
      </c>
      <c r="AT161" s="3">
        <f t="shared" si="80"/>
        <v>0</v>
      </c>
      <c r="AU161" s="3"/>
      <c r="AV161" s="3">
        <f t="shared" si="81"/>
        <v>19.346145477967013</v>
      </c>
      <c r="AW161" s="3">
        <f t="shared" si="82"/>
        <v>18.105859077052003</v>
      </c>
      <c r="AX161" s="3">
        <f t="shared" si="83"/>
        <v>-1.2402864009150107</v>
      </c>
      <c r="AY161" s="3">
        <f t="shared" si="84"/>
        <v>3.3756066337930122</v>
      </c>
      <c r="AZ161" s="3">
        <f t="shared" si="85"/>
        <v>3.3756066337940069</v>
      </c>
      <c r="BA161" s="3">
        <f t="shared" si="86"/>
        <v>9.9475983006414026E-13</v>
      </c>
    </row>
    <row r="162" spans="1:53">
      <c r="A162">
        <v>160</v>
      </c>
      <c r="B162" t="s">
        <v>175</v>
      </c>
      <c r="C162" s="3">
        <v>231.33848600288201</v>
      </c>
      <c r="D162" s="3">
        <v>196.37004448767101</v>
      </c>
      <c r="E162" s="3">
        <v>34.968441515210401</v>
      </c>
      <c r="F162" s="3">
        <v>-30.086134391231202</v>
      </c>
      <c r="G162" s="3">
        <v>120.673510927398</v>
      </c>
      <c r="H162" s="3"/>
      <c r="I162" s="3">
        <f>VLOOKUP($A162,new_vsoa,6,FALSE)</f>
        <v>245.16823164182301</v>
      </c>
      <c r="J162" s="3">
        <f>VLOOKUP($A162,new_vsoa,5,FALSE)</f>
        <v>191.88807798143901</v>
      </c>
      <c r="K162" s="3">
        <f t="shared" si="70"/>
        <v>53.280153660384002</v>
      </c>
      <c r="L162" s="3">
        <f>VLOOKUP($A162,new_vsoa,7,FALSE)</f>
        <v>8.9874892335462402</v>
      </c>
      <c r="M162" s="3">
        <f>VLOOKUP($A162,new_vsoa,8,FALSE)</f>
        <v>101.89184893660401</v>
      </c>
      <c r="N162" s="3">
        <f t="shared" si="58"/>
        <v>248.00937588897199</v>
      </c>
      <c r="O162" s="3">
        <f t="shared" si="59"/>
        <v>191.88807796417501</v>
      </c>
      <c r="P162" s="3">
        <f t="shared" si="71"/>
        <v>56.121297924796977</v>
      </c>
      <c r="Q162" s="3">
        <f t="shared" si="60"/>
        <v>15.2880192358764</v>
      </c>
      <c r="R162" s="3">
        <f t="shared" si="61"/>
        <v>101.333369981792</v>
      </c>
      <c r="S162" s="3">
        <f t="shared" si="62"/>
        <v>245.16823164182301</v>
      </c>
      <c r="T162" s="3">
        <f t="shared" si="63"/>
        <v>191.88807798143901</v>
      </c>
      <c r="U162" s="3">
        <f t="shared" si="72"/>
        <v>53.280153660384002</v>
      </c>
      <c r="V162" s="3">
        <f t="shared" si="64"/>
        <v>10.6647041522462</v>
      </c>
      <c r="W162" s="3">
        <f t="shared" si="65"/>
        <v>102.264242194136</v>
      </c>
      <c r="X162" s="3">
        <f t="shared" si="66"/>
        <v>245.16823164182301</v>
      </c>
      <c r="Y162" s="3">
        <f t="shared" si="67"/>
        <v>191.88807798143901</v>
      </c>
      <c r="Z162" s="3">
        <f t="shared" si="73"/>
        <v>53.280153660384002</v>
      </c>
      <c r="AA162" s="3">
        <f t="shared" si="68"/>
        <v>10.6647041522462</v>
      </c>
      <c r="AB162" s="3">
        <f t="shared" si="69"/>
        <v>102.264242194136</v>
      </c>
      <c r="AD162" s="3">
        <f t="shared" si="74"/>
        <v>13.829745638941006</v>
      </c>
      <c r="AE162" s="3">
        <f t="shared" si="75"/>
        <v>-4.4819665062319984</v>
      </c>
      <c r="AO162" s="3">
        <f t="shared" si="76"/>
        <v>53.280153660384002</v>
      </c>
      <c r="AP162" s="3">
        <f t="shared" si="77"/>
        <v>34.968441515210401</v>
      </c>
      <c r="AQ162" s="3">
        <f t="shared" si="78"/>
        <v>18.311712145173601</v>
      </c>
      <c r="AS162" s="3">
        <f t="shared" si="79"/>
        <v>0</v>
      </c>
      <c r="AT162" s="3">
        <f t="shared" si="80"/>
        <v>0</v>
      </c>
      <c r="AU162" s="3"/>
      <c r="AV162" s="3">
        <f t="shared" si="81"/>
        <v>13.829745638941006</v>
      </c>
      <c r="AW162" s="3">
        <f t="shared" si="82"/>
        <v>16.670889886089981</v>
      </c>
      <c r="AX162" s="3">
        <f t="shared" si="83"/>
        <v>2.841144247148975</v>
      </c>
      <c r="AY162" s="3">
        <f t="shared" si="84"/>
        <v>-4.4819665062319984</v>
      </c>
      <c r="AZ162" s="3">
        <f t="shared" si="85"/>
        <v>-4.4819665234959984</v>
      </c>
      <c r="BA162" s="3">
        <f t="shared" si="86"/>
        <v>-1.7264000007344293E-8</v>
      </c>
    </row>
    <row r="163" spans="1:53">
      <c r="A163">
        <v>161</v>
      </c>
      <c r="B163" t="s">
        <v>176</v>
      </c>
      <c r="C163" s="3">
        <v>189.863906203109</v>
      </c>
      <c r="D163" s="3">
        <v>245.38966525276001</v>
      </c>
      <c r="E163" s="3">
        <v>-55.525759049650503</v>
      </c>
      <c r="F163" s="3">
        <v>-124.14210888451601</v>
      </c>
      <c r="G163" s="3">
        <v>30.334215549431899</v>
      </c>
      <c r="H163" s="3"/>
      <c r="I163" s="3">
        <f>VLOOKUP($A163,new_vsoa,6,FALSE)</f>
        <v>241.910825482809</v>
      </c>
      <c r="J163" s="3">
        <f>VLOOKUP($A163,new_vsoa,5,FALSE)</f>
        <v>257.66003434038902</v>
      </c>
      <c r="K163" s="3">
        <f t="shared" si="70"/>
        <v>-15.749208857580015</v>
      </c>
      <c r="L163" s="3">
        <f>VLOOKUP($A163,new_vsoa,7,FALSE)</f>
        <v>-69.175945036542501</v>
      </c>
      <c r="M163" s="3">
        <f>VLOOKUP($A163,new_vsoa,8,FALSE)</f>
        <v>39.135298212831401</v>
      </c>
      <c r="N163" s="3">
        <f t="shared" si="58"/>
        <v>242.52720989120499</v>
      </c>
      <c r="O163" s="3">
        <f t="shared" si="59"/>
        <v>257.66003434038799</v>
      </c>
      <c r="P163" s="3">
        <f t="shared" si="71"/>
        <v>-15.132824449183005</v>
      </c>
      <c r="Q163" s="3">
        <f t="shared" si="60"/>
        <v>-65.050299569207894</v>
      </c>
      <c r="R163" s="3">
        <f t="shared" si="61"/>
        <v>37.645496125799603</v>
      </c>
      <c r="S163" s="3">
        <f t="shared" si="62"/>
        <v>241.910825482809</v>
      </c>
      <c r="T163" s="3">
        <f t="shared" si="63"/>
        <v>257.66003434038902</v>
      </c>
      <c r="U163" s="3">
        <f t="shared" si="72"/>
        <v>-15.749208857580015</v>
      </c>
      <c r="V163" s="3">
        <f t="shared" si="64"/>
        <v>-66.510729828186598</v>
      </c>
      <c r="W163" s="3">
        <f t="shared" si="65"/>
        <v>38.539055472765497</v>
      </c>
      <c r="X163" s="3">
        <f t="shared" si="66"/>
        <v>241.910825482809</v>
      </c>
      <c r="Y163" s="3">
        <f t="shared" si="67"/>
        <v>257.66003434038902</v>
      </c>
      <c r="Z163" s="3">
        <f t="shared" si="73"/>
        <v>-15.749208857580015</v>
      </c>
      <c r="AA163" s="3">
        <f t="shared" si="68"/>
        <v>-66.510729828186598</v>
      </c>
      <c r="AB163" s="3">
        <f t="shared" si="69"/>
        <v>38.539055472765497</v>
      </c>
      <c r="AD163" s="3">
        <f t="shared" si="74"/>
        <v>52.046919279700006</v>
      </c>
      <c r="AE163" s="3">
        <f t="shared" si="75"/>
        <v>12.270369087629007</v>
      </c>
      <c r="AO163" s="3">
        <f t="shared" si="76"/>
        <v>-15.749208857580015</v>
      </c>
      <c r="AP163" s="3">
        <f t="shared" si="77"/>
        <v>-55.525759049650503</v>
      </c>
      <c r="AQ163" s="3">
        <f t="shared" si="78"/>
        <v>39.776550192070488</v>
      </c>
      <c r="AS163" s="3">
        <f t="shared" si="79"/>
        <v>0</v>
      </c>
      <c r="AT163" s="3">
        <f t="shared" si="80"/>
        <v>0</v>
      </c>
      <c r="AU163" s="3"/>
      <c r="AV163" s="3">
        <f t="shared" si="81"/>
        <v>52.046919279700006</v>
      </c>
      <c r="AW163" s="3">
        <f t="shared" si="82"/>
        <v>52.663303688095993</v>
      </c>
      <c r="AX163" s="3">
        <f t="shared" si="83"/>
        <v>0.61638440839598729</v>
      </c>
      <c r="AY163" s="3">
        <f t="shared" si="84"/>
        <v>12.270369087629007</v>
      </c>
      <c r="AZ163" s="3">
        <f t="shared" si="85"/>
        <v>12.270369087627984</v>
      </c>
      <c r="BA163" s="3">
        <f t="shared" si="86"/>
        <v>-1.0231815394945443E-12</v>
      </c>
    </row>
    <row r="164" spans="1:53">
      <c r="A164">
        <v>162</v>
      </c>
      <c r="B164" t="s">
        <v>177</v>
      </c>
      <c r="C164" s="3">
        <v>194.19494969206801</v>
      </c>
      <c r="D164" s="3">
        <v>111.251022434032</v>
      </c>
      <c r="E164" s="3">
        <v>82.943927258036197</v>
      </c>
      <c r="F164" s="3">
        <v>7.0407379029232704</v>
      </c>
      <c r="G164" s="3">
        <v>180.53529892220899</v>
      </c>
      <c r="H164" s="3"/>
      <c r="I164" s="3">
        <f>VLOOKUP($A164,new_vsoa,6,FALSE)</f>
        <v>183.05689375253201</v>
      </c>
      <c r="J164" s="3">
        <f>VLOOKUP($A164,new_vsoa,5,FALSE)</f>
        <v>109.250360984705</v>
      </c>
      <c r="K164" s="3">
        <f t="shared" si="70"/>
        <v>73.806532767827008</v>
      </c>
      <c r="L164" s="3">
        <f>VLOOKUP($A164,new_vsoa,7,FALSE)</f>
        <v>35.417364004931798</v>
      </c>
      <c r="M164" s="3">
        <f>VLOOKUP($A164,new_vsoa,8,FALSE)</f>
        <v>115.649285767658</v>
      </c>
      <c r="N164" s="3">
        <f t="shared" si="58"/>
        <v>179.52702006595101</v>
      </c>
      <c r="O164" s="3">
        <f t="shared" si="59"/>
        <v>109.250360984705</v>
      </c>
      <c r="P164" s="3">
        <f t="shared" si="71"/>
        <v>70.276659081246009</v>
      </c>
      <c r="Q164" s="3">
        <f t="shared" si="60"/>
        <v>35.082779973248599</v>
      </c>
      <c r="R164" s="3">
        <f t="shared" si="61"/>
        <v>109.391155332157</v>
      </c>
      <c r="S164" s="3">
        <f t="shared" si="62"/>
        <v>183.05689375253201</v>
      </c>
      <c r="T164" s="3">
        <f t="shared" si="63"/>
        <v>109.250360984705</v>
      </c>
      <c r="U164" s="3">
        <f t="shared" si="72"/>
        <v>73.806532767827008</v>
      </c>
      <c r="V164" s="3">
        <f t="shared" si="64"/>
        <v>36.215648122553503</v>
      </c>
      <c r="W164" s="3">
        <f t="shared" si="65"/>
        <v>117.53616558007801</v>
      </c>
      <c r="X164" s="3">
        <f t="shared" si="66"/>
        <v>183.05689375253201</v>
      </c>
      <c r="Y164" s="3">
        <f t="shared" si="67"/>
        <v>109.250360984705</v>
      </c>
      <c r="Z164" s="3">
        <f t="shared" si="73"/>
        <v>73.806532767827008</v>
      </c>
      <c r="AA164" s="3">
        <f t="shared" si="68"/>
        <v>36.215648122553503</v>
      </c>
      <c r="AB164" s="3">
        <f t="shared" si="69"/>
        <v>117.53616558007801</v>
      </c>
      <c r="AD164" s="3">
        <f t="shared" si="74"/>
        <v>-11.138055939536002</v>
      </c>
      <c r="AE164" s="3">
        <f t="shared" si="75"/>
        <v>-2.0006614493269979</v>
      </c>
      <c r="AO164" s="3">
        <f t="shared" si="76"/>
        <v>73.806532767827008</v>
      </c>
      <c r="AP164" s="3">
        <f t="shared" si="77"/>
        <v>82.943927258036197</v>
      </c>
      <c r="AQ164" s="3">
        <f t="shared" si="78"/>
        <v>-9.1373944902091893</v>
      </c>
      <c r="AS164" s="3">
        <f t="shared" si="79"/>
        <v>0</v>
      </c>
      <c r="AT164" s="3">
        <f t="shared" si="80"/>
        <v>0</v>
      </c>
      <c r="AU164" s="3"/>
      <c r="AV164" s="3">
        <f t="shared" si="81"/>
        <v>-11.138055939536002</v>
      </c>
      <c r="AW164" s="3">
        <f t="shared" si="82"/>
        <v>-14.667929626117001</v>
      </c>
      <c r="AX164" s="3">
        <f t="shared" si="83"/>
        <v>-3.5298736865809985</v>
      </c>
      <c r="AY164" s="3">
        <f t="shared" si="84"/>
        <v>-2.0006614493269979</v>
      </c>
      <c r="AZ164" s="3">
        <f t="shared" si="85"/>
        <v>-2.0006614493269979</v>
      </c>
      <c r="BA164" s="3">
        <f t="shared" si="86"/>
        <v>0</v>
      </c>
    </row>
    <row r="165" spans="1:53">
      <c r="A165">
        <v>163</v>
      </c>
      <c r="B165" t="s">
        <v>178</v>
      </c>
      <c r="C165" s="3">
        <v>375.20952012313302</v>
      </c>
      <c r="D165" s="3">
        <v>417.493864003064</v>
      </c>
      <c r="E165" s="3">
        <v>-42.284343879930297</v>
      </c>
      <c r="F165" s="3">
        <v>-162.30239540932101</v>
      </c>
      <c r="G165" s="3">
        <v>141.39129561619299</v>
      </c>
      <c r="H165" s="3"/>
      <c r="I165" s="3">
        <f>VLOOKUP($A165,new_vsoa,6,FALSE)</f>
        <v>352.11015944939498</v>
      </c>
      <c r="J165" s="3">
        <f>VLOOKUP($A165,new_vsoa,5,FALSE)</f>
        <v>401.33429461614998</v>
      </c>
      <c r="K165" s="3">
        <f t="shared" si="70"/>
        <v>-49.224135166754991</v>
      </c>
      <c r="L165" s="3">
        <f>VLOOKUP($A165,new_vsoa,7,FALSE)</f>
        <v>-112.01949758455901</v>
      </c>
      <c r="M165" s="3">
        <f>VLOOKUP($A165,new_vsoa,8,FALSE)</f>
        <v>18.329665669294901</v>
      </c>
      <c r="N165" s="3">
        <f t="shared" si="58"/>
        <v>349.235706945799</v>
      </c>
      <c r="O165" s="3">
        <f t="shared" si="59"/>
        <v>401.334294616146</v>
      </c>
      <c r="P165" s="3">
        <f t="shared" si="71"/>
        <v>-52.098587670347001</v>
      </c>
      <c r="Q165" s="3">
        <f t="shared" si="60"/>
        <v>-111.980406088709</v>
      </c>
      <c r="R165" s="3">
        <f t="shared" si="61"/>
        <v>5.3789423890282801</v>
      </c>
      <c r="S165" s="3">
        <f t="shared" si="62"/>
        <v>352.11015944939498</v>
      </c>
      <c r="T165" s="3">
        <f t="shared" si="63"/>
        <v>401.33429461614998</v>
      </c>
      <c r="U165" s="3">
        <f t="shared" si="72"/>
        <v>-49.224135166754991</v>
      </c>
      <c r="V165" s="3">
        <f t="shared" si="64"/>
        <v>-108.173724335944</v>
      </c>
      <c r="W165" s="3">
        <f t="shared" si="65"/>
        <v>8.4498757933771493</v>
      </c>
      <c r="X165" s="3">
        <f t="shared" si="66"/>
        <v>352.11015944939498</v>
      </c>
      <c r="Y165" s="3">
        <f t="shared" si="67"/>
        <v>401.33429461614998</v>
      </c>
      <c r="Z165" s="3">
        <f t="shared" si="73"/>
        <v>-49.224135166754991</v>
      </c>
      <c r="AA165" s="3">
        <f t="shared" si="68"/>
        <v>-108.173724335944</v>
      </c>
      <c r="AB165" s="3">
        <f t="shared" si="69"/>
        <v>8.4498757933771493</v>
      </c>
      <c r="AD165" s="3">
        <f t="shared" si="74"/>
        <v>-23.099360673738033</v>
      </c>
      <c r="AE165" s="3">
        <f t="shared" si="75"/>
        <v>-16.159569386914029</v>
      </c>
      <c r="AO165" s="3">
        <f t="shared" si="76"/>
        <v>-49.224135166754991</v>
      </c>
      <c r="AP165" s="3">
        <f t="shared" si="77"/>
        <v>-42.284343879930297</v>
      </c>
      <c r="AQ165" s="3">
        <f t="shared" si="78"/>
        <v>-6.9397912868246934</v>
      </c>
      <c r="AS165" s="3">
        <f t="shared" si="79"/>
        <v>0</v>
      </c>
      <c r="AT165" s="3">
        <f t="shared" si="80"/>
        <v>0</v>
      </c>
      <c r="AU165" s="3"/>
      <c r="AV165" s="3">
        <f t="shared" si="81"/>
        <v>-23.099360673738033</v>
      </c>
      <c r="AW165" s="3">
        <f t="shared" si="82"/>
        <v>-25.973813177334023</v>
      </c>
      <c r="AX165" s="3">
        <f t="shared" si="83"/>
        <v>-2.8744525035959896</v>
      </c>
      <c r="AY165" s="3">
        <f t="shared" si="84"/>
        <v>-16.159569386914029</v>
      </c>
      <c r="AZ165" s="3">
        <f t="shared" si="85"/>
        <v>-16.159569386918008</v>
      </c>
      <c r="BA165" s="3">
        <f t="shared" si="86"/>
        <v>-3.979039320256561E-12</v>
      </c>
    </row>
    <row r="166" spans="1:53">
      <c r="A166">
        <v>164</v>
      </c>
      <c r="B166" t="s">
        <v>179</v>
      </c>
      <c r="C166" s="3">
        <v>221.00351540989101</v>
      </c>
      <c r="D166" s="3">
        <v>424.17556813790901</v>
      </c>
      <c r="E166" s="3">
        <v>-203.172052728018</v>
      </c>
      <c r="F166" s="3">
        <v>-320.41759334489899</v>
      </c>
      <c r="G166" s="3">
        <v>-71.742141084391406</v>
      </c>
      <c r="H166" s="3"/>
      <c r="I166" s="3">
        <f>VLOOKUP($A166,new_vsoa,6,FALSE)</f>
        <v>393.71502196395397</v>
      </c>
      <c r="J166" s="3">
        <f>VLOOKUP($A166,new_vsoa,5,FALSE)</f>
        <v>444.91225912999897</v>
      </c>
      <c r="K166" s="3">
        <f t="shared" si="70"/>
        <v>-51.197237166044999</v>
      </c>
      <c r="L166" s="3">
        <f>VLOOKUP($A166,new_vsoa,7,FALSE)</f>
        <v>-121.350139939963</v>
      </c>
      <c r="M166" s="3">
        <f>VLOOKUP($A166,new_vsoa,8,FALSE)</f>
        <v>14.386567237924901</v>
      </c>
      <c r="N166" s="3">
        <f t="shared" si="58"/>
        <v>401.751480139004</v>
      </c>
      <c r="O166" s="3">
        <f t="shared" si="59"/>
        <v>444.91225913000102</v>
      </c>
      <c r="P166" s="3">
        <f t="shared" si="71"/>
        <v>-43.160778990997017</v>
      </c>
      <c r="Q166" s="3">
        <f t="shared" si="60"/>
        <v>-105.80921791049801</v>
      </c>
      <c r="R166" s="3">
        <f t="shared" si="61"/>
        <v>24.7090696608707</v>
      </c>
      <c r="S166" s="3">
        <f t="shared" si="62"/>
        <v>309.51622360376302</v>
      </c>
      <c r="T166" s="3">
        <f t="shared" si="63"/>
        <v>444.91225864906602</v>
      </c>
      <c r="U166" s="3">
        <f t="shared" si="72"/>
        <v>-135.39603504530299</v>
      </c>
      <c r="V166" s="3">
        <f t="shared" si="64"/>
        <v>-204.94190183004099</v>
      </c>
      <c r="W166" s="3">
        <f t="shared" si="65"/>
        <v>-61.365310737568599</v>
      </c>
      <c r="X166" s="3">
        <f t="shared" si="66"/>
        <v>309.51622360376302</v>
      </c>
      <c r="Y166" s="3">
        <f t="shared" si="67"/>
        <v>444.91225864906602</v>
      </c>
      <c r="Z166" s="3">
        <f t="shared" si="73"/>
        <v>-135.39603504530299</v>
      </c>
      <c r="AA166" s="3">
        <f t="shared" si="68"/>
        <v>-204.94190183004099</v>
      </c>
      <c r="AB166" s="3">
        <f t="shared" si="69"/>
        <v>-61.365310737568599</v>
      </c>
      <c r="AD166" s="3">
        <f t="shared" si="74"/>
        <v>172.71150655406296</v>
      </c>
      <c r="AE166" s="3">
        <f t="shared" si="75"/>
        <v>20.736690992089962</v>
      </c>
      <c r="AO166" s="3">
        <f t="shared" si="76"/>
        <v>-51.197237166044999</v>
      </c>
      <c r="AP166" s="3">
        <f t="shared" si="77"/>
        <v>-203.172052728018</v>
      </c>
      <c r="AQ166" s="3">
        <f t="shared" si="78"/>
        <v>151.974815561973</v>
      </c>
      <c r="AS166" s="3">
        <f t="shared" si="79"/>
        <v>84.198798360190949</v>
      </c>
      <c r="AT166" s="3">
        <f t="shared" si="80"/>
        <v>4.8093295390572166E-7</v>
      </c>
      <c r="AU166" s="3"/>
      <c r="AV166" s="3">
        <f t="shared" si="81"/>
        <v>88.512708193872015</v>
      </c>
      <c r="AW166" s="3">
        <f t="shared" si="82"/>
        <v>180.74796472911299</v>
      </c>
      <c r="AX166" s="3">
        <f t="shared" si="83"/>
        <v>92.235256535240978</v>
      </c>
      <c r="AY166" s="3">
        <f t="shared" si="84"/>
        <v>20.736690511157008</v>
      </c>
      <c r="AZ166" s="3">
        <f t="shared" si="85"/>
        <v>20.736690992092008</v>
      </c>
      <c r="BA166" s="3">
        <f t="shared" si="86"/>
        <v>4.8093500026880065E-7</v>
      </c>
    </row>
    <row r="167" spans="1:53">
      <c r="A167">
        <v>165</v>
      </c>
      <c r="B167" t="s">
        <v>180</v>
      </c>
      <c r="C167" s="3">
        <v>122.67748251735</v>
      </c>
      <c r="D167" s="3">
        <v>85.735919337137204</v>
      </c>
      <c r="E167" s="3">
        <v>36.941563180213102</v>
      </c>
      <c r="F167" s="3">
        <v>-11.9555108402717</v>
      </c>
      <c r="G167" s="3">
        <v>88.972351466757502</v>
      </c>
      <c r="H167" s="3"/>
      <c r="I167" s="3">
        <f>VLOOKUP($A167,new_vsoa,6,FALSE)</f>
        <v>119.10651188481999</v>
      </c>
      <c r="J167" s="3">
        <f>VLOOKUP($A167,new_vsoa,5,FALSE)</f>
        <v>88.288824349203097</v>
      </c>
      <c r="K167" s="3">
        <f t="shared" si="70"/>
        <v>30.817687535616898</v>
      </c>
      <c r="L167" s="3">
        <f>VLOOKUP($A167,new_vsoa,7,FALSE)</f>
        <v>3.2410850345574098</v>
      </c>
      <c r="M167" s="3">
        <f>VLOOKUP($A167,new_vsoa,8,FALSE)</f>
        <v>60.852525031474499</v>
      </c>
      <c r="N167" s="3">
        <f t="shared" si="58"/>
        <v>116.865870603115</v>
      </c>
      <c r="O167" s="3">
        <f t="shared" si="59"/>
        <v>88.288824349202699</v>
      </c>
      <c r="P167" s="3">
        <f t="shared" si="71"/>
        <v>28.5770462539123</v>
      </c>
      <c r="Q167" s="3">
        <f t="shared" si="60"/>
        <v>3.0127152966361699</v>
      </c>
      <c r="R167" s="3">
        <f t="shared" si="61"/>
        <v>57.247878556212598</v>
      </c>
      <c r="S167" s="3">
        <f t="shared" si="62"/>
        <v>142.291937818138</v>
      </c>
      <c r="T167" s="3">
        <f t="shared" si="63"/>
        <v>88.288824349203196</v>
      </c>
      <c r="U167" s="3">
        <f t="shared" si="72"/>
        <v>54.003113468934799</v>
      </c>
      <c r="V167" s="3">
        <f t="shared" si="64"/>
        <v>26.334329787595699</v>
      </c>
      <c r="W167" s="3">
        <f t="shared" si="65"/>
        <v>84.737908709166703</v>
      </c>
      <c r="X167" s="3">
        <f t="shared" si="66"/>
        <v>142.291937818138</v>
      </c>
      <c r="Y167" s="3">
        <f t="shared" si="67"/>
        <v>88.288824349203196</v>
      </c>
      <c r="Z167" s="3">
        <f t="shared" si="73"/>
        <v>54.003113468934799</v>
      </c>
      <c r="AA167" s="3">
        <f t="shared" si="68"/>
        <v>26.334329787595699</v>
      </c>
      <c r="AB167" s="3">
        <f t="shared" si="69"/>
        <v>84.737908709166703</v>
      </c>
      <c r="AD167" s="3">
        <f t="shared" si="74"/>
        <v>-3.5709706325300061</v>
      </c>
      <c r="AE167" s="3">
        <f t="shared" si="75"/>
        <v>2.5529050120658923</v>
      </c>
      <c r="AO167" s="3">
        <f t="shared" si="76"/>
        <v>30.817687535616898</v>
      </c>
      <c r="AP167" s="3">
        <f t="shared" si="77"/>
        <v>36.941563180213102</v>
      </c>
      <c r="AQ167" s="3">
        <f t="shared" si="78"/>
        <v>-6.1238756445962039</v>
      </c>
      <c r="AS167" s="3">
        <f t="shared" si="79"/>
        <v>-23.185425933318001</v>
      </c>
      <c r="AT167" s="3">
        <f t="shared" si="80"/>
        <v>0</v>
      </c>
      <c r="AU167" s="3"/>
      <c r="AV167" s="3">
        <f t="shared" si="81"/>
        <v>19.614455300787995</v>
      </c>
      <c r="AW167" s="3">
        <f t="shared" si="82"/>
        <v>-5.8116119142350016</v>
      </c>
      <c r="AX167" s="3">
        <f t="shared" si="83"/>
        <v>-25.426067215022996</v>
      </c>
      <c r="AY167" s="3">
        <f t="shared" si="84"/>
        <v>2.5529050120659917</v>
      </c>
      <c r="AZ167" s="3">
        <f t="shared" si="85"/>
        <v>2.5529050120654944</v>
      </c>
      <c r="BA167" s="3">
        <f t="shared" si="86"/>
        <v>-4.9737991503207013E-13</v>
      </c>
    </row>
    <row r="168" spans="1:53">
      <c r="A168">
        <v>166</v>
      </c>
      <c r="B168" t="s">
        <v>181</v>
      </c>
      <c r="C168" s="3">
        <v>243.700270404234</v>
      </c>
      <c r="D168" s="3">
        <v>284.46216627236902</v>
      </c>
      <c r="E168" s="3">
        <v>-40.761895868135298</v>
      </c>
      <c r="F168" s="3">
        <v>-111.714100271392</v>
      </c>
      <c r="G168" s="3">
        <v>33.711738760279701</v>
      </c>
      <c r="H168" s="3"/>
      <c r="I168" s="3">
        <f>VLOOKUP($A168,new_vsoa,6,FALSE)</f>
        <v>221.499991532358</v>
      </c>
      <c r="J168" s="3">
        <f>VLOOKUP($A168,new_vsoa,5,FALSE)</f>
        <v>285.61821347801401</v>
      </c>
      <c r="K168" s="3">
        <f t="shared" si="70"/>
        <v>-64.118221945656018</v>
      </c>
      <c r="L168" s="3">
        <f>VLOOKUP($A168,new_vsoa,7,FALSE)</f>
        <v>-108.854955367697</v>
      </c>
      <c r="M168" s="3">
        <f>VLOOKUP($A168,new_vsoa,8,FALSE)</f>
        <v>-18.751834558171801</v>
      </c>
      <c r="N168" s="3">
        <f t="shared" si="58"/>
        <v>217.81311352676201</v>
      </c>
      <c r="O168" s="3">
        <f t="shared" si="59"/>
        <v>285.61821347685498</v>
      </c>
      <c r="P168" s="3">
        <f t="shared" si="71"/>
        <v>-67.805099950092966</v>
      </c>
      <c r="Q168" s="3">
        <f t="shared" si="60"/>
        <v>-108.81911611836</v>
      </c>
      <c r="R168" s="3">
        <f t="shared" si="61"/>
        <v>-23.930841906252901</v>
      </c>
      <c r="S168" s="3">
        <f t="shared" si="62"/>
        <v>259.09625956016299</v>
      </c>
      <c r="T168" s="3">
        <f t="shared" si="63"/>
        <v>285.618213476856</v>
      </c>
      <c r="U168" s="3">
        <f t="shared" si="72"/>
        <v>-26.521953916693008</v>
      </c>
      <c r="V168" s="3">
        <f t="shared" si="64"/>
        <v>-70.8597559651041</v>
      </c>
      <c r="W168" s="3">
        <f t="shared" si="65"/>
        <v>21.652212975329299</v>
      </c>
      <c r="X168" s="3">
        <f t="shared" si="66"/>
        <v>259.09625956016299</v>
      </c>
      <c r="Y168" s="3">
        <f t="shared" si="67"/>
        <v>285.618213476856</v>
      </c>
      <c r="Z168" s="3">
        <f t="shared" si="73"/>
        <v>-26.521953916693008</v>
      </c>
      <c r="AA168" s="3">
        <f t="shared" si="68"/>
        <v>-70.8597559651041</v>
      </c>
      <c r="AB168" s="3">
        <f t="shared" si="69"/>
        <v>21.652212975329299</v>
      </c>
      <c r="AD168" s="3">
        <f t="shared" si="74"/>
        <v>-22.200278871876009</v>
      </c>
      <c r="AE168" s="3">
        <f t="shared" si="75"/>
        <v>1.1560472056449953</v>
      </c>
      <c r="AO168" s="3">
        <f t="shared" si="76"/>
        <v>-64.118221945656018</v>
      </c>
      <c r="AP168" s="3">
        <f t="shared" si="77"/>
        <v>-40.761895868135298</v>
      </c>
      <c r="AQ168" s="3">
        <f t="shared" si="78"/>
        <v>-23.35632607752072</v>
      </c>
      <c r="AS168" s="3">
        <f t="shared" si="79"/>
        <v>-37.596268027804996</v>
      </c>
      <c r="AT168" s="3">
        <f t="shared" si="80"/>
        <v>1.1580141290323809E-9</v>
      </c>
      <c r="AU168" s="3"/>
      <c r="AV168" s="3">
        <f t="shared" si="81"/>
        <v>15.395989155928987</v>
      </c>
      <c r="AW168" s="3">
        <f t="shared" si="82"/>
        <v>-25.887156877471995</v>
      </c>
      <c r="AX168" s="3">
        <f t="shared" si="83"/>
        <v>-41.283146033400982</v>
      </c>
      <c r="AY168" s="3">
        <f t="shared" si="84"/>
        <v>1.1560472044869812</v>
      </c>
      <c r="AZ168" s="3">
        <f t="shared" si="85"/>
        <v>1.156047204485958</v>
      </c>
      <c r="BA168" s="3">
        <f t="shared" si="86"/>
        <v>-1.0231815394945443E-12</v>
      </c>
    </row>
    <row r="169" spans="1:53">
      <c r="A169">
        <v>167</v>
      </c>
      <c r="B169" t="s">
        <v>182</v>
      </c>
      <c r="C169" s="3">
        <v>470.99179961527801</v>
      </c>
      <c r="D169" s="3">
        <v>437.60087255632402</v>
      </c>
      <c r="E169" s="3">
        <v>33.390927058954098</v>
      </c>
      <c r="F169" s="3">
        <v>-113.661549402771</v>
      </c>
      <c r="G169" s="3">
        <v>361.59990792913101</v>
      </c>
      <c r="H169" s="3"/>
      <c r="I169" s="3">
        <f>VLOOKUP($A169,new_vsoa,6,FALSE)</f>
        <v>427.426434339411</v>
      </c>
      <c r="J169" s="3">
        <f>VLOOKUP($A169,new_vsoa,5,FALSE)</f>
        <v>439.57421880728299</v>
      </c>
      <c r="K169" s="3">
        <f t="shared" si="70"/>
        <v>-12.147784467871986</v>
      </c>
      <c r="L169" s="3">
        <f>VLOOKUP($A169,new_vsoa,7,FALSE)</f>
        <v>-85.528518423991002</v>
      </c>
      <c r="M169" s="3">
        <f>VLOOKUP($A169,new_vsoa,8,FALSE)</f>
        <v>58.987467479403797</v>
      </c>
      <c r="N169" s="3">
        <f t="shared" si="58"/>
        <v>421.230154673588</v>
      </c>
      <c r="O169" s="3">
        <f t="shared" si="59"/>
        <v>439.57421880728299</v>
      </c>
      <c r="P169" s="3">
        <f t="shared" si="71"/>
        <v>-18.344064133694985</v>
      </c>
      <c r="Q169" s="3">
        <f t="shared" si="60"/>
        <v>-86.079993781003097</v>
      </c>
      <c r="R169" s="3">
        <f t="shared" si="61"/>
        <v>52.336058864386899</v>
      </c>
      <c r="S169" s="3">
        <f t="shared" si="62"/>
        <v>430.88599631426501</v>
      </c>
      <c r="T169" s="3">
        <f t="shared" si="63"/>
        <v>439.574218807281</v>
      </c>
      <c r="U169" s="3">
        <f t="shared" si="72"/>
        <v>-8.688222493015985</v>
      </c>
      <c r="V169" s="3">
        <f t="shared" si="64"/>
        <v>-80.503518391216701</v>
      </c>
      <c r="W169" s="3">
        <f t="shared" si="65"/>
        <v>64.226313351271997</v>
      </c>
      <c r="X169" s="3">
        <f t="shared" si="66"/>
        <v>430.88599631426501</v>
      </c>
      <c r="Y169" s="3">
        <f t="shared" si="67"/>
        <v>439.574218807281</v>
      </c>
      <c r="Z169" s="3">
        <f t="shared" si="73"/>
        <v>-8.688222493015985</v>
      </c>
      <c r="AA169" s="3">
        <f t="shared" si="68"/>
        <v>-80.503518391216701</v>
      </c>
      <c r="AB169" s="3">
        <f t="shared" si="69"/>
        <v>64.226313351271997</v>
      </c>
      <c r="AD169" s="3">
        <f t="shared" si="74"/>
        <v>-43.565365275867009</v>
      </c>
      <c r="AE169" s="3">
        <f t="shared" si="75"/>
        <v>1.9733462509589685</v>
      </c>
      <c r="AO169" s="3">
        <f t="shared" si="76"/>
        <v>-12.147784467871986</v>
      </c>
      <c r="AP169" s="3">
        <f t="shared" si="77"/>
        <v>33.390927058954098</v>
      </c>
      <c r="AQ169" s="3">
        <f t="shared" si="78"/>
        <v>-45.538711526826084</v>
      </c>
      <c r="AS169" s="3">
        <f t="shared" si="79"/>
        <v>-3.4595619748540116</v>
      </c>
      <c r="AT169" s="3">
        <f t="shared" si="80"/>
        <v>1.9895196601282805E-12</v>
      </c>
      <c r="AU169" s="3"/>
      <c r="AV169" s="3">
        <f t="shared" si="81"/>
        <v>-40.105803301012998</v>
      </c>
      <c r="AW169" s="3">
        <f t="shared" si="82"/>
        <v>-49.761644941690008</v>
      </c>
      <c r="AX169" s="3">
        <f t="shared" si="83"/>
        <v>-9.6558416406770107</v>
      </c>
      <c r="AY169" s="3">
        <f t="shared" si="84"/>
        <v>1.973346250956979</v>
      </c>
      <c r="AZ169" s="3">
        <f t="shared" si="85"/>
        <v>1.9733462509589685</v>
      </c>
      <c r="BA169" s="3">
        <f t="shared" si="86"/>
        <v>1.9895196601282805E-12</v>
      </c>
    </row>
    <row r="170" spans="1:53">
      <c r="A170">
        <v>168</v>
      </c>
      <c r="B170" t="s">
        <v>183</v>
      </c>
      <c r="C170" s="3">
        <v>451.12848146285302</v>
      </c>
      <c r="D170" s="3">
        <v>474.81780675620598</v>
      </c>
      <c r="E170" s="3">
        <v>-23.689325293352201</v>
      </c>
      <c r="F170" s="3">
        <v>-143.45628639905399</v>
      </c>
      <c r="G170" s="3">
        <v>132.51293912448901</v>
      </c>
      <c r="H170" s="3"/>
      <c r="I170" s="3">
        <f>VLOOKUP($A170,new_vsoa,6,FALSE)</f>
        <v>449.19480766398698</v>
      </c>
      <c r="J170" s="3">
        <f>VLOOKUP($A170,new_vsoa,5,FALSE)</f>
        <v>484.85097367606897</v>
      </c>
      <c r="K170" s="3">
        <f t="shared" si="70"/>
        <v>-35.656166012081997</v>
      </c>
      <c r="L170" s="3">
        <f>VLOOKUP($A170,new_vsoa,7,FALSE)</f>
        <v>-124.427853863403</v>
      </c>
      <c r="M170" s="3">
        <f>VLOOKUP($A170,new_vsoa,8,FALSE)</f>
        <v>51.7623401175357</v>
      </c>
      <c r="N170" s="3">
        <f t="shared" si="58"/>
        <v>457.67844858961001</v>
      </c>
      <c r="O170" s="3">
        <f t="shared" si="59"/>
        <v>484.85097367607</v>
      </c>
      <c r="P170" s="3">
        <f t="shared" si="71"/>
        <v>-27.172525086459984</v>
      </c>
      <c r="Q170" s="3">
        <f t="shared" si="60"/>
        <v>-109.396471001164</v>
      </c>
      <c r="R170" s="3">
        <f t="shared" si="61"/>
        <v>56.226641975493997</v>
      </c>
      <c r="S170" s="3">
        <f t="shared" si="62"/>
        <v>449.19480766398698</v>
      </c>
      <c r="T170" s="3">
        <f t="shared" si="63"/>
        <v>484.85097367606897</v>
      </c>
      <c r="U170" s="3">
        <f t="shared" si="72"/>
        <v>-35.656166012081997</v>
      </c>
      <c r="V170" s="3">
        <f t="shared" si="64"/>
        <v>-122.376858107742</v>
      </c>
      <c r="W170" s="3">
        <f t="shared" si="65"/>
        <v>47.092893180348298</v>
      </c>
      <c r="X170" s="3">
        <f t="shared" si="66"/>
        <v>449.19480766398698</v>
      </c>
      <c r="Y170" s="3">
        <f t="shared" si="67"/>
        <v>484.85097367606897</v>
      </c>
      <c r="Z170" s="3">
        <f t="shared" si="73"/>
        <v>-35.656166012081997</v>
      </c>
      <c r="AA170" s="3">
        <f t="shared" si="68"/>
        <v>-122.376858107742</v>
      </c>
      <c r="AB170" s="3">
        <f t="shared" si="69"/>
        <v>47.092893180348298</v>
      </c>
      <c r="AD170" s="3">
        <f t="shared" si="74"/>
        <v>-1.9336737988660389</v>
      </c>
      <c r="AE170" s="3">
        <f t="shared" si="75"/>
        <v>10.033166919862992</v>
      </c>
      <c r="AO170" s="3">
        <f t="shared" si="76"/>
        <v>-35.656166012081997</v>
      </c>
      <c r="AP170" s="3">
        <f t="shared" si="77"/>
        <v>-23.689325293352201</v>
      </c>
      <c r="AQ170" s="3">
        <f t="shared" si="78"/>
        <v>-11.966840718729795</v>
      </c>
      <c r="AS170" s="3">
        <f t="shared" si="79"/>
        <v>0</v>
      </c>
      <c r="AT170" s="3">
        <f t="shared" si="80"/>
        <v>0</v>
      </c>
      <c r="AU170" s="3"/>
      <c r="AV170" s="3">
        <f t="shared" si="81"/>
        <v>-1.9336737988660389</v>
      </c>
      <c r="AW170" s="3">
        <f t="shared" si="82"/>
        <v>6.5499671267569965</v>
      </c>
      <c r="AX170" s="3">
        <f t="shared" si="83"/>
        <v>8.4836409256230354</v>
      </c>
      <c r="AY170" s="3">
        <f t="shared" si="84"/>
        <v>10.033166919862992</v>
      </c>
      <c r="AZ170" s="3">
        <f t="shared" si="85"/>
        <v>10.033166919864016</v>
      </c>
      <c r="BA170" s="3">
        <f t="shared" si="86"/>
        <v>1.0231815394945443E-12</v>
      </c>
    </row>
    <row r="171" spans="1:53">
      <c r="A171">
        <v>169</v>
      </c>
      <c r="B171" t="s">
        <v>184</v>
      </c>
      <c r="C171" s="3">
        <v>470.45008719840501</v>
      </c>
      <c r="D171" s="3">
        <v>408.24296892412099</v>
      </c>
      <c r="E171" s="3">
        <v>62.2071182742838</v>
      </c>
      <c r="F171" s="3">
        <v>-47.746420610258802</v>
      </c>
      <c r="G171" s="3">
        <v>253.752606395302</v>
      </c>
      <c r="H171" s="3"/>
      <c r="I171" s="3">
        <f>VLOOKUP($A171,new_vsoa,6,FALSE)</f>
        <v>361.25430931613698</v>
      </c>
      <c r="J171" s="3">
        <f>VLOOKUP($A171,new_vsoa,5,FALSE)</f>
        <v>375.81504322715301</v>
      </c>
      <c r="K171" s="3">
        <f t="shared" si="70"/>
        <v>-14.56073391101603</v>
      </c>
      <c r="L171" s="3">
        <f>VLOOKUP($A171,new_vsoa,7,FALSE)</f>
        <v>-74.477264768995994</v>
      </c>
      <c r="M171" s="3">
        <f>VLOOKUP($A171,new_vsoa,8,FALSE)</f>
        <v>46.714206429777803</v>
      </c>
      <c r="N171" s="3">
        <f t="shared" si="58"/>
        <v>362.629985657806</v>
      </c>
      <c r="O171" s="3">
        <f t="shared" si="59"/>
        <v>375.81504322715398</v>
      </c>
      <c r="P171" s="3">
        <f t="shared" si="71"/>
        <v>-13.185057569347975</v>
      </c>
      <c r="Q171" s="3">
        <f t="shared" si="60"/>
        <v>-74.043204143850502</v>
      </c>
      <c r="R171" s="3">
        <f t="shared" si="61"/>
        <v>47.993944742994998</v>
      </c>
      <c r="S171" s="3">
        <f t="shared" si="62"/>
        <v>378.84684233014298</v>
      </c>
      <c r="T171" s="3">
        <f t="shared" si="63"/>
        <v>375.81504309207003</v>
      </c>
      <c r="U171" s="3">
        <f t="shared" si="72"/>
        <v>3.0317992380729493</v>
      </c>
      <c r="V171" s="3">
        <f t="shared" si="64"/>
        <v>-62.200323676361201</v>
      </c>
      <c r="W171" s="3">
        <f t="shared" si="65"/>
        <v>64.646000577189795</v>
      </c>
      <c r="X171" s="3">
        <f t="shared" si="66"/>
        <v>378.84684233014298</v>
      </c>
      <c r="Y171" s="3">
        <f t="shared" si="67"/>
        <v>375.81504309207003</v>
      </c>
      <c r="Z171" s="3">
        <f t="shared" si="73"/>
        <v>3.0317992380729493</v>
      </c>
      <c r="AA171" s="3">
        <f t="shared" si="68"/>
        <v>-62.200323676361201</v>
      </c>
      <c r="AB171" s="3">
        <f t="shared" si="69"/>
        <v>64.646000577189795</v>
      </c>
      <c r="AD171" s="3">
        <f t="shared" si="74"/>
        <v>-109.19577788226803</v>
      </c>
      <c r="AE171" s="3">
        <f t="shared" si="75"/>
        <v>-32.427925696967975</v>
      </c>
      <c r="AO171" s="3">
        <f t="shared" si="76"/>
        <v>-14.56073391101603</v>
      </c>
      <c r="AP171" s="3">
        <f t="shared" si="77"/>
        <v>62.2071182742838</v>
      </c>
      <c r="AQ171" s="3">
        <f t="shared" si="78"/>
        <v>-76.76785218529983</v>
      </c>
      <c r="AS171" s="3">
        <f t="shared" si="79"/>
        <v>-17.592533014005994</v>
      </c>
      <c r="AT171" s="3">
        <f t="shared" si="80"/>
        <v>1.3508298479791847E-7</v>
      </c>
      <c r="AU171" s="3"/>
      <c r="AV171" s="3">
        <f t="shared" si="81"/>
        <v>-91.603244868262038</v>
      </c>
      <c r="AW171" s="3">
        <f t="shared" si="82"/>
        <v>-107.82010154059901</v>
      </c>
      <c r="AX171" s="3">
        <f t="shared" si="83"/>
        <v>-16.216856672336974</v>
      </c>
      <c r="AY171" s="3">
        <f t="shared" si="84"/>
        <v>-32.42792583205096</v>
      </c>
      <c r="AZ171" s="3">
        <f t="shared" si="85"/>
        <v>-32.427925696967009</v>
      </c>
      <c r="BA171" s="3">
        <f t="shared" si="86"/>
        <v>1.350839511360391E-7</v>
      </c>
    </row>
    <row r="172" spans="1:53">
      <c r="A172">
        <v>170</v>
      </c>
      <c r="B172" t="s">
        <v>185</v>
      </c>
      <c r="C172" s="3">
        <v>224.30112784635</v>
      </c>
      <c r="D172" s="3">
        <v>249.753216226717</v>
      </c>
      <c r="E172" s="3">
        <v>-25.452088380366199</v>
      </c>
      <c r="F172" s="3">
        <v>-85.857524574887094</v>
      </c>
      <c r="G172" s="3">
        <v>43.087808319378802</v>
      </c>
      <c r="H172" s="3"/>
      <c r="I172" s="3">
        <f>VLOOKUP($A172,new_vsoa,6,FALSE)</f>
        <v>244.13713267535701</v>
      </c>
      <c r="J172" s="3">
        <f>VLOOKUP($A172,new_vsoa,5,FALSE)</f>
        <v>251.728123243364</v>
      </c>
      <c r="K172" s="3">
        <f t="shared" si="70"/>
        <v>-7.5909905680069869</v>
      </c>
      <c r="L172" s="3">
        <f>VLOOKUP($A172,new_vsoa,7,FALSE)</f>
        <v>-47.693494842702798</v>
      </c>
      <c r="M172" s="3">
        <f>VLOOKUP($A172,new_vsoa,8,FALSE)</f>
        <v>37.086796680439498</v>
      </c>
      <c r="N172" s="3">
        <f t="shared" si="58"/>
        <v>248.17487238147899</v>
      </c>
      <c r="O172" s="3">
        <f t="shared" si="59"/>
        <v>251.72812324336499</v>
      </c>
      <c r="P172" s="3">
        <f t="shared" si="71"/>
        <v>-3.5532508618859993</v>
      </c>
      <c r="Q172" s="3">
        <f t="shared" si="60"/>
        <v>-44.048038927025999</v>
      </c>
      <c r="R172" s="3">
        <f t="shared" si="61"/>
        <v>39.942235043228301</v>
      </c>
      <c r="S172" s="3">
        <f t="shared" si="62"/>
        <v>244.13713267535701</v>
      </c>
      <c r="T172" s="3">
        <f t="shared" si="63"/>
        <v>251.728123243364</v>
      </c>
      <c r="U172" s="3">
        <f t="shared" si="72"/>
        <v>-7.5909905680069869</v>
      </c>
      <c r="V172" s="3">
        <f t="shared" si="64"/>
        <v>-48.4333354677523</v>
      </c>
      <c r="W172" s="3">
        <f t="shared" si="65"/>
        <v>37.778264867465303</v>
      </c>
      <c r="X172" s="3">
        <f t="shared" si="66"/>
        <v>244.13713267535701</v>
      </c>
      <c r="Y172" s="3">
        <f t="shared" si="67"/>
        <v>251.728123243364</v>
      </c>
      <c r="Z172" s="3">
        <f t="shared" si="73"/>
        <v>-7.5909905680069869</v>
      </c>
      <c r="AA172" s="3">
        <f t="shared" si="68"/>
        <v>-48.4333354677523</v>
      </c>
      <c r="AB172" s="3">
        <f t="shared" si="69"/>
        <v>37.778264867465303</v>
      </c>
      <c r="AD172" s="3">
        <f t="shared" si="74"/>
        <v>19.83600482900701</v>
      </c>
      <c r="AE172" s="3">
        <f t="shared" si="75"/>
        <v>1.9749070166469949</v>
      </c>
      <c r="AO172" s="3">
        <f t="shared" si="76"/>
        <v>-7.5909905680069869</v>
      </c>
      <c r="AP172" s="3">
        <f t="shared" si="77"/>
        <v>-25.452088380366199</v>
      </c>
      <c r="AQ172" s="3">
        <f t="shared" si="78"/>
        <v>17.861097812359212</v>
      </c>
      <c r="AS172" s="3">
        <f t="shared" si="79"/>
        <v>0</v>
      </c>
      <c r="AT172" s="3">
        <f t="shared" si="80"/>
        <v>0</v>
      </c>
      <c r="AU172" s="3"/>
      <c r="AV172" s="3">
        <f t="shared" si="81"/>
        <v>19.83600482900701</v>
      </c>
      <c r="AW172" s="3">
        <f t="shared" si="82"/>
        <v>23.873744535128992</v>
      </c>
      <c r="AX172" s="3">
        <f t="shared" si="83"/>
        <v>4.0377397061219824</v>
      </c>
      <c r="AY172" s="3">
        <f t="shared" si="84"/>
        <v>1.9749070166469949</v>
      </c>
      <c r="AZ172" s="3">
        <f t="shared" si="85"/>
        <v>1.9749070166479896</v>
      </c>
      <c r="BA172" s="3">
        <f t="shared" si="86"/>
        <v>9.9475983006414026E-13</v>
      </c>
    </row>
    <row r="173" spans="1:53">
      <c r="A173">
        <v>171</v>
      </c>
      <c r="B173" t="s">
        <v>186</v>
      </c>
      <c r="C173" s="3">
        <v>140.29230654903199</v>
      </c>
      <c r="D173" s="3">
        <v>212.24732686597599</v>
      </c>
      <c r="E173" s="3">
        <v>-71.955020316944001</v>
      </c>
      <c r="F173" s="3">
        <v>-116.404528748907</v>
      </c>
      <c r="G173" s="3">
        <v>-27.016588528085599</v>
      </c>
      <c r="H173" s="3"/>
      <c r="I173" s="3">
        <f>VLOOKUP($A173,new_vsoa,6,FALSE)</f>
        <v>133.941361512816</v>
      </c>
      <c r="J173" s="3">
        <f>VLOOKUP($A173,new_vsoa,5,FALSE)</f>
        <v>212.42694573637999</v>
      </c>
      <c r="K173" s="3">
        <f t="shared" si="70"/>
        <v>-78.48558422356399</v>
      </c>
      <c r="L173" s="3">
        <f>VLOOKUP($A173,new_vsoa,7,FALSE)</f>
        <v>-106.38553121616999</v>
      </c>
      <c r="M173" s="3">
        <f>VLOOKUP($A173,new_vsoa,8,FALSE)</f>
        <v>-50.254454137746599</v>
      </c>
      <c r="N173" s="3">
        <f t="shared" si="58"/>
        <v>141.53485347081499</v>
      </c>
      <c r="O173" s="3">
        <f t="shared" si="59"/>
        <v>212.42694573637999</v>
      </c>
      <c r="P173" s="3">
        <f t="shared" si="71"/>
        <v>-70.892092265564997</v>
      </c>
      <c r="Q173" s="3">
        <f t="shared" si="60"/>
        <v>-99.197379400815507</v>
      </c>
      <c r="R173" s="3">
        <f t="shared" si="61"/>
        <v>-42.504225786198099</v>
      </c>
      <c r="S173" s="3">
        <f t="shared" si="62"/>
        <v>133.941361512816</v>
      </c>
      <c r="T173" s="3">
        <f t="shared" si="63"/>
        <v>212.42694573637999</v>
      </c>
      <c r="U173" s="3">
        <f t="shared" si="72"/>
        <v>-78.48558422356399</v>
      </c>
      <c r="V173" s="3">
        <f t="shared" si="64"/>
        <v>-105.66145173192299</v>
      </c>
      <c r="W173" s="3">
        <f t="shared" si="65"/>
        <v>-50.745215777508903</v>
      </c>
      <c r="X173" s="3">
        <f t="shared" si="66"/>
        <v>133.941361512816</v>
      </c>
      <c r="Y173" s="3">
        <f t="shared" si="67"/>
        <v>212.42694573637999</v>
      </c>
      <c r="Z173" s="3">
        <f t="shared" si="73"/>
        <v>-78.48558422356399</v>
      </c>
      <c r="AA173" s="3">
        <f t="shared" si="68"/>
        <v>-105.66145173192299</v>
      </c>
      <c r="AB173" s="3">
        <f t="shared" si="69"/>
        <v>-50.745215777508903</v>
      </c>
      <c r="AD173" s="3">
        <f t="shared" si="74"/>
        <v>-6.3509450362159896</v>
      </c>
      <c r="AE173" s="3">
        <f t="shared" si="75"/>
        <v>0.17961887040399915</v>
      </c>
      <c r="AO173" s="3">
        <f t="shared" si="76"/>
        <v>-78.48558422356399</v>
      </c>
      <c r="AP173" s="3">
        <f t="shared" si="77"/>
        <v>-71.955020316944001</v>
      </c>
      <c r="AQ173" s="3">
        <f t="shared" si="78"/>
        <v>-6.5305639066199888</v>
      </c>
      <c r="AS173" s="3">
        <f t="shared" si="79"/>
        <v>0</v>
      </c>
      <c r="AT173" s="3">
        <f t="shared" si="80"/>
        <v>0</v>
      </c>
      <c r="AU173" s="3"/>
      <c r="AV173" s="3">
        <f t="shared" si="81"/>
        <v>-6.3509450362159896</v>
      </c>
      <c r="AW173" s="3">
        <f t="shared" si="82"/>
        <v>1.2425469217830027</v>
      </c>
      <c r="AX173" s="3">
        <f t="shared" si="83"/>
        <v>7.5934919579989923</v>
      </c>
      <c r="AY173" s="3">
        <f t="shared" si="84"/>
        <v>0.17961887040399915</v>
      </c>
      <c r="AZ173" s="3">
        <f t="shared" si="85"/>
        <v>0.17961887040399915</v>
      </c>
      <c r="BA173" s="3">
        <f t="shared" si="86"/>
        <v>0</v>
      </c>
    </row>
    <row r="174" spans="1:53">
      <c r="A174">
        <v>172</v>
      </c>
      <c r="B174" t="s">
        <v>187</v>
      </c>
      <c r="C174" s="3">
        <v>533.13040931223998</v>
      </c>
      <c r="D174" s="3">
        <v>626.20215676118301</v>
      </c>
      <c r="E174" s="3">
        <v>-93.071747448942205</v>
      </c>
      <c r="F174" s="3">
        <v>-272.76281627688797</v>
      </c>
      <c r="G174" s="3">
        <v>383.00979909178301</v>
      </c>
      <c r="H174" s="3"/>
      <c r="I174" s="3">
        <f>VLOOKUP($A174,new_vsoa,6,FALSE)</f>
        <v>488.31417223300002</v>
      </c>
      <c r="J174" s="3">
        <f>VLOOKUP($A174,new_vsoa,5,FALSE)</f>
        <v>637.03700639420094</v>
      </c>
      <c r="K174" s="3">
        <f t="shared" si="70"/>
        <v>-148.72283416120092</v>
      </c>
      <c r="L174" s="3">
        <f>VLOOKUP($A174,new_vsoa,7,FALSE)</f>
        <v>-250.66815042162801</v>
      </c>
      <c r="M174" s="3">
        <f>VLOOKUP($A174,new_vsoa,8,FALSE)</f>
        <v>-51.279133613225198</v>
      </c>
      <c r="N174" s="3">
        <f t="shared" si="58"/>
        <v>494.75024057977902</v>
      </c>
      <c r="O174" s="3">
        <f t="shared" si="59"/>
        <v>637.03700639420094</v>
      </c>
      <c r="P174" s="3">
        <f t="shared" si="71"/>
        <v>-142.28676581442193</v>
      </c>
      <c r="Q174" s="3">
        <f t="shared" si="60"/>
        <v>-243.291679974754</v>
      </c>
      <c r="R174" s="3">
        <f t="shared" si="61"/>
        <v>-50.212433407617297</v>
      </c>
      <c r="S174" s="3">
        <f t="shared" si="62"/>
        <v>488.31417223300002</v>
      </c>
      <c r="T174" s="3">
        <f t="shared" si="63"/>
        <v>637.03700639420094</v>
      </c>
      <c r="U174" s="3">
        <f t="shared" si="72"/>
        <v>-148.72283416120092</v>
      </c>
      <c r="V174" s="3">
        <f t="shared" si="64"/>
        <v>-253.88498091285999</v>
      </c>
      <c r="W174" s="3">
        <f t="shared" si="65"/>
        <v>-61.724194333124203</v>
      </c>
      <c r="X174" s="3">
        <f t="shared" si="66"/>
        <v>488.31417223300002</v>
      </c>
      <c r="Y174" s="3">
        <f t="shared" si="67"/>
        <v>637.03700639420094</v>
      </c>
      <c r="Z174" s="3">
        <f t="shared" si="73"/>
        <v>-148.72283416120092</v>
      </c>
      <c r="AA174" s="3">
        <f t="shared" si="68"/>
        <v>-253.88498091285999</v>
      </c>
      <c r="AB174" s="3">
        <f t="shared" si="69"/>
        <v>-61.724194333124203</v>
      </c>
      <c r="AD174" s="3">
        <f t="shared" si="74"/>
        <v>-44.816237079239954</v>
      </c>
      <c r="AE174" s="3">
        <f t="shared" si="75"/>
        <v>10.834849633017939</v>
      </c>
      <c r="AO174" s="3">
        <f t="shared" si="76"/>
        <v>-148.72283416120092</v>
      </c>
      <c r="AP174" s="3">
        <f t="shared" si="77"/>
        <v>-93.071747448942205</v>
      </c>
      <c r="AQ174" s="3">
        <f t="shared" si="78"/>
        <v>-55.651086712258717</v>
      </c>
      <c r="AS174" s="3">
        <f t="shared" si="79"/>
        <v>0</v>
      </c>
      <c r="AT174" s="3">
        <f t="shared" si="80"/>
        <v>0</v>
      </c>
      <c r="AU174" s="3"/>
      <c r="AV174" s="3">
        <f t="shared" si="81"/>
        <v>-44.816237079239954</v>
      </c>
      <c r="AW174" s="3">
        <f t="shared" si="82"/>
        <v>-38.380168732460959</v>
      </c>
      <c r="AX174" s="3">
        <f t="shared" si="83"/>
        <v>6.4360683467789954</v>
      </c>
      <c r="AY174" s="3">
        <f t="shared" si="84"/>
        <v>10.834849633017939</v>
      </c>
      <c r="AZ174" s="3">
        <f t="shared" si="85"/>
        <v>10.834849633017939</v>
      </c>
      <c r="BA174" s="3">
        <f t="shared" si="86"/>
        <v>0</v>
      </c>
    </row>
    <row r="175" spans="1:53">
      <c r="A175">
        <v>173</v>
      </c>
      <c r="B175" t="s">
        <v>188</v>
      </c>
      <c r="C175" s="3">
        <v>146.10946195509101</v>
      </c>
      <c r="D175" s="3">
        <v>190.91995948521901</v>
      </c>
      <c r="E175" s="3">
        <v>-44.810497530128004</v>
      </c>
      <c r="F175" s="3">
        <v>-94.571779513927098</v>
      </c>
      <c r="G175" s="3">
        <v>7.2365933939383602</v>
      </c>
      <c r="H175" s="3"/>
      <c r="I175" s="3">
        <f>VLOOKUP($A175,new_vsoa,6,FALSE)</f>
        <v>143.43319454044101</v>
      </c>
      <c r="J175" s="3">
        <f>VLOOKUP($A175,new_vsoa,5,FALSE)</f>
        <v>186.89812272414201</v>
      </c>
      <c r="K175" s="3">
        <f t="shared" si="70"/>
        <v>-43.464928183701005</v>
      </c>
      <c r="L175" s="3">
        <f>VLOOKUP($A175,new_vsoa,7,FALSE)</f>
        <v>-73.508287881811</v>
      </c>
      <c r="M175" s="3">
        <f>VLOOKUP($A175,new_vsoa,8,FALSE)</f>
        <v>-10.953659837763499</v>
      </c>
      <c r="N175" s="3">
        <f t="shared" si="58"/>
        <v>152.082971975167</v>
      </c>
      <c r="O175" s="3">
        <f t="shared" si="59"/>
        <v>186.89812273458401</v>
      </c>
      <c r="P175" s="3">
        <f t="shared" si="71"/>
        <v>-34.815150759417008</v>
      </c>
      <c r="Q175" s="3">
        <f t="shared" si="60"/>
        <v>-63.1990207490364</v>
      </c>
      <c r="R175" s="3">
        <f t="shared" si="61"/>
        <v>-5.4205471279091597</v>
      </c>
      <c r="S175" s="3">
        <f t="shared" si="62"/>
        <v>143.43319454044101</v>
      </c>
      <c r="T175" s="3">
        <f t="shared" si="63"/>
        <v>186.89812272414201</v>
      </c>
      <c r="U175" s="3">
        <f t="shared" si="72"/>
        <v>-43.464928183701005</v>
      </c>
      <c r="V175" s="3">
        <f t="shared" si="64"/>
        <v>-73.287346625871606</v>
      </c>
      <c r="W175" s="3">
        <f t="shared" si="65"/>
        <v>-11.077635078568701</v>
      </c>
      <c r="X175" s="3">
        <f t="shared" si="66"/>
        <v>143.43319454044101</v>
      </c>
      <c r="Y175" s="3">
        <f t="shared" si="67"/>
        <v>186.89812272414201</v>
      </c>
      <c r="Z175" s="3">
        <f t="shared" si="73"/>
        <v>-43.464928183701005</v>
      </c>
      <c r="AA175" s="3">
        <f t="shared" si="68"/>
        <v>-73.287346625871606</v>
      </c>
      <c r="AB175" s="3">
        <f t="shared" si="69"/>
        <v>-11.077635078568701</v>
      </c>
      <c r="AD175" s="3">
        <f t="shared" si="74"/>
        <v>-2.676267414649999</v>
      </c>
      <c r="AE175" s="3">
        <f t="shared" si="75"/>
        <v>-4.0218367610769974</v>
      </c>
      <c r="AO175" s="3">
        <f t="shared" si="76"/>
        <v>-43.464928183701005</v>
      </c>
      <c r="AP175" s="3">
        <f t="shared" si="77"/>
        <v>-44.810497530128004</v>
      </c>
      <c r="AQ175" s="3">
        <f t="shared" si="78"/>
        <v>1.3455693464269984</v>
      </c>
      <c r="AS175" s="3">
        <f t="shared" si="79"/>
        <v>0</v>
      </c>
      <c r="AT175" s="3">
        <f t="shared" si="80"/>
        <v>0</v>
      </c>
      <c r="AU175" s="3"/>
      <c r="AV175" s="3">
        <f t="shared" si="81"/>
        <v>-2.676267414649999</v>
      </c>
      <c r="AW175" s="3">
        <f t="shared" si="82"/>
        <v>5.9735100200759916</v>
      </c>
      <c r="AX175" s="3">
        <f t="shared" si="83"/>
        <v>8.6497774347259906</v>
      </c>
      <c r="AY175" s="3">
        <f t="shared" si="84"/>
        <v>-4.0218367610769974</v>
      </c>
      <c r="AZ175" s="3">
        <f t="shared" si="85"/>
        <v>-4.0218367506350035</v>
      </c>
      <c r="BA175" s="3">
        <f t="shared" si="86"/>
        <v>1.044199393618328E-8</v>
      </c>
    </row>
    <row r="176" spans="1:53">
      <c r="A176">
        <v>174</v>
      </c>
      <c r="B176" t="s">
        <v>189</v>
      </c>
      <c r="C176" s="3">
        <v>37.185034317519403</v>
      </c>
      <c r="D176" s="3">
        <v>40.026769054269003</v>
      </c>
      <c r="E176" s="3">
        <v>-2.8417347367495802</v>
      </c>
      <c r="F176" s="3">
        <v>-227.16760642355899</v>
      </c>
      <c r="G176" s="3">
        <v>34.541856478912997</v>
      </c>
      <c r="H176" s="3"/>
      <c r="I176" s="3">
        <f>VLOOKUP($A176,new_vsoa,6,FALSE)</f>
        <v>61.379726799514401</v>
      </c>
      <c r="J176" s="3">
        <f>VLOOKUP($A176,new_vsoa,5,FALSE)</f>
        <v>39.428482002458097</v>
      </c>
      <c r="K176" s="3">
        <f t="shared" si="70"/>
        <v>21.951244797056304</v>
      </c>
      <c r="L176" s="3">
        <f>VLOOKUP($A176,new_vsoa,7,FALSE)</f>
        <v>2.2078289874532699</v>
      </c>
      <c r="M176" s="3">
        <f>VLOOKUP($A176,new_vsoa,8,FALSE)</f>
        <v>44.5023534347376</v>
      </c>
      <c r="N176" s="3">
        <f t="shared" si="58"/>
        <v>66.348800035323904</v>
      </c>
      <c r="O176" s="3">
        <f t="shared" si="59"/>
        <v>39.428482002459504</v>
      </c>
      <c r="P176" s="3">
        <f t="shared" si="71"/>
        <v>26.920318032864401</v>
      </c>
      <c r="Q176" s="3">
        <f t="shared" si="60"/>
        <v>7.3434755867904302</v>
      </c>
      <c r="R176" s="3">
        <f t="shared" si="61"/>
        <v>50.5219401218367</v>
      </c>
      <c r="S176" s="3">
        <f t="shared" si="62"/>
        <v>61.379726799514401</v>
      </c>
      <c r="T176" s="3">
        <f t="shared" si="63"/>
        <v>39.428482002458097</v>
      </c>
      <c r="U176" s="3">
        <f t="shared" si="72"/>
        <v>21.951244797056304</v>
      </c>
      <c r="V176" s="3">
        <f t="shared" si="64"/>
        <v>1.91268695121775</v>
      </c>
      <c r="W176" s="3">
        <f t="shared" si="65"/>
        <v>44.946247796064704</v>
      </c>
      <c r="X176" s="3">
        <f t="shared" si="66"/>
        <v>61.379726799514401</v>
      </c>
      <c r="Y176" s="3">
        <f t="shared" si="67"/>
        <v>39.428482002458097</v>
      </c>
      <c r="Z176" s="3">
        <f t="shared" si="73"/>
        <v>21.951244797056304</v>
      </c>
      <c r="AA176" s="3">
        <f t="shared" si="68"/>
        <v>1.91268695121775</v>
      </c>
      <c r="AB176" s="3">
        <f t="shared" si="69"/>
        <v>44.946247796064704</v>
      </c>
      <c r="AD176" s="3">
        <f t="shared" si="74"/>
        <v>24.194692481994998</v>
      </c>
      <c r="AE176" s="3">
        <f t="shared" si="75"/>
        <v>-0.59828705181090669</v>
      </c>
      <c r="AO176" s="3">
        <f t="shared" si="76"/>
        <v>21.951244797056304</v>
      </c>
      <c r="AP176" s="3">
        <f t="shared" si="77"/>
        <v>-2.8417347367495802</v>
      </c>
      <c r="AQ176" s="3">
        <f t="shared" si="78"/>
        <v>24.792979533805884</v>
      </c>
      <c r="AS176" s="3">
        <f t="shared" si="79"/>
        <v>0</v>
      </c>
      <c r="AT176" s="3">
        <f t="shared" si="80"/>
        <v>0</v>
      </c>
      <c r="AU176" s="3"/>
      <c r="AV176" s="3">
        <f t="shared" si="81"/>
        <v>24.194692481994998</v>
      </c>
      <c r="AW176" s="3">
        <f t="shared" si="82"/>
        <v>29.163765717804502</v>
      </c>
      <c r="AX176" s="3">
        <f t="shared" si="83"/>
        <v>4.9690732358095033</v>
      </c>
      <c r="AY176" s="3">
        <f t="shared" si="84"/>
        <v>-0.59828705181090669</v>
      </c>
      <c r="AZ176" s="3">
        <f t="shared" si="85"/>
        <v>-0.59828705180949981</v>
      </c>
      <c r="BA176" s="3">
        <f t="shared" si="86"/>
        <v>1.4068746168049984E-12</v>
      </c>
    </row>
    <row r="177" spans="1:53">
      <c r="A177">
        <v>175</v>
      </c>
      <c r="B177" t="s">
        <v>190</v>
      </c>
      <c r="C177" s="3">
        <v>304.07249393963502</v>
      </c>
      <c r="D177" s="3">
        <v>300.506652285668</v>
      </c>
      <c r="E177" s="3">
        <v>3.56584165396657</v>
      </c>
      <c r="F177" s="3">
        <v>-76.172510550057794</v>
      </c>
      <c r="G177" s="3">
        <v>110.484993920238</v>
      </c>
      <c r="H177" s="3"/>
      <c r="I177" s="3">
        <f>VLOOKUP($A177,new_vsoa,6,FALSE)</f>
        <v>339.28754133651398</v>
      </c>
      <c r="J177" s="3">
        <f>VLOOKUP($A177,new_vsoa,5,FALSE)</f>
        <v>297.70490566356199</v>
      </c>
      <c r="K177" s="3">
        <f t="shared" si="70"/>
        <v>41.582635672951994</v>
      </c>
      <c r="L177" s="3">
        <f>VLOOKUP($A177,new_vsoa,7,FALSE)</f>
        <v>-14.6933677479383</v>
      </c>
      <c r="M177" s="3">
        <f>VLOOKUP($A177,new_vsoa,8,FALSE)</f>
        <v>100.336973461884</v>
      </c>
      <c r="N177" s="3">
        <f t="shared" si="58"/>
        <v>343.14841677434799</v>
      </c>
      <c r="O177" s="3">
        <f t="shared" si="59"/>
        <v>297.70490566356301</v>
      </c>
      <c r="P177" s="3">
        <f t="shared" si="71"/>
        <v>45.443511110784982</v>
      </c>
      <c r="Q177" s="3">
        <f t="shared" si="60"/>
        <v>-10.068568796550499</v>
      </c>
      <c r="R177" s="3">
        <f t="shared" si="61"/>
        <v>104.771772878064</v>
      </c>
      <c r="S177" s="3">
        <f t="shared" si="62"/>
        <v>339.28754133651398</v>
      </c>
      <c r="T177" s="3">
        <f t="shared" si="63"/>
        <v>297.70490566356199</v>
      </c>
      <c r="U177" s="3">
        <f t="shared" si="72"/>
        <v>41.582635672951994</v>
      </c>
      <c r="V177" s="3">
        <f t="shared" si="64"/>
        <v>-16.477504940713601</v>
      </c>
      <c r="W177" s="3">
        <f t="shared" si="65"/>
        <v>97.880077255614594</v>
      </c>
      <c r="X177" s="3">
        <f t="shared" si="66"/>
        <v>339.28754133651398</v>
      </c>
      <c r="Y177" s="3">
        <f t="shared" si="67"/>
        <v>297.70490566356199</v>
      </c>
      <c r="Z177" s="3">
        <f t="shared" si="73"/>
        <v>41.582635672951994</v>
      </c>
      <c r="AA177" s="3">
        <f t="shared" si="68"/>
        <v>-16.477504940713601</v>
      </c>
      <c r="AB177" s="3">
        <f t="shared" si="69"/>
        <v>97.880077255614594</v>
      </c>
      <c r="AD177" s="3">
        <f t="shared" si="74"/>
        <v>35.215047396878958</v>
      </c>
      <c r="AE177" s="3">
        <f t="shared" si="75"/>
        <v>-2.801746622106009</v>
      </c>
      <c r="AO177" s="3">
        <f t="shared" si="76"/>
        <v>41.582635672951994</v>
      </c>
      <c r="AP177" s="3">
        <f t="shared" si="77"/>
        <v>3.56584165396657</v>
      </c>
      <c r="AQ177" s="3">
        <f t="shared" si="78"/>
        <v>38.016794018985422</v>
      </c>
      <c r="AS177" s="3">
        <f t="shared" si="79"/>
        <v>0</v>
      </c>
      <c r="AT177" s="3">
        <f t="shared" si="80"/>
        <v>0</v>
      </c>
      <c r="AU177" s="3"/>
      <c r="AV177" s="3">
        <f t="shared" si="81"/>
        <v>35.215047396878958</v>
      </c>
      <c r="AW177" s="3">
        <f t="shared" si="82"/>
        <v>39.075922834712969</v>
      </c>
      <c r="AX177" s="3">
        <f t="shared" si="83"/>
        <v>3.8608754378340109</v>
      </c>
      <c r="AY177" s="3">
        <f t="shared" si="84"/>
        <v>-2.801746622106009</v>
      </c>
      <c r="AZ177" s="3">
        <f t="shared" si="85"/>
        <v>-2.8017466221049858</v>
      </c>
      <c r="BA177" s="3">
        <f t="shared" si="86"/>
        <v>1.0231815394945443E-12</v>
      </c>
    </row>
    <row r="178" spans="1:53">
      <c r="A178">
        <v>176</v>
      </c>
      <c r="B178" t="s">
        <v>191</v>
      </c>
      <c r="C178" s="3">
        <v>498.79165905497001</v>
      </c>
      <c r="D178" s="3">
        <v>399.10806338862801</v>
      </c>
      <c r="E178" s="3">
        <v>99.683595666341603</v>
      </c>
      <c r="F178" s="3">
        <v>-6.7302773368812199</v>
      </c>
      <c r="G178" s="3">
        <v>342.67274361700402</v>
      </c>
      <c r="H178" s="3"/>
      <c r="I178" s="3">
        <f>VLOOKUP($A178,new_vsoa,6,FALSE)</f>
        <v>463.98105518966099</v>
      </c>
      <c r="J178" s="3">
        <f>VLOOKUP($A178,new_vsoa,5,FALSE)</f>
        <v>410.33648258199901</v>
      </c>
      <c r="K178" s="3">
        <f t="shared" si="70"/>
        <v>53.644572607661985</v>
      </c>
      <c r="L178" s="3">
        <f>VLOOKUP($A178,new_vsoa,7,FALSE)</f>
        <v>-14.7420473950044</v>
      </c>
      <c r="M178" s="3">
        <f>VLOOKUP($A178,new_vsoa,8,FALSE)</f>
        <v>123.28665112436801</v>
      </c>
      <c r="N178" s="3">
        <f t="shared" si="58"/>
        <v>466.425528971397</v>
      </c>
      <c r="O178" s="3">
        <f t="shared" si="59"/>
        <v>410.33648258199901</v>
      </c>
      <c r="P178" s="3">
        <f t="shared" si="71"/>
        <v>56.089046389397993</v>
      </c>
      <c r="Q178" s="3">
        <f t="shared" si="60"/>
        <v>-18.614865876556799</v>
      </c>
      <c r="R178" s="3">
        <f t="shared" si="61"/>
        <v>123.641025090608</v>
      </c>
      <c r="S178" s="3">
        <f t="shared" si="62"/>
        <v>463.98105518966099</v>
      </c>
      <c r="T178" s="3">
        <f t="shared" si="63"/>
        <v>410.33648258199901</v>
      </c>
      <c r="U178" s="3">
        <f t="shared" si="72"/>
        <v>53.644572607661985</v>
      </c>
      <c r="V178" s="3">
        <f t="shared" si="64"/>
        <v>-13.329305556873001</v>
      </c>
      <c r="W178" s="3">
        <f t="shared" si="65"/>
        <v>123.530989433923</v>
      </c>
      <c r="X178" s="3">
        <f t="shared" si="66"/>
        <v>463.98105518966099</v>
      </c>
      <c r="Y178" s="3">
        <f t="shared" si="67"/>
        <v>410.33648258199901</v>
      </c>
      <c r="Z178" s="3">
        <f t="shared" si="73"/>
        <v>53.644572607661985</v>
      </c>
      <c r="AA178" s="3">
        <f t="shared" si="68"/>
        <v>-13.329305556873001</v>
      </c>
      <c r="AB178" s="3">
        <f t="shared" si="69"/>
        <v>123.530989433923</v>
      </c>
      <c r="AD178" s="3">
        <f t="shared" si="74"/>
        <v>-34.81060386530902</v>
      </c>
      <c r="AE178" s="3">
        <f t="shared" si="75"/>
        <v>11.228419193370996</v>
      </c>
      <c r="AO178" s="3">
        <f t="shared" si="76"/>
        <v>53.644572607661985</v>
      </c>
      <c r="AP178" s="3">
        <f t="shared" si="77"/>
        <v>99.683595666341603</v>
      </c>
      <c r="AQ178" s="3">
        <f t="shared" si="78"/>
        <v>-46.039023058679618</v>
      </c>
      <c r="AS178" s="3">
        <f t="shared" si="79"/>
        <v>0</v>
      </c>
      <c r="AT178" s="3">
        <f t="shared" si="80"/>
        <v>0</v>
      </c>
      <c r="AU178" s="3"/>
      <c r="AV178" s="3">
        <f t="shared" si="81"/>
        <v>-34.81060386530902</v>
      </c>
      <c r="AW178" s="3">
        <f t="shared" si="82"/>
        <v>-32.366130083573012</v>
      </c>
      <c r="AX178" s="3">
        <f t="shared" si="83"/>
        <v>2.4444737817360078</v>
      </c>
      <c r="AY178" s="3">
        <f t="shared" si="84"/>
        <v>11.228419193370996</v>
      </c>
      <c r="AZ178" s="3">
        <f t="shared" si="85"/>
        <v>11.228419193370996</v>
      </c>
      <c r="BA178" s="3">
        <f t="shared" si="86"/>
        <v>0</v>
      </c>
    </row>
    <row r="179" spans="1:53">
      <c r="A179">
        <v>177</v>
      </c>
      <c r="B179" t="s">
        <v>192</v>
      </c>
      <c r="C179" s="3">
        <v>545.15235655223103</v>
      </c>
      <c r="D179" s="3">
        <v>531.18724160372699</v>
      </c>
      <c r="E179" s="3">
        <v>13.965114948504</v>
      </c>
      <c r="F179" s="3">
        <v>-138.365208805333</v>
      </c>
      <c r="G179" s="3">
        <v>450.009052090929</v>
      </c>
      <c r="H179" s="3"/>
      <c r="I179" s="3">
        <f>VLOOKUP($A179,new_vsoa,6,FALSE)</f>
        <v>528.74456089104399</v>
      </c>
      <c r="J179" s="3">
        <f>VLOOKUP($A179,new_vsoa,5,FALSE)</f>
        <v>538.07928938637701</v>
      </c>
      <c r="K179" s="3">
        <f t="shared" si="70"/>
        <v>-9.3347284953330245</v>
      </c>
      <c r="L179" s="3">
        <f>VLOOKUP($A179,new_vsoa,7,FALSE)</f>
        <v>-104.664541205972</v>
      </c>
      <c r="M179" s="3">
        <f>VLOOKUP($A179,new_vsoa,8,FALSE)</f>
        <v>89.070710997063699</v>
      </c>
      <c r="N179" s="3">
        <f t="shared" si="58"/>
        <v>533.12655304783596</v>
      </c>
      <c r="O179" s="3">
        <f t="shared" si="59"/>
        <v>538.07928938637804</v>
      </c>
      <c r="P179" s="3">
        <f t="shared" si="71"/>
        <v>-4.9527363385420813</v>
      </c>
      <c r="Q179" s="3">
        <f t="shared" si="60"/>
        <v>-88.372166326652007</v>
      </c>
      <c r="R179" s="3">
        <f t="shared" si="61"/>
        <v>86.130861529891007</v>
      </c>
      <c r="S179" s="3">
        <f t="shared" si="62"/>
        <v>528.74456089104399</v>
      </c>
      <c r="T179" s="3">
        <f t="shared" si="63"/>
        <v>538.07928938637701</v>
      </c>
      <c r="U179" s="3">
        <f t="shared" si="72"/>
        <v>-9.3347284953330245</v>
      </c>
      <c r="V179" s="3">
        <f t="shared" si="64"/>
        <v>-97.677263296011304</v>
      </c>
      <c r="W179" s="3">
        <f t="shared" si="65"/>
        <v>84.200081149471799</v>
      </c>
      <c r="X179" s="3">
        <f t="shared" si="66"/>
        <v>528.74456089104399</v>
      </c>
      <c r="Y179" s="3">
        <f t="shared" si="67"/>
        <v>538.07928938637701</v>
      </c>
      <c r="Z179" s="3">
        <f t="shared" si="73"/>
        <v>-9.3347284953330245</v>
      </c>
      <c r="AA179" s="3">
        <f t="shared" si="68"/>
        <v>-97.677263296011304</v>
      </c>
      <c r="AB179" s="3">
        <f t="shared" si="69"/>
        <v>84.200081149471799</v>
      </c>
      <c r="AD179" s="3">
        <f t="shared" si="74"/>
        <v>-16.407795661187038</v>
      </c>
      <c r="AE179" s="3">
        <f t="shared" si="75"/>
        <v>6.8920477826500246</v>
      </c>
      <c r="AO179" s="3">
        <f t="shared" si="76"/>
        <v>-9.3347284953330245</v>
      </c>
      <c r="AP179" s="3">
        <f t="shared" si="77"/>
        <v>13.965114948504</v>
      </c>
      <c r="AQ179" s="3">
        <f t="shared" si="78"/>
        <v>-23.299843443837027</v>
      </c>
      <c r="AS179" s="3">
        <f t="shared" si="79"/>
        <v>0</v>
      </c>
      <c r="AT179" s="3">
        <f t="shared" si="80"/>
        <v>0</v>
      </c>
      <c r="AU179" s="3"/>
      <c r="AV179" s="3">
        <f t="shared" si="81"/>
        <v>-16.407795661187038</v>
      </c>
      <c r="AW179" s="3">
        <f t="shared" si="82"/>
        <v>-12.025803504395071</v>
      </c>
      <c r="AX179" s="3">
        <f t="shared" si="83"/>
        <v>4.3819921567919664</v>
      </c>
      <c r="AY179" s="3">
        <f t="shared" si="84"/>
        <v>6.8920477826500246</v>
      </c>
      <c r="AZ179" s="3">
        <f t="shared" si="85"/>
        <v>6.8920477826510478</v>
      </c>
      <c r="BA179" s="3">
        <f t="shared" si="86"/>
        <v>1.0231815394945443E-12</v>
      </c>
    </row>
    <row r="180" spans="1:53">
      <c r="A180">
        <v>178</v>
      </c>
      <c r="B180" t="s">
        <v>193</v>
      </c>
      <c r="C180" s="3">
        <v>611.13406738865694</v>
      </c>
      <c r="D180" s="3">
        <v>704.93780260524898</v>
      </c>
      <c r="E180" s="3">
        <v>-93.803735216591903</v>
      </c>
      <c r="F180" s="3">
        <v>-654204922296024</v>
      </c>
      <c r="G180" s="3">
        <v>2806239915840220</v>
      </c>
      <c r="H180" s="3"/>
      <c r="I180" s="3">
        <f>VLOOKUP($A180,new_vsoa,6,FALSE)</f>
        <v>612.97251813804905</v>
      </c>
      <c r="J180" s="3">
        <f>VLOOKUP($A180,new_vsoa,5,FALSE)</f>
        <v>677.934358882531</v>
      </c>
      <c r="K180" s="3">
        <f t="shared" si="70"/>
        <v>-64.961840744481947</v>
      </c>
      <c r="L180" s="3">
        <f>VLOOKUP($A180,new_vsoa,7,FALSE)</f>
        <v>-202.91852865141701</v>
      </c>
      <c r="M180" s="3">
        <f>VLOOKUP($A180,new_vsoa,8,FALSE)</f>
        <v>41.4328858026294</v>
      </c>
      <c r="N180" s="3">
        <f t="shared" si="58"/>
        <v>611.71013490025405</v>
      </c>
      <c r="O180" s="3">
        <f t="shared" si="59"/>
        <v>677.93435888252998</v>
      </c>
      <c r="P180" s="3">
        <f t="shared" si="71"/>
        <v>-66.22422398227593</v>
      </c>
      <c r="Q180" s="3">
        <f t="shared" si="60"/>
        <v>-198.52589050754401</v>
      </c>
      <c r="R180" s="3">
        <f t="shared" si="61"/>
        <v>31.4509063774662</v>
      </c>
      <c r="S180" s="3">
        <f t="shared" si="62"/>
        <v>612.97251813804905</v>
      </c>
      <c r="T180" s="3">
        <f t="shared" si="63"/>
        <v>677.934358882531</v>
      </c>
      <c r="U180" s="3">
        <f t="shared" si="72"/>
        <v>-64.961840744481947</v>
      </c>
      <c r="V180" s="3">
        <f t="shared" si="64"/>
        <v>-204.644821954989</v>
      </c>
      <c r="W180" s="3">
        <f t="shared" si="65"/>
        <v>42.289922633926402</v>
      </c>
      <c r="X180" s="3">
        <f t="shared" si="66"/>
        <v>612.97251813804905</v>
      </c>
      <c r="Y180" s="3">
        <f t="shared" si="67"/>
        <v>677.934358882531</v>
      </c>
      <c r="Z180" s="3">
        <f t="shared" si="73"/>
        <v>-64.961840744481947</v>
      </c>
      <c r="AA180" s="3">
        <f t="shared" si="68"/>
        <v>-204.644821954989</v>
      </c>
      <c r="AB180" s="3">
        <f t="shared" si="69"/>
        <v>42.289922633926402</v>
      </c>
      <c r="AD180" s="3">
        <f t="shared" si="74"/>
        <v>1.8384507493921092</v>
      </c>
      <c r="AE180" s="3">
        <f t="shared" si="75"/>
        <v>-27.003443722717975</v>
      </c>
      <c r="AO180" s="3">
        <f t="shared" si="76"/>
        <v>-64.961840744481947</v>
      </c>
      <c r="AP180" s="3">
        <f t="shared" si="77"/>
        <v>-93.803735216591903</v>
      </c>
      <c r="AQ180" s="3">
        <f t="shared" si="78"/>
        <v>28.841894472109956</v>
      </c>
      <c r="AS180" s="3">
        <f t="shared" si="79"/>
        <v>0</v>
      </c>
      <c r="AT180" s="3">
        <f t="shared" si="80"/>
        <v>0</v>
      </c>
      <c r="AU180" s="3"/>
      <c r="AV180" s="3">
        <f t="shared" si="81"/>
        <v>1.8384507493921092</v>
      </c>
      <c r="AW180" s="3">
        <f t="shared" si="82"/>
        <v>0.57606751159710257</v>
      </c>
      <c r="AX180" s="3">
        <f t="shared" si="83"/>
        <v>-1.2623832377950066</v>
      </c>
      <c r="AY180" s="3">
        <f t="shared" si="84"/>
        <v>-27.003443722717975</v>
      </c>
      <c r="AZ180" s="3">
        <f t="shared" si="85"/>
        <v>-27.003443722718998</v>
      </c>
      <c r="BA180" s="3">
        <f t="shared" si="86"/>
        <v>-1.0231815394945443E-12</v>
      </c>
    </row>
    <row r="181" spans="1:53">
      <c r="A181">
        <v>179</v>
      </c>
      <c r="B181" t="s">
        <v>194</v>
      </c>
      <c r="C181" s="3">
        <v>92.101045890172898</v>
      </c>
      <c r="D181" s="3">
        <v>80.7579343265419</v>
      </c>
      <c r="E181" s="3">
        <v>11.343111563630901</v>
      </c>
      <c r="F181" s="3">
        <v>-37.493321915850103</v>
      </c>
      <c r="G181" s="3">
        <v>61.028560545493299</v>
      </c>
      <c r="H181" s="3"/>
      <c r="I181" s="3">
        <f>VLOOKUP($A181,new_vsoa,6,FALSE)</f>
        <v>103.559187251811</v>
      </c>
      <c r="J181" s="3">
        <f>VLOOKUP($A181,new_vsoa,5,FALSE)</f>
        <v>84.903684435475299</v>
      </c>
      <c r="K181" s="3">
        <f t="shared" si="70"/>
        <v>18.655502816335698</v>
      </c>
      <c r="L181" s="3">
        <f>VLOOKUP($A181,new_vsoa,7,FALSE)</f>
        <v>-7.06825320769103</v>
      </c>
      <c r="M181" s="3">
        <f>VLOOKUP($A181,new_vsoa,8,FALSE)</f>
        <v>46.474600930348899</v>
      </c>
      <c r="N181" s="3">
        <f t="shared" si="58"/>
        <v>102.95307122639301</v>
      </c>
      <c r="O181" s="3">
        <f t="shared" si="59"/>
        <v>84.903684435474801</v>
      </c>
      <c r="P181" s="3">
        <f t="shared" si="71"/>
        <v>18.049386790918206</v>
      </c>
      <c r="Q181" s="3">
        <f t="shared" si="60"/>
        <v>-5.9627502542180002</v>
      </c>
      <c r="R181" s="3">
        <f t="shared" si="61"/>
        <v>44.544434933771001</v>
      </c>
      <c r="S181" s="3">
        <f t="shared" si="62"/>
        <v>103.559187251811</v>
      </c>
      <c r="T181" s="3">
        <f t="shared" si="63"/>
        <v>84.903684435475299</v>
      </c>
      <c r="U181" s="3">
        <f t="shared" si="72"/>
        <v>18.655502816335698</v>
      </c>
      <c r="V181" s="3">
        <f t="shared" si="64"/>
        <v>-6.8155669553608202</v>
      </c>
      <c r="W181" s="3">
        <f t="shared" si="65"/>
        <v>45.989646482173598</v>
      </c>
      <c r="X181" s="3">
        <f t="shared" si="66"/>
        <v>103.559187251811</v>
      </c>
      <c r="Y181" s="3">
        <f t="shared" si="67"/>
        <v>84.903684435475299</v>
      </c>
      <c r="Z181" s="3">
        <f t="shared" si="73"/>
        <v>18.655502816335698</v>
      </c>
      <c r="AA181" s="3">
        <f t="shared" si="68"/>
        <v>-6.8155669553608202</v>
      </c>
      <c r="AB181" s="3">
        <f t="shared" si="69"/>
        <v>45.989646482173598</v>
      </c>
      <c r="AD181" s="3">
        <f t="shared" si="74"/>
        <v>11.458141361638098</v>
      </c>
      <c r="AE181" s="3">
        <f t="shared" si="75"/>
        <v>4.1457501089333988</v>
      </c>
      <c r="AO181" s="3">
        <f t="shared" si="76"/>
        <v>18.655502816335698</v>
      </c>
      <c r="AP181" s="3">
        <f t="shared" si="77"/>
        <v>11.343111563630901</v>
      </c>
      <c r="AQ181" s="3">
        <f t="shared" si="78"/>
        <v>7.3123912527047974</v>
      </c>
      <c r="AS181" s="3">
        <f t="shared" si="79"/>
        <v>0</v>
      </c>
      <c r="AT181" s="3">
        <f t="shared" si="80"/>
        <v>0</v>
      </c>
      <c r="AU181" s="3"/>
      <c r="AV181" s="3">
        <f t="shared" si="81"/>
        <v>11.458141361638098</v>
      </c>
      <c r="AW181" s="3">
        <f t="shared" si="82"/>
        <v>10.852025336220109</v>
      </c>
      <c r="AX181" s="3">
        <f t="shared" si="83"/>
        <v>-0.60611602541798959</v>
      </c>
      <c r="AY181" s="3">
        <f t="shared" si="84"/>
        <v>4.1457501089333988</v>
      </c>
      <c r="AZ181" s="3">
        <f t="shared" si="85"/>
        <v>4.1457501089329014</v>
      </c>
      <c r="BA181" s="3">
        <f t="shared" si="86"/>
        <v>-4.9737991503207013E-13</v>
      </c>
    </row>
    <row r="182" spans="1:53">
      <c r="A182">
        <v>180</v>
      </c>
      <c r="B182" t="s">
        <v>195</v>
      </c>
      <c r="C182" s="3">
        <v>403.36139498311297</v>
      </c>
      <c r="D182" s="3">
        <v>420.09445815244197</v>
      </c>
      <c r="E182" s="3">
        <v>-16.733063169329601</v>
      </c>
      <c r="F182" s="3">
        <v>-135.19971710070999</v>
      </c>
      <c r="G182" s="3">
        <v>186.98823659361099</v>
      </c>
      <c r="H182" s="3"/>
      <c r="I182" s="3">
        <f>VLOOKUP($A182,new_vsoa,6,FALSE)</f>
        <v>418.46174939295298</v>
      </c>
      <c r="J182" s="3">
        <f>VLOOKUP($A182,new_vsoa,5,FALSE)</f>
        <v>418.46217558287998</v>
      </c>
      <c r="K182" s="3">
        <f t="shared" si="70"/>
        <v>-4.2618992699772207E-4</v>
      </c>
      <c r="L182" s="3">
        <f>VLOOKUP($A182,new_vsoa,7,FALSE)</f>
        <v>-69.295339887622504</v>
      </c>
      <c r="M182" s="3">
        <f>VLOOKUP($A182,new_vsoa,8,FALSE)</f>
        <v>73.152046024402296</v>
      </c>
      <c r="N182" s="3">
        <f t="shared" si="58"/>
        <v>406.33724933222999</v>
      </c>
      <c r="O182" s="3">
        <f t="shared" si="59"/>
        <v>418.46217558287702</v>
      </c>
      <c r="P182" s="3">
        <f t="shared" si="71"/>
        <v>-12.124926250647036</v>
      </c>
      <c r="Q182" s="3">
        <f t="shared" si="60"/>
        <v>-77.510151615879096</v>
      </c>
      <c r="R182" s="3">
        <f t="shared" si="61"/>
        <v>57.574698336492403</v>
      </c>
      <c r="S182" s="3">
        <f t="shared" si="62"/>
        <v>418.46174939295298</v>
      </c>
      <c r="T182" s="3">
        <f t="shared" si="63"/>
        <v>418.46217558287998</v>
      </c>
      <c r="U182" s="3">
        <f t="shared" si="72"/>
        <v>-4.2618992699772207E-4</v>
      </c>
      <c r="V182" s="3">
        <f t="shared" si="64"/>
        <v>-66.573653583896601</v>
      </c>
      <c r="W182" s="3">
        <f t="shared" si="65"/>
        <v>69.893548568421593</v>
      </c>
      <c r="X182" s="3">
        <f t="shared" si="66"/>
        <v>418.46174939295298</v>
      </c>
      <c r="Y182" s="3">
        <f t="shared" si="67"/>
        <v>418.46217558287998</v>
      </c>
      <c r="Z182" s="3">
        <f t="shared" si="73"/>
        <v>-4.2618992699772207E-4</v>
      </c>
      <c r="AA182" s="3">
        <f t="shared" si="68"/>
        <v>-66.573653583896601</v>
      </c>
      <c r="AB182" s="3">
        <f t="shared" si="69"/>
        <v>69.893548568421593</v>
      </c>
      <c r="AD182" s="3">
        <f t="shared" si="74"/>
        <v>15.100354409840008</v>
      </c>
      <c r="AE182" s="3">
        <f t="shared" si="75"/>
        <v>-1.632282569561994</v>
      </c>
      <c r="AO182" s="3">
        <f t="shared" si="76"/>
        <v>-4.2618992699772207E-4</v>
      </c>
      <c r="AP182" s="3">
        <f t="shared" si="77"/>
        <v>-16.733063169329601</v>
      </c>
      <c r="AQ182" s="3">
        <f t="shared" si="78"/>
        <v>16.732636979402603</v>
      </c>
      <c r="AS182" s="3">
        <f t="shared" si="79"/>
        <v>0</v>
      </c>
      <c r="AT182" s="3">
        <f t="shared" si="80"/>
        <v>0</v>
      </c>
      <c r="AU182" s="3"/>
      <c r="AV182" s="3">
        <f t="shared" si="81"/>
        <v>15.100354409840008</v>
      </c>
      <c r="AW182" s="3">
        <f t="shared" si="82"/>
        <v>2.9758543491170144</v>
      </c>
      <c r="AX182" s="3">
        <f t="shared" si="83"/>
        <v>-12.124500060722994</v>
      </c>
      <c r="AY182" s="3">
        <f t="shared" si="84"/>
        <v>-1.632282569561994</v>
      </c>
      <c r="AZ182" s="3">
        <f t="shared" si="85"/>
        <v>-1.6322825695649499</v>
      </c>
      <c r="BA182" s="3">
        <f t="shared" si="86"/>
        <v>-2.9558577807620168E-12</v>
      </c>
    </row>
    <row r="183" spans="1:53">
      <c r="A183">
        <v>181</v>
      </c>
      <c r="B183" t="s">
        <v>196</v>
      </c>
      <c r="C183" s="3">
        <v>719.85252541965701</v>
      </c>
      <c r="D183" s="3">
        <v>631.59712807092706</v>
      </c>
      <c r="E183" s="3">
        <v>88.255397348730298</v>
      </c>
      <c r="F183" s="3">
        <v>-2580789556979300</v>
      </c>
      <c r="G183" s="3">
        <v>1.5014529351225901E+17</v>
      </c>
      <c r="H183" s="3"/>
      <c r="I183" s="3">
        <f>VLOOKUP($A183,new_vsoa,6,FALSE)</f>
        <v>627.72564976561796</v>
      </c>
      <c r="J183" s="3">
        <f>VLOOKUP($A183,new_vsoa,5,FALSE)</f>
        <v>687.894719935897</v>
      </c>
      <c r="K183" s="3">
        <f t="shared" si="70"/>
        <v>-60.169070170279042</v>
      </c>
      <c r="L183" s="3">
        <f>VLOOKUP($A183,new_vsoa,7,FALSE)</f>
        <v>-182.497095748123</v>
      </c>
      <c r="M183" s="3">
        <f>VLOOKUP($A183,new_vsoa,8,FALSE)</f>
        <v>97.667820410459598</v>
      </c>
      <c r="N183" s="3">
        <f t="shared" si="58"/>
        <v>629.62759786016795</v>
      </c>
      <c r="O183" s="3">
        <f t="shared" si="59"/>
        <v>687.89471993589802</v>
      </c>
      <c r="P183" s="3">
        <f t="shared" si="71"/>
        <v>-58.267122075730072</v>
      </c>
      <c r="Q183" s="3">
        <f t="shared" si="60"/>
        <v>-212.71866572304901</v>
      </c>
      <c r="R183" s="3">
        <f t="shared" si="61"/>
        <v>92.779780602491996</v>
      </c>
      <c r="S183" s="3">
        <f t="shared" si="62"/>
        <v>627.72564976561796</v>
      </c>
      <c r="T183" s="3">
        <f t="shared" si="63"/>
        <v>687.894719935897</v>
      </c>
      <c r="U183" s="3">
        <f t="shared" si="72"/>
        <v>-60.169070170279042</v>
      </c>
      <c r="V183" s="3">
        <f t="shared" si="64"/>
        <v>-188.34642015197801</v>
      </c>
      <c r="W183" s="3">
        <f t="shared" si="65"/>
        <v>91.010317082605198</v>
      </c>
      <c r="X183" s="3">
        <f t="shared" si="66"/>
        <v>627.72564976561796</v>
      </c>
      <c r="Y183" s="3">
        <f t="shared" si="67"/>
        <v>687.894719935897</v>
      </c>
      <c r="Z183" s="3">
        <f t="shared" si="73"/>
        <v>-60.169070170279042</v>
      </c>
      <c r="AA183" s="3">
        <f t="shared" si="68"/>
        <v>-188.34642015197801</v>
      </c>
      <c r="AB183" s="3">
        <f t="shared" si="69"/>
        <v>91.010317082605198</v>
      </c>
      <c r="AD183" s="3">
        <f t="shared" si="74"/>
        <v>-92.126875654039054</v>
      </c>
      <c r="AE183" s="3">
        <f t="shared" si="75"/>
        <v>56.297591864969945</v>
      </c>
      <c r="AO183" s="3">
        <f t="shared" si="76"/>
        <v>-60.169070170279042</v>
      </c>
      <c r="AP183" s="3">
        <f t="shared" si="77"/>
        <v>88.255397348730298</v>
      </c>
      <c r="AQ183" s="3">
        <f t="shared" si="78"/>
        <v>-148.42446751900934</v>
      </c>
      <c r="AS183" s="3">
        <f t="shared" si="79"/>
        <v>0</v>
      </c>
      <c r="AT183" s="3">
        <f t="shared" si="80"/>
        <v>0</v>
      </c>
      <c r="AU183" s="3"/>
      <c r="AV183" s="3">
        <f t="shared" si="81"/>
        <v>-92.126875654039054</v>
      </c>
      <c r="AW183" s="3">
        <f t="shared" si="82"/>
        <v>-90.224927559489061</v>
      </c>
      <c r="AX183" s="3">
        <f t="shared" si="83"/>
        <v>1.9019480945499936</v>
      </c>
      <c r="AY183" s="3">
        <f t="shared" si="84"/>
        <v>56.297591864969945</v>
      </c>
      <c r="AZ183" s="3">
        <f t="shared" si="85"/>
        <v>56.297591864970968</v>
      </c>
      <c r="BA183" s="3">
        <f t="shared" si="86"/>
        <v>1.0231815394945443E-12</v>
      </c>
    </row>
    <row r="184" spans="1:53">
      <c r="A184">
        <v>182</v>
      </c>
      <c r="B184" t="s">
        <v>197</v>
      </c>
      <c r="C184" s="3">
        <v>431.57336522695499</v>
      </c>
      <c r="D184" s="3">
        <v>502.00276615646601</v>
      </c>
      <c r="E184" s="3">
        <v>-70.429400929510393</v>
      </c>
      <c r="F184" s="3">
        <v>-180.04408237919</v>
      </c>
      <c r="G184" s="3">
        <v>69.112648639916998</v>
      </c>
      <c r="H184" s="3"/>
      <c r="I184" s="3">
        <f>VLOOKUP($A184,new_vsoa,6,FALSE)</f>
        <v>381.98908888873098</v>
      </c>
      <c r="J184" s="3">
        <f>VLOOKUP($A184,new_vsoa,5,FALSE)</f>
        <v>484.44331677943501</v>
      </c>
      <c r="K184" s="3">
        <f t="shared" si="70"/>
        <v>-102.45422789070403</v>
      </c>
      <c r="L184" s="3">
        <f>VLOOKUP($A184,new_vsoa,7,FALSE)</f>
        <v>-173.03960411651201</v>
      </c>
      <c r="M184" s="3">
        <f>VLOOKUP($A184,new_vsoa,8,FALSE)</f>
        <v>-26.194935877679502</v>
      </c>
      <c r="N184" s="3">
        <f t="shared" si="58"/>
        <v>377.64640557656401</v>
      </c>
      <c r="O184" s="3">
        <f t="shared" si="59"/>
        <v>484.443316779437</v>
      </c>
      <c r="P184" s="3">
        <f t="shared" si="71"/>
        <v>-106.79691120287299</v>
      </c>
      <c r="Q184" s="3">
        <f t="shared" si="60"/>
        <v>-170.431895153076</v>
      </c>
      <c r="R184" s="3">
        <f t="shared" si="61"/>
        <v>-36.670847603379499</v>
      </c>
      <c r="S184" s="3">
        <f t="shared" si="62"/>
        <v>381.98908888873098</v>
      </c>
      <c r="T184" s="3">
        <f t="shared" si="63"/>
        <v>484.44331677943501</v>
      </c>
      <c r="U184" s="3">
        <f t="shared" si="72"/>
        <v>-102.45422789070403</v>
      </c>
      <c r="V184" s="3">
        <f t="shared" si="64"/>
        <v>-168.52216192342601</v>
      </c>
      <c r="W184" s="3">
        <f t="shared" si="65"/>
        <v>-27.817402169726599</v>
      </c>
      <c r="X184" s="3">
        <f t="shared" si="66"/>
        <v>381.98908888873098</v>
      </c>
      <c r="Y184" s="3">
        <f t="shared" si="67"/>
        <v>484.44331677943501</v>
      </c>
      <c r="Z184" s="3">
        <f t="shared" si="73"/>
        <v>-102.45422789070403</v>
      </c>
      <c r="AA184" s="3">
        <f t="shared" si="68"/>
        <v>-168.52216192342601</v>
      </c>
      <c r="AB184" s="3">
        <f t="shared" si="69"/>
        <v>-27.817402169726599</v>
      </c>
      <c r="AD184" s="3">
        <f t="shared" si="74"/>
        <v>-49.584276338224015</v>
      </c>
      <c r="AE184" s="3">
        <f t="shared" si="75"/>
        <v>-17.559449377031001</v>
      </c>
      <c r="AO184" s="3">
        <f t="shared" si="76"/>
        <v>-102.45422789070403</v>
      </c>
      <c r="AP184" s="3">
        <f t="shared" si="77"/>
        <v>-70.429400929510393</v>
      </c>
      <c r="AQ184" s="3">
        <f t="shared" si="78"/>
        <v>-32.024826961193639</v>
      </c>
      <c r="AS184" s="3">
        <f t="shared" si="79"/>
        <v>0</v>
      </c>
      <c r="AT184" s="3">
        <f t="shared" si="80"/>
        <v>0</v>
      </c>
      <c r="AU184" s="3"/>
      <c r="AV184" s="3">
        <f t="shared" si="81"/>
        <v>-49.584276338224015</v>
      </c>
      <c r="AW184" s="3">
        <f t="shared" si="82"/>
        <v>-53.926959650390984</v>
      </c>
      <c r="AX184" s="3">
        <f t="shared" si="83"/>
        <v>-4.3426833121669688</v>
      </c>
      <c r="AY184" s="3">
        <f t="shared" si="84"/>
        <v>-17.559449377031001</v>
      </c>
      <c r="AZ184" s="3">
        <f t="shared" si="85"/>
        <v>-17.559449377029011</v>
      </c>
      <c r="BA184" s="3">
        <f t="shared" si="86"/>
        <v>1.9895196601282805E-12</v>
      </c>
    </row>
    <row r="185" spans="1:53">
      <c r="A185">
        <v>183</v>
      </c>
      <c r="B185" t="s">
        <v>198</v>
      </c>
      <c r="C185" s="3">
        <v>238.93050607376699</v>
      </c>
      <c r="D185" s="3">
        <v>303.83134886883602</v>
      </c>
      <c r="E185" s="3">
        <v>-64.900842795069195</v>
      </c>
      <c r="F185" s="3">
        <v>-133.607391142116</v>
      </c>
      <c r="G185" s="3">
        <v>21.201803877728199</v>
      </c>
      <c r="H185" s="3"/>
      <c r="I185" s="3">
        <f>VLOOKUP($A185,new_vsoa,6,FALSE)</f>
        <v>268.75318397451201</v>
      </c>
      <c r="J185" s="3">
        <f>VLOOKUP($A185,new_vsoa,5,FALSE)</f>
        <v>315.54591550424499</v>
      </c>
      <c r="K185" s="3">
        <f t="shared" si="70"/>
        <v>-46.792731529732976</v>
      </c>
      <c r="L185" s="3">
        <f>VLOOKUP($A185,new_vsoa,7,FALSE)</f>
        <v>-95.807846277841193</v>
      </c>
      <c r="M185" s="3">
        <f>VLOOKUP($A185,new_vsoa,8,FALSE)</f>
        <v>13.5047726797468</v>
      </c>
      <c r="N185" s="3">
        <f t="shared" si="58"/>
        <v>264.30078856733599</v>
      </c>
      <c r="O185" s="3">
        <f t="shared" si="59"/>
        <v>315.54591550424499</v>
      </c>
      <c r="P185" s="3">
        <f t="shared" si="71"/>
        <v>-51.245126936909003</v>
      </c>
      <c r="Q185" s="3">
        <f t="shared" si="60"/>
        <v>-97.107192826937705</v>
      </c>
      <c r="R185" s="3">
        <f t="shared" si="61"/>
        <v>-0.68042384169244297</v>
      </c>
      <c r="S185" s="3">
        <f t="shared" si="62"/>
        <v>268.75318397451201</v>
      </c>
      <c r="T185" s="3">
        <f t="shared" si="63"/>
        <v>315.54591550424499</v>
      </c>
      <c r="U185" s="3">
        <f t="shared" si="72"/>
        <v>-46.792731529732976</v>
      </c>
      <c r="V185" s="3">
        <f t="shared" si="64"/>
        <v>-95.026646342082998</v>
      </c>
      <c r="W185" s="3">
        <f t="shared" si="65"/>
        <v>9.26041256900203</v>
      </c>
      <c r="X185" s="3">
        <f t="shared" si="66"/>
        <v>268.75318397451201</v>
      </c>
      <c r="Y185" s="3">
        <f t="shared" si="67"/>
        <v>315.54591550424499</v>
      </c>
      <c r="Z185" s="3">
        <f t="shared" si="73"/>
        <v>-46.792731529732976</v>
      </c>
      <c r="AA185" s="3">
        <f t="shared" si="68"/>
        <v>-95.026646342082998</v>
      </c>
      <c r="AB185" s="3">
        <f t="shared" si="69"/>
        <v>9.26041256900203</v>
      </c>
      <c r="AD185" s="3">
        <f t="shared" si="74"/>
        <v>29.82267790074502</v>
      </c>
      <c r="AE185" s="3">
        <f t="shared" si="75"/>
        <v>11.714566635408971</v>
      </c>
      <c r="AO185" s="3">
        <f t="shared" si="76"/>
        <v>-46.792731529732976</v>
      </c>
      <c r="AP185" s="3">
        <f t="shared" si="77"/>
        <v>-64.900842795069195</v>
      </c>
      <c r="AQ185" s="3">
        <f t="shared" si="78"/>
        <v>18.10811126533622</v>
      </c>
      <c r="AS185" s="3">
        <f t="shared" si="79"/>
        <v>0</v>
      </c>
      <c r="AT185" s="3">
        <f t="shared" si="80"/>
        <v>0</v>
      </c>
      <c r="AU185" s="3"/>
      <c r="AV185" s="3">
        <f t="shared" si="81"/>
        <v>29.82267790074502</v>
      </c>
      <c r="AW185" s="3">
        <f t="shared" si="82"/>
        <v>25.370282493568993</v>
      </c>
      <c r="AX185" s="3">
        <f t="shared" si="83"/>
        <v>-4.4523954071760272</v>
      </c>
      <c r="AY185" s="3">
        <f t="shared" si="84"/>
        <v>11.714566635408971</v>
      </c>
      <c r="AZ185" s="3">
        <f t="shared" si="85"/>
        <v>11.714566635408971</v>
      </c>
      <c r="BA185" s="3">
        <f t="shared" si="86"/>
        <v>0</v>
      </c>
    </row>
    <row r="186" spans="1:53">
      <c r="A186">
        <v>184</v>
      </c>
      <c r="B186" t="s">
        <v>199</v>
      </c>
      <c r="C186" s="3">
        <v>540.63888313035102</v>
      </c>
      <c r="D186" s="3">
        <v>509.377839690369</v>
      </c>
      <c r="E186" s="3">
        <v>31.261043439982</v>
      </c>
      <c r="F186" s="3">
        <v>-89.498782543727302</v>
      </c>
      <c r="G186" s="3">
        <v>477.05748937412</v>
      </c>
      <c r="H186" s="3"/>
      <c r="I186" s="3">
        <f>VLOOKUP($A186,new_vsoa,6,FALSE)</f>
        <v>529.11142237977401</v>
      </c>
      <c r="J186" s="3">
        <f>VLOOKUP($A186,new_vsoa,5,FALSE)</f>
        <v>525.09927949700204</v>
      </c>
      <c r="K186" s="3">
        <f t="shared" si="70"/>
        <v>4.0121428827719683</v>
      </c>
      <c r="L186" s="3">
        <f>VLOOKUP($A186,new_vsoa,7,FALSE)</f>
        <v>-60.493554146795603</v>
      </c>
      <c r="M186" s="3">
        <f>VLOOKUP($A186,new_vsoa,8,FALSE)</f>
        <v>75.123217088206104</v>
      </c>
      <c r="N186" s="3">
        <f t="shared" si="58"/>
        <v>529.10128245746705</v>
      </c>
      <c r="O186" s="3">
        <f t="shared" si="59"/>
        <v>525.099279497</v>
      </c>
      <c r="P186" s="3">
        <f t="shared" si="71"/>
        <v>4.0020029604670526</v>
      </c>
      <c r="Q186" s="3">
        <f t="shared" si="60"/>
        <v>-61.984690339452897</v>
      </c>
      <c r="R186" s="3">
        <f t="shared" si="61"/>
        <v>72.339296905212507</v>
      </c>
      <c r="S186" s="3">
        <f t="shared" si="62"/>
        <v>529.11142237977401</v>
      </c>
      <c r="T186" s="3">
        <f t="shared" si="63"/>
        <v>525.09927949700204</v>
      </c>
      <c r="U186" s="3">
        <f t="shared" si="72"/>
        <v>4.0121428827719683</v>
      </c>
      <c r="V186" s="3">
        <f t="shared" si="64"/>
        <v>-65.392424704462698</v>
      </c>
      <c r="W186" s="3">
        <f t="shared" si="65"/>
        <v>70.768786101410996</v>
      </c>
      <c r="X186" s="3">
        <f t="shared" si="66"/>
        <v>529.11142237977401</v>
      </c>
      <c r="Y186" s="3">
        <f t="shared" si="67"/>
        <v>525.09927949700204</v>
      </c>
      <c r="Z186" s="3">
        <f t="shared" si="73"/>
        <v>4.0121428827719683</v>
      </c>
      <c r="AA186" s="3">
        <f t="shared" si="68"/>
        <v>-65.392424704462698</v>
      </c>
      <c r="AB186" s="3">
        <f t="shared" si="69"/>
        <v>70.768786101410996</v>
      </c>
      <c r="AD186" s="3">
        <f t="shared" si="74"/>
        <v>-11.527460750577006</v>
      </c>
      <c r="AE186" s="3">
        <f t="shared" si="75"/>
        <v>15.721439806633043</v>
      </c>
      <c r="AO186" s="3">
        <f t="shared" si="76"/>
        <v>4.0121428827719683</v>
      </c>
      <c r="AP186" s="3">
        <f t="shared" si="77"/>
        <v>31.261043439982</v>
      </c>
      <c r="AQ186" s="3">
        <f t="shared" si="78"/>
        <v>-27.248900557210032</v>
      </c>
      <c r="AS186" s="3">
        <f t="shared" si="79"/>
        <v>0</v>
      </c>
      <c r="AT186" s="3">
        <f t="shared" si="80"/>
        <v>0</v>
      </c>
      <c r="AU186" s="3"/>
      <c r="AV186" s="3">
        <f t="shared" si="81"/>
        <v>-11.527460750577006</v>
      </c>
      <c r="AW186" s="3">
        <f t="shared" si="82"/>
        <v>-11.537600672883968</v>
      </c>
      <c r="AX186" s="3">
        <f t="shared" si="83"/>
        <v>-1.0139922306962035E-2</v>
      </c>
      <c r="AY186" s="3">
        <f t="shared" si="84"/>
        <v>15.721439806633043</v>
      </c>
      <c r="AZ186" s="3">
        <f t="shared" si="85"/>
        <v>15.721439806630997</v>
      </c>
      <c r="BA186" s="3">
        <f t="shared" si="86"/>
        <v>-2.0463630789890885E-12</v>
      </c>
    </row>
    <row r="187" spans="1:53">
      <c r="A187">
        <v>185</v>
      </c>
      <c r="B187" t="s">
        <v>200</v>
      </c>
      <c r="C187" s="3">
        <v>178.82423732785401</v>
      </c>
      <c r="D187" s="3">
        <v>188.21298236070899</v>
      </c>
      <c r="E187" s="3">
        <v>-9.3887450328552404</v>
      </c>
      <c r="F187" s="3">
        <v>-59.652091959843098</v>
      </c>
      <c r="G187" s="3">
        <v>47.556951917733301</v>
      </c>
      <c r="H187" s="3"/>
      <c r="I187" s="3">
        <f>VLOOKUP($A187,new_vsoa,6,FALSE)</f>
        <v>192.80309296558099</v>
      </c>
      <c r="J187" s="3">
        <f>VLOOKUP($A187,new_vsoa,5,FALSE)</f>
        <v>192.97363184535899</v>
      </c>
      <c r="K187" s="3">
        <f t="shared" si="70"/>
        <v>-0.17053887977800741</v>
      </c>
      <c r="L187" s="3">
        <f>VLOOKUP($A187,new_vsoa,7,FALSE)</f>
        <v>-31.5030062240448</v>
      </c>
      <c r="M187" s="3">
        <f>VLOOKUP($A187,new_vsoa,8,FALSE)</f>
        <v>34.541965124800598</v>
      </c>
      <c r="N187" s="3">
        <f t="shared" si="58"/>
        <v>193.046294990094</v>
      </c>
      <c r="O187" s="3">
        <f t="shared" si="59"/>
        <v>192.97363184535899</v>
      </c>
      <c r="P187" s="3">
        <f t="shared" si="71"/>
        <v>7.2663144735003016E-2</v>
      </c>
      <c r="Q187" s="3">
        <f t="shared" si="60"/>
        <v>-33.499693891100797</v>
      </c>
      <c r="R187" s="3">
        <f t="shared" si="61"/>
        <v>30.9128372991064</v>
      </c>
      <c r="S187" s="3">
        <f t="shared" si="62"/>
        <v>192.80309296558099</v>
      </c>
      <c r="T187" s="3">
        <f t="shared" si="63"/>
        <v>192.97363184535899</v>
      </c>
      <c r="U187" s="3">
        <f t="shared" si="72"/>
        <v>-0.17053887977800741</v>
      </c>
      <c r="V187" s="3">
        <f t="shared" si="64"/>
        <v>-33.160137046565097</v>
      </c>
      <c r="W187" s="3">
        <f t="shared" si="65"/>
        <v>36.371183244213597</v>
      </c>
      <c r="X187" s="3">
        <f t="shared" si="66"/>
        <v>192.80309296558099</v>
      </c>
      <c r="Y187" s="3">
        <f t="shared" si="67"/>
        <v>192.97363184535899</v>
      </c>
      <c r="Z187" s="3">
        <f t="shared" si="73"/>
        <v>-0.17053887977800741</v>
      </c>
      <c r="AA187" s="3">
        <f t="shared" si="68"/>
        <v>-33.160137046565097</v>
      </c>
      <c r="AB187" s="3">
        <f t="shared" si="69"/>
        <v>36.371183244213597</v>
      </c>
      <c r="AD187" s="3">
        <f t="shared" si="74"/>
        <v>13.97885563772698</v>
      </c>
      <c r="AE187" s="3">
        <f t="shared" si="75"/>
        <v>4.7606494846500027</v>
      </c>
      <c r="AO187" s="3">
        <f t="shared" si="76"/>
        <v>-0.17053887977800741</v>
      </c>
      <c r="AP187" s="3">
        <f t="shared" si="77"/>
        <v>-9.3887450328552404</v>
      </c>
      <c r="AQ187" s="3">
        <f t="shared" si="78"/>
        <v>9.218206153077233</v>
      </c>
      <c r="AS187" s="3">
        <f t="shared" si="79"/>
        <v>0</v>
      </c>
      <c r="AT187" s="3">
        <f t="shared" si="80"/>
        <v>0</v>
      </c>
      <c r="AU187" s="3"/>
      <c r="AV187" s="3">
        <f t="shared" si="81"/>
        <v>13.97885563772698</v>
      </c>
      <c r="AW187" s="3">
        <f t="shared" si="82"/>
        <v>14.22205766223999</v>
      </c>
      <c r="AX187" s="3">
        <f t="shared" si="83"/>
        <v>0.24320202451301043</v>
      </c>
      <c r="AY187" s="3">
        <f t="shared" si="84"/>
        <v>4.7606494846500027</v>
      </c>
      <c r="AZ187" s="3">
        <f t="shared" si="85"/>
        <v>4.7606494846500027</v>
      </c>
      <c r="BA187" s="3">
        <f t="shared" si="86"/>
        <v>0</v>
      </c>
    </row>
    <row r="188" spans="1:53">
      <c r="A188">
        <v>186</v>
      </c>
      <c r="B188" t="s">
        <v>201</v>
      </c>
      <c r="C188" s="3">
        <v>191.48736301167801</v>
      </c>
      <c r="D188" s="3">
        <v>153.46213414454101</v>
      </c>
      <c r="E188" s="3">
        <v>38.025228867136697</v>
      </c>
      <c r="F188" s="3">
        <v>-24.844991331718699</v>
      </c>
      <c r="G188" s="3">
        <v>106.855956928894</v>
      </c>
      <c r="H188" s="3"/>
      <c r="I188" s="3">
        <f>VLOOKUP($A188,new_vsoa,6,FALSE)</f>
        <v>208.811241706072</v>
      </c>
      <c r="J188" s="3">
        <f>VLOOKUP($A188,new_vsoa,5,FALSE)</f>
        <v>155.87044361731799</v>
      </c>
      <c r="K188" s="3">
        <f t="shared" si="70"/>
        <v>52.940798088754008</v>
      </c>
      <c r="L188" s="3">
        <f>VLOOKUP($A188,new_vsoa,7,FALSE)</f>
        <v>14.6851160444021</v>
      </c>
      <c r="M188" s="3">
        <f>VLOOKUP($A188,new_vsoa,8,FALSE)</f>
        <v>98.207544419864504</v>
      </c>
      <c r="N188" s="3">
        <f t="shared" si="58"/>
        <v>204.404579428636</v>
      </c>
      <c r="O188" s="3">
        <f t="shared" si="59"/>
        <v>155.87044361731799</v>
      </c>
      <c r="P188" s="3">
        <f t="shared" si="71"/>
        <v>48.534135811318009</v>
      </c>
      <c r="Q188" s="3">
        <f t="shared" si="60"/>
        <v>13.5032107581925</v>
      </c>
      <c r="R188" s="3">
        <f t="shared" si="61"/>
        <v>89.691879131406495</v>
      </c>
      <c r="S188" s="3">
        <f t="shared" si="62"/>
        <v>208.811241706072</v>
      </c>
      <c r="T188" s="3">
        <f t="shared" si="63"/>
        <v>155.87044361731799</v>
      </c>
      <c r="U188" s="3">
        <f t="shared" si="72"/>
        <v>52.940798088754008</v>
      </c>
      <c r="V188" s="3">
        <f t="shared" si="64"/>
        <v>13.2176318744299</v>
      </c>
      <c r="W188" s="3">
        <f t="shared" si="65"/>
        <v>96.792020782572394</v>
      </c>
      <c r="X188" s="3">
        <f t="shared" si="66"/>
        <v>208.811241706072</v>
      </c>
      <c r="Y188" s="3">
        <f t="shared" si="67"/>
        <v>155.87044361731799</v>
      </c>
      <c r="Z188" s="3">
        <f t="shared" si="73"/>
        <v>52.940798088754008</v>
      </c>
      <c r="AA188" s="3">
        <f t="shared" si="68"/>
        <v>13.2176318744299</v>
      </c>
      <c r="AB188" s="3">
        <f t="shared" si="69"/>
        <v>96.792020782572394</v>
      </c>
      <c r="AD188" s="3">
        <f t="shared" si="74"/>
        <v>17.323878694393983</v>
      </c>
      <c r="AE188" s="3">
        <f t="shared" si="75"/>
        <v>2.4083094727769776</v>
      </c>
      <c r="AO188" s="3">
        <f t="shared" si="76"/>
        <v>52.940798088754008</v>
      </c>
      <c r="AP188" s="3">
        <f t="shared" si="77"/>
        <v>38.025228867136697</v>
      </c>
      <c r="AQ188" s="3">
        <f t="shared" si="78"/>
        <v>14.915569221617311</v>
      </c>
      <c r="AS188" s="3">
        <f t="shared" si="79"/>
        <v>0</v>
      </c>
      <c r="AT188" s="3">
        <f t="shared" si="80"/>
        <v>0</v>
      </c>
      <c r="AU188" s="3"/>
      <c r="AV188" s="3">
        <f t="shared" si="81"/>
        <v>17.323878694393983</v>
      </c>
      <c r="AW188" s="3">
        <f t="shared" si="82"/>
        <v>12.917216416957984</v>
      </c>
      <c r="AX188" s="3">
        <f t="shared" si="83"/>
        <v>-4.4066622774359985</v>
      </c>
      <c r="AY188" s="3">
        <f t="shared" si="84"/>
        <v>2.4083094727769776</v>
      </c>
      <c r="AZ188" s="3">
        <f t="shared" si="85"/>
        <v>2.4083094727769776</v>
      </c>
      <c r="BA188" s="3">
        <f t="shared" si="86"/>
        <v>0</v>
      </c>
    </row>
    <row r="189" spans="1:53">
      <c r="A189">
        <v>187</v>
      </c>
      <c r="B189" t="s">
        <v>202</v>
      </c>
      <c r="C189" s="3">
        <v>416.58029838480701</v>
      </c>
      <c r="D189" s="3">
        <v>226.864093188954</v>
      </c>
      <c r="E189" s="3">
        <v>189.71620519585301</v>
      </c>
      <c r="F189" s="3">
        <v>108.52717330044599</v>
      </c>
      <c r="G189" s="3">
        <v>305.68993279283097</v>
      </c>
      <c r="H189" s="3"/>
      <c r="I189" s="3">
        <f>VLOOKUP($A189,new_vsoa,6,FALSE)</f>
        <v>306.55082831094597</v>
      </c>
      <c r="J189" s="3">
        <f>VLOOKUP($A189,new_vsoa,5,FALSE)</f>
        <v>213.50412776565</v>
      </c>
      <c r="K189" s="3">
        <f t="shared" si="70"/>
        <v>93.046700545295977</v>
      </c>
      <c r="L189" s="3">
        <f>VLOOKUP($A189,new_vsoa,7,FALSE)</f>
        <v>37.623714816929599</v>
      </c>
      <c r="M189" s="3">
        <f>VLOOKUP($A189,new_vsoa,8,FALSE)</f>
        <v>153.38229334385099</v>
      </c>
      <c r="N189" s="3">
        <f t="shared" si="58"/>
        <v>303.833674395971</v>
      </c>
      <c r="O189" s="3">
        <f t="shared" si="59"/>
        <v>213.50412655315401</v>
      </c>
      <c r="P189" s="3">
        <f t="shared" si="71"/>
        <v>90.329547842816993</v>
      </c>
      <c r="Q189" s="3">
        <f t="shared" si="60"/>
        <v>36.542494418808801</v>
      </c>
      <c r="R189" s="3">
        <f t="shared" si="61"/>
        <v>142.445473031147</v>
      </c>
      <c r="S189" s="3">
        <f t="shared" si="62"/>
        <v>306.55082831094597</v>
      </c>
      <c r="T189" s="3">
        <f t="shared" si="63"/>
        <v>213.50412776565</v>
      </c>
      <c r="U189" s="3">
        <f t="shared" si="72"/>
        <v>93.046700545295977</v>
      </c>
      <c r="V189" s="3">
        <f t="shared" si="64"/>
        <v>43.3477296069698</v>
      </c>
      <c r="W189" s="3">
        <f t="shared" si="65"/>
        <v>151.20102882430001</v>
      </c>
      <c r="X189" s="3">
        <f t="shared" si="66"/>
        <v>306.55082831094597</v>
      </c>
      <c r="Y189" s="3">
        <f t="shared" si="67"/>
        <v>213.50412776565</v>
      </c>
      <c r="Z189" s="3">
        <f t="shared" si="73"/>
        <v>93.046700545295977</v>
      </c>
      <c r="AA189" s="3">
        <f t="shared" si="68"/>
        <v>43.3477296069698</v>
      </c>
      <c r="AB189" s="3">
        <f t="shared" si="69"/>
        <v>151.20102882430001</v>
      </c>
      <c r="AD189" s="3">
        <f t="shared" si="74"/>
        <v>-110.02947007386103</v>
      </c>
      <c r="AE189" s="3">
        <f t="shared" si="75"/>
        <v>-13.359965423304004</v>
      </c>
      <c r="AO189" s="3">
        <f t="shared" si="76"/>
        <v>93.046700545295977</v>
      </c>
      <c r="AP189" s="3">
        <f t="shared" si="77"/>
        <v>189.71620519585301</v>
      </c>
      <c r="AQ189" s="3">
        <f t="shared" si="78"/>
        <v>-96.66950465055703</v>
      </c>
      <c r="AS189" s="3">
        <f t="shared" si="79"/>
        <v>0</v>
      </c>
      <c r="AT189" s="3">
        <f t="shared" si="80"/>
        <v>0</v>
      </c>
      <c r="AU189" s="3"/>
      <c r="AV189" s="3">
        <f t="shared" si="81"/>
        <v>-110.02947007386103</v>
      </c>
      <c r="AW189" s="3">
        <f t="shared" si="82"/>
        <v>-112.74662398883601</v>
      </c>
      <c r="AX189" s="3">
        <f t="shared" si="83"/>
        <v>-2.7171539149749719</v>
      </c>
      <c r="AY189" s="3">
        <f t="shared" si="84"/>
        <v>-13.359965423304004</v>
      </c>
      <c r="AZ189" s="3">
        <f t="shared" si="85"/>
        <v>-13.359966635799992</v>
      </c>
      <c r="BA189" s="3">
        <f t="shared" si="86"/>
        <v>-1.2124959880566166E-6</v>
      </c>
    </row>
    <row r="190" spans="1:53">
      <c r="A190">
        <v>188</v>
      </c>
      <c r="B190" t="s">
        <v>203</v>
      </c>
      <c r="C190" s="3">
        <v>257.50828501831501</v>
      </c>
      <c r="D190" s="3">
        <v>269.35059812690099</v>
      </c>
      <c r="E190" s="3">
        <v>-11.842313108585801</v>
      </c>
      <c r="F190" s="3">
        <v>-88.887975755500804</v>
      </c>
      <c r="G190" s="3">
        <v>83.960693537080601</v>
      </c>
      <c r="H190" s="3"/>
      <c r="I190" s="3">
        <f>VLOOKUP($A190,new_vsoa,6,FALSE)</f>
        <v>264.01743246316101</v>
      </c>
      <c r="J190" s="3">
        <f>VLOOKUP($A190,new_vsoa,5,FALSE)</f>
        <v>271.72901252238398</v>
      </c>
      <c r="K190" s="3">
        <f t="shared" si="70"/>
        <v>-7.7115800592229675</v>
      </c>
      <c r="L190" s="3">
        <f>VLOOKUP($A190,new_vsoa,7,FALSE)</f>
        <v>-55.716852577125998</v>
      </c>
      <c r="M190" s="3">
        <f>VLOOKUP($A190,new_vsoa,8,FALSE)</f>
        <v>46.607174134211803</v>
      </c>
      <c r="N190" s="3">
        <f t="shared" si="58"/>
        <v>261.047387228861</v>
      </c>
      <c r="O190" s="3">
        <f t="shared" si="59"/>
        <v>271.72901252238398</v>
      </c>
      <c r="P190" s="3">
        <f t="shared" si="71"/>
        <v>-10.681625293522984</v>
      </c>
      <c r="Q190" s="3">
        <f t="shared" si="60"/>
        <v>-56.327728674148098</v>
      </c>
      <c r="R190" s="3">
        <f t="shared" si="61"/>
        <v>41.2389340982606</v>
      </c>
      <c r="S190" s="3">
        <f t="shared" si="62"/>
        <v>264.01743246316101</v>
      </c>
      <c r="T190" s="3">
        <f t="shared" si="63"/>
        <v>271.72901252238398</v>
      </c>
      <c r="U190" s="3">
        <f t="shared" si="72"/>
        <v>-7.7115800592229675</v>
      </c>
      <c r="V190" s="3">
        <f t="shared" si="64"/>
        <v>-56.656994865580501</v>
      </c>
      <c r="W190" s="3">
        <f t="shared" si="65"/>
        <v>46.077151487198499</v>
      </c>
      <c r="X190" s="3">
        <f t="shared" si="66"/>
        <v>264.01743246316101</v>
      </c>
      <c r="Y190" s="3">
        <f t="shared" si="67"/>
        <v>271.72901252238398</v>
      </c>
      <c r="Z190" s="3">
        <f t="shared" si="73"/>
        <v>-7.7115800592229675</v>
      </c>
      <c r="AA190" s="3">
        <f t="shared" si="68"/>
        <v>-56.656994865580501</v>
      </c>
      <c r="AB190" s="3">
        <f t="shared" si="69"/>
        <v>46.077151487198499</v>
      </c>
      <c r="AD190" s="3">
        <f t="shared" si="74"/>
        <v>6.5091474448460076</v>
      </c>
      <c r="AE190" s="3">
        <f t="shared" si="75"/>
        <v>2.3784143954829915</v>
      </c>
      <c r="AO190" s="3">
        <f t="shared" si="76"/>
        <v>-7.7115800592229675</v>
      </c>
      <c r="AP190" s="3">
        <f t="shared" si="77"/>
        <v>-11.842313108585801</v>
      </c>
      <c r="AQ190" s="3">
        <f t="shared" si="78"/>
        <v>4.1307330493628331</v>
      </c>
      <c r="AS190" s="3">
        <f t="shared" si="79"/>
        <v>0</v>
      </c>
      <c r="AT190" s="3">
        <f t="shared" si="80"/>
        <v>0</v>
      </c>
      <c r="AU190" s="3"/>
      <c r="AV190" s="3">
        <f t="shared" si="81"/>
        <v>6.5091474448460076</v>
      </c>
      <c r="AW190" s="3">
        <f t="shared" si="82"/>
        <v>3.5391022105459911</v>
      </c>
      <c r="AX190" s="3">
        <f t="shared" si="83"/>
        <v>-2.9700452343000165</v>
      </c>
      <c r="AY190" s="3">
        <f t="shared" si="84"/>
        <v>2.3784143954829915</v>
      </c>
      <c r="AZ190" s="3">
        <f t="shared" si="85"/>
        <v>2.3784143954829915</v>
      </c>
      <c r="BA190" s="3">
        <f t="shared" si="86"/>
        <v>0</v>
      </c>
    </row>
    <row r="191" spans="1:53">
      <c r="A191">
        <v>189</v>
      </c>
      <c r="B191" t="s">
        <v>204</v>
      </c>
      <c r="C191" s="3">
        <v>368.65600713723398</v>
      </c>
      <c r="D191" s="3">
        <v>285.28400830411698</v>
      </c>
      <c r="E191" s="3">
        <v>83.371998833116095</v>
      </c>
      <c r="F191" s="3">
        <v>-4.4112482228206904</v>
      </c>
      <c r="G191" s="3">
        <v>196.43325020043099</v>
      </c>
      <c r="H191" s="3"/>
      <c r="I191" s="3">
        <f>VLOOKUP($A191,new_vsoa,6,FALSE)</f>
        <v>287.54979527293699</v>
      </c>
      <c r="J191" s="3">
        <f>VLOOKUP($A191,new_vsoa,5,FALSE)</f>
        <v>285.69306528335699</v>
      </c>
      <c r="K191" s="3">
        <f t="shared" si="70"/>
        <v>1.8567299895800033</v>
      </c>
      <c r="L191" s="3">
        <f>VLOOKUP($A191,new_vsoa,7,FALSE)</f>
        <v>-53.625806863581602</v>
      </c>
      <c r="M191" s="3">
        <f>VLOOKUP($A191,new_vsoa,8,FALSE)</f>
        <v>59.635754407106802</v>
      </c>
      <c r="N191" s="3">
        <f t="shared" si="58"/>
        <v>291.49156895491001</v>
      </c>
      <c r="O191" s="3">
        <f t="shared" si="59"/>
        <v>285.69306528335898</v>
      </c>
      <c r="P191" s="3">
        <f t="shared" si="71"/>
        <v>5.7985036715510319</v>
      </c>
      <c r="Q191" s="3">
        <f t="shared" si="60"/>
        <v>-49.880743769167303</v>
      </c>
      <c r="R191" s="3">
        <f t="shared" si="61"/>
        <v>63.782173919136604</v>
      </c>
      <c r="S191" s="3">
        <f t="shared" si="62"/>
        <v>287.54979527293699</v>
      </c>
      <c r="T191" s="3">
        <f t="shared" si="63"/>
        <v>285.69306528335699</v>
      </c>
      <c r="U191" s="3">
        <f t="shared" si="72"/>
        <v>1.8567299895800033</v>
      </c>
      <c r="V191" s="3">
        <f t="shared" si="64"/>
        <v>-55.247551089474001</v>
      </c>
      <c r="W191" s="3">
        <f t="shared" si="65"/>
        <v>64.185056521301902</v>
      </c>
      <c r="X191" s="3">
        <f t="shared" si="66"/>
        <v>287.54979527293699</v>
      </c>
      <c r="Y191" s="3">
        <f t="shared" si="67"/>
        <v>285.69306528335699</v>
      </c>
      <c r="Z191" s="3">
        <f t="shared" si="73"/>
        <v>1.8567299895800033</v>
      </c>
      <c r="AA191" s="3">
        <f t="shared" si="68"/>
        <v>-55.247551089474001</v>
      </c>
      <c r="AB191" s="3">
        <f t="shared" si="69"/>
        <v>64.185056521301902</v>
      </c>
      <c r="AD191" s="3">
        <f t="shared" si="74"/>
        <v>-81.106211864296995</v>
      </c>
      <c r="AE191" s="3">
        <f t="shared" si="75"/>
        <v>0.40905697924000606</v>
      </c>
      <c r="AO191" s="3">
        <f t="shared" si="76"/>
        <v>1.8567299895800033</v>
      </c>
      <c r="AP191" s="3">
        <f t="shared" si="77"/>
        <v>83.371998833116095</v>
      </c>
      <c r="AQ191" s="3">
        <f t="shared" si="78"/>
        <v>-81.515268843536091</v>
      </c>
      <c r="AS191" s="3">
        <f t="shared" si="79"/>
        <v>0</v>
      </c>
      <c r="AT191" s="3">
        <f t="shared" si="80"/>
        <v>0</v>
      </c>
      <c r="AU191" s="3"/>
      <c r="AV191" s="3">
        <f t="shared" si="81"/>
        <v>-81.106211864296995</v>
      </c>
      <c r="AW191" s="3">
        <f t="shared" si="82"/>
        <v>-77.164438182323977</v>
      </c>
      <c r="AX191" s="3">
        <f t="shared" si="83"/>
        <v>3.941773681973018</v>
      </c>
      <c r="AY191" s="3">
        <f t="shared" si="84"/>
        <v>0.40905697924000606</v>
      </c>
      <c r="AZ191" s="3">
        <f t="shared" si="85"/>
        <v>0.40905697924199558</v>
      </c>
      <c r="BA191" s="3">
        <f t="shared" si="86"/>
        <v>1.9895196601282805E-12</v>
      </c>
    </row>
    <row r="192" spans="1:53">
      <c r="A192">
        <v>190</v>
      </c>
      <c r="B192" t="s">
        <v>205</v>
      </c>
      <c r="C192" s="3">
        <v>84.648641083383495</v>
      </c>
      <c r="D192" s="3">
        <v>88.999616645896097</v>
      </c>
      <c r="E192" s="3">
        <v>-4.3509755625125797</v>
      </c>
      <c r="F192" s="3">
        <v>-42.040252282456201</v>
      </c>
      <c r="G192" s="3">
        <v>35.0785095607581</v>
      </c>
      <c r="H192" s="3"/>
      <c r="I192" s="3">
        <f>VLOOKUP($A192,new_vsoa,6,FALSE)</f>
        <v>98.722346201164598</v>
      </c>
      <c r="J192" s="3">
        <f>VLOOKUP($A192,new_vsoa,5,FALSE)</f>
        <v>91.923767813822906</v>
      </c>
      <c r="K192" s="3">
        <f t="shared" si="70"/>
        <v>6.7985783873416921</v>
      </c>
      <c r="L192" s="3">
        <f>VLOOKUP($A192,new_vsoa,7,FALSE)</f>
        <v>-20.5122991936876</v>
      </c>
      <c r="M192" s="3">
        <f>VLOOKUP($A192,new_vsoa,8,FALSE)</f>
        <v>31.968482038980898</v>
      </c>
      <c r="N192" s="3">
        <f t="shared" si="58"/>
        <v>102.42285318968</v>
      </c>
      <c r="O192" s="3">
        <f t="shared" si="59"/>
        <v>91.923767813822806</v>
      </c>
      <c r="P192" s="3">
        <f t="shared" si="71"/>
        <v>10.499085375857192</v>
      </c>
      <c r="Q192" s="3">
        <f t="shared" si="60"/>
        <v>-14.413524034182</v>
      </c>
      <c r="R192" s="3">
        <f t="shared" si="61"/>
        <v>36.159612999485198</v>
      </c>
      <c r="S192" s="3">
        <f t="shared" si="62"/>
        <v>98.722346201164598</v>
      </c>
      <c r="T192" s="3">
        <f t="shared" si="63"/>
        <v>91.923767813822906</v>
      </c>
      <c r="U192" s="3">
        <f t="shared" si="72"/>
        <v>6.7985783873416921</v>
      </c>
      <c r="V192" s="3">
        <f t="shared" si="64"/>
        <v>-17.880034165169</v>
      </c>
      <c r="W192" s="3">
        <f t="shared" si="65"/>
        <v>31.308550220220599</v>
      </c>
      <c r="X192" s="3">
        <f t="shared" si="66"/>
        <v>98.722346201164598</v>
      </c>
      <c r="Y192" s="3">
        <f t="shared" si="67"/>
        <v>91.923767813822906</v>
      </c>
      <c r="Z192" s="3">
        <f t="shared" si="73"/>
        <v>6.7985783873416921</v>
      </c>
      <c r="AA192" s="3">
        <f t="shared" si="68"/>
        <v>-17.880034165169</v>
      </c>
      <c r="AB192" s="3">
        <f t="shared" si="69"/>
        <v>31.308550220220599</v>
      </c>
      <c r="AD192" s="3">
        <f t="shared" si="74"/>
        <v>14.073705117781103</v>
      </c>
      <c r="AE192" s="3">
        <f t="shared" si="75"/>
        <v>2.9241511679268086</v>
      </c>
      <c r="AO192" s="3">
        <f t="shared" si="76"/>
        <v>6.7985783873416921</v>
      </c>
      <c r="AP192" s="3">
        <f t="shared" si="77"/>
        <v>-4.3509755625125797</v>
      </c>
      <c r="AQ192" s="3">
        <f t="shared" si="78"/>
        <v>11.149553949854273</v>
      </c>
      <c r="AS192" s="3">
        <f t="shared" si="79"/>
        <v>0</v>
      </c>
      <c r="AT192" s="3">
        <f t="shared" si="80"/>
        <v>0</v>
      </c>
      <c r="AU192" s="3"/>
      <c r="AV192" s="3">
        <f t="shared" si="81"/>
        <v>14.073705117781103</v>
      </c>
      <c r="AW192" s="3">
        <f t="shared" si="82"/>
        <v>17.774212106296503</v>
      </c>
      <c r="AX192" s="3">
        <f t="shared" si="83"/>
        <v>3.7005069885154001</v>
      </c>
      <c r="AY192" s="3">
        <f t="shared" si="84"/>
        <v>2.9241511679268086</v>
      </c>
      <c r="AZ192" s="3">
        <f t="shared" si="85"/>
        <v>2.9241511679267091</v>
      </c>
      <c r="BA192" s="3">
        <f t="shared" si="86"/>
        <v>-9.9475983006414026E-14</v>
      </c>
    </row>
    <row r="193" spans="1:53">
      <c r="A193">
        <v>191</v>
      </c>
      <c r="B193" t="s">
        <v>206</v>
      </c>
      <c r="C193" s="3">
        <v>54.851933799615701</v>
      </c>
      <c r="D193" s="3">
        <v>49.1109697104134</v>
      </c>
      <c r="E193" s="3">
        <v>5.7409640892022997</v>
      </c>
      <c r="F193" s="3">
        <v>-60.690880574483401</v>
      </c>
      <c r="G193" s="3">
        <v>50.654109454634003</v>
      </c>
      <c r="H193" s="3"/>
      <c r="I193" s="3">
        <f>VLOOKUP($A193,new_vsoa,6,FALSE)</f>
        <v>70.614569231080196</v>
      </c>
      <c r="J193" s="3">
        <f>VLOOKUP($A193,new_vsoa,5,FALSE)</f>
        <v>51.214489857311598</v>
      </c>
      <c r="K193" s="3">
        <f t="shared" si="70"/>
        <v>19.400079373768598</v>
      </c>
      <c r="L193" s="3">
        <f>VLOOKUP($A193,new_vsoa,7,FALSE)</f>
        <v>-1.9430275340122301</v>
      </c>
      <c r="M193" s="3">
        <f>VLOOKUP($A193,new_vsoa,8,FALSE)</f>
        <v>43.602281548330602</v>
      </c>
      <c r="N193" s="3">
        <f t="shared" si="58"/>
        <v>76.610367892918802</v>
      </c>
      <c r="O193" s="3">
        <f t="shared" si="59"/>
        <v>51.214489857311399</v>
      </c>
      <c r="P193" s="3">
        <f t="shared" si="71"/>
        <v>25.395878035607403</v>
      </c>
      <c r="Q193" s="3">
        <f t="shared" si="60"/>
        <v>5.0172009290928097</v>
      </c>
      <c r="R193" s="3">
        <f t="shared" si="61"/>
        <v>51.761805068795901</v>
      </c>
      <c r="S193" s="3">
        <f t="shared" si="62"/>
        <v>70.614569231080196</v>
      </c>
      <c r="T193" s="3">
        <f t="shared" si="63"/>
        <v>51.214489857311598</v>
      </c>
      <c r="U193" s="3">
        <f t="shared" si="72"/>
        <v>19.400079373768598</v>
      </c>
      <c r="V193" s="3">
        <f t="shared" si="64"/>
        <v>0.44043951389688002</v>
      </c>
      <c r="W193" s="3">
        <f t="shared" si="65"/>
        <v>41.923354333917899</v>
      </c>
      <c r="X193" s="3">
        <f t="shared" si="66"/>
        <v>70.614569231080196</v>
      </c>
      <c r="Y193" s="3">
        <f t="shared" si="67"/>
        <v>51.214489857311598</v>
      </c>
      <c r="Z193" s="3">
        <f t="shared" si="73"/>
        <v>19.400079373768598</v>
      </c>
      <c r="AA193" s="3">
        <f t="shared" si="68"/>
        <v>0.44043951389688002</v>
      </c>
      <c r="AB193" s="3">
        <f t="shared" si="69"/>
        <v>41.923354333917899</v>
      </c>
      <c r="AD193" s="3">
        <f t="shared" si="74"/>
        <v>15.762635431464496</v>
      </c>
      <c r="AE193" s="3">
        <f t="shared" si="75"/>
        <v>2.1035201468981981</v>
      </c>
      <c r="AO193" s="3">
        <f t="shared" si="76"/>
        <v>19.400079373768598</v>
      </c>
      <c r="AP193" s="3">
        <f t="shared" si="77"/>
        <v>5.7409640892022997</v>
      </c>
      <c r="AQ193" s="3">
        <f t="shared" si="78"/>
        <v>13.659115284566298</v>
      </c>
      <c r="AS193" s="3">
        <f t="shared" si="79"/>
        <v>0</v>
      </c>
      <c r="AT193" s="3">
        <f t="shared" si="80"/>
        <v>0</v>
      </c>
      <c r="AU193" s="3"/>
      <c r="AV193" s="3">
        <f t="shared" si="81"/>
        <v>15.762635431464496</v>
      </c>
      <c r="AW193" s="3">
        <f t="shared" si="82"/>
        <v>21.758434093303102</v>
      </c>
      <c r="AX193" s="3">
        <f t="shared" si="83"/>
        <v>5.9957986618386059</v>
      </c>
      <c r="AY193" s="3">
        <f t="shared" si="84"/>
        <v>2.1035201468981981</v>
      </c>
      <c r="AZ193" s="3">
        <f t="shared" si="85"/>
        <v>2.1035201468979992</v>
      </c>
      <c r="BA193" s="3">
        <f t="shared" si="86"/>
        <v>-1.9895196601282805E-13</v>
      </c>
    </row>
    <row r="194" spans="1:53">
      <c r="A194">
        <v>192</v>
      </c>
      <c r="B194" t="s">
        <v>207</v>
      </c>
      <c r="C194" s="3">
        <v>233.62762541099499</v>
      </c>
      <c r="D194" s="3">
        <v>272.34844572909401</v>
      </c>
      <c r="E194" s="3">
        <v>-38.720820318098099</v>
      </c>
      <c r="F194" s="3">
        <v>-105.408703791555</v>
      </c>
      <c r="G194" s="3">
        <v>36.215042810839698</v>
      </c>
      <c r="H194" s="3"/>
      <c r="I194" s="3">
        <f>VLOOKUP($A194,new_vsoa,6,FALSE)</f>
        <v>253.54705615438201</v>
      </c>
      <c r="J194" s="3">
        <f>VLOOKUP($A194,new_vsoa,5,FALSE)</f>
        <v>269.059834546025</v>
      </c>
      <c r="K194" s="3">
        <f t="shared" si="70"/>
        <v>-15.512778391642996</v>
      </c>
      <c r="L194" s="3">
        <f>VLOOKUP($A194,new_vsoa,7,FALSE)</f>
        <v>-58.187607544277597</v>
      </c>
      <c r="M194" s="3">
        <f>VLOOKUP($A194,new_vsoa,8,FALSE)</f>
        <v>30.1440701690717</v>
      </c>
      <c r="N194" s="3">
        <f t="shared" si="58"/>
        <v>258.33889415610201</v>
      </c>
      <c r="O194" s="3">
        <f t="shared" si="59"/>
        <v>269.059834546025</v>
      </c>
      <c r="P194" s="3">
        <f t="shared" si="71"/>
        <v>-10.720940389922987</v>
      </c>
      <c r="Q194" s="3">
        <f t="shared" si="60"/>
        <v>-53.479466060563098</v>
      </c>
      <c r="R194" s="3">
        <f t="shared" si="61"/>
        <v>34.083158178191603</v>
      </c>
      <c r="S194" s="3">
        <f t="shared" si="62"/>
        <v>253.54705615438201</v>
      </c>
      <c r="T194" s="3">
        <f t="shared" si="63"/>
        <v>269.059834546025</v>
      </c>
      <c r="U194" s="3">
        <f t="shared" si="72"/>
        <v>-15.512778391642996</v>
      </c>
      <c r="V194" s="3">
        <f t="shared" si="64"/>
        <v>-59.470931434620603</v>
      </c>
      <c r="W194" s="3">
        <f t="shared" si="65"/>
        <v>31.486866000981699</v>
      </c>
      <c r="X194" s="3">
        <f t="shared" si="66"/>
        <v>253.54705615438201</v>
      </c>
      <c r="Y194" s="3">
        <f t="shared" si="67"/>
        <v>269.059834546025</v>
      </c>
      <c r="Z194" s="3">
        <f t="shared" si="73"/>
        <v>-15.512778391642996</v>
      </c>
      <c r="AA194" s="3">
        <f t="shared" si="68"/>
        <v>-59.470931434620603</v>
      </c>
      <c r="AB194" s="3">
        <f t="shared" si="69"/>
        <v>31.486866000981699</v>
      </c>
      <c r="AD194" s="3">
        <f t="shared" si="74"/>
        <v>19.919430743387011</v>
      </c>
      <c r="AE194" s="3">
        <f t="shared" si="75"/>
        <v>-3.2886111830690083</v>
      </c>
      <c r="AO194" s="3">
        <f t="shared" si="76"/>
        <v>-15.512778391642996</v>
      </c>
      <c r="AP194" s="3">
        <f t="shared" si="77"/>
        <v>-38.720820318098099</v>
      </c>
      <c r="AQ194" s="3">
        <f t="shared" si="78"/>
        <v>23.208041926455103</v>
      </c>
      <c r="AS194" s="3">
        <f t="shared" si="79"/>
        <v>0</v>
      </c>
      <c r="AT194" s="3">
        <f t="shared" si="80"/>
        <v>0</v>
      </c>
      <c r="AU194" s="3"/>
      <c r="AV194" s="3">
        <f t="shared" si="81"/>
        <v>19.919430743387011</v>
      </c>
      <c r="AW194" s="3">
        <f t="shared" si="82"/>
        <v>24.71126874510702</v>
      </c>
      <c r="AX194" s="3">
        <f t="shared" si="83"/>
        <v>4.7918380017200093</v>
      </c>
      <c r="AY194" s="3">
        <f t="shared" si="84"/>
        <v>-3.2886111830690083</v>
      </c>
      <c r="AZ194" s="3">
        <f t="shared" si="85"/>
        <v>-3.2886111830690083</v>
      </c>
      <c r="BA194" s="3">
        <f t="shared" si="86"/>
        <v>0</v>
      </c>
    </row>
    <row r="195" spans="1:53">
      <c r="A195">
        <v>193</v>
      </c>
      <c r="B195" t="s">
        <v>208</v>
      </c>
      <c r="C195" s="3">
        <v>146.38615369842901</v>
      </c>
      <c r="D195" s="3">
        <v>222.92299792033299</v>
      </c>
      <c r="E195" s="3">
        <v>-76.536844221903806</v>
      </c>
      <c r="F195" s="3">
        <v>-122.41840485086099</v>
      </c>
      <c r="G195" s="3">
        <v>-31.2049800104299</v>
      </c>
      <c r="H195" s="3"/>
      <c r="I195" s="3">
        <f>VLOOKUP($A195,new_vsoa,6,FALSE)</f>
        <v>207.31151570872501</v>
      </c>
      <c r="J195" s="3">
        <f>VLOOKUP($A195,new_vsoa,5,FALSE)</f>
        <v>221.28354720851999</v>
      </c>
      <c r="K195" s="3">
        <f t="shared" si="70"/>
        <v>-13.97203149979498</v>
      </c>
      <c r="L195" s="3">
        <f>VLOOKUP($A195,new_vsoa,7,FALSE)</f>
        <v>-48.457853633205502</v>
      </c>
      <c r="M195" s="3">
        <f>VLOOKUP($A195,new_vsoa,8,FALSE)</f>
        <v>22.461184521222499</v>
      </c>
      <c r="N195" s="3">
        <f t="shared" ref="N195:N258" si="87">VLOOKUP($A195,new_vsoa_duplicates_problem,6,FALSE)</f>
        <v>203.674814861101</v>
      </c>
      <c r="O195" s="3">
        <f t="shared" ref="O195:O258" si="88">VLOOKUP($A195,new_vsoa_duplicates_problem,5,FALSE)</f>
        <v>221.283547208519</v>
      </c>
      <c r="P195" s="3">
        <f t="shared" si="71"/>
        <v>-17.608732347417998</v>
      </c>
      <c r="Q195" s="3">
        <f t="shared" ref="Q195:Q258" si="89">VLOOKUP($A195,new_vsoa_duplicates_problem,7,FALSE)</f>
        <v>-49.993419675786001</v>
      </c>
      <c r="R195" s="3">
        <f t="shared" ref="R195:R258" si="90">VLOOKUP($A195,new_vsoa_duplicates_problem,8,FALSE)</f>
        <v>14.052160684265701</v>
      </c>
      <c r="S195" s="3">
        <f t="shared" ref="S195:S258" si="91">VLOOKUP($A195,new_ndar_prob_cont,6,FALSE)</f>
        <v>190.96119717565099</v>
      </c>
      <c r="T195" s="3">
        <f t="shared" ref="T195:T258" si="92">VLOOKUP($A195,new_ndar_prob_cont,5,FALSE)</f>
        <v>133.114927096239</v>
      </c>
      <c r="U195" s="3">
        <f t="shared" si="72"/>
        <v>57.846270079411994</v>
      </c>
      <c r="V195" s="3">
        <f t="shared" ref="V195:V258" si="93">VLOOKUP($A195,new_ndar_prob_cont,7,FALSE)</f>
        <v>24.220097145728399</v>
      </c>
      <c r="W195" s="3">
        <f t="shared" ref="W195:W258" si="94">VLOOKUP($A195,new_ndar_prob_cont,8,FALSE)</f>
        <v>95.449142531011702</v>
      </c>
      <c r="X195" s="3">
        <f t="shared" ref="X195:X258" si="95">VLOOKUP($A195,new_ndar_prob,9,FALSE)</f>
        <v>144.68748905271201</v>
      </c>
      <c r="Y195" s="3">
        <f t="shared" ref="Y195:Y258" si="96">VLOOKUP($A195,new_ndar_prob,8,FALSE)</f>
        <v>221.28354720106799</v>
      </c>
      <c r="Z195" s="3">
        <f t="shared" si="73"/>
        <v>-76.596058148355979</v>
      </c>
      <c r="AA195" s="3">
        <f t="shared" ref="AA195:AA258" si="97">VLOOKUP($A195,new_ndar_prob,5,FALSE)</f>
        <v>-106.106430031494</v>
      </c>
      <c r="AB195" s="3">
        <f t="shared" ref="AB195:AB258" si="98">VLOOKUP($A195,new_ndar_prob,6,FALSE)</f>
        <v>-48.257179493978498</v>
      </c>
      <c r="AD195" s="3">
        <f t="shared" si="74"/>
        <v>60.925362010295999</v>
      </c>
      <c r="AE195" s="3">
        <f t="shared" si="75"/>
        <v>-1.639450711812998</v>
      </c>
      <c r="AO195" s="3">
        <f t="shared" si="76"/>
        <v>-13.97203149979498</v>
      </c>
      <c r="AP195" s="3">
        <f t="shared" si="77"/>
        <v>-76.536844221903806</v>
      </c>
      <c r="AQ195" s="3">
        <f t="shared" si="78"/>
        <v>62.564812722108826</v>
      </c>
      <c r="AS195" s="3">
        <f t="shared" si="79"/>
        <v>62.624026656013001</v>
      </c>
      <c r="AT195" s="3">
        <f t="shared" si="80"/>
        <v>7.4520016823953483E-9</v>
      </c>
      <c r="AU195" s="3"/>
      <c r="AV195" s="3">
        <f t="shared" si="81"/>
        <v>-1.6986646457170025</v>
      </c>
      <c r="AW195" s="3">
        <f t="shared" si="82"/>
        <v>57.288661162671985</v>
      </c>
      <c r="AX195" s="3">
        <f t="shared" si="83"/>
        <v>58.987325808388988</v>
      </c>
      <c r="AY195" s="3">
        <f t="shared" si="84"/>
        <v>-1.6394507192649996</v>
      </c>
      <c r="AZ195" s="3">
        <f t="shared" si="85"/>
        <v>-1.6394507118139927</v>
      </c>
      <c r="BA195" s="3">
        <f t="shared" si="86"/>
        <v>7.4510069225652842E-9</v>
      </c>
    </row>
    <row r="196" spans="1:53">
      <c r="A196">
        <v>194</v>
      </c>
      <c r="B196" t="s">
        <v>209</v>
      </c>
      <c r="C196" s="3">
        <v>172.39928902492801</v>
      </c>
      <c r="D196" s="3">
        <v>123.48021432463401</v>
      </c>
      <c r="E196" s="3">
        <v>48.919074700293997</v>
      </c>
      <c r="F196" s="3">
        <v>-1.47351883429237</v>
      </c>
      <c r="G196" s="3">
        <v>106.142029197581</v>
      </c>
      <c r="H196" s="3"/>
      <c r="I196" s="3">
        <f>VLOOKUP($A196,new_vsoa,6,FALSE)</f>
        <v>128.10234505309199</v>
      </c>
      <c r="J196" s="3">
        <f>VLOOKUP($A196,new_vsoa,5,FALSE)</f>
        <v>133.114927096239</v>
      </c>
      <c r="K196" s="3">
        <f t="shared" ref="K196:K259" si="99">I196-J196</f>
        <v>-5.0125820431470061</v>
      </c>
      <c r="L196" s="3">
        <f>VLOOKUP($A196,new_vsoa,7,FALSE)</f>
        <v>-30.8554497845894</v>
      </c>
      <c r="M196" s="3">
        <f>VLOOKUP($A196,new_vsoa,8,FALSE)</f>
        <v>21.3724844716196</v>
      </c>
      <c r="N196" s="3">
        <f t="shared" si="87"/>
        <v>128.987757966065</v>
      </c>
      <c r="O196" s="3">
        <f t="shared" si="88"/>
        <v>133.11492709623801</v>
      </c>
      <c r="P196" s="3">
        <f t="shared" ref="P196:P259" si="100">N196-O196</f>
        <v>-4.1271691301730016</v>
      </c>
      <c r="Q196" s="3">
        <f t="shared" si="89"/>
        <v>-29.727598051608599</v>
      </c>
      <c r="R196" s="3">
        <f t="shared" si="90"/>
        <v>21.419804129306002</v>
      </c>
      <c r="S196" s="3">
        <f t="shared" si="91"/>
        <v>144.68748905271201</v>
      </c>
      <c r="T196" s="3">
        <f t="shared" si="92"/>
        <v>221.28354720106799</v>
      </c>
      <c r="U196" s="3">
        <f t="shared" ref="U196:U259" si="101">S196-T196</f>
        <v>-76.596058148355979</v>
      </c>
      <c r="V196" s="3">
        <f t="shared" si="93"/>
        <v>-106.106430031494</v>
      </c>
      <c r="W196" s="3">
        <f t="shared" si="94"/>
        <v>-48.257179493978498</v>
      </c>
      <c r="X196" s="3">
        <f t="shared" si="95"/>
        <v>190.96119717565099</v>
      </c>
      <c r="Y196" s="3">
        <f t="shared" si="96"/>
        <v>133.114927096239</v>
      </c>
      <c r="Z196" s="3">
        <f t="shared" ref="Z196:Z259" si="102">X196-Y196</f>
        <v>57.846270079411994</v>
      </c>
      <c r="AA196" s="3">
        <f t="shared" si="97"/>
        <v>24.220097145728399</v>
      </c>
      <c r="AB196" s="3">
        <f t="shared" si="98"/>
        <v>95.449142531011702</v>
      </c>
      <c r="AD196" s="3">
        <f t="shared" ref="AD196:AD259" si="103">I196-C196</f>
        <v>-44.296943971836015</v>
      </c>
      <c r="AE196" s="3">
        <f t="shared" ref="AE196:AE259" si="104">J196-D196</f>
        <v>9.6347127716049954</v>
      </c>
      <c r="AO196" s="3">
        <f t="shared" ref="AO196:AO259" si="105">K196</f>
        <v>-5.0125820431470061</v>
      </c>
      <c r="AP196" s="3">
        <f t="shared" ref="AP196:AP259" si="106">E196</f>
        <v>48.919074700293997</v>
      </c>
      <c r="AQ196" s="3">
        <f t="shared" ref="AQ196:AQ259" si="107">AO196-AP196</f>
        <v>-53.931656743441003</v>
      </c>
      <c r="AS196" s="3">
        <f t="shared" ref="AS196:AS259" si="108">I196-X196</f>
        <v>-62.858852122559</v>
      </c>
      <c r="AT196" s="3">
        <f t="shared" ref="AT196:AT259" si="109">J196-Y196</f>
        <v>0</v>
      </c>
      <c r="AU196" s="3"/>
      <c r="AV196" s="3">
        <f t="shared" ref="AV196:AV259" si="110">X196-C196</f>
        <v>18.561908150722985</v>
      </c>
      <c r="AW196" s="3">
        <f t="shared" ref="AW196:AW259" si="111">N196-C196</f>
        <v>-43.411531058863005</v>
      </c>
      <c r="AX196" s="3">
        <f t="shared" ref="AX196:AX259" si="112">AW196-AV196</f>
        <v>-61.97343920958599</v>
      </c>
      <c r="AY196" s="3">
        <f t="shared" ref="AY196:AY259" si="113">Y196-D196</f>
        <v>9.6347127716049954</v>
      </c>
      <c r="AZ196" s="3">
        <f t="shared" ref="AZ196:AZ259" si="114">O196-D196</f>
        <v>9.6347127716040006</v>
      </c>
      <c r="BA196" s="3">
        <f t="shared" ref="BA196:BA259" si="115">AZ196-AY196</f>
        <v>-9.9475983006414026E-13</v>
      </c>
    </row>
    <row r="197" spans="1:53">
      <c r="A197">
        <v>195</v>
      </c>
      <c r="B197" t="s">
        <v>210</v>
      </c>
      <c r="C197" s="3">
        <v>122.629528566123</v>
      </c>
      <c r="D197" s="3">
        <v>116.128839034571</v>
      </c>
      <c r="E197" s="3">
        <v>6.5006895315513802</v>
      </c>
      <c r="F197" s="3">
        <v>-36.431867342066901</v>
      </c>
      <c r="G197" s="3">
        <v>47.284532568203602</v>
      </c>
      <c r="H197" s="3"/>
      <c r="I197" s="3">
        <f>VLOOKUP($A197,new_vsoa,6,FALSE)</f>
        <v>123.893440035358</v>
      </c>
      <c r="J197" s="3">
        <f>VLOOKUP($A197,new_vsoa,5,FALSE)</f>
        <v>117.150782362855</v>
      </c>
      <c r="K197" s="3">
        <f t="shared" si="99"/>
        <v>6.7426576725030003</v>
      </c>
      <c r="L197" s="3">
        <f>VLOOKUP($A197,new_vsoa,7,FALSE)</f>
        <v>-18.1688589177434</v>
      </c>
      <c r="M197" s="3">
        <f>VLOOKUP($A197,new_vsoa,8,FALSE)</f>
        <v>32.045061818927799</v>
      </c>
      <c r="N197" s="3">
        <f t="shared" si="87"/>
        <v>125.162442817626</v>
      </c>
      <c r="O197" s="3">
        <f t="shared" si="88"/>
        <v>117.150782362855</v>
      </c>
      <c r="P197" s="3">
        <f t="shared" si="100"/>
        <v>8.011660454771004</v>
      </c>
      <c r="Q197" s="3">
        <f t="shared" si="89"/>
        <v>-18.002894768117802</v>
      </c>
      <c r="R197" s="3">
        <f t="shared" si="90"/>
        <v>33.437592402252598</v>
      </c>
      <c r="S197" s="3">
        <f t="shared" si="91"/>
        <v>123.893440035358</v>
      </c>
      <c r="T197" s="3">
        <f t="shared" si="92"/>
        <v>117.150782362855</v>
      </c>
      <c r="U197" s="3">
        <f t="shared" si="101"/>
        <v>6.7426576725030003</v>
      </c>
      <c r="V197" s="3">
        <f t="shared" si="93"/>
        <v>-18.163300849800901</v>
      </c>
      <c r="W197" s="3">
        <f t="shared" si="94"/>
        <v>32.727393719920499</v>
      </c>
      <c r="X197" s="3">
        <f t="shared" si="95"/>
        <v>123.893440035358</v>
      </c>
      <c r="Y197" s="3">
        <f t="shared" si="96"/>
        <v>117.150782362855</v>
      </c>
      <c r="Z197" s="3">
        <f t="shared" si="102"/>
        <v>6.7426576725030003</v>
      </c>
      <c r="AA197" s="3">
        <f t="shared" si="97"/>
        <v>-18.163300849800901</v>
      </c>
      <c r="AB197" s="3">
        <f t="shared" si="98"/>
        <v>32.727393719920499</v>
      </c>
      <c r="AD197" s="3">
        <f t="shared" si="103"/>
        <v>1.2639114692349978</v>
      </c>
      <c r="AE197" s="3">
        <f t="shared" si="104"/>
        <v>1.0219433282839958</v>
      </c>
      <c r="AO197" s="3">
        <f t="shared" si="105"/>
        <v>6.7426576725030003</v>
      </c>
      <c r="AP197" s="3">
        <f t="shared" si="106"/>
        <v>6.5006895315513802</v>
      </c>
      <c r="AQ197" s="3">
        <f t="shared" si="107"/>
        <v>0.24196814095162011</v>
      </c>
      <c r="AS197" s="3">
        <f t="shared" si="108"/>
        <v>0</v>
      </c>
      <c r="AT197" s="3">
        <f t="shared" si="109"/>
        <v>0</v>
      </c>
      <c r="AU197" s="3"/>
      <c r="AV197" s="3">
        <f t="shared" si="110"/>
        <v>1.2639114692349978</v>
      </c>
      <c r="AW197" s="3">
        <f t="shared" si="111"/>
        <v>2.5329142515030014</v>
      </c>
      <c r="AX197" s="3">
        <f t="shared" si="112"/>
        <v>1.2690027822680037</v>
      </c>
      <c r="AY197" s="3">
        <f t="shared" si="113"/>
        <v>1.0219433282839958</v>
      </c>
      <c r="AZ197" s="3">
        <f t="shared" si="114"/>
        <v>1.0219433282839958</v>
      </c>
      <c r="BA197" s="3">
        <f t="shared" si="115"/>
        <v>0</v>
      </c>
    </row>
    <row r="198" spans="1:53">
      <c r="A198">
        <v>196</v>
      </c>
      <c r="B198" t="s">
        <v>211</v>
      </c>
      <c r="C198" s="3">
        <v>127.277114224565</v>
      </c>
      <c r="D198" s="3">
        <v>161.96486452148099</v>
      </c>
      <c r="E198" s="3">
        <v>-34.687750296915297</v>
      </c>
      <c r="F198" s="3">
        <v>-77.970592756867106</v>
      </c>
      <c r="G198" s="3">
        <v>13.311654581045699</v>
      </c>
      <c r="H198" s="3"/>
      <c r="I198" s="3">
        <f>VLOOKUP($A198,new_vsoa,6,FALSE)</f>
        <v>143.150841265927</v>
      </c>
      <c r="J198" s="3">
        <f>VLOOKUP($A198,new_vsoa,5,FALSE)</f>
        <v>160.95765806494401</v>
      </c>
      <c r="K198" s="3">
        <f t="shared" si="99"/>
        <v>-17.806816799017014</v>
      </c>
      <c r="L198" s="3">
        <f>VLOOKUP($A198,new_vsoa,7,FALSE)</f>
        <v>-45.810254679708002</v>
      </c>
      <c r="M198" s="3">
        <f>VLOOKUP($A198,new_vsoa,8,FALSE)</f>
        <v>11.0456773230813</v>
      </c>
      <c r="N198" s="3">
        <f t="shared" si="87"/>
        <v>141.476782904012</v>
      </c>
      <c r="O198" s="3">
        <f t="shared" si="88"/>
        <v>160.95765806494299</v>
      </c>
      <c r="P198" s="3">
        <f t="shared" si="100"/>
        <v>-19.480875160930992</v>
      </c>
      <c r="Q198" s="3">
        <f t="shared" si="89"/>
        <v>-46.812446937622497</v>
      </c>
      <c r="R198" s="3">
        <f t="shared" si="90"/>
        <v>7.1512309534592102</v>
      </c>
      <c r="S198" s="3">
        <f t="shared" si="91"/>
        <v>143.150841265927</v>
      </c>
      <c r="T198" s="3">
        <f t="shared" si="92"/>
        <v>160.95765806494401</v>
      </c>
      <c r="U198" s="3">
        <f t="shared" si="101"/>
        <v>-17.806816799017014</v>
      </c>
      <c r="V198" s="3">
        <f t="shared" si="93"/>
        <v>-47.716811339719897</v>
      </c>
      <c r="W198" s="3">
        <f t="shared" si="94"/>
        <v>10.098256371362799</v>
      </c>
      <c r="X198" s="3">
        <f t="shared" si="95"/>
        <v>143.150841265927</v>
      </c>
      <c r="Y198" s="3">
        <f t="shared" si="96"/>
        <v>160.95765806494401</v>
      </c>
      <c r="Z198" s="3">
        <f t="shared" si="102"/>
        <v>-17.806816799017014</v>
      </c>
      <c r="AA198" s="3">
        <f t="shared" si="97"/>
        <v>-47.716811339719897</v>
      </c>
      <c r="AB198" s="3">
        <f t="shared" si="98"/>
        <v>10.098256371362799</v>
      </c>
      <c r="AD198" s="3">
        <f t="shared" si="103"/>
        <v>15.873727041362002</v>
      </c>
      <c r="AE198" s="3">
        <f t="shared" si="104"/>
        <v>-1.0072064565369772</v>
      </c>
      <c r="AO198" s="3">
        <f t="shared" si="105"/>
        <v>-17.806816799017014</v>
      </c>
      <c r="AP198" s="3">
        <f t="shared" si="106"/>
        <v>-34.687750296915297</v>
      </c>
      <c r="AQ198" s="3">
        <f t="shared" si="107"/>
        <v>16.880933497898283</v>
      </c>
      <c r="AS198" s="3">
        <f t="shared" si="108"/>
        <v>0</v>
      </c>
      <c r="AT198" s="3">
        <f t="shared" si="109"/>
        <v>0</v>
      </c>
      <c r="AU198" s="3"/>
      <c r="AV198" s="3">
        <f t="shared" si="110"/>
        <v>15.873727041362002</v>
      </c>
      <c r="AW198" s="3">
        <f t="shared" si="111"/>
        <v>14.199668679447001</v>
      </c>
      <c r="AX198" s="3">
        <f t="shared" si="112"/>
        <v>-1.6740583619150016</v>
      </c>
      <c r="AY198" s="3">
        <f t="shared" si="113"/>
        <v>-1.0072064565369772</v>
      </c>
      <c r="AZ198" s="3">
        <f t="shared" si="114"/>
        <v>-1.0072064565380003</v>
      </c>
      <c r="BA198" s="3">
        <f t="shared" si="115"/>
        <v>-1.0231815394945443E-12</v>
      </c>
    </row>
    <row r="199" spans="1:53">
      <c r="A199">
        <v>197</v>
      </c>
      <c r="B199" t="s">
        <v>212</v>
      </c>
      <c r="C199" s="3">
        <v>103.546758011709</v>
      </c>
      <c r="D199" s="3">
        <v>182.11595718561799</v>
      </c>
      <c r="E199" s="3">
        <v>-78.569199173909396</v>
      </c>
      <c r="F199" s="3">
        <v>-126.536507921118</v>
      </c>
      <c r="G199" s="3">
        <v>-29.465612275934401</v>
      </c>
      <c r="H199" s="3"/>
      <c r="I199" s="3">
        <f>VLOOKUP($A199,new_vsoa,6,FALSE)</f>
        <v>128.788075829473</v>
      </c>
      <c r="J199" s="3">
        <f>VLOOKUP($A199,new_vsoa,5,FALSE)</f>
        <v>184.306132193032</v>
      </c>
      <c r="K199" s="3">
        <f t="shared" si="99"/>
        <v>-55.518056363558998</v>
      </c>
      <c r="L199" s="3">
        <f>VLOOKUP($A199,new_vsoa,7,FALSE)</f>
        <v>-84.613838089854596</v>
      </c>
      <c r="M199" s="3">
        <f>VLOOKUP($A199,new_vsoa,8,FALSE)</f>
        <v>-23.946339673320001</v>
      </c>
      <c r="N199" s="3">
        <f t="shared" si="87"/>
        <v>123.60990591183899</v>
      </c>
      <c r="O199" s="3">
        <f t="shared" si="88"/>
        <v>184.306132179288</v>
      </c>
      <c r="P199" s="3">
        <f t="shared" si="100"/>
        <v>-60.696226267449006</v>
      </c>
      <c r="Q199" s="3">
        <f t="shared" si="89"/>
        <v>-88.422743409708701</v>
      </c>
      <c r="R199" s="3">
        <f t="shared" si="90"/>
        <v>-29.966249768430298</v>
      </c>
      <c r="S199" s="3">
        <f t="shared" si="91"/>
        <v>128.788075829473</v>
      </c>
      <c r="T199" s="3">
        <f t="shared" si="92"/>
        <v>184.306132193032</v>
      </c>
      <c r="U199" s="3">
        <f t="shared" si="101"/>
        <v>-55.518056363558998</v>
      </c>
      <c r="V199" s="3">
        <f t="shared" si="93"/>
        <v>-88.763197550215096</v>
      </c>
      <c r="W199" s="3">
        <f t="shared" si="94"/>
        <v>-24.9869665388591</v>
      </c>
      <c r="X199" s="3">
        <f t="shared" si="95"/>
        <v>128.788075829473</v>
      </c>
      <c r="Y199" s="3">
        <f t="shared" si="96"/>
        <v>184.306132193032</v>
      </c>
      <c r="Z199" s="3">
        <f t="shared" si="102"/>
        <v>-55.518056363558998</v>
      </c>
      <c r="AA199" s="3">
        <f t="shared" si="97"/>
        <v>-88.763197550215096</v>
      </c>
      <c r="AB199" s="3">
        <f t="shared" si="98"/>
        <v>-24.9869665388591</v>
      </c>
      <c r="AD199" s="3">
        <f t="shared" si="103"/>
        <v>25.241317817763999</v>
      </c>
      <c r="AE199" s="3">
        <f t="shared" si="104"/>
        <v>2.1901750074140125</v>
      </c>
      <c r="AO199" s="3">
        <f t="shared" si="105"/>
        <v>-55.518056363558998</v>
      </c>
      <c r="AP199" s="3">
        <f t="shared" si="106"/>
        <v>-78.569199173909396</v>
      </c>
      <c r="AQ199" s="3">
        <f t="shared" si="107"/>
        <v>23.051142810350399</v>
      </c>
      <c r="AS199" s="3">
        <f t="shared" si="108"/>
        <v>0</v>
      </c>
      <c r="AT199" s="3">
        <f t="shared" si="109"/>
        <v>0</v>
      </c>
      <c r="AU199" s="3"/>
      <c r="AV199" s="3">
        <f t="shared" si="110"/>
        <v>25.241317817763999</v>
      </c>
      <c r="AW199" s="3">
        <f t="shared" si="111"/>
        <v>20.063147900129991</v>
      </c>
      <c r="AX199" s="3">
        <f t="shared" si="112"/>
        <v>-5.1781699176340084</v>
      </c>
      <c r="AY199" s="3">
        <f t="shared" si="113"/>
        <v>2.1901750074140125</v>
      </c>
      <c r="AZ199" s="3">
        <f t="shared" si="114"/>
        <v>2.1901749936700128</v>
      </c>
      <c r="BA199" s="3">
        <f t="shared" si="115"/>
        <v>-1.3743999716098187E-8</v>
      </c>
    </row>
    <row r="200" spans="1:53">
      <c r="A200">
        <v>198</v>
      </c>
      <c r="B200" t="s">
        <v>213</v>
      </c>
      <c r="C200" s="3">
        <v>162.678327841515</v>
      </c>
      <c r="D200" s="3">
        <v>230.51059846484</v>
      </c>
      <c r="E200" s="3">
        <v>-67.832270623324206</v>
      </c>
      <c r="F200" s="3">
        <v>-125.22657974796201</v>
      </c>
      <c r="G200" s="3">
        <v>-8.5313137448233007</v>
      </c>
      <c r="H200" s="3"/>
      <c r="I200" s="3">
        <f>VLOOKUP($A200,new_vsoa,6,FALSE)</f>
        <v>183.12875097480901</v>
      </c>
      <c r="J200" s="3">
        <f>VLOOKUP($A200,new_vsoa,5,FALSE)</f>
        <v>236.37930083961101</v>
      </c>
      <c r="K200" s="3">
        <f t="shared" si="99"/>
        <v>-53.250549864801997</v>
      </c>
      <c r="L200" s="3">
        <f>VLOOKUP($A200,new_vsoa,7,FALSE)</f>
        <v>-90.489801028042606</v>
      </c>
      <c r="M200" s="3">
        <f>VLOOKUP($A200,new_vsoa,8,FALSE)</f>
        <v>-14.6709175714163</v>
      </c>
      <c r="N200" s="3">
        <f t="shared" si="87"/>
        <v>185.724837772272</v>
      </c>
      <c r="O200" s="3">
        <f t="shared" si="88"/>
        <v>236.37930083961001</v>
      </c>
      <c r="P200" s="3">
        <f t="shared" si="100"/>
        <v>-50.654463067338014</v>
      </c>
      <c r="Q200" s="3">
        <f t="shared" si="89"/>
        <v>-87.024079795260207</v>
      </c>
      <c r="R200" s="3">
        <f t="shared" si="90"/>
        <v>-11.7757921872144</v>
      </c>
      <c r="S200" s="3">
        <f t="shared" si="91"/>
        <v>183.12875097480901</v>
      </c>
      <c r="T200" s="3">
        <f t="shared" si="92"/>
        <v>236.37930083961101</v>
      </c>
      <c r="U200" s="3">
        <f t="shared" si="101"/>
        <v>-53.250549864801997</v>
      </c>
      <c r="V200" s="3">
        <f t="shared" si="93"/>
        <v>-93.071984230531996</v>
      </c>
      <c r="W200" s="3">
        <f t="shared" si="94"/>
        <v>-14.6703951267804</v>
      </c>
      <c r="X200" s="3">
        <f t="shared" si="95"/>
        <v>183.12875097480901</v>
      </c>
      <c r="Y200" s="3">
        <f t="shared" si="96"/>
        <v>236.37930083961101</v>
      </c>
      <c r="Z200" s="3">
        <f t="shared" si="102"/>
        <v>-53.250549864801997</v>
      </c>
      <c r="AA200" s="3">
        <f t="shared" si="97"/>
        <v>-93.071984230531996</v>
      </c>
      <c r="AB200" s="3">
        <f t="shared" si="98"/>
        <v>-14.6703951267804</v>
      </c>
      <c r="AD200" s="3">
        <f t="shared" si="103"/>
        <v>20.450423133294009</v>
      </c>
      <c r="AE200" s="3">
        <f t="shared" si="104"/>
        <v>5.8687023747710043</v>
      </c>
      <c r="AO200" s="3">
        <f t="shared" si="105"/>
        <v>-53.250549864801997</v>
      </c>
      <c r="AP200" s="3">
        <f t="shared" si="106"/>
        <v>-67.832270623324206</v>
      </c>
      <c r="AQ200" s="3">
        <f t="shared" si="107"/>
        <v>14.581720758522209</v>
      </c>
      <c r="AS200" s="3">
        <f t="shared" si="108"/>
        <v>0</v>
      </c>
      <c r="AT200" s="3">
        <f t="shared" si="109"/>
        <v>0</v>
      </c>
      <c r="AU200" s="3"/>
      <c r="AV200" s="3">
        <f t="shared" si="110"/>
        <v>20.450423133294009</v>
      </c>
      <c r="AW200" s="3">
        <f t="shared" si="111"/>
        <v>23.046509930756997</v>
      </c>
      <c r="AX200" s="3">
        <f t="shared" si="112"/>
        <v>2.5960867974629878</v>
      </c>
      <c r="AY200" s="3">
        <f t="shared" si="113"/>
        <v>5.8687023747710043</v>
      </c>
      <c r="AZ200" s="3">
        <f t="shared" si="114"/>
        <v>5.8687023747700096</v>
      </c>
      <c r="BA200" s="3">
        <f t="shared" si="115"/>
        <v>-9.9475983006414026E-13</v>
      </c>
    </row>
    <row r="201" spans="1:53">
      <c r="A201">
        <v>199</v>
      </c>
      <c r="B201" t="s">
        <v>214</v>
      </c>
      <c r="C201" s="3">
        <v>193.580661083509</v>
      </c>
      <c r="D201" s="3">
        <v>244.096123366082</v>
      </c>
      <c r="E201" s="3">
        <v>-50.515462282572898</v>
      </c>
      <c r="F201" s="3">
        <v>-104.70039077441101</v>
      </c>
      <c r="G201" s="3">
        <v>7.9615578540178902</v>
      </c>
      <c r="H201" s="3"/>
      <c r="I201" s="3">
        <f>VLOOKUP($A201,new_vsoa,6,FALSE)</f>
        <v>209.30288215910301</v>
      </c>
      <c r="J201" s="3">
        <f>VLOOKUP($A201,new_vsoa,5,FALSE)</f>
        <v>239.78107148495499</v>
      </c>
      <c r="K201" s="3">
        <f t="shared" si="99"/>
        <v>-30.478189325851986</v>
      </c>
      <c r="L201" s="3">
        <f>VLOOKUP($A201,new_vsoa,7,FALSE)</f>
        <v>-63.9114089747059</v>
      </c>
      <c r="M201" s="3">
        <f>VLOOKUP($A201,new_vsoa,8,FALSE)</f>
        <v>5.7873658395194196</v>
      </c>
      <c r="N201" s="3">
        <f t="shared" si="87"/>
        <v>206.70435291677001</v>
      </c>
      <c r="O201" s="3">
        <f t="shared" si="88"/>
        <v>239.781071484954</v>
      </c>
      <c r="P201" s="3">
        <f t="shared" si="100"/>
        <v>-33.076718568183992</v>
      </c>
      <c r="Q201" s="3">
        <f t="shared" si="89"/>
        <v>-64.150721578200105</v>
      </c>
      <c r="R201" s="3">
        <f t="shared" si="90"/>
        <v>-0.252724373566663</v>
      </c>
      <c r="S201" s="3">
        <f t="shared" si="91"/>
        <v>209.30288215910301</v>
      </c>
      <c r="T201" s="3">
        <f t="shared" si="92"/>
        <v>239.78107148495499</v>
      </c>
      <c r="U201" s="3">
        <f t="shared" si="101"/>
        <v>-30.478189325851986</v>
      </c>
      <c r="V201" s="3">
        <f t="shared" si="93"/>
        <v>-65.851621343869198</v>
      </c>
      <c r="W201" s="3">
        <f t="shared" si="94"/>
        <v>4.5163353804827402</v>
      </c>
      <c r="X201" s="3">
        <f t="shared" si="95"/>
        <v>209.30288215910301</v>
      </c>
      <c r="Y201" s="3">
        <f t="shared" si="96"/>
        <v>239.78107148495499</v>
      </c>
      <c r="Z201" s="3">
        <f t="shared" si="102"/>
        <v>-30.478189325851986</v>
      </c>
      <c r="AA201" s="3">
        <f t="shared" si="97"/>
        <v>-65.851621343869198</v>
      </c>
      <c r="AB201" s="3">
        <f t="shared" si="98"/>
        <v>4.5163353804827402</v>
      </c>
      <c r="AD201" s="3">
        <f t="shared" si="103"/>
        <v>15.722221075594007</v>
      </c>
      <c r="AE201" s="3">
        <f t="shared" si="104"/>
        <v>-4.3150518811270047</v>
      </c>
      <c r="AO201" s="3">
        <f t="shared" si="105"/>
        <v>-30.478189325851986</v>
      </c>
      <c r="AP201" s="3">
        <f t="shared" si="106"/>
        <v>-50.515462282572898</v>
      </c>
      <c r="AQ201" s="3">
        <f t="shared" si="107"/>
        <v>20.037272956720912</v>
      </c>
      <c r="AS201" s="3">
        <f t="shared" si="108"/>
        <v>0</v>
      </c>
      <c r="AT201" s="3">
        <f t="shared" si="109"/>
        <v>0</v>
      </c>
      <c r="AU201" s="3"/>
      <c r="AV201" s="3">
        <f t="shared" si="110"/>
        <v>15.722221075594007</v>
      </c>
      <c r="AW201" s="3">
        <f t="shared" si="111"/>
        <v>13.123691833261006</v>
      </c>
      <c r="AX201" s="3">
        <f t="shared" si="112"/>
        <v>-2.5985292423330009</v>
      </c>
      <c r="AY201" s="3">
        <f t="shared" si="113"/>
        <v>-4.3150518811270047</v>
      </c>
      <c r="AZ201" s="3">
        <f t="shared" si="114"/>
        <v>-4.3150518811279994</v>
      </c>
      <c r="BA201" s="3">
        <f t="shared" si="115"/>
        <v>-9.9475983006414026E-13</v>
      </c>
    </row>
    <row r="202" spans="1:53">
      <c r="A202">
        <v>200</v>
      </c>
      <c r="B202" t="s">
        <v>215</v>
      </c>
      <c r="C202" s="3">
        <v>382.49739554335599</v>
      </c>
      <c r="D202" s="3">
        <v>353.76325209555</v>
      </c>
      <c r="E202" s="3">
        <v>28.734143447806701</v>
      </c>
      <c r="F202" s="3">
        <v>-60.635672271094997</v>
      </c>
      <c r="G202" s="3">
        <v>128.27125576894099</v>
      </c>
      <c r="H202" s="3"/>
      <c r="I202" s="3">
        <f>VLOOKUP($A202,new_vsoa,6,FALSE)</f>
        <v>341.57779958743299</v>
      </c>
      <c r="J202" s="3">
        <f>VLOOKUP($A202,new_vsoa,5,FALSE)</f>
        <v>354.50961812894701</v>
      </c>
      <c r="K202" s="3">
        <f t="shared" si="99"/>
        <v>-12.931818541514019</v>
      </c>
      <c r="L202" s="3">
        <f>VLOOKUP($A202,new_vsoa,7,FALSE)</f>
        <v>-68.903204780009801</v>
      </c>
      <c r="M202" s="3">
        <f>VLOOKUP($A202,new_vsoa,8,FALSE)</f>
        <v>45.421082107486697</v>
      </c>
      <c r="N202" s="3">
        <f t="shared" si="87"/>
        <v>350.85118677807702</v>
      </c>
      <c r="O202" s="3">
        <f t="shared" si="88"/>
        <v>354.50961812894798</v>
      </c>
      <c r="P202" s="3">
        <f t="shared" si="100"/>
        <v>-3.6584313508709556</v>
      </c>
      <c r="Q202" s="3">
        <f t="shared" si="89"/>
        <v>-62.122287550520603</v>
      </c>
      <c r="R202" s="3">
        <f t="shared" si="90"/>
        <v>55.792847521785198</v>
      </c>
      <c r="S202" s="3">
        <f t="shared" si="91"/>
        <v>341.57779958743299</v>
      </c>
      <c r="T202" s="3">
        <f t="shared" si="92"/>
        <v>354.50961812894701</v>
      </c>
      <c r="U202" s="3">
        <f t="shared" si="101"/>
        <v>-12.931818541514019</v>
      </c>
      <c r="V202" s="3">
        <f t="shared" si="93"/>
        <v>-70.955019744559607</v>
      </c>
      <c r="W202" s="3">
        <f t="shared" si="94"/>
        <v>49.124242092116397</v>
      </c>
      <c r="X202" s="3">
        <f t="shared" si="95"/>
        <v>341.57779958743299</v>
      </c>
      <c r="Y202" s="3">
        <f t="shared" si="96"/>
        <v>354.50961812894701</v>
      </c>
      <c r="Z202" s="3">
        <f t="shared" si="102"/>
        <v>-12.931818541514019</v>
      </c>
      <c r="AA202" s="3">
        <f t="shared" si="97"/>
        <v>-70.955019744559607</v>
      </c>
      <c r="AB202" s="3">
        <f t="shared" si="98"/>
        <v>49.124242092116397</v>
      </c>
      <c r="AD202" s="3">
        <f t="shared" si="103"/>
        <v>-40.919595955923</v>
      </c>
      <c r="AE202" s="3">
        <f t="shared" si="104"/>
        <v>0.74636603339700969</v>
      </c>
      <c r="AO202" s="3">
        <f t="shared" si="105"/>
        <v>-12.931818541514019</v>
      </c>
      <c r="AP202" s="3">
        <f t="shared" si="106"/>
        <v>28.734143447806701</v>
      </c>
      <c r="AQ202" s="3">
        <f t="shared" si="107"/>
        <v>-41.665961989320721</v>
      </c>
      <c r="AS202" s="3">
        <f t="shared" si="108"/>
        <v>0</v>
      </c>
      <c r="AT202" s="3">
        <f t="shared" si="109"/>
        <v>0</v>
      </c>
      <c r="AU202" s="3"/>
      <c r="AV202" s="3">
        <f t="shared" si="110"/>
        <v>-40.919595955923</v>
      </c>
      <c r="AW202" s="3">
        <f t="shared" si="111"/>
        <v>-31.646208765278971</v>
      </c>
      <c r="AX202" s="3">
        <f t="shared" si="112"/>
        <v>9.2733871906440299</v>
      </c>
      <c r="AY202" s="3">
        <f t="shared" si="113"/>
        <v>0.74636603339700969</v>
      </c>
      <c r="AZ202" s="3">
        <f t="shared" si="114"/>
        <v>0.74636603339797603</v>
      </c>
      <c r="BA202" s="3">
        <f t="shared" si="115"/>
        <v>9.6633812063373625E-13</v>
      </c>
    </row>
    <row r="203" spans="1:53">
      <c r="A203">
        <v>201</v>
      </c>
      <c r="B203" t="s">
        <v>216</v>
      </c>
      <c r="C203" s="3">
        <v>105.44394219676801</v>
      </c>
      <c r="D203" s="3">
        <v>142.62228519918099</v>
      </c>
      <c r="E203" s="3">
        <v>-37.178343002413101</v>
      </c>
      <c r="F203" s="3">
        <v>-83.877849946576305</v>
      </c>
      <c r="G203" s="3">
        <v>6.8933475836187403</v>
      </c>
      <c r="H203" s="3"/>
      <c r="I203" s="3">
        <f>VLOOKUP($A203,new_vsoa,6,FALSE)</f>
        <v>111.207440333218</v>
      </c>
      <c r="J203" s="3">
        <f>VLOOKUP($A203,new_vsoa,5,FALSE)</f>
        <v>142.75837035160799</v>
      </c>
      <c r="K203" s="3">
        <f t="shared" si="99"/>
        <v>-31.550930018389991</v>
      </c>
      <c r="L203" s="3">
        <f>VLOOKUP($A203,new_vsoa,7,FALSE)</f>
        <v>-59.525682883484301</v>
      </c>
      <c r="M203" s="3">
        <f>VLOOKUP($A203,new_vsoa,8,FALSE)</f>
        <v>-1.0062487895305701</v>
      </c>
      <c r="N203" s="3">
        <f t="shared" si="87"/>
        <v>111.553429386516</v>
      </c>
      <c r="O203" s="3">
        <f t="shared" si="88"/>
        <v>142.75837035160799</v>
      </c>
      <c r="P203" s="3">
        <f t="shared" si="100"/>
        <v>-31.204940965091993</v>
      </c>
      <c r="Q203" s="3">
        <f t="shared" si="89"/>
        <v>-59.181278139617</v>
      </c>
      <c r="R203" s="3">
        <f t="shared" si="90"/>
        <v>-2.21979045137549</v>
      </c>
      <c r="S203" s="3">
        <f t="shared" si="91"/>
        <v>111.207440333218</v>
      </c>
      <c r="T203" s="3">
        <f t="shared" si="92"/>
        <v>142.75837035160799</v>
      </c>
      <c r="U203" s="3">
        <f t="shared" si="101"/>
        <v>-31.550930018389991</v>
      </c>
      <c r="V203" s="3">
        <f t="shared" si="93"/>
        <v>-59.612896620505403</v>
      </c>
      <c r="W203" s="3">
        <f t="shared" si="94"/>
        <v>6.3472114470768295E-2</v>
      </c>
      <c r="X203" s="3">
        <f t="shared" si="95"/>
        <v>111.207440333218</v>
      </c>
      <c r="Y203" s="3">
        <f t="shared" si="96"/>
        <v>142.75837035160799</v>
      </c>
      <c r="Z203" s="3">
        <f t="shared" si="102"/>
        <v>-31.550930018389991</v>
      </c>
      <c r="AA203" s="3">
        <f t="shared" si="97"/>
        <v>-59.612896620505403</v>
      </c>
      <c r="AB203" s="3">
        <f t="shared" si="98"/>
        <v>6.3472114470768295E-2</v>
      </c>
      <c r="AD203" s="3">
        <f t="shared" si="103"/>
        <v>5.7634981364499964</v>
      </c>
      <c r="AE203" s="3">
        <f t="shared" si="104"/>
        <v>0.13608515242700037</v>
      </c>
      <c r="AO203" s="3">
        <f t="shared" si="105"/>
        <v>-31.550930018389991</v>
      </c>
      <c r="AP203" s="3">
        <f t="shared" si="106"/>
        <v>-37.178343002413101</v>
      </c>
      <c r="AQ203" s="3">
        <f t="shared" si="107"/>
        <v>5.6274129840231097</v>
      </c>
      <c r="AS203" s="3">
        <f t="shared" si="108"/>
        <v>0</v>
      </c>
      <c r="AT203" s="3">
        <f t="shared" si="109"/>
        <v>0</v>
      </c>
      <c r="AU203" s="3"/>
      <c r="AV203" s="3">
        <f t="shared" si="110"/>
        <v>5.7634981364499964</v>
      </c>
      <c r="AW203" s="3">
        <f t="shared" si="111"/>
        <v>6.1094871897479948</v>
      </c>
      <c r="AX203" s="3">
        <f t="shared" si="112"/>
        <v>0.34598905329799834</v>
      </c>
      <c r="AY203" s="3">
        <f t="shared" si="113"/>
        <v>0.13608515242700037</v>
      </c>
      <c r="AZ203" s="3">
        <f t="shared" si="114"/>
        <v>0.13608515242700037</v>
      </c>
      <c r="BA203" s="3">
        <f t="shared" si="115"/>
        <v>0</v>
      </c>
    </row>
    <row r="204" spans="1:53">
      <c r="A204">
        <v>202</v>
      </c>
      <c r="B204" t="s">
        <v>217</v>
      </c>
      <c r="C204" s="3">
        <v>59.894997367626402</v>
      </c>
      <c r="D204" s="3">
        <v>57.361897757182398</v>
      </c>
      <c r="E204" s="3">
        <v>2.5330996104439398</v>
      </c>
      <c r="F204" s="3">
        <v>-48.6955721131133</v>
      </c>
      <c r="G204" s="3">
        <v>45.884933779466202</v>
      </c>
      <c r="H204" s="3"/>
      <c r="I204" s="3">
        <f>VLOOKUP($A204,new_vsoa,6,FALSE)</f>
        <v>75.322148493821402</v>
      </c>
      <c r="J204" s="3">
        <f>VLOOKUP($A204,new_vsoa,5,FALSE)</f>
        <v>60.731262319318702</v>
      </c>
      <c r="K204" s="3">
        <f t="shared" si="99"/>
        <v>14.5908861745027</v>
      </c>
      <c r="L204" s="3">
        <f>VLOOKUP($A204,new_vsoa,7,FALSE)</f>
        <v>-7.1994295725220203</v>
      </c>
      <c r="M204" s="3">
        <f>VLOOKUP($A204,new_vsoa,8,FALSE)</f>
        <v>39.880815163931402</v>
      </c>
      <c r="N204" s="3">
        <f t="shared" si="87"/>
        <v>83.123127121303199</v>
      </c>
      <c r="O204" s="3">
        <f t="shared" si="88"/>
        <v>60.731262319318503</v>
      </c>
      <c r="P204" s="3">
        <f t="shared" si="100"/>
        <v>22.391864801984696</v>
      </c>
      <c r="Q204" s="3">
        <f t="shared" si="89"/>
        <v>-5.46181845933221E-2</v>
      </c>
      <c r="R204" s="3">
        <f t="shared" si="90"/>
        <v>49.010474510908999</v>
      </c>
      <c r="S204" s="3">
        <f t="shared" si="91"/>
        <v>75.322148493821402</v>
      </c>
      <c r="T204" s="3">
        <f t="shared" si="92"/>
        <v>60.731262319318702</v>
      </c>
      <c r="U204" s="3">
        <f t="shared" si="101"/>
        <v>14.5908861745027</v>
      </c>
      <c r="V204" s="3">
        <f t="shared" si="93"/>
        <v>-10.6879354898589</v>
      </c>
      <c r="W204" s="3">
        <f t="shared" si="94"/>
        <v>38.964495500213197</v>
      </c>
      <c r="X204" s="3">
        <f t="shared" si="95"/>
        <v>75.322148493821402</v>
      </c>
      <c r="Y204" s="3">
        <f t="shared" si="96"/>
        <v>60.731262319318702</v>
      </c>
      <c r="Z204" s="3">
        <f t="shared" si="102"/>
        <v>14.5908861745027</v>
      </c>
      <c r="AA204" s="3">
        <f t="shared" si="97"/>
        <v>-10.6879354898589</v>
      </c>
      <c r="AB204" s="3">
        <f t="shared" si="98"/>
        <v>38.964495500213197</v>
      </c>
      <c r="AD204" s="3">
        <f t="shared" si="103"/>
        <v>15.427151126195</v>
      </c>
      <c r="AE204" s="3">
        <f t="shared" si="104"/>
        <v>3.3693645621363046</v>
      </c>
      <c r="AO204" s="3">
        <f t="shared" si="105"/>
        <v>14.5908861745027</v>
      </c>
      <c r="AP204" s="3">
        <f t="shared" si="106"/>
        <v>2.5330996104439398</v>
      </c>
      <c r="AQ204" s="3">
        <f t="shared" si="107"/>
        <v>12.057786564058759</v>
      </c>
      <c r="AS204" s="3">
        <f t="shared" si="108"/>
        <v>0</v>
      </c>
      <c r="AT204" s="3">
        <f t="shared" si="109"/>
        <v>0</v>
      </c>
      <c r="AU204" s="3"/>
      <c r="AV204" s="3">
        <f t="shared" si="110"/>
        <v>15.427151126195</v>
      </c>
      <c r="AW204" s="3">
        <f t="shared" si="111"/>
        <v>23.228129753676797</v>
      </c>
      <c r="AX204" s="3">
        <f t="shared" si="112"/>
        <v>7.8009786274817969</v>
      </c>
      <c r="AY204" s="3">
        <f t="shared" si="113"/>
        <v>3.3693645621363046</v>
      </c>
      <c r="AZ204" s="3">
        <f t="shared" si="114"/>
        <v>3.3693645621361057</v>
      </c>
      <c r="BA204" s="3">
        <f t="shared" si="115"/>
        <v>-1.9895196601282805E-13</v>
      </c>
    </row>
    <row r="205" spans="1:53">
      <c r="A205">
        <v>203</v>
      </c>
      <c r="B205" t="s">
        <v>218</v>
      </c>
      <c r="C205" s="3">
        <v>252.74010199398001</v>
      </c>
      <c r="D205" s="3">
        <v>96.625977232557403</v>
      </c>
      <c r="E205" s="3">
        <v>156.114124761422</v>
      </c>
      <c r="F205" s="3">
        <v>68.064541728954595</v>
      </c>
      <c r="G205" s="3">
        <v>277.35999113268099</v>
      </c>
      <c r="H205" s="3"/>
      <c r="I205" s="3">
        <f>VLOOKUP($A205,new_vsoa,6,FALSE)</f>
        <v>266.89696277257798</v>
      </c>
      <c r="J205" s="3">
        <f>VLOOKUP($A205,new_vsoa,5,FALSE)</f>
        <v>107.89208273747199</v>
      </c>
      <c r="K205" s="3">
        <f t="shared" si="99"/>
        <v>159.004880035106</v>
      </c>
      <c r="L205" s="3">
        <f>VLOOKUP($A205,new_vsoa,7,FALSE)</f>
        <v>109.330930563019</v>
      </c>
      <c r="M205" s="3">
        <f>VLOOKUP($A205,new_vsoa,8,FALSE)</f>
        <v>216.966097860514</v>
      </c>
      <c r="N205" s="3">
        <f t="shared" si="87"/>
        <v>264.84553112275898</v>
      </c>
      <c r="O205" s="3">
        <f t="shared" si="88"/>
        <v>107.892082737471</v>
      </c>
      <c r="P205" s="3">
        <f t="shared" si="100"/>
        <v>156.95344838528797</v>
      </c>
      <c r="Q205" s="3">
        <f t="shared" si="89"/>
        <v>110.618081734954</v>
      </c>
      <c r="R205" s="3">
        <f t="shared" si="90"/>
        <v>216.56464629101799</v>
      </c>
      <c r="S205" s="3">
        <f t="shared" si="91"/>
        <v>266.89696277257798</v>
      </c>
      <c r="T205" s="3">
        <f t="shared" si="92"/>
        <v>107.89208273747199</v>
      </c>
      <c r="U205" s="3">
        <f t="shared" si="101"/>
        <v>159.004880035106</v>
      </c>
      <c r="V205" s="3">
        <f t="shared" si="93"/>
        <v>109.084062728635</v>
      </c>
      <c r="W205" s="3">
        <f t="shared" si="94"/>
        <v>216.985353335024</v>
      </c>
      <c r="X205" s="3">
        <f t="shared" si="95"/>
        <v>266.89696277257798</v>
      </c>
      <c r="Y205" s="3">
        <f t="shared" si="96"/>
        <v>107.89208273747199</v>
      </c>
      <c r="Z205" s="3">
        <f t="shared" si="102"/>
        <v>159.004880035106</v>
      </c>
      <c r="AA205" s="3">
        <f t="shared" si="97"/>
        <v>109.084062728635</v>
      </c>
      <c r="AB205" s="3">
        <f t="shared" si="98"/>
        <v>216.985353335024</v>
      </c>
      <c r="AD205" s="3">
        <f t="shared" si="103"/>
        <v>14.156860778597974</v>
      </c>
      <c r="AE205" s="3">
        <f t="shared" si="104"/>
        <v>11.266105504914592</v>
      </c>
      <c r="AO205" s="3">
        <f t="shared" si="105"/>
        <v>159.004880035106</v>
      </c>
      <c r="AP205" s="3">
        <f t="shared" si="106"/>
        <v>156.114124761422</v>
      </c>
      <c r="AQ205" s="3">
        <f t="shared" si="107"/>
        <v>2.8907552736839932</v>
      </c>
      <c r="AS205" s="3">
        <f t="shared" si="108"/>
        <v>0</v>
      </c>
      <c r="AT205" s="3">
        <f t="shared" si="109"/>
        <v>0</v>
      </c>
      <c r="AU205" s="3"/>
      <c r="AV205" s="3">
        <f t="shared" si="110"/>
        <v>14.156860778597974</v>
      </c>
      <c r="AW205" s="3">
        <f t="shared" si="111"/>
        <v>12.105429128778979</v>
      </c>
      <c r="AX205" s="3">
        <f t="shared" si="112"/>
        <v>-2.0514316498189942</v>
      </c>
      <c r="AY205" s="3">
        <f t="shared" si="113"/>
        <v>11.266105504914592</v>
      </c>
      <c r="AZ205" s="3">
        <f t="shared" si="114"/>
        <v>11.266105504913597</v>
      </c>
      <c r="BA205" s="3">
        <f t="shared" si="115"/>
        <v>-9.9475983006414026E-13</v>
      </c>
    </row>
    <row r="206" spans="1:53">
      <c r="A206">
        <v>204</v>
      </c>
      <c r="B206" t="s">
        <v>219</v>
      </c>
      <c r="C206" s="3">
        <v>432.89336629487798</v>
      </c>
      <c r="D206" s="3">
        <v>272.66932702884901</v>
      </c>
      <c r="E206" s="3">
        <v>160.224039266029</v>
      </c>
      <c r="F206" s="3">
        <v>54.824050936301099</v>
      </c>
      <c r="G206" s="3">
        <v>328.75785817567902</v>
      </c>
      <c r="H206" s="3"/>
      <c r="I206" s="3">
        <f>VLOOKUP($A206,new_vsoa,6,FALSE)</f>
        <v>387.016947471214</v>
      </c>
      <c r="J206" s="3">
        <f>VLOOKUP($A206,new_vsoa,5,FALSE)</f>
        <v>288.46380983973199</v>
      </c>
      <c r="K206" s="3">
        <f t="shared" si="99"/>
        <v>98.553137631482002</v>
      </c>
      <c r="L206" s="3">
        <f>VLOOKUP($A206,new_vsoa,7,FALSE)</f>
        <v>17.766016287084899</v>
      </c>
      <c r="M206" s="3">
        <f>VLOOKUP($A206,new_vsoa,8,FALSE)</f>
        <v>184.70380928309501</v>
      </c>
      <c r="N206" s="3">
        <f t="shared" si="87"/>
        <v>399.36520161261097</v>
      </c>
      <c r="O206" s="3">
        <f t="shared" si="88"/>
        <v>288.46380983973103</v>
      </c>
      <c r="P206" s="3">
        <f t="shared" si="100"/>
        <v>110.90139177287995</v>
      </c>
      <c r="Q206" s="3">
        <f t="shared" si="89"/>
        <v>36.953505757481302</v>
      </c>
      <c r="R206" s="3">
        <f t="shared" si="90"/>
        <v>198.409866600871</v>
      </c>
      <c r="S206" s="3">
        <f t="shared" si="91"/>
        <v>387.016947471214</v>
      </c>
      <c r="T206" s="3">
        <f t="shared" si="92"/>
        <v>288.46380983973199</v>
      </c>
      <c r="U206" s="3">
        <f t="shared" si="101"/>
        <v>98.553137631482002</v>
      </c>
      <c r="V206" s="3">
        <f t="shared" si="93"/>
        <v>21.596905590785902</v>
      </c>
      <c r="W206" s="3">
        <f t="shared" si="94"/>
        <v>179.75837825616199</v>
      </c>
      <c r="X206" s="3">
        <f t="shared" si="95"/>
        <v>387.016947471214</v>
      </c>
      <c r="Y206" s="3">
        <f t="shared" si="96"/>
        <v>288.46380983973199</v>
      </c>
      <c r="Z206" s="3">
        <f t="shared" si="102"/>
        <v>98.553137631482002</v>
      </c>
      <c r="AA206" s="3">
        <f t="shared" si="97"/>
        <v>21.596905590785902</v>
      </c>
      <c r="AB206" s="3">
        <f t="shared" si="98"/>
        <v>179.75837825616199</v>
      </c>
      <c r="AD206" s="3">
        <f t="shared" si="103"/>
        <v>-45.876418823663982</v>
      </c>
      <c r="AE206" s="3">
        <f t="shared" si="104"/>
        <v>15.794482810882982</v>
      </c>
      <c r="AO206" s="3">
        <f t="shared" si="105"/>
        <v>98.553137631482002</v>
      </c>
      <c r="AP206" s="3">
        <f t="shared" si="106"/>
        <v>160.224039266029</v>
      </c>
      <c r="AQ206" s="3">
        <f t="shared" si="107"/>
        <v>-61.670901634546993</v>
      </c>
      <c r="AS206" s="3">
        <f t="shared" si="108"/>
        <v>0</v>
      </c>
      <c r="AT206" s="3">
        <f t="shared" si="109"/>
        <v>0</v>
      </c>
      <c r="AU206" s="3"/>
      <c r="AV206" s="3">
        <f t="shared" si="110"/>
        <v>-45.876418823663982</v>
      </c>
      <c r="AW206" s="3">
        <f t="shared" si="111"/>
        <v>-33.528164682267004</v>
      </c>
      <c r="AX206" s="3">
        <f t="shared" si="112"/>
        <v>12.348254141396978</v>
      </c>
      <c r="AY206" s="3">
        <f t="shared" si="113"/>
        <v>15.794482810882982</v>
      </c>
      <c r="AZ206" s="3">
        <f t="shared" si="114"/>
        <v>15.794482810882016</v>
      </c>
      <c r="BA206" s="3">
        <f t="shared" si="115"/>
        <v>-9.6633812063373625E-13</v>
      </c>
    </row>
    <row r="207" spans="1:53">
      <c r="A207">
        <v>205</v>
      </c>
      <c r="B207" t="s">
        <v>220</v>
      </c>
      <c r="C207" s="3">
        <v>388.63027260260299</v>
      </c>
      <c r="D207" s="3">
        <v>451.83645352992897</v>
      </c>
      <c r="E207" s="3">
        <v>-63.206180927325299</v>
      </c>
      <c r="F207" s="3">
        <v>-158.75218453731901</v>
      </c>
      <c r="G207" s="3">
        <v>72.316268007500199</v>
      </c>
      <c r="H207" s="3"/>
      <c r="I207" s="3">
        <f>VLOOKUP($A207,new_vsoa,6,FALSE)</f>
        <v>325.95136981869501</v>
      </c>
      <c r="J207" s="3">
        <f>VLOOKUP($A207,new_vsoa,5,FALSE)</f>
        <v>447.998565227923</v>
      </c>
      <c r="K207" s="3">
        <f t="shared" si="99"/>
        <v>-122.04719540922798</v>
      </c>
      <c r="L207" s="3">
        <f>VLOOKUP($A207,new_vsoa,7,FALSE)</f>
        <v>-186.48994951882199</v>
      </c>
      <c r="M207" s="3">
        <f>VLOOKUP($A207,new_vsoa,8,FALSE)</f>
        <v>-52.099388733540202</v>
      </c>
      <c r="N207" s="3">
        <f t="shared" si="87"/>
        <v>329.804497354695</v>
      </c>
      <c r="O207" s="3">
        <f t="shared" si="88"/>
        <v>447.99856522792498</v>
      </c>
      <c r="P207" s="3">
        <f t="shared" si="100"/>
        <v>-118.19406787322998</v>
      </c>
      <c r="Q207" s="3">
        <f t="shared" si="89"/>
        <v>-187.58372372523399</v>
      </c>
      <c r="R207" s="3">
        <f t="shared" si="90"/>
        <v>-48.532730337533202</v>
      </c>
      <c r="S207" s="3">
        <f t="shared" si="91"/>
        <v>325.95136981869501</v>
      </c>
      <c r="T207" s="3">
        <f t="shared" si="92"/>
        <v>447.998565227923</v>
      </c>
      <c r="U207" s="3">
        <f t="shared" si="101"/>
        <v>-122.04719540922798</v>
      </c>
      <c r="V207" s="3">
        <f t="shared" si="93"/>
        <v>-183.883818867755</v>
      </c>
      <c r="W207" s="3">
        <f t="shared" si="94"/>
        <v>-55.870737913483303</v>
      </c>
      <c r="X207" s="3">
        <f t="shared" si="95"/>
        <v>325.95136981869501</v>
      </c>
      <c r="Y207" s="3">
        <f t="shared" si="96"/>
        <v>447.998565227923</v>
      </c>
      <c r="Z207" s="3">
        <f t="shared" si="102"/>
        <v>-122.04719540922798</v>
      </c>
      <c r="AA207" s="3">
        <f t="shared" si="97"/>
        <v>-183.883818867755</v>
      </c>
      <c r="AB207" s="3">
        <f t="shared" si="98"/>
        <v>-55.870737913483303</v>
      </c>
      <c r="AD207" s="3">
        <f t="shared" si="103"/>
        <v>-62.678902783907972</v>
      </c>
      <c r="AE207" s="3">
        <f t="shared" si="104"/>
        <v>-3.8378883020059789</v>
      </c>
      <c r="AO207" s="3">
        <f t="shared" si="105"/>
        <v>-122.04719540922798</v>
      </c>
      <c r="AP207" s="3">
        <f t="shared" si="106"/>
        <v>-63.206180927325299</v>
      </c>
      <c r="AQ207" s="3">
        <f t="shared" si="107"/>
        <v>-58.841014481902683</v>
      </c>
      <c r="AS207" s="3">
        <f t="shared" si="108"/>
        <v>0</v>
      </c>
      <c r="AT207" s="3">
        <f t="shared" si="109"/>
        <v>0</v>
      </c>
      <c r="AU207" s="3"/>
      <c r="AV207" s="3">
        <f t="shared" si="110"/>
        <v>-62.678902783907972</v>
      </c>
      <c r="AW207" s="3">
        <f t="shared" si="111"/>
        <v>-58.825775247907984</v>
      </c>
      <c r="AX207" s="3">
        <f t="shared" si="112"/>
        <v>3.8531275359999881</v>
      </c>
      <c r="AY207" s="3">
        <f t="shared" si="113"/>
        <v>-3.8378883020059789</v>
      </c>
      <c r="AZ207" s="3">
        <f t="shared" si="114"/>
        <v>-3.8378883020039893</v>
      </c>
      <c r="BA207" s="3">
        <f t="shared" si="115"/>
        <v>1.9895196601282805E-12</v>
      </c>
    </row>
    <row r="208" spans="1:53">
      <c r="A208">
        <v>206</v>
      </c>
      <c r="B208" t="s">
        <v>221</v>
      </c>
      <c r="C208" s="3">
        <v>176.110605127388</v>
      </c>
      <c r="D208" s="3">
        <v>155.325688422388</v>
      </c>
      <c r="E208" s="3">
        <v>20.784916704999802</v>
      </c>
      <c r="F208" s="3">
        <v>-34.411484504702898</v>
      </c>
      <c r="G208" s="3">
        <v>85.663761690799205</v>
      </c>
      <c r="H208" s="3"/>
      <c r="I208" s="3">
        <f>VLOOKUP($A208,new_vsoa,6,FALSE)</f>
        <v>184.39917603598099</v>
      </c>
      <c r="J208" s="3">
        <f>VLOOKUP($A208,new_vsoa,5,FALSE)</f>
        <v>163.417716363202</v>
      </c>
      <c r="K208" s="3">
        <f t="shared" si="99"/>
        <v>20.981459672778982</v>
      </c>
      <c r="L208" s="3">
        <f>VLOOKUP($A208,new_vsoa,7,FALSE)</f>
        <v>-13.3497237389126</v>
      </c>
      <c r="M208" s="3">
        <f>VLOOKUP($A208,new_vsoa,8,FALSE)</f>
        <v>57.455833853625698</v>
      </c>
      <c r="N208" s="3">
        <f t="shared" si="87"/>
        <v>190.33628756642599</v>
      </c>
      <c r="O208" s="3">
        <f t="shared" si="88"/>
        <v>163.417716363203</v>
      </c>
      <c r="P208" s="3">
        <f t="shared" si="100"/>
        <v>26.918571203222996</v>
      </c>
      <c r="Q208" s="3">
        <f t="shared" si="89"/>
        <v>-8.4334272828847006</v>
      </c>
      <c r="R208" s="3">
        <f t="shared" si="90"/>
        <v>62.717402314523902</v>
      </c>
      <c r="S208" s="3">
        <f t="shared" si="91"/>
        <v>200.385189165052</v>
      </c>
      <c r="T208" s="3">
        <f t="shared" si="92"/>
        <v>291.81048057814201</v>
      </c>
      <c r="U208" s="3">
        <f t="shared" si="101"/>
        <v>-91.425291413090008</v>
      </c>
      <c r="V208" s="3">
        <f t="shared" si="93"/>
        <v>-131.17327291107</v>
      </c>
      <c r="W208" s="3">
        <f t="shared" si="94"/>
        <v>-52.816973901451803</v>
      </c>
      <c r="X208" s="3">
        <f t="shared" si="95"/>
        <v>197.38500650461799</v>
      </c>
      <c r="Y208" s="3">
        <f t="shared" si="96"/>
        <v>163.417716363202</v>
      </c>
      <c r="Z208" s="3">
        <f t="shared" si="102"/>
        <v>33.967290141415987</v>
      </c>
      <c r="AA208" s="3">
        <f t="shared" si="97"/>
        <v>-2.8900429535278902</v>
      </c>
      <c r="AB208" s="3">
        <f t="shared" si="98"/>
        <v>76.945466548984498</v>
      </c>
      <c r="AD208" s="3">
        <f t="shared" si="103"/>
        <v>8.2885709085929875</v>
      </c>
      <c r="AE208" s="3">
        <f t="shared" si="104"/>
        <v>8.0920279408140061</v>
      </c>
      <c r="AO208" s="3">
        <f t="shared" si="105"/>
        <v>20.981459672778982</v>
      </c>
      <c r="AP208" s="3">
        <f t="shared" si="106"/>
        <v>20.784916704999802</v>
      </c>
      <c r="AQ208" s="3">
        <f t="shared" si="107"/>
        <v>0.19654296777918034</v>
      </c>
      <c r="AS208" s="3">
        <f t="shared" si="108"/>
        <v>-12.985830468637005</v>
      </c>
      <c r="AT208" s="3">
        <f t="shared" si="109"/>
        <v>0</v>
      </c>
      <c r="AU208" s="3"/>
      <c r="AV208" s="3">
        <f t="shared" si="110"/>
        <v>21.274401377229992</v>
      </c>
      <c r="AW208" s="3">
        <f t="shared" si="111"/>
        <v>14.225682439037996</v>
      </c>
      <c r="AX208" s="3">
        <f t="shared" si="112"/>
        <v>-7.0487189381919961</v>
      </c>
      <c r="AY208" s="3">
        <f t="shared" si="113"/>
        <v>8.0920279408140061</v>
      </c>
      <c r="AZ208" s="3">
        <f t="shared" si="114"/>
        <v>8.0920279408150009</v>
      </c>
      <c r="BA208" s="3">
        <f t="shared" si="115"/>
        <v>9.9475983006414026E-13</v>
      </c>
    </row>
    <row r="209" spans="1:53">
      <c r="A209">
        <v>207</v>
      </c>
      <c r="B209" t="s">
        <v>222</v>
      </c>
      <c r="C209" s="3">
        <v>191.18920036410199</v>
      </c>
      <c r="D209" s="3">
        <v>291.32744605332101</v>
      </c>
      <c r="E209" s="3">
        <v>-100.138245689218</v>
      </c>
      <c r="F209" s="3">
        <v>-165.12008483872299</v>
      </c>
      <c r="G209" s="3">
        <v>-37.556084753439798</v>
      </c>
      <c r="H209" s="3"/>
      <c r="I209" s="3">
        <f>VLOOKUP($A209,new_vsoa,6,FALSE)</f>
        <v>254.26141214151599</v>
      </c>
      <c r="J209" s="3">
        <f>VLOOKUP($A209,new_vsoa,5,FALSE)</f>
        <v>291.81048073375399</v>
      </c>
      <c r="K209" s="3">
        <f t="shared" si="99"/>
        <v>-37.549068592238001</v>
      </c>
      <c r="L209" s="3">
        <f>VLOOKUP($A209,new_vsoa,7,FALSE)</f>
        <v>-84.995887353519095</v>
      </c>
      <c r="M209" s="3">
        <f>VLOOKUP($A209,new_vsoa,8,FALSE)</f>
        <v>13.2827161272459</v>
      </c>
      <c r="N209" s="3">
        <f t="shared" si="87"/>
        <v>258.92164323143902</v>
      </c>
      <c r="O209" s="3">
        <f t="shared" si="88"/>
        <v>291.81048073375302</v>
      </c>
      <c r="P209" s="3">
        <f t="shared" si="100"/>
        <v>-32.888837502314004</v>
      </c>
      <c r="Q209" s="3">
        <f t="shared" si="89"/>
        <v>-77.489536823834001</v>
      </c>
      <c r="R209" s="3">
        <f t="shared" si="90"/>
        <v>15.3063592765852</v>
      </c>
      <c r="S209" s="3">
        <f t="shared" si="91"/>
        <v>240.093319910226</v>
      </c>
      <c r="T209" s="3">
        <f t="shared" si="92"/>
        <v>167.57196909175701</v>
      </c>
      <c r="U209" s="3">
        <f t="shared" si="101"/>
        <v>72.521350818468989</v>
      </c>
      <c r="V209" s="3">
        <f t="shared" si="93"/>
        <v>29.331038173027999</v>
      </c>
      <c r="W209" s="3">
        <f t="shared" si="94"/>
        <v>118.939293876294</v>
      </c>
      <c r="X209" s="3">
        <f t="shared" si="95"/>
        <v>200.385189165052</v>
      </c>
      <c r="Y209" s="3">
        <f t="shared" si="96"/>
        <v>291.81048057814201</v>
      </c>
      <c r="Z209" s="3">
        <f t="shared" si="102"/>
        <v>-91.425291413090008</v>
      </c>
      <c r="AA209" s="3">
        <f t="shared" si="97"/>
        <v>-131.17327291107</v>
      </c>
      <c r="AB209" s="3">
        <f t="shared" si="98"/>
        <v>-52.816973901451803</v>
      </c>
      <c r="AD209" s="3">
        <f t="shared" si="103"/>
        <v>63.072211777413997</v>
      </c>
      <c r="AE209" s="3">
        <f t="shared" si="104"/>
        <v>0.48303468043297926</v>
      </c>
      <c r="AO209" s="3">
        <f t="shared" si="105"/>
        <v>-37.549068592238001</v>
      </c>
      <c r="AP209" s="3">
        <f t="shared" si="106"/>
        <v>-100.138245689218</v>
      </c>
      <c r="AQ209" s="3">
        <f t="shared" si="107"/>
        <v>62.589177096979995</v>
      </c>
      <c r="AS209" s="3">
        <f t="shared" si="108"/>
        <v>53.876222976463993</v>
      </c>
      <c r="AT209" s="3">
        <f t="shared" si="109"/>
        <v>1.5561198551949929E-7</v>
      </c>
      <c r="AU209" s="3"/>
      <c r="AV209" s="3">
        <f t="shared" si="110"/>
        <v>9.1959888009500048</v>
      </c>
      <c r="AW209" s="3">
        <f t="shared" si="111"/>
        <v>67.732442867337028</v>
      </c>
      <c r="AX209" s="3">
        <f t="shared" si="112"/>
        <v>58.536454066387023</v>
      </c>
      <c r="AY209" s="3">
        <f t="shared" si="113"/>
        <v>0.48303452482099374</v>
      </c>
      <c r="AZ209" s="3">
        <f t="shared" si="114"/>
        <v>0.48303468043201292</v>
      </c>
      <c r="BA209" s="3">
        <f t="shared" si="115"/>
        <v>1.5561101918137865E-7</v>
      </c>
    </row>
    <row r="210" spans="1:53">
      <c r="A210">
        <v>208</v>
      </c>
      <c r="B210" t="s">
        <v>223</v>
      </c>
      <c r="C210" s="3">
        <v>211.01417306925799</v>
      </c>
      <c r="D210" s="3">
        <v>159.97786423336501</v>
      </c>
      <c r="E210" s="3">
        <v>51.036308835893003</v>
      </c>
      <c r="F210" s="3">
        <v>-12.953002893127699</v>
      </c>
      <c r="G210" s="3">
        <v>127.384150485942</v>
      </c>
      <c r="H210" s="3"/>
      <c r="I210" s="3">
        <f>VLOOKUP($A210,new_vsoa,6,FALSE)</f>
        <v>199.537821422956</v>
      </c>
      <c r="J210" s="3">
        <f>VLOOKUP($A210,new_vsoa,5,FALSE)</f>
        <v>167.57196909175701</v>
      </c>
      <c r="K210" s="3">
        <f t="shared" si="99"/>
        <v>31.965852331198988</v>
      </c>
      <c r="L210" s="3">
        <f>VLOOKUP($A210,new_vsoa,7,FALSE)</f>
        <v>-8.0055033644922293</v>
      </c>
      <c r="M210" s="3">
        <f>VLOOKUP($A210,new_vsoa,8,FALSE)</f>
        <v>73.079032571639601</v>
      </c>
      <c r="N210" s="3">
        <f t="shared" si="87"/>
        <v>206.39849942144301</v>
      </c>
      <c r="O210" s="3">
        <f t="shared" si="88"/>
        <v>167.57196909175701</v>
      </c>
      <c r="P210" s="3">
        <f t="shared" si="100"/>
        <v>38.826530329685994</v>
      </c>
      <c r="Q210" s="3">
        <f t="shared" si="89"/>
        <v>0.418458690934563</v>
      </c>
      <c r="R210" s="3">
        <f t="shared" si="90"/>
        <v>79.271820646509099</v>
      </c>
      <c r="S210" s="3">
        <f t="shared" si="91"/>
        <v>197.38500650461799</v>
      </c>
      <c r="T210" s="3">
        <f t="shared" si="92"/>
        <v>163.417716363202</v>
      </c>
      <c r="U210" s="3">
        <f t="shared" si="101"/>
        <v>33.967290141415987</v>
      </c>
      <c r="V210" s="3">
        <f t="shared" si="93"/>
        <v>-2.8900429535278902</v>
      </c>
      <c r="W210" s="3">
        <f t="shared" si="94"/>
        <v>76.945466548984498</v>
      </c>
      <c r="X210" s="3">
        <f t="shared" si="95"/>
        <v>240.093319910226</v>
      </c>
      <c r="Y210" s="3">
        <f t="shared" si="96"/>
        <v>167.57196909175701</v>
      </c>
      <c r="Z210" s="3">
        <f t="shared" si="102"/>
        <v>72.521350818468989</v>
      </c>
      <c r="AA210" s="3">
        <f t="shared" si="97"/>
        <v>29.331038173027999</v>
      </c>
      <c r="AB210" s="3">
        <f t="shared" si="98"/>
        <v>118.939293876294</v>
      </c>
      <c r="AD210" s="3">
        <f t="shared" si="103"/>
        <v>-11.476351646301993</v>
      </c>
      <c r="AE210" s="3">
        <f t="shared" si="104"/>
        <v>7.5941048583920008</v>
      </c>
      <c r="AO210" s="3">
        <f t="shared" si="105"/>
        <v>31.965852331198988</v>
      </c>
      <c r="AP210" s="3">
        <f t="shared" si="106"/>
        <v>51.036308835893003</v>
      </c>
      <c r="AQ210" s="3">
        <f t="shared" si="107"/>
        <v>-19.070456504694015</v>
      </c>
      <c r="AS210" s="3">
        <f t="shared" si="108"/>
        <v>-40.55549848727</v>
      </c>
      <c r="AT210" s="3">
        <f t="shared" si="109"/>
        <v>0</v>
      </c>
      <c r="AU210" s="3"/>
      <c r="AV210" s="3">
        <f t="shared" si="110"/>
        <v>29.079146840968008</v>
      </c>
      <c r="AW210" s="3">
        <f t="shared" si="111"/>
        <v>-4.6156736478149867</v>
      </c>
      <c r="AX210" s="3">
        <f t="shared" si="112"/>
        <v>-33.694820488782995</v>
      </c>
      <c r="AY210" s="3">
        <f t="shared" si="113"/>
        <v>7.5941048583920008</v>
      </c>
      <c r="AZ210" s="3">
        <f t="shared" si="114"/>
        <v>7.5941048583920008</v>
      </c>
      <c r="BA210" s="3">
        <f t="shared" si="115"/>
        <v>0</v>
      </c>
    </row>
    <row r="211" spans="1:53">
      <c r="A211">
        <v>209</v>
      </c>
      <c r="B211" t="s">
        <v>224</v>
      </c>
      <c r="C211" s="3">
        <v>155.03400435159301</v>
      </c>
      <c r="D211" s="3">
        <v>180.172530959168</v>
      </c>
      <c r="E211" s="3">
        <v>-25.138526607574299</v>
      </c>
      <c r="F211" s="3">
        <v>-73.277585045005495</v>
      </c>
      <c r="G211" s="3">
        <v>23.827061130491401</v>
      </c>
      <c r="H211" s="3"/>
      <c r="I211" s="3">
        <f>VLOOKUP($A211,new_vsoa,6,FALSE)</f>
        <v>165.51497035898399</v>
      </c>
      <c r="J211" s="3">
        <f>VLOOKUP($A211,new_vsoa,5,FALSE)</f>
        <v>178.26910635529401</v>
      </c>
      <c r="K211" s="3">
        <f t="shared" si="99"/>
        <v>-12.754135996310026</v>
      </c>
      <c r="L211" s="3">
        <f>VLOOKUP($A211,new_vsoa,7,FALSE)</f>
        <v>-43.354214762558499</v>
      </c>
      <c r="M211" s="3">
        <f>VLOOKUP($A211,new_vsoa,8,FALSE)</f>
        <v>19.403859821553301</v>
      </c>
      <c r="N211" s="3">
        <f t="shared" si="87"/>
        <v>167.10788953840699</v>
      </c>
      <c r="O211" s="3">
        <f t="shared" si="88"/>
        <v>178.26910635529401</v>
      </c>
      <c r="P211" s="3">
        <f t="shared" si="100"/>
        <v>-11.16121681688702</v>
      </c>
      <c r="Q211" s="3">
        <f t="shared" si="89"/>
        <v>-42.489226093172597</v>
      </c>
      <c r="R211" s="3">
        <f t="shared" si="90"/>
        <v>18.861702006472299</v>
      </c>
      <c r="S211" s="3">
        <f t="shared" si="91"/>
        <v>165.51497035898399</v>
      </c>
      <c r="T211" s="3">
        <f t="shared" si="92"/>
        <v>178.26910635529401</v>
      </c>
      <c r="U211" s="3">
        <f t="shared" si="101"/>
        <v>-12.754135996310026</v>
      </c>
      <c r="V211" s="3">
        <f t="shared" si="93"/>
        <v>-43.793350051731501</v>
      </c>
      <c r="W211" s="3">
        <f t="shared" si="94"/>
        <v>18.364027607245198</v>
      </c>
      <c r="X211" s="3">
        <f t="shared" si="95"/>
        <v>165.51497035898399</v>
      </c>
      <c r="Y211" s="3">
        <f t="shared" si="96"/>
        <v>178.26910635529401</v>
      </c>
      <c r="Z211" s="3">
        <f t="shared" si="102"/>
        <v>-12.754135996310026</v>
      </c>
      <c r="AA211" s="3">
        <f t="shared" si="97"/>
        <v>-43.793350051731501</v>
      </c>
      <c r="AB211" s="3">
        <f t="shared" si="98"/>
        <v>18.364027607245198</v>
      </c>
      <c r="AD211" s="3">
        <f t="shared" si="103"/>
        <v>10.480966007390975</v>
      </c>
      <c r="AE211" s="3">
        <f t="shared" si="104"/>
        <v>-1.9034246038739866</v>
      </c>
      <c r="AO211" s="3">
        <f t="shared" si="105"/>
        <v>-12.754135996310026</v>
      </c>
      <c r="AP211" s="3">
        <f t="shared" si="106"/>
        <v>-25.138526607574299</v>
      </c>
      <c r="AQ211" s="3">
        <f t="shared" si="107"/>
        <v>12.384390611264273</v>
      </c>
      <c r="AS211" s="3">
        <f t="shared" si="108"/>
        <v>0</v>
      </c>
      <c r="AT211" s="3">
        <f t="shared" si="109"/>
        <v>0</v>
      </c>
      <c r="AU211" s="3"/>
      <c r="AV211" s="3">
        <f t="shared" si="110"/>
        <v>10.480966007390975</v>
      </c>
      <c r="AW211" s="3">
        <f t="shared" si="111"/>
        <v>12.073885186813982</v>
      </c>
      <c r="AX211" s="3">
        <f t="shared" si="112"/>
        <v>1.5929191794230064</v>
      </c>
      <c r="AY211" s="3">
        <f t="shared" si="113"/>
        <v>-1.9034246038739866</v>
      </c>
      <c r="AZ211" s="3">
        <f t="shared" si="114"/>
        <v>-1.9034246038739866</v>
      </c>
      <c r="BA211" s="3">
        <f t="shared" si="115"/>
        <v>0</v>
      </c>
    </row>
    <row r="212" spans="1:53">
      <c r="A212">
        <v>210</v>
      </c>
      <c r="B212" t="s">
        <v>225</v>
      </c>
      <c r="C212" s="3">
        <v>630.07766686362697</v>
      </c>
      <c r="D212" s="3">
        <v>705.96337025973298</v>
      </c>
      <c r="E212" s="3">
        <v>-75.885703396105896</v>
      </c>
      <c r="F212" s="3">
        <v>-418176280457146</v>
      </c>
      <c r="G212" s="3">
        <v>1.19674859564908E+16</v>
      </c>
      <c r="H212" s="3"/>
      <c r="I212" s="3">
        <f>VLOOKUP($A212,new_vsoa,6,FALSE)</f>
        <v>680.62913879510404</v>
      </c>
      <c r="J212" s="3">
        <f>VLOOKUP($A212,new_vsoa,5,FALSE)</f>
        <v>703.01011487464302</v>
      </c>
      <c r="K212" s="3">
        <f t="shared" si="99"/>
        <v>-22.380976079538982</v>
      </c>
      <c r="L212" s="3">
        <f>VLOOKUP($A212,new_vsoa,7,FALSE)</f>
        <v>-205.81118437258399</v>
      </c>
      <c r="M212" s="3">
        <f>VLOOKUP($A212,new_vsoa,8,FALSE)</f>
        <v>250.27234859282601</v>
      </c>
      <c r="N212" s="3">
        <f t="shared" si="87"/>
        <v>668.55113011225399</v>
      </c>
      <c r="O212" s="3">
        <f t="shared" si="88"/>
        <v>703.01011487464598</v>
      </c>
      <c r="P212" s="3">
        <f t="shared" si="100"/>
        <v>-34.458984762391992</v>
      </c>
      <c r="Q212" s="3">
        <f t="shared" si="89"/>
        <v>-225.582865557811</v>
      </c>
      <c r="R212" s="3">
        <f t="shared" si="90"/>
        <v>191.41907415711299</v>
      </c>
      <c r="S212" s="3">
        <f t="shared" si="91"/>
        <v>680.62913879510404</v>
      </c>
      <c r="T212" s="3">
        <f t="shared" si="92"/>
        <v>703.01011487464302</v>
      </c>
      <c r="U212" s="3">
        <f t="shared" si="101"/>
        <v>-22.380976079538982</v>
      </c>
      <c r="V212" s="3">
        <f t="shared" si="93"/>
        <v>-213.13886546715199</v>
      </c>
      <c r="W212" s="3">
        <f t="shared" si="94"/>
        <v>249.25545483856999</v>
      </c>
      <c r="X212" s="3">
        <f t="shared" si="95"/>
        <v>680.62913879510404</v>
      </c>
      <c r="Y212" s="3">
        <f t="shared" si="96"/>
        <v>703.01011487464302</v>
      </c>
      <c r="Z212" s="3">
        <f t="shared" si="102"/>
        <v>-22.380976079538982</v>
      </c>
      <c r="AA212" s="3">
        <f t="shared" si="97"/>
        <v>-213.13886546715199</v>
      </c>
      <c r="AB212" s="3">
        <f t="shared" si="98"/>
        <v>249.25545483856999</v>
      </c>
      <c r="AD212" s="3">
        <f t="shared" si="103"/>
        <v>50.551471931477067</v>
      </c>
      <c r="AE212" s="3">
        <f t="shared" si="104"/>
        <v>-2.9532553850899603</v>
      </c>
      <c r="AO212" s="3">
        <f t="shared" si="105"/>
        <v>-22.380976079538982</v>
      </c>
      <c r="AP212" s="3">
        <f t="shared" si="106"/>
        <v>-75.885703396105896</v>
      </c>
      <c r="AQ212" s="3">
        <f t="shared" si="107"/>
        <v>53.504727316566914</v>
      </c>
      <c r="AS212" s="3">
        <f t="shared" si="108"/>
        <v>0</v>
      </c>
      <c r="AT212" s="3">
        <f t="shared" si="109"/>
        <v>0</v>
      </c>
      <c r="AU212" s="3"/>
      <c r="AV212" s="3">
        <f t="shared" si="110"/>
        <v>50.551471931477067</v>
      </c>
      <c r="AW212" s="3">
        <f t="shared" si="111"/>
        <v>38.473463248627013</v>
      </c>
      <c r="AX212" s="3">
        <f t="shared" si="112"/>
        <v>-12.078008682850054</v>
      </c>
      <c r="AY212" s="3">
        <f t="shared" si="113"/>
        <v>-2.9532553850899603</v>
      </c>
      <c r="AZ212" s="3">
        <f t="shared" si="114"/>
        <v>-2.9532553850870045</v>
      </c>
      <c r="BA212" s="3">
        <f t="shared" si="115"/>
        <v>2.9558577807620168E-12</v>
      </c>
    </row>
    <row r="213" spans="1:53">
      <c r="A213">
        <v>211</v>
      </c>
      <c r="B213" t="s">
        <v>226</v>
      </c>
      <c r="C213" s="3">
        <v>404.02298165714598</v>
      </c>
      <c r="D213" s="3">
        <v>352.77758064747502</v>
      </c>
      <c r="E213" s="3">
        <v>51.245401009671603</v>
      </c>
      <c r="F213" s="3">
        <v>-24.8175620633764</v>
      </c>
      <c r="G213" s="3">
        <v>136.715602745627</v>
      </c>
      <c r="H213" s="3"/>
      <c r="I213" s="3">
        <f>VLOOKUP($A213,new_vsoa,6,FALSE)</f>
        <v>346.49099531235998</v>
      </c>
      <c r="J213" s="3">
        <f>VLOOKUP($A213,new_vsoa,5,FALSE)</f>
        <v>349.35874200891999</v>
      </c>
      <c r="K213" s="3">
        <f t="shared" si="99"/>
        <v>-2.8677466965600047</v>
      </c>
      <c r="L213" s="3">
        <f>VLOOKUP($A213,new_vsoa,7,FALSE)</f>
        <v>-58.823355114000996</v>
      </c>
      <c r="M213" s="3">
        <f>VLOOKUP($A213,new_vsoa,8,FALSE)</f>
        <v>54.731519213535698</v>
      </c>
      <c r="N213" s="3">
        <f t="shared" si="87"/>
        <v>344.62032100879298</v>
      </c>
      <c r="O213" s="3">
        <f t="shared" si="88"/>
        <v>349.35874200891999</v>
      </c>
      <c r="P213" s="3">
        <f t="shared" si="100"/>
        <v>-4.7384210001270048</v>
      </c>
      <c r="Q213" s="3">
        <f t="shared" si="89"/>
        <v>-56.767251445728199</v>
      </c>
      <c r="R213" s="3">
        <f t="shared" si="90"/>
        <v>48.502130420033403</v>
      </c>
      <c r="S213" s="3">
        <f t="shared" si="91"/>
        <v>346.49099531235998</v>
      </c>
      <c r="T213" s="3">
        <f t="shared" si="92"/>
        <v>349.35874200891999</v>
      </c>
      <c r="U213" s="3">
        <f t="shared" si="101"/>
        <v>-2.8677466965600047</v>
      </c>
      <c r="V213" s="3">
        <f t="shared" si="93"/>
        <v>-55.9334772003604</v>
      </c>
      <c r="W213" s="3">
        <f t="shared" si="94"/>
        <v>54.901303503133697</v>
      </c>
      <c r="X213" s="3">
        <f t="shared" si="95"/>
        <v>346.49099531235998</v>
      </c>
      <c r="Y213" s="3">
        <f t="shared" si="96"/>
        <v>349.35874200891999</v>
      </c>
      <c r="Z213" s="3">
        <f t="shared" si="102"/>
        <v>-2.8677466965600047</v>
      </c>
      <c r="AA213" s="3">
        <f t="shared" si="97"/>
        <v>-55.9334772003604</v>
      </c>
      <c r="AB213" s="3">
        <f t="shared" si="98"/>
        <v>54.901303503133697</v>
      </c>
      <c r="AD213" s="3">
        <f t="shared" si="103"/>
        <v>-57.531986344785992</v>
      </c>
      <c r="AE213" s="3">
        <f t="shared" si="104"/>
        <v>-3.4188386385550302</v>
      </c>
      <c r="AO213" s="3">
        <f t="shared" si="105"/>
        <v>-2.8677466965600047</v>
      </c>
      <c r="AP213" s="3">
        <f t="shared" si="106"/>
        <v>51.245401009671603</v>
      </c>
      <c r="AQ213" s="3">
        <f t="shared" si="107"/>
        <v>-54.113147706231608</v>
      </c>
      <c r="AS213" s="3">
        <f t="shared" si="108"/>
        <v>0</v>
      </c>
      <c r="AT213" s="3">
        <f t="shared" si="109"/>
        <v>0</v>
      </c>
      <c r="AU213" s="3"/>
      <c r="AV213" s="3">
        <f t="shared" si="110"/>
        <v>-57.531986344785992</v>
      </c>
      <c r="AW213" s="3">
        <f t="shared" si="111"/>
        <v>-59.402660648352992</v>
      </c>
      <c r="AX213" s="3">
        <f t="shared" si="112"/>
        <v>-1.8706743035670002</v>
      </c>
      <c r="AY213" s="3">
        <f t="shared" si="113"/>
        <v>-3.4188386385550302</v>
      </c>
      <c r="AZ213" s="3">
        <f t="shared" si="114"/>
        <v>-3.4188386385550302</v>
      </c>
      <c r="BA213" s="3">
        <f t="shared" si="115"/>
        <v>0</v>
      </c>
    </row>
    <row r="214" spans="1:53">
      <c r="A214">
        <v>212</v>
      </c>
      <c r="B214" t="s">
        <v>227</v>
      </c>
      <c r="C214" s="3">
        <v>158.855272954273</v>
      </c>
      <c r="D214" s="3">
        <v>158.014231066696</v>
      </c>
      <c r="E214" s="3">
        <v>0.84104188757649401</v>
      </c>
      <c r="F214" s="3">
        <v>-49.137156716493003</v>
      </c>
      <c r="G214" s="3">
        <v>51.000434319676401</v>
      </c>
      <c r="H214" s="3"/>
      <c r="I214" s="3">
        <f>VLOOKUP($A214,new_vsoa,6,FALSE)</f>
        <v>169.951941668318</v>
      </c>
      <c r="J214" s="3">
        <f>VLOOKUP($A214,new_vsoa,5,FALSE)</f>
        <v>150.34110513700901</v>
      </c>
      <c r="K214" s="3">
        <f t="shared" si="99"/>
        <v>19.610836531308991</v>
      </c>
      <c r="L214" s="3">
        <f>VLOOKUP($A214,new_vsoa,7,FALSE)</f>
        <v>-13.3869407310101</v>
      </c>
      <c r="M214" s="3">
        <f>VLOOKUP($A214,new_vsoa,8,FALSE)</f>
        <v>52.843597334998798</v>
      </c>
      <c r="N214" s="3">
        <f t="shared" si="87"/>
        <v>174.34596901247201</v>
      </c>
      <c r="O214" s="3">
        <f t="shared" si="88"/>
        <v>150.34110513700799</v>
      </c>
      <c r="P214" s="3">
        <f t="shared" si="100"/>
        <v>24.004863875464025</v>
      </c>
      <c r="Q214" s="3">
        <f t="shared" si="89"/>
        <v>-7.3119127485181199</v>
      </c>
      <c r="R214" s="3">
        <f t="shared" si="90"/>
        <v>53.603685318267097</v>
      </c>
      <c r="S214" s="3">
        <f t="shared" si="91"/>
        <v>169.951941668318</v>
      </c>
      <c r="T214" s="3">
        <f t="shared" si="92"/>
        <v>150.34110513700901</v>
      </c>
      <c r="U214" s="3">
        <f t="shared" si="101"/>
        <v>19.610836531308991</v>
      </c>
      <c r="V214" s="3">
        <f t="shared" si="93"/>
        <v>-14.539195161938601</v>
      </c>
      <c r="W214" s="3">
        <f t="shared" si="94"/>
        <v>52.556306216249503</v>
      </c>
      <c r="X214" s="3">
        <f t="shared" si="95"/>
        <v>169.951941668318</v>
      </c>
      <c r="Y214" s="3">
        <f t="shared" si="96"/>
        <v>150.34110513700901</v>
      </c>
      <c r="Z214" s="3">
        <f t="shared" si="102"/>
        <v>19.610836531308991</v>
      </c>
      <c r="AA214" s="3">
        <f t="shared" si="97"/>
        <v>-14.539195161938601</v>
      </c>
      <c r="AB214" s="3">
        <f t="shared" si="98"/>
        <v>52.556306216249503</v>
      </c>
      <c r="AD214" s="3">
        <f t="shared" si="103"/>
        <v>11.096668714044995</v>
      </c>
      <c r="AE214" s="3">
        <f t="shared" si="104"/>
        <v>-7.6731259296869894</v>
      </c>
      <c r="AO214" s="3">
        <f t="shared" si="105"/>
        <v>19.610836531308991</v>
      </c>
      <c r="AP214" s="3">
        <f t="shared" si="106"/>
        <v>0.84104188757649401</v>
      </c>
      <c r="AQ214" s="3">
        <f t="shared" si="107"/>
        <v>18.769794643732496</v>
      </c>
      <c r="AS214" s="3">
        <f t="shared" si="108"/>
        <v>0</v>
      </c>
      <c r="AT214" s="3">
        <f t="shared" si="109"/>
        <v>0</v>
      </c>
      <c r="AU214" s="3"/>
      <c r="AV214" s="3">
        <f t="shared" si="110"/>
        <v>11.096668714044995</v>
      </c>
      <c r="AW214" s="3">
        <f t="shared" si="111"/>
        <v>15.490696058199006</v>
      </c>
      <c r="AX214" s="3">
        <f t="shared" si="112"/>
        <v>4.3940273441540114</v>
      </c>
      <c r="AY214" s="3">
        <f t="shared" si="113"/>
        <v>-7.6731259296869894</v>
      </c>
      <c r="AZ214" s="3">
        <f t="shared" si="114"/>
        <v>-7.6731259296880125</v>
      </c>
      <c r="BA214" s="3">
        <f t="shared" si="115"/>
        <v>-1.0231815394945443E-12</v>
      </c>
    </row>
    <row r="215" spans="1:53">
      <c r="A215">
        <v>213</v>
      </c>
      <c r="B215" t="s">
        <v>228</v>
      </c>
      <c r="C215" s="3">
        <v>193.529532507873</v>
      </c>
      <c r="D215" s="3">
        <v>71.699210283246401</v>
      </c>
      <c r="E215" s="3">
        <v>121.830322224627</v>
      </c>
      <c r="F215" s="3">
        <v>52.2490463215265</v>
      </c>
      <c r="G215" s="3">
        <v>205.45750267139701</v>
      </c>
      <c r="H215" s="3"/>
      <c r="I215" s="3">
        <f>VLOOKUP($A215,new_vsoa,6,FALSE)</f>
        <v>212.99465446559799</v>
      </c>
      <c r="J215" s="3">
        <f>VLOOKUP($A215,new_vsoa,5,FALSE)</f>
        <v>56.781659672320799</v>
      </c>
      <c r="K215" s="3">
        <f t="shared" si="99"/>
        <v>156.21299479327718</v>
      </c>
      <c r="L215" s="3">
        <f>VLOOKUP($A215,new_vsoa,7,FALSE)</f>
        <v>110.014915260392</v>
      </c>
      <c r="M215" s="3">
        <f>VLOOKUP($A215,new_vsoa,8,FALSE)</f>
        <v>206.16808820898399</v>
      </c>
      <c r="N215" s="3">
        <f t="shared" si="87"/>
        <v>209.42708187931001</v>
      </c>
      <c r="O215" s="3">
        <f t="shared" si="88"/>
        <v>56.781659672320103</v>
      </c>
      <c r="P215" s="3">
        <f t="shared" si="100"/>
        <v>152.64542220698991</v>
      </c>
      <c r="Q215" s="3">
        <f t="shared" si="89"/>
        <v>110.100759838131</v>
      </c>
      <c r="R215" s="3">
        <f t="shared" si="90"/>
        <v>203.384210740063</v>
      </c>
      <c r="S215" s="3">
        <f t="shared" si="91"/>
        <v>212.99465446559799</v>
      </c>
      <c r="T215" s="3">
        <f t="shared" si="92"/>
        <v>56.781659672320799</v>
      </c>
      <c r="U215" s="3">
        <f t="shared" si="101"/>
        <v>156.21299479327718</v>
      </c>
      <c r="V215" s="3">
        <f t="shared" si="93"/>
        <v>108.379882959488</v>
      </c>
      <c r="W215" s="3">
        <f t="shared" si="94"/>
        <v>206.94311996486101</v>
      </c>
      <c r="X215" s="3">
        <f t="shared" si="95"/>
        <v>212.99465446559799</v>
      </c>
      <c r="Y215" s="3">
        <f t="shared" si="96"/>
        <v>56.781659672320799</v>
      </c>
      <c r="Z215" s="3">
        <f t="shared" si="102"/>
        <v>156.21299479327718</v>
      </c>
      <c r="AA215" s="3">
        <f t="shared" si="97"/>
        <v>108.379882959488</v>
      </c>
      <c r="AB215" s="3">
        <f t="shared" si="98"/>
        <v>206.94311996486101</v>
      </c>
      <c r="AD215" s="3">
        <f t="shared" si="103"/>
        <v>19.465121957724989</v>
      </c>
      <c r="AE215" s="3">
        <f t="shared" si="104"/>
        <v>-14.917550610925602</v>
      </c>
      <c r="AO215" s="3">
        <f t="shared" si="105"/>
        <v>156.21299479327718</v>
      </c>
      <c r="AP215" s="3">
        <f t="shared" si="106"/>
        <v>121.830322224627</v>
      </c>
      <c r="AQ215" s="3">
        <f t="shared" si="107"/>
        <v>34.382672568650179</v>
      </c>
      <c r="AS215" s="3">
        <f t="shared" si="108"/>
        <v>0</v>
      </c>
      <c r="AT215" s="3">
        <f t="shared" si="109"/>
        <v>0</v>
      </c>
      <c r="AU215" s="3"/>
      <c r="AV215" s="3">
        <f t="shared" si="110"/>
        <v>19.465121957724989</v>
      </c>
      <c r="AW215" s="3">
        <f t="shared" si="111"/>
        <v>15.897549371437009</v>
      </c>
      <c r="AX215" s="3">
        <f t="shared" si="112"/>
        <v>-3.5675725862879801</v>
      </c>
      <c r="AY215" s="3">
        <f t="shared" si="113"/>
        <v>-14.917550610925602</v>
      </c>
      <c r="AZ215" s="3">
        <f t="shared" si="114"/>
        <v>-14.917550610926298</v>
      </c>
      <c r="BA215" s="3">
        <f t="shared" si="115"/>
        <v>-6.9633188104489818E-13</v>
      </c>
    </row>
    <row r="216" spans="1:53">
      <c r="A216">
        <v>214</v>
      </c>
      <c r="B216" t="s">
        <v>229</v>
      </c>
      <c r="C216" s="3">
        <v>201.01539380746499</v>
      </c>
      <c r="D216" s="3">
        <v>214.19447304175199</v>
      </c>
      <c r="E216" s="3">
        <v>-13.179079234287</v>
      </c>
      <c r="F216" s="3">
        <v>-70.760960476070593</v>
      </c>
      <c r="G216" s="3">
        <v>49.9549539509065</v>
      </c>
      <c r="H216" s="3"/>
      <c r="I216" s="3">
        <f>VLOOKUP($A216,new_vsoa,6,FALSE)</f>
        <v>217.34901950891799</v>
      </c>
      <c r="J216" s="3">
        <f>VLOOKUP($A216,new_vsoa,5,FALSE)</f>
        <v>215.29596726846</v>
      </c>
      <c r="K216" s="3">
        <f t="shared" si="99"/>
        <v>2.053052240457987</v>
      </c>
      <c r="L216" s="3">
        <f>VLOOKUP($A216,new_vsoa,7,FALSE)</f>
        <v>-38.525459213767697</v>
      </c>
      <c r="M216" s="3">
        <f>VLOOKUP($A216,new_vsoa,8,FALSE)</f>
        <v>45.212526729787797</v>
      </c>
      <c r="N216" s="3">
        <f t="shared" si="87"/>
        <v>213.72237428806</v>
      </c>
      <c r="O216" s="3">
        <f t="shared" si="88"/>
        <v>215.29596726846</v>
      </c>
      <c r="P216" s="3">
        <f t="shared" si="100"/>
        <v>-1.5735929804000079</v>
      </c>
      <c r="Q216" s="3">
        <f t="shared" si="89"/>
        <v>-37.649033875947801</v>
      </c>
      <c r="R216" s="3">
        <f t="shared" si="90"/>
        <v>38.455917605390198</v>
      </c>
      <c r="S216" s="3">
        <f t="shared" si="91"/>
        <v>221.13216846717199</v>
      </c>
      <c r="T216" s="3">
        <f t="shared" si="92"/>
        <v>209.86473837924601</v>
      </c>
      <c r="U216" s="3">
        <f t="shared" si="101"/>
        <v>11.267430087925987</v>
      </c>
      <c r="V216" s="3">
        <f t="shared" si="93"/>
        <v>-29.596240709097099</v>
      </c>
      <c r="W216" s="3">
        <f t="shared" si="94"/>
        <v>51.684631765840699</v>
      </c>
      <c r="X216" s="3">
        <f t="shared" si="95"/>
        <v>222.72161033335701</v>
      </c>
      <c r="Y216" s="3">
        <f t="shared" si="96"/>
        <v>215.29596726845901</v>
      </c>
      <c r="Z216" s="3">
        <f t="shared" si="102"/>
        <v>7.4256430648979972</v>
      </c>
      <c r="AA216" s="3">
        <f t="shared" si="97"/>
        <v>-29.6313703062388</v>
      </c>
      <c r="AB216" s="3">
        <f t="shared" si="98"/>
        <v>47.472389080940403</v>
      </c>
      <c r="AD216" s="3">
        <f t="shared" si="103"/>
        <v>16.333625701453002</v>
      </c>
      <c r="AE216" s="3">
        <f t="shared" si="104"/>
        <v>1.101494226708013</v>
      </c>
      <c r="AO216" s="3">
        <f t="shared" si="105"/>
        <v>2.053052240457987</v>
      </c>
      <c r="AP216" s="3">
        <f t="shared" si="106"/>
        <v>-13.179079234287</v>
      </c>
      <c r="AQ216" s="3">
        <f t="shared" si="107"/>
        <v>15.232131474744987</v>
      </c>
      <c r="AS216" s="3">
        <f t="shared" si="108"/>
        <v>-5.3725908244390155</v>
      </c>
      <c r="AT216" s="3">
        <f t="shared" si="109"/>
        <v>9.9475983006414026E-13</v>
      </c>
      <c r="AU216" s="3"/>
      <c r="AV216" s="3">
        <f t="shared" si="110"/>
        <v>21.706216525892017</v>
      </c>
      <c r="AW216" s="3">
        <f t="shared" si="111"/>
        <v>12.706980480595007</v>
      </c>
      <c r="AX216" s="3">
        <f t="shared" si="112"/>
        <v>-8.9992360452970104</v>
      </c>
      <c r="AY216" s="3">
        <f t="shared" si="113"/>
        <v>1.1014942267070182</v>
      </c>
      <c r="AZ216" s="3">
        <f t="shared" si="114"/>
        <v>1.101494226708013</v>
      </c>
      <c r="BA216" s="3">
        <f t="shared" si="115"/>
        <v>9.9475983006414026E-13</v>
      </c>
    </row>
    <row r="217" spans="1:53">
      <c r="A217">
        <v>215</v>
      </c>
      <c r="B217" t="s">
        <v>230</v>
      </c>
      <c r="C217" s="3">
        <v>225.788762980272</v>
      </c>
      <c r="D217" s="3">
        <v>203.54840721411901</v>
      </c>
      <c r="E217" s="3">
        <v>22.240355766152199</v>
      </c>
      <c r="F217" s="3">
        <v>-38.370103827110697</v>
      </c>
      <c r="G217" s="3">
        <v>94.725883797148498</v>
      </c>
      <c r="H217" s="3"/>
      <c r="I217" s="3">
        <f>VLOOKUP($A217,new_vsoa,6,FALSE)</f>
        <v>226.33490023651299</v>
      </c>
      <c r="J217" s="3">
        <f>VLOOKUP($A217,new_vsoa,5,FALSE)</f>
        <v>209.86473837924601</v>
      </c>
      <c r="K217" s="3">
        <f t="shared" si="99"/>
        <v>16.470161857266987</v>
      </c>
      <c r="L217" s="3">
        <f>VLOOKUP($A217,new_vsoa,7,FALSE)</f>
        <v>-19.808189465455101</v>
      </c>
      <c r="M217" s="3">
        <f>VLOOKUP($A217,new_vsoa,8,FALSE)</f>
        <v>54.188060375149</v>
      </c>
      <c r="N217" s="3">
        <f t="shared" si="87"/>
        <v>221.24914805911899</v>
      </c>
      <c r="O217" s="3">
        <f t="shared" si="88"/>
        <v>209.864738379247</v>
      </c>
      <c r="P217" s="3">
        <f t="shared" si="100"/>
        <v>11.384409679871993</v>
      </c>
      <c r="Q217" s="3">
        <f t="shared" si="89"/>
        <v>-21.797088976803298</v>
      </c>
      <c r="R217" s="3">
        <f t="shared" si="90"/>
        <v>48.433798617955503</v>
      </c>
      <c r="S217" s="3">
        <f t="shared" si="91"/>
        <v>222.72161033335701</v>
      </c>
      <c r="T217" s="3">
        <f t="shared" si="92"/>
        <v>215.29596726845901</v>
      </c>
      <c r="U217" s="3">
        <f t="shared" si="101"/>
        <v>7.4256430648979972</v>
      </c>
      <c r="V217" s="3">
        <f t="shared" si="93"/>
        <v>-29.6313703062388</v>
      </c>
      <c r="W217" s="3">
        <f t="shared" si="94"/>
        <v>47.472389080940403</v>
      </c>
      <c r="X217" s="3">
        <f t="shared" si="95"/>
        <v>221.13216846717199</v>
      </c>
      <c r="Y217" s="3">
        <f t="shared" si="96"/>
        <v>209.86473837924601</v>
      </c>
      <c r="Z217" s="3">
        <f t="shared" si="102"/>
        <v>11.267430087925987</v>
      </c>
      <c r="AA217" s="3">
        <f t="shared" si="97"/>
        <v>-29.596240709097099</v>
      </c>
      <c r="AB217" s="3">
        <f t="shared" si="98"/>
        <v>51.684631765840699</v>
      </c>
      <c r="AD217" s="3">
        <f t="shared" si="103"/>
        <v>0.54613725624099629</v>
      </c>
      <c r="AE217" s="3">
        <f t="shared" si="104"/>
        <v>6.3163311651269964</v>
      </c>
      <c r="AO217" s="3">
        <f t="shared" si="105"/>
        <v>16.470161857266987</v>
      </c>
      <c r="AP217" s="3">
        <f t="shared" si="106"/>
        <v>22.240355766152199</v>
      </c>
      <c r="AQ217" s="3">
        <f t="shared" si="107"/>
        <v>-5.7701939088852114</v>
      </c>
      <c r="AS217" s="3">
        <f t="shared" si="108"/>
        <v>5.2027317693409998</v>
      </c>
      <c r="AT217" s="3">
        <f t="shared" si="109"/>
        <v>0</v>
      </c>
      <c r="AU217" s="3"/>
      <c r="AV217" s="3">
        <f t="shared" si="110"/>
        <v>-4.6565945131000035</v>
      </c>
      <c r="AW217" s="3">
        <f t="shared" si="111"/>
        <v>-4.539614921153003</v>
      </c>
      <c r="AX217" s="3">
        <f t="shared" si="112"/>
        <v>0.11697959194700047</v>
      </c>
      <c r="AY217" s="3">
        <f t="shared" si="113"/>
        <v>6.3163311651269964</v>
      </c>
      <c r="AZ217" s="3">
        <f t="shared" si="114"/>
        <v>6.3163311651279912</v>
      </c>
      <c r="BA217" s="3">
        <f t="shared" si="115"/>
        <v>9.9475983006414026E-13</v>
      </c>
    </row>
    <row r="218" spans="1:53">
      <c r="A218">
        <v>216</v>
      </c>
      <c r="B218" t="s">
        <v>231</v>
      </c>
      <c r="C218" s="3">
        <v>321.94995148071098</v>
      </c>
      <c r="D218" s="3">
        <v>232.67750522866601</v>
      </c>
      <c r="E218" s="3">
        <v>89.272446252044404</v>
      </c>
      <c r="F218" s="3">
        <v>3.3470957128797498</v>
      </c>
      <c r="G218" s="3">
        <v>215.19190755457601</v>
      </c>
      <c r="H218" s="3"/>
      <c r="I218" s="3">
        <f>VLOOKUP($A218,new_vsoa,6,FALSE)</f>
        <v>334.03281608348101</v>
      </c>
      <c r="J218" s="3">
        <f>VLOOKUP($A218,new_vsoa,5,FALSE)</f>
        <v>242.08081514127201</v>
      </c>
      <c r="K218" s="3">
        <f t="shared" si="99"/>
        <v>91.952000942208997</v>
      </c>
      <c r="L218" s="3">
        <f>VLOOKUP($A218,new_vsoa,7,FALSE)</f>
        <v>39.589285603754</v>
      </c>
      <c r="M218" s="3">
        <f>VLOOKUP($A218,new_vsoa,8,FALSE)</f>
        <v>153.62197013430401</v>
      </c>
      <c r="N218" s="3">
        <f t="shared" si="87"/>
        <v>332.11779067891598</v>
      </c>
      <c r="O218" s="3">
        <f t="shared" si="88"/>
        <v>242.08081514118501</v>
      </c>
      <c r="P218" s="3">
        <f t="shared" si="100"/>
        <v>90.036975537730967</v>
      </c>
      <c r="Q218" s="3">
        <f t="shared" si="89"/>
        <v>39.747303597361601</v>
      </c>
      <c r="R218" s="3">
        <f t="shared" si="90"/>
        <v>146.571186042888</v>
      </c>
      <c r="S218" s="3">
        <f t="shared" si="91"/>
        <v>334.03281608348101</v>
      </c>
      <c r="T218" s="3">
        <f t="shared" si="92"/>
        <v>242.08081514127201</v>
      </c>
      <c r="U218" s="3">
        <f t="shared" si="101"/>
        <v>91.952000942208997</v>
      </c>
      <c r="V218" s="3">
        <f t="shared" si="93"/>
        <v>37.634556939401897</v>
      </c>
      <c r="W218" s="3">
        <f t="shared" si="94"/>
        <v>152.10261934367199</v>
      </c>
      <c r="X218" s="3">
        <f t="shared" si="95"/>
        <v>334.03281608348101</v>
      </c>
      <c r="Y218" s="3">
        <f t="shared" si="96"/>
        <v>242.08081514127201</v>
      </c>
      <c r="Z218" s="3">
        <f t="shared" si="102"/>
        <v>91.952000942208997</v>
      </c>
      <c r="AA218" s="3">
        <f t="shared" si="97"/>
        <v>37.634556939401897</v>
      </c>
      <c r="AB218" s="3">
        <f t="shared" si="98"/>
        <v>152.10261934367199</v>
      </c>
      <c r="AD218" s="3">
        <f t="shared" si="103"/>
        <v>12.08286460277003</v>
      </c>
      <c r="AE218" s="3">
        <f t="shared" si="104"/>
        <v>9.4033099126060051</v>
      </c>
      <c r="AO218" s="3">
        <f t="shared" si="105"/>
        <v>91.952000942208997</v>
      </c>
      <c r="AP218" s="3">
        <f t="shared" si="106"/>
        <v>89.272446252044404</v>
      </c>
      <c r="AQ218" s="3">
        <f t="shared" si="107"/>
        <v>2.6795546901645935</v>
      </c>
      <c r="AS218" s="3">
        <f t="shared" si="108"/>
        <v>0</v>
      </c>
      <c r="AT218" s="3">
        <f t="shared" si="109"/>
        <v>0</v>
      </c>
      <c r="AU218" s="3"/>
      <c r="AV218" s="3">
        <f t="shared" si="110"/>
        <v>12.08286460277003</v>
      </c>
      <c r="AW218" s="3">
        <f t="shared" si="111"/>
        <v>10.167839198205002</v>
      </c>
      <c r="AX218" s="3">
        <f t="shared" si="112"/>
        <v>-1.9150254045650286</v>
      </c>
      <c r="AY218" s="3">
        <f t="shared" si="113"/>
        <v>9.4033099126060051</v>
      </c>
      <c r="AZ218" s="3">
        <f t="shared" si="114"/>
        <v>9.4033099125190063</v>
      </c>
      <c r="BA218" s="3">
        <f t="shared" si="115"/>
        <v>-8.6998852566466667E-11</v>
      </c>
    </row>
    <row r="219" spans="1:53">
      <c r="A219">
        <v>217</v>
      </c>
      <c r="B219" t="s">
        <v>232</v>
      </c>
      <c r="C219" s="3">
        <v>165.00523678024601</v>
      </c>
      <c r="D219" s="3">
        <v>190.940375209661</v>
      </c>
      <c r="E219" s="3">
        <v>-25.935138429414302</v>
      </c>
      <c r="F219" s="3">
        <v>-82.549939329173696</v>
      </c>
      <c r="G219" s="3">
        <v>39.1694706832386</v>
      </c>
      <c r="H219" s="3"/>
      <c r="I219" s="3">
        <f>VLOOKUP($A219,new_vsoa,6,FALSE)</f>
        <v>185.28178451762699</v>
      </c>
      <c r="J219" s="3">
        <f>VLOOKUP($A219,new_vsoa,5,FALSE)</f>
        <v>179.09620040751801</v>
      </c>
      <c r="K219" s="3">
        <f t="shared" si="99"/>
        <v>6.1855841101089766</v>
      </c>
      <c r="L219" s="3">
        <f>VLOOKUP($A219,new_vsoa,7,FALSE)</f>
        <v>-31.901691229411998</v>
      </c>
      <c r="M219" s="3">
        <f>VLOOKUP($A219,new_vsoa,8,FALSE)</f>
        <v>46.496857712589403</v>
      </c>
      <c r="N219" s="3">
        <f t="shared" si="87"/>
        <v>179.281967825149</v>
      </c>
      <c r="O219" s="3">
        <f t="shared" si="88"/>
        <v>179.09620040751801</v>
      </c>
      <c r="P219" s="3">
        <f t="shared" si="100"/>
        <v>0.18576741763098426</v>
      </c>
      <c r="Q219" s="3">
        <f t="shared" si="89"/>
        <v>-33.4952645625646</v>
      </c>
      <c r="R219" s="3">
        <f t="shared" si="90"/>
        <v>34.801917352779903</v>
      </c>
      <c r="S219" s="3">
        <f t="shared" si="91"/>
        <v>185.28178451762699</v>
      </c>
      <c r="T219" s="3">
        <f t="shared" si="92"/>
        <v>179.09620040751801</v>
      </c>
      <c r="U219" s="3">
        <f t="shared" si="101"/>
        <v>6.1855841101089766</v>
      </c>
      <c r="V219" s="3">
        <f t="shared" si="93"/>
        <v>-29.383978042386701</v>
      </c>
      <c r="W219" s="3">
        <f t="shared" si="94"/>
        <v>44.371940680927104</v>
      </c>
      <c r="X219" s="3">
        <f t="shared" si="95"/>
        <v>185.28178451762699</v>
      </c>
      <c r="Y219" s="3">
        <f t="shared" si="96"/>
        <v>179.09620040751801</v>
      </c>
      <c r="Z219" s="3">
        <f t="shared" si="102"/>
        <v>6.1855841101089766</v>
      </c>
      <c r="AA219" s="3">
        <f t="shared" si="97"/>
        <v>-29.383978042386701</v>
      </c>
      <c r="AB219" s="3">
        <f t="shared" si="98"/>
        <v>44.371940680927104</v>
      </c>
      <c r="AD219" s="3">
        <f t="shared" si="103"/>
        <v>20.27654773738098</v>
      </c>
      <c r="AE219" s="3">
        <f t="shared" si="104"/>
        <v>-11.844174802142987</v>
      </c>
      <c r="AO219" s="3">
        <f t="shared" si="105"/>
        <v>6.1855841101089766</v>
      </c>
      <c r="AP219" s="3">
        <f t="shared" si="106"/>
        <v>-25.935138429414302</v>
      </c>
      <c r="AQ219" s="3">
        <f t="shared" si="107"/>
        <v>32.120722539523278</v>
      </c>
      <c r="AS219" s="3">
        <f t="shared" si="108"/>
        <v>0</v>
      </c>
      <c r="AT219" s="3">
        <f t="shared" si="109"/>
        <v>0</v>
      </c>
      <c r="AU219" s="3"/>
      <c r="AV219" s="3">
        <f t="shared" si="110"/>
        <v>20.27654773738098</v>
      </c>
      <c r="AW219" s="3">
        <f t="shared" si="111"/>
        <v>14.276731044902988</v>
      </c>
      <c r="AX219" s="3">
        <f t="shared" si="112"/>
        <v>-5.9998166924779923</v>
      </c>
      <c r="AY219" s="3">
        <f t="shared" si="113"/>
        <v>-11.844174802142987</v>
      </c>
      <c r="AZ219" s="3">
        <f t="shared" si="114"/>
        <v>-11.844174802142987</v>
      </c>
      <c r="BA219" s="3">
        <f t="shared" si="115"/>
        <v>0</v>
      </c>
    </row>
    <row r="220" spans="1:53">
      <c r="A220">
        <v>218</v>
      </c>
      <c r="B220" t="s">
        <v>233</v>
      </c>
      <c r="C220" s="3">
        <v>398.77856434587602</v>
      </c>
      <c r="D220" s="3">
        <v>368.91203863781601</v>
      </c>
      <c r="E220" s="3">
        <v>29.866525708059999</v>
      </c>
      <c r="F220" s="3">
        <v>-56.701687817621398</v>
      </c>
      <c r="G220" s="3">
        <v>111.63191723395001</v>
      </c>
      <c r="H220" s="3"/>
      <c r="I220" s="3">
        <f>VLOOKUP($A220,new_vsoa,6,FALSE)</f>
        <v>355.42718122650098</v>
      </c>
      <c r="J220" s="3">
        <f>VLOOKUP($A220,new_vsoa,5,FALSE)</f>
        <v>364.41660769983099</v>
      </c>
      <c r="K220" s="3">
        <f t="shared" si="99"/>
        <v>-8.9894264733300133</v>
      </c>
      <c r="L220" s="3">
        <f>VLOOKUP($A220,new_vsoa,7,FALSE)</f>
        <v>-64.602720372022304</v>
      </c>
      <c r="M220" s="3">
        <f>VLOOKUP($A220,new_vsoa,8,FALSE)</f>
        <v>45.787795850700903</v>
      </c>
      <c r="N220" s="3">
        <f t="shared" si="87"/>
        <v>362.60122404326802</v>
      </c>
      <c r="O220" s="3">
        <f t="shared" si="88"/>
        <v>364.41660769983099</v>
      </c>
      <c r="P220" s="3">
        <f t="shared" si="100"/>
        <v>-1.8153836565629717</v>
      </c>
      <c r="Q220" s="3">
        <f t="shared" si="89"/>
        <v>-57.903804757389302</v>
      </c>
      <c r="R220" s="3">
        <f t="shared" si="90"/>
        <v>50.145343793170497</v>
      </c>
      <c r="S220" s="3">
        <f t="shared" si="91"/>
        <v>355.42718122650098</v>
      </c>
      <c r="T220" s="3">
        <f t="shared" si="92"/>
        <v>364.41660769983099</v>
      </c>
      <c r="U220" s="3">
        <f t="shared" si="101"/>
        <v>-8.9894264733300133</v>
      </c>
      <c r="V220" s="3">
        <f t="shared" si="93"/>
        <v>-63.703807447575002</v>
      </c>
      <c r="W220" s="3">
        <f t="shared" si="94"/>
        <v>46.048413179431499</v>
      </c>
      <c r="X220" s="3">
        <f t="shared" si="95"/>
        <v>355.42718122650098</v>
      </c>
      <c r="Y220" s="3">
        <f t="shared" si="96"/>
        <v>364.41660769983099</v>
      </c>
      <c r="Z220" s="3">
        <f t="shared" si="102"/>
        <v>-8.9894264733300133</v>
      </c>
      <c r="AA220" s="3">
        <f t="shared" si="97"/>
        <v>-63.703807447575002</v>
      </c>
      <c r="AB220" s="3">
        <f t="shared" si="98"/>
        <v>46.048413179431499</v>
      </c>
      <c r="AD220" s="3">
        <f t="shared" si="103"/>
        <v>-43.351383119375043</v>
      </c>
      <c r="AE220" s="3">
        <f t="shared" si="104"/>
        <v>-4.4954309379850201</v>
      </c>
      <c r="AO220" s="3">
        <f t="shared" si="105"/>
        <v>-8.9894264733300133</v>
      </c>
      <c r="AP220" s="3">
        <f t="shared" si="106"/>
        <v>29.866525708059999</v>
      </c>
      <c r="AQ220" s="3">
        <f t="shared" si="107"/>
        <v>-38.855952181390009</v>
      </c>
      <c r="AS220" s="3">
        <f t="shared" si="108"/>
        <v>0</v>
      </c>
      <c r="AT220" s="3">
        <f t="shared" si="109"/>
        <v>0</v>
      </c>
      <c r="AU220" s="3"/>
      <c r="AV220" s="3">
        <f t="shared" si="110"/>
        <v>-43.351383119375043</v>
      </c>
      <c r="AW220" s="3">
        <f t="shared" si="111"/>
        <v>-36.177340302608002</v>
      </c>
      <c r="AX220" s="3">
        <f t="shared" si="112"/>
        <v>7.1740428167670416</v>
      </c>
      <c r="AY220" s="3">
        <f t="shared" si="113"/>
        <v>-4.4954309379850201</v>
      </c>
      <c r="AZ220" s="3">
        <f t="shared" si="114"/>
        <v>-4.4954309379850201</v>
      </c>
      <c r="BA220" s="3">
        <f t="shared" si="115"/>
        <v>0</v>
      </c>
    </row>
    <row r="221" spans="1:53">
      <c r="A221">
        <v>219</v>
      </c>
      <c r="B221" t="s">
        <v>234</v>
      </c>
      <c r="C221" s="3">
        <v>406.54264628520099</v>
      </c>
      <c r="D221" s="3">
        <v>349.585767396481</v>
      </c>
      <c r="E221" s="3">
        <v>56.956878888720098</v>
      </c>
      <c r="F221" s="3">
        <v>-27.7440150373533</v>
      </c>
      <c r="G221" s="3">
        <v>169.95558121799999</v>
      </c>
      <c r="H221" s="3"/>
      <c r="I221" s="3">
        <f>VLOOKUP($A221,new_vsoa,6,FALSE)</f>
        <v>337.12596239909999</v>
      </c>
      <c r="J221" s="3">
        <f>VLOOKUP($A221,new_vsoa,5,FALSE)</f>
        <v>355.74413060856102</v>
      </c>
      <c r="K221" s="3">
        <f t="shared" si="99"/>
        <v>-18.618168209461032</v>
      </c>
      <c r="L221" s="3">
        <f>VLOOKUP($A221,new_vsoa,7,FALSE)</f>
        <v>-70.662272731701904</v>
      </c>
      <c r="M221" s="3">
        <f>VLOOKUP($A221,new_vsoa,8,FALSE)</f>
        <v>38.152855003924302</v>
      </c>
      <c r="N221" s="3">
        <f t="shared" si="87"/>
        <v>344.47708778985498</v>
      </c>
      <c r="O221" s="3">
        <f t="shared" si="88"/>
        <v>355.74413060855801</v>
      </c>
      <c r="P221" s="3">
        <f t="shared" si="100"/>
        <v>-11.267042818703032</v>
      </c>
      <c r="Q221" s="3">
        <f t="shared" si="89"/>
        <v>-64.028032780967294</v>
      </c>
      <c r="R221" s="3">
        <f t="shared" si="90"/>
        <v>42.477107679527997</v>
      </c>
      <c r="S221" s="3">
        <f t="shared" si="91"/>
        <v>337.12596239909999</v>
      </c>
      <c r="T221" s="3">
        <f t="shared" si="92"/>
        <v>355.74413060856102</v>
      </c>
      <c r="U221" s="3">
        <f t="shared" si="101"/>
        <v>-18.618168209461032</v>
      </c>
      <c r="V221" s="3">
        <f t="shared" si="93"/>
        <v>-73.543652519850397</v>
      </c>
      <c r="W221" s="3">
        <f t="shared" si="94"/>
        <v>36.902958843489799</v>
      </c>
      <c r="X221" s="3">
        <f t="shared" si="95"/>
        <v>337.12596239909999</v>
      </c>
      <c r="Y221" s="3">
        <f t="shared" si="96"/>
        <v>355.74413060856102</v>
      </c>
      <c r="Z221" s="3">
        <f t="shared" si="102"/>
        <v>-18.618168209461032</v>
      </c>
      <c r="AA221" s="3">
        <f t="shared" si="97"/>
        <v>-73.543652519850397</v>
      </c>
      <c r="AB221" s="3">
        <f t="shared" si="98"/>
        <v>36.902958843489799</v>
      </c>
      <c r="AD221" s="3">
        <f t="shared" si="103"/>
        <v>-69.416683886100998</v>
      </c>
      <c r="AE221" s="3">
        <f t="shared" si="104"/>
        <v>6.1583632120800189</v>
      </c>
      <c r="AO221" s="3">
        <f t="shared" si="105"/>
        <v>-18.618168209461032</v>
      </c>
      <c r="AP221" s="3">
        <f t="shared" si="106"/>
        <v>56.956878888720098</v>
      </c>
      <c r="AQ221" s="3">
        <f t="shared" si="107"/>
        <v>-75.57504709818113</v>
      </c>
      <c r="AS221" s="3">
        <f t="shared" si="108"/>
        <v>0</v>
      </c>
      <c r="AT221" s="3">
        <f t="shared" si="109"/>
        <v>0</v>
      </c>
      <c r="AU221" s="3"/>
      <c r="AV221" s="3">
        <f t="shared" si="110"/>
        <v>-69.416683886100998</v>
      </c>
      <c r="AW221" s="3">
        <f t="shared" si="111"/>
        <v>-62.065558495346011</v>
      </c>
      <c r="AX221" s="3">
        <f t="shared" si="112"/>
        <v>7.3511253907549872</v>
      </c>
      <c r="AY221" s="3">
        <f t="shared" si="113"/>
        <v>6.1583632120800189</v>
      </c>
      <c r="AZ221" s="3">
        <f t="shared" si="114"/>
        <v>6.1583632120770062</v>
      </c>
      <c r="BA221" s="3">
        <f t="shared" si="115"/>
        <v>-3.0127011996228248E-12</v>
      </c>
    </row>
    <row r="222" spans="1:53">
      <c r="A222">
        <v>220</v>
      </c>
      <c r="B222" t="s">
        <v>235</v>
      </c>
      <c r="C222" s="3">
        <v>479.602165683951</v>
      </c>
      <c r="D222" s="3">
        <v>422.16477949304999</v>
      </c>
      <c r="E222" s="3">
        <v>57.437386190900703</v>
      </c>
      <c r="F222" s="3">
        <v>-41.5676310939944</v>
      </c>
      <c r="G222" s="3">
        <v>205.34249360501201</v>
      </c>
      <c r="H222" s="3"/>
      <c r="I222" s="3">
        <f>VLOOKUP($A222,new_vsoa,6,FALSE)</f>
        <v>426.34632191222403</v>
      </c>
      <c r="J222" s="3">
        <f>VLOOKUP($A222,new_vsoa,5,FALSE)</f>
        <v>419.063677007384</v>
      </c>
      <c r="K222" s="3">
        <f t="shared" si="99"/>
        <v>7.2826449048400264</v>
      </c>
      <c r="L222" s="3">
        <f>VLOOKUP($A222,new_vsoa,7,FALSE)</f>
        <v>-58.392564141126996</v>
      </c>
      <c r="M222" s="3">
        <f>VLOOKUP($A222,new_vsoa,8,FALSE)</f>
        <v>66.636520554641606</v>
      </c>
      <c r="N222" s="3">
        <f t="shared" si="87"/>
        <v>431.16119045233501</v>
      </c>
      <c r="O222" s="3">
        <f t="shared" si="88"/>
        <v>419.06367700738599</v>
      </c>
      <c r="P222" s="3">
        <f t="shared" si="100"/>
        <v>12.097513444949016</v>
      </c>
      <c r="Q222" s="3">
        <f t="shared" si="89"/>
        <v>-48.642958791125302</v>
      </c>
      <c r="R222" s="3">
        <f t="shared" si="90"/>
        <v>70.693236459321398</v>
      </c>
      <c r="S222" s="3">
        <f t="shared" si="91"/>
        <v>426.34632191222403</v>
      </c>
      <c r="T222" s="3">
        <f t="shared" si="92"/>
        <v>419.063677007384</v>
      </c>
      <c r="U222" s="3">
        <f t="shared" si="101"/>
        <v>7.2826449048400264</v>
      </c>
      <c r="V222" s="3">
        <f t="shared" si="93"/>
        <v>-49.286802095536999</v>
      </c>
      <c r="W222" s="3">
        <f t="shared" si="94"/>
        <v>67.287982251993697</v>
      </c>
      <c r="X222" s="3">
        <f t="shared" si="95"/>
        <v>426.34632191222403</v>
      </c>
      <c r="Y222" s="3">
        <f t="shared" si="96"/>
        <v>419.063677007384</v>
      </c>
      <c r="Z222" s="3">
        <f t="shared" si="102"/>
        <v>7.2826449048400264</v>
      </c>
      <c r="AA222" s="3">
        <f t="shared" si="97"/>
        <v>-49.286802095536999</v>
      </c>
      <c r="AB222" s="3">
        <f t="shared" si="98"/>
        <v>67.287982251993697</v>
      </c>
      <c r="AD222" s="3">
        <f t="shared" si="103"/>
        <v>-53.255843771726973</v>
      </c>
      <c r="AE222" s="3">
        <f t="shared" si="104"/>
        <v>-3.1011024856659901</v>
      </c>
      <c r="AO222" s="3">
        <f t="shared" si="105"/>
        <v>7.2826449048400264</v>
      </c>
      <c r="AP222" s="3">
        <f t="shared" si="106"/>
        <v>57.437386190900703</v>
      </c>
      <c r="AQ222" s="3">
        <f t="shared" si="107"/>
        <v>-50.154741286060677</v>
      </c>
      <c r="AS222" s="3">
        <f t="shared" si="108"/>
        <v>0</v>
      </c>
      <c r="AT222" s="3">
        <f t="shared" si="109"/>
        <v>0</v>
      </c>
      <c r="AU222" s="3"/>
      <c r="AV222" s="3">
        <f t="shared" si="110"/>
        <v>-53.255843771726973</v>
      </c>
      <c r="AW222" s="3">
        <f t="shared" si="111"/>
        <v>-48.440975231615994</v>
      </c>
      <c r="AX222" s="3">
        <f t="shared" si="112"/>
        <v>4.8148685401109788</v>
      </c>
      <c r="AY222" s="3">
        <f t="shared" si="113"/>
        <v>-3.1011024856659901</v>
      </c>
      <c r="AZ222" s="3">
        <f t="shared" si="114"/>
        <v>-3.1011024856640006</v>
      </c>
      <c r="BA222" s="3">
        <f t="shared" si="115"/>
        <v>1.9895196601282805E-12</v>
      </c>
    </row>
    <row r="223" spans="1:53">
      <c r="A223">
        <v>221</v>
      </c>
      <c r="B223" t="s">
        <v>236</v>
      </c>
      <c r="C223" s="3">
        <v>208.65597644094399</v>
      </c>
      <c r="D223" s="3">
        <v>215.698406231127</v>
      </c>
      <c r="E223" s="3">
        <v>-7.0424297901822097</v>
      </c>
      <c r="F223" s="3">
        <v>-66.711989608724707</v>
      </c>
      <c r="G223" s="3">
        <v>64.296472950463397</v>
      </c>
      <c r="H223" s="3"/>
      <c r="I223" s="3">
        <f>VLOOKUP($A223,new_vsoa,6,FALSE)</f>
        <v>219.98646276973</v>
      </c>
      <c r="J223" s="3">
        <f>VLOOKUP($A223,new_vsoa,5,FALSE)</f>
        <v>218.78206289485101</v>
      </c>
      <c r="K223" s="3">
        <f t="shared" si="99"/>
        <v>1.2043998748789875</v>
      </c>
      <c r="L223" s="3">
        <f>VLOOKUP($A223,new_vsoa,7,FALSE)</f>
        <v>-41.004635178998903</v>
      </c>
      <c r="M223" s="3">
        <f>VLOOKUP($A223,new_vsoa,8,FALSE)</f>
        <v>47.355593471747099</v>
      </c>
      <c r="N223" s="3">
        <f t="shared" si="87"/>
        <v>226.385999856636</v>
      </c>
      <c r="O223" s="3">
        <f t="shared" si="88"/>
        <v>218.78206289484899</v>
      </c>
      <c r="P223" s="3">
        <f t="shared" si="100"/>
        <v>7.6039369617870136</v>
      </c>
      <c r="Q223" s="3">
        <f t="shared" si="89"/>
        <v>-37.231535058330401</v>
      </c>
      <c r="R223" s="3">
        <f t="shared" si="90"/>
        <v>53.712035771733497</v>
      </c>
      <c r="S223" s="3">
        <f t="shared" si="91"/>
        <v>219.98646276973</v>
      </c>
      <c r="T223" s="3">
        <f t="shared" si="92"/>
        <v>218.78206289485101</v>
      </c>
      <c r="U223" s="3">
        <f t="shared" si="101"/>
        <v>1.2043998748789875</v>
      </c>
      <c r="V223" s="3">
        <f t="shared" si="93"/>
        <v>-41.1587918256363</v>
      </c>
      <c r="W223" s="3">
        <f t="shared" si="94"/>
        <v>45.494798743158803</v>
      </c>
      <c r="X223" s="3">
        <f t="shared" si="95"/>
        <v>219.98646276973</v>
      </c>
      <c r="Y223" s="3">
        <f t="shared" si="96"/>
        <v>218.78206289485101</v>
      </c>
      <c r="Z223" s="3">
        <f t="shared" si="102"/>
        <v>1.2043998748789875</v>
      </c>
      <c r="AA223" s="3">
        <f t="shared" si="97"/>
        <v>-41.1587918256363</v>
      </c>
      <c r="AB223" s="3">
        <f t="shared" si="98"/>
        <v>45.494798743158803</v>
      </c>
      <c r="AD223" s="3">
        <f t="shared" si="103"/>
        <v>11.330486328786009</v>
      </c>
      <c r="AE223" s="3">
        <f t="shared" si="104"/>
        <v>3.0836566637240139</v>
      </c>
      <c r="AO223" s="3">
        <f t="shared" si="105"/>
        <v>1.2043998748789875</v>
      </c>
      <c r="AP223" s="3">
        <f t="shared" si="106"/>
        <v>-7.0424297901822097</v>
      </c>
      <c r="AQ223" s="3">
        <f t="shared" si="107"/>
        <v>8.2468296650611972</v>
      </c>
      <c r="AS223" s="3">
        <f t="shared" si="108"/>
        <v>0</v>
      </c>
      <c r="AT223" s="3">
        <f t="shared" si="109"/>
        <v>0</v>
      </c>
      <c r="AU223" s="3"/>
      <c r="AV223" s="3">
        <f t="shared" si="110"/>
        <v>11.330486328786009</v>
      </c>
      <c r="AW223" s="3">
        <f t="shared" si="111"/>
        <v>17.730023415692017</v>
      </c>
      <c r="AX223" s="3">
        <f t="shared" si="112"/>
        <v>6.3995370869060082</v>
      </c>
      <c r="AY223" s="3">
        <f t="shared" si="113"/>
        <v>3.0836566637240139</v>
      </c>
      <c r="AZ223" s="3">
        <f t="shared" si="114"/>
        <v>3.083656663721996</v>
      </c>
      <c r="BA223" s="3">
        <f t="shared" si="115"/>
        <v>-2.0179413695586845E-12</v>
      </c>
    </row>
    <row r="224" spans="1:53">
      <c r="A224">
        <v>222</v>
      </c>
      <c r="B224" t="s">
        <v>237</v>
      </c>
      <c r="C224" s="3">
        <v>302.06808478300798</v>
      </c>
      <c r="D224" s="3">
        <v>315.641662283828</v>
      </c>
      <c r="E224" s="3">
        <v>-13.5735775008195</v>
      </c>
      <c r="F224" s="3">
        <v>-100.719397296659</v>
      </c>
      <c r="G224" s="3">
        <v>109.573583558205</v>
      </c>
      <c r="H224" s="3"/>
      <c r="I224" s="3">
        <f>VLOOKUP($A224,new_vsoa,6,FALSE)</f>
        <v>350.70379430482802</v>
      </c>
      <c r="J224" s="3">
        <f>VLOOKUP($A224,new_vsoa,5,FALSE)</f>
        <v>313.27800323887402</v>
      </c>
      <c r="K224" s="3">
        <f t="shared" si="99"/>
        <v>37.425791065954002</v>
      </c>
      <c r="L224" s="3">
        <f>VLOOKUP($A224,new_vsoa,7,FALSE)</f>
        <v>-22.607365181907401</v>
      </c>
      <c r="M224" s="3">
        <f>VLOOKUP($A224,new_vsoa,8,FALSE)</f>
        <v>100.410214206199</v>
      </c>
      <c r="N224" s="3">
        <f t="shared" si="87"/>
        <v>350.23597999392302</v>
      </c>
      <c r="O224" s="3">
        <f t="shared" si="88"/>
        <v>313.27800323887499</v>
      </c>
      <c r="P224" s="3">
        <f t="shared" si="100"/>
        <v>36.957976755048037</v>
      </c>
      <c r="Q224" s="3">
        <f t="shared" si="89"/>
        <v>-19.980617489114199</v>
      </c>
      <c r="R224" s="3">
        <f t="shared" si="90"/>
        <v>97.010763925031398</v>
      </c>
      <c r="S224" s="3">
        <f t="shared" si="91"/>
        <v>350.70379430482802</v>
      </c>
      <c r="T224" s="3">
        <f t="shared" si="92"/>
        <v>313.27800323887402</v>
      </c>
      <c r="U224" s="3">
        <f t="shared" si="101"/>
        <v>37.425791065954002</v>
      </c>
      <c r="V224" s="3">
        <f t="shared" si="93"/>
        <v>-26.267590653679399</v>
      </c>
      <c r="W224" s="3">
        <f t="shared" si="94"/>
        <v>99.839754561077399</v>
      </c>
      <c r="X224" s="3">
        <f t="shared" si="95"/>
        <v>350.70379430482802</v>
      </c>
      <c r="Y224" s="3">
        <f t="shared" si="96"/>
        <v>313.27800323887402</v>
      </c>
      <c r="Z224" s="3">
        <f t="shared" si="102"/>
        <v>37.425791065954002</v>
      </c>
      <c r="AA224" s="3">
        <f t="shared" si="97"/>
        <v>-26.267590653679399</v>
      </c>
      <c r="AB224" s="3">
        <f t="shared" si="98"/>
        <v>99.839754561077399</v>
      </c>
      <c r="AD224" s="3">
        <f t="shared" si="103"/>
        <v>48.635709521820047</v>
      </c>
      <c r="AE224" s="3">
        <f t="shared" si="104"/>
        <v>-2.3636590449539767</v>
      </c>
      <c r="AO224" s="3">
        <f t="shared" si="105"/>
        <v>37.425791065954002</v>
      </c>
      <c r="AP224" s="3">
        <f t="shared" si="106"/>
        <v>-13.5735775008195</v>
      </c>
      <c r="AQ224" s="3">
        <f t="shared" si="107"/>
        <v>50.999368566773498</v>
      </c>
      <c r="AS224" s="3">
        <f t="shared" si="108"/>
        <v>0</v>
      </c>
      <c r="AT224" s="3">
        <f t="shared" si="109"/>
        <v>0</v>
      </c>
      <c r="AU224" s="3"/>
      <c r="AV224" s="3">
        <f t="shared" si="110"/>
        <v>48.635709521820047</v>
      </c>
      <c r="AW224" s="3">
        <f t="shared" si="111"/>
        <v>48.167895210915049</v>
      </c>
      <c r="AX224" s="3">
        <f t="shared" si="112"/>
        <v>-0.46781431090499837</v>
      </c>
      <c r="AY224" s="3">
        <f t="shared" si="113"/>
        <v>-2.3636590449539767</v>
      </c>
      <c r="AZ224" s="3">
        <f t="shared" si="114"/>
        <v>-2.3636590449530104</v>
      </c>
      <c r="BA224" s="3">
        <f t="shared" si="115"/>
        <v>9.6633812063373625E-13</v>
      </c>
    </row>
    <row r="225" spans="1:53">
      <c r="A225">
        <v>223</v>
      </c>
      <c r="B225" t="s">
        <v>238</v>
      </c>
      <c r="C225" s="3">
        <v>101.20908737343601</v>
      </c>
      <c r="D225" s="3">
        <v>117.575529701561</v>
      </c>
      <c r="E225" s="3">
        <v>-16.366442328124698</v>
      </c>
      <c r="F225" s="3">
        <v>-61.0402711092649</v>
      </c>
      <c r="G225" s="3">
        <v>34.476892282556101</v>
      </c>
      <c r="H225" s="3"/>
      <c r="I225" s="3">
        <f>VLOOKUP($A225,new_vsoa,6,FALSE)</f>
        <v>107.394943252659</v>
      </c>
      <c r="J225" s="3">
        <f>VLOOKUP($A225,new_vsoa,5,FALSE)</f>
        <v>116.805083443114</v>
      </c>
      <c r="K225" s="3">
        <f t="shared" si="99"/>
        <v>-9.4101401904549959</v>
      </c>
      <c r="L225" s="3">
        <f>VLOOKUP($A225,new_vsoa,7,FALSE)</f>
        <v>-36.262216208635799</v>
      </c>
      <c r="M225" s="3">
        <f>VLOOKUP($A225,new_vsoa,8,FALSE)</f>
        <v>19.877991172653701</v>
      </c>
      <c r="N225" s="3">
        <f t="shared" si="87"/>
        <v>109.869358634501</v>
      </c>
      <c r="O225" s="3">
        <f t="shared" si="88"/>
        <v>116.805083443114</v>
      </c>
      <c r="P225" s="3">
        <f t="shared" si="100"/>
        <v>-6.9357248086130028</v>
      </c>
      <c r="Q225" s="3">
        <f t="shared" si="89"/>
        <v>-34.802042104090802</v>
      </c>
      <c r="R225" s="3">
        <f t="shared" si="90"/>
        <v>21.7630884429913</v>
      </c>
      <c r="S225" s="3">
        <f t="shared" si="91"/>
        <v>107.394943252659</v>
      </c>
      <c r="T225" s="3">
        <f t="shared" si="92"/>
        <v>116.805083443114</v>
      </c>
      <c r="U225" s="3">
        <f t="shared" si="101"/>
        <v>-9.4101401904549959</v>
      </c>
      <c r="V225" s="3">
        <f t="shared" si="93"/>
        <v>-37.510379387354497</v>
      </c>
      <c r="W225" s="3">
        <f t="shared" si="94"/>
        <v>19.579332956617598</v>
      </c>
      <c r="X225" s="3">
        <f t="shared" si="95"/>
        <v>107.394943252659</v>
      </c>
      <c r="Y225" s="3">
        <f t="shared" si="96"/>
        <v>116.805083443114</v>
      </c>
      <c r="Z225" s="3">
        <f t="shared" si="102"/>
        <v>-9.4101401904549959</v>
      </c>
      <c r="AA225" s="3">
        <f t="shared" si="97"/>
        <v>-37.510379387354497</v>
      </c>
      <c r="AB225" s="3">
        <f t="shared" si="98"/>
        <v>19.579332956617598</v>
      </c>
      <c r="AD225" s="3">
        <f t="shared" si="103"/>
        <v>6.1858558792229985</v>
      </c>
      <c r="AE225" s="3">
        <f t="shared" si="104"/>
        <v>-0.7704462584469951</v>
      </c>
      <c r="AO225" s="3">
        <f t="shared" si="105"/>
        <v>-9.4101401904549959</v>
      </c>
      <c r="AP225" s="3">
        <f t="shared" si="106"/>
        <v>-16.366442328124698</v>
      </c>
      <c r="AQ225" s="3">
        <f t="shared" si="107"/>
        <v>6.9563021376697023</v>
      </c>
      <c r="AS225" s="3">
        <f t="shared" si="108"/>
        <v>0</v>
      </c>
      <c r="AT225" s="3">
        <f t="shared" si="109"/>
        <v>0</v>
      </c>
      <c r="AU225" s="3"/>
      <c r="AV225" s="3">
        <f t="shared" si="110"/>
        <v>6.1858558792229985</v>
      </c>
      <c r="AW225" s="3">
        <f t="shared" si="111"/>
        <v>8.6602712610649917</v>
      </c>
      <c r="AX225" s="3">
        <f t="shared" si="112"/>
        <v>2.4744153818419932</v>
      </c>
      <c r="AY225" s="3">
        <f t="shared" si="113"/>
        <v>-0.7704462584469951</v>
      </c>
      <c r="AZ225" s="3">
        <f t="shared" si="114"/>
        <v>-0.7704462584469951</v>
      </c>
      <c r="BA225" s="3">
        <f t="shared" si="115"/>
        <v>0</v>
      </c>
    </row>
    <row r="226" spans="1:53">
      <c r="A226">
        <v>224</v>
      </c>
      <c r="B226" t="s">
        <v>239</v>
      </c>
      <c r="C226" s="3">
        <v>395.95184397797902</v>
      </c>
      <c r="D226" s="3">
        <v>430.232542900993</v>
      </c>
      <c r="E226" s="3">
        <v>-34.280698923013802</v>
      </c>
      <c r="F226" s="3">
        <v>-152.39434341939901</v>
      </c>
      <c r="G226" s="3">
        <v>138.026539370764</v>
      </c>
      <c r="H226" s="3"/>
      <c r="I226" s="3">
        <f>VLOOKUP($A226,new_vsoa,6,FALSE)</f>
        <v>397.74928139116298</v>
      </c>
      <c r="J226" s="3">
        <f>VLOOKUP($A226,new_vsoa,5,FALSE)</f>
        <v>401.43476040236902</v>
      </c>
      <c r="K226" s="3">
        <f t="shared" si="99"/>
        <v>-3.6854790112060414</v>
      </c>
      <c r="L226" s="3">
        <f>VLOOKUP($A226,new_vsoa,7,FALSE)</f>
        <v>-63.206706924350399</v>
      </c>
      <c r="M226" s="3">
        <f>VLOOKUP($A226,new_vsoa,8,FALSE)</f>
        <v>56.191912142326103</v>
      </c>
      <c r="N226" s="3">
        <f t="shared" si="87"/>
        <v>395.95783582860997</v>
      </c>
      <c r="O226" s="3">
        <f t="shared" si="88"/>
        <v>401.434760402368</v>
      </c>
      <c r="P226" s="3">
        <f t="shared" si="100"/>
        <v>-5.4769245737580263</v>
      </c>
      <c r="Q226" s="3">
        <f t="shared" si="89"/>
        <v>-61.663254929790497</v>
      </c>
      <c r="R226" s="3">
        <f t="shared" si="90"/>
        <v>59.151625379484699</v>
      </c>
      <c r="S226" s="3">
        <f t="shared" si="91"/>
        <v>397.74928139116298</v>
      </c>
      <c r="T226" s="3">
        <f t="shared" si="92"/>
        <v>401.43476040236902</v>
      </c>
      <c r="U226" s="3">
        <f t="shared" si="101"/>
        <v>-3.6854790112060414</v>
      </c>
      <c r="V226" s="3">
        <f t="shared" si="93"/>
        <v>-64.111242896879801</v>
      </c>
      <c r="W226" s="3">
        <f t="shared" si="94"/>
        <v>60.282904226746901</v>
      </c>
      <c r="X226" s="3">
        <f t="shared" si="95"/>
        <v>397.74928139116298</v>
      </c>
      <c r="Y226" s="3">
        <f t="shared" si="96"/>
        <v>401.43476040236902</v>
      </c>
      <c r="Z226" s="3">
        <f t="shared" si="102"/>
        <v>-3.6854790112060414</v>
      </c>
      <c r="AA226" s="3">
        <f t="shared" si="97"/>
        <v>-64.111242896879801</v>
      </c>
      <c r="AB226" s="3">
        <f t="shared" si="98"/>
        <v>60.282904226746901</v>
      </c>
      <c r="AD226" s="3">
        <f t="shared" si="103"/>
        <v>1.7974374131839568</v>
      </c>
      <c r="AE226" s="3">
        <f t="shared" si="104"/>
        <v>-28.797782498623974</v>
      </c>
      <c r="AO226" s="3">
        <f t="shared" si="105"/>
        <v>-3.6854790112060414</v>
      </c>
      <c r="AP226" s="3">
        <f t="shared" si="106"/>
        <v>-34.280698923013802</v>
      </c>
      <c r="AQ226" s="3">
        <f t="shared" si="107"/>
        <v>30.59521991180776</v>
      </c>
      <c r="AS226" s="3">
        <f t="shared" si="108"/>
        <v>0</v>
      </c>
      <c r="AT226" s="3">
        <f t="shared" si="109"/>
        <v>0</v>
      </c>
      <c r="AU226" s="3"/>
      <c r="AV226" s="3">
        <f t="shared" si="110"/>
        <v>1.7974374131839568</v>
      </c>
      <c r="AW226" s="3">
        <f t="shared" si="111"/>
        <v>5.9918506309486474E-3</v>
      </c>
      <c r="AX226" s="3">
        <f t="shared" si="112"/>
        <v>-1.7914455625530081</v>
      </c>
      <c r="AY226" s="3">
        <f t="shared" si="113"/>
        <v>-28.797782498623974</v>
      </c>
      <c r="AZ226" s="3">
        <f t="shared" si="114"/>
        <v>-28.797782498624997</v>
      </c>
      <c r="BA226" s="3">
        <f t="shared" si="115"/>
        <v>-1.0231815394945443E-12</v>
      </c>
    </row>
    <row r="227" spans="1:53">
      <c r="A227">
        <v>225</v>
      </c>
      <c r="B227" t="s">
        <v>240</v>
      </c>
      <c r="C227" s="3">
        <v>197.834448701941</v>
      </c>
      <c r="D227" s="3">
        <v>202.15912682771901</v>
      </c>
      <c r="E227" s="3">
        <v>-4.3246781257770399</v>
      </c>
      <c r="F227" s="3">
        <v>-56.9929979619628</v>
      </c>
      <c r="G227" s="3">
        <v>51.148715861423099</v>
      </c>
      <c r="H227" s="3"/>
      <c r="I227" s="3">
        <f>VLOOKUP($A227,new_vsoa,6,FALSE)</f>
        <v>192.75906137696401</v>
      </c>
      <c r="J227" s="3">
        <f>VLOOKUP($A227,new_vsoa,5,FALSE)</f>
        <v>201.29135047680199</v>
      </c>
      <c r="K227" s="3">
        <f t="shared" si="99"/>
        <v>-8.5322890998379819</v>
      </c>
      <c r="L227" s="3">
        <f>VLOOKUP($A227,new_vsoa,7,FALSE)</f>
        <v>-40.880030638727597</v>
      </c>
      <c r="M227" s="3">
        <f>VLOOKUP($A227,new_vsoa,8,FALSE)</f>
        <v>24.5799719701503</v>
      </c>
      <c r="N227" s="3">
        <f t="shared" si="87"/>
        <v>193.07318152454201</v>
      </c>
      <c r="O227" s="3">
        <f t="shared" si="88"/>
        <v>201.291350471193</v>
      </c>
      <c r="P227" s="3">
        <f t="shared" si="100"/>
        <v>-8.2181689466509908</v>
      </c>
      <c r="Q227" s="3">
        <f t="shared" si="89"/>
        <v>-37.567441701333998</v>
      </c>
      <c r="R227" s="3">
        <f t="shared" si="90"/>
        <v>22.584203081653399</v>
      </c>
      <c r="S227" s="3">
        <f t="shared" si="91"/>
        <v>192.75906137696401</v>
      </c>
      <c r="T227" s="3">
        <f t="shared" si="92"/>
        <v>201.29135047680199</v>
      </c>
      <c r="U227" s="3">
        <f t="shared" si="101"/>
        <v>-8.5322890998379819</v>
      </c>
      <c r="V227" s="3">
        <f t="shared" si="93"/>
        <v>-40.648542390105902</v>
      </c>
      <c r="W227" s="3">
        <f t="shared" si="94"/>
        <v>25.135215361297199</v>
      </c>
      <c r="X227" s="3">
        <f t="shared" si="95"/>
        <v>192.75906137696401</v>
      </c>
      <c r="Y227" s="3">
        <f t="shared" si="96"/>
        <v>201.29135047680199</v>
      </c>
      <c r="Z227" s="3">
        <f t="shared" si="102"/>
        <v>-8.5322890998379819</v>
      </c>
      <c r="AA227" s="3">
        <f t="shared" si="97"/>
        <v>-40.648542390105902</v>
      </c>
      <c r="AB227" s="3">
        <f t="shared" si="98"/>
        <v>25.135215361297199</v>
      </c>
      <c r="AD227" s="3">
        <f t="shared" si="103"/>
        <v>-5.0753873249769867</v>
      </c>
      <c r="AE227" s="3">
        <f t="shared" si="104"/>
        <v>-0.867776350917012</v>
      </c>
      <c r="AO227" s="3">
        <f t="shared" si="105"/>
        <v>-8.5322890998379819</v>
      </c>
      <c r="AP227" s="3">
        <f t="shared" si="106"/>
        <v>-4.3246781257770399</v>
      </c>
      <c r="AQ227" s="3">
        <f t="shared" si="107"/>
        <v>-4.207610974060942</v>
      </c>
      <c r="AS227" s="3">
        <f t="shared" si="108"/>
        <v>0</v>
      </c>
      <c r="AT227" s="3">
        <f t="shared" si="109"/>
        <v>0</v>
      </c>
      <c r="AU227" s="3"/>
      <c r="AV227" s="3">
        <f t="shared" si="110"/>
        <v>-5.0753873249769867</v>
      </c>
      <c r="AW227" s="3">
        <f t="shared" si="111"/>
        <v>-4.7612671773989916</v>
      </c>
      <c r="AX227" s="3">
        <f t="shared" si="112"/>
        <v>0.31412014757799511</v>
      </c>
      <c r="AY227" s="3">
        <f t="shared" si="113"/>
        <v>-0.867776350917012</v>
      </c>
      <c r="AZ227" s="3">
        <f t="shared" si="114"/>
        <v>-0.86777635652600793</v>
      </c>
      <c r="BA227" s="3">
        <f t="shared" si="115"/>
        <v>-5.6089959343808005E-9</v>
      </c>
    </row>
    <row r="228" spans="1:53">
      <c r="A228">
        <v>226</v>
      </c>
      <c r="B228" t="s">
        <v>241</v>
      </c>
      <c r="C228" s="3">
        <v>432.82387650200701</v>
      </c>
      <c r="D228" s="3">
        <v>355.44983814064898</v>
      </c>
      <c r="E228" s="3">
        <v>77.374038361357805</v>
      </c>
      <c r="F228" s="3">
        <v>-24.946182435926701</v>
      </c>
      <c r="G228" s="3">
        <v>215.466587693675</v>
      </c>
      <c r="H228" s="3"/>
      <c r="I228" s="3">
        <f>VLOOKUP($A228,new_vsoa,6,FALSE)</f>
        <v>352.68251624789502</v>
      </c>
      <c r="J228" s="3">
        <f>VLOOKUP($A228,new_vsoa,5,FALSE)</f>
        <v>361.06558764423301</v>
      </c>
      <c r="K228" s="3">
        <f t="shared" si="99"/>
        <v>-8.3830713963379822</v>
      </c>
      <c r="L228" s="3">
        <f>VLOOKUP($A228,new_vsoa,7,FALSE)</f>
        <v>-71.770097381055095</v>
      </c>
      <c r="M228" s="3">
        <f>VLOOKUP($A228,new_vsoa,8,FALSE)</f>
        <v>51.642650160583699</v>
      </c>
      <c r="N228" s="3">
        <f t="shared" si="87"/>
        <v>361.44838896458998</v>
      </c>
      <c r="O228" s="3">
        <f t="shared" si="88"/>
        <v>361.06558764423397</v>
      </c>
      <c r="P228" s="3">
        <f t="shared" si="100"/>
        <v>0.382801320356009</v>
      </c>
      <c r="Q228" s="3">
        <f t="shared" si="89"/>
        <v>-62.079460227934497</v>
      </c>
      <c r="R228" s="3">
        <f t="shared" si="90"/>
        <v>65.258177113289904</v>
      </c>
      <c r="S228" s="3">
        <f t="shared" si="91"/>
        <v>352.68251624789502</v>
      </c>
      <c r="T228" s="3">
        <f t="shared" si="92"/>
        <v>361.06558764423301</v>
      </c>
      <c r="U228" s="3">
        <f t="shared" si="101"/>
        <v>-8.3830713963379822</v>
      </c>
      <c r="V228" s="3">
        <f t="shared" si="93"/>
        <v>-75.138636155500606</v>
      </c>
      <c r="W228" s="3">
        <f t="shared" si="94"/>
        <v>54.666770722150197</v>
      </c>
      <c r="X228" s="3">
        <f t="shared" si="95"/>
        <v>352.68251624789502</v>
      </c>
      <c r="Y228" s="3">
        <f t="shared" si="96"/>
        <v>361.06558764423301</v>
      </c>
      <c r="Z228" s="3">
        <f t="shared" si="102"/>
        <v>-8.3830713963379822</v>
      </c>
      <c r="AA228" s="3">
        <f t="shared" si="97"/>
        <v>-75.138636155500606</v>
      </c>
      <c r="AB228" s="3">
        <f t="shared" si="98"/>
        <v>54.666770722150197</v>
      </c>
      <c r="AD228" s="3">
        <f t="shared" si="103"/>
        <v>-80.141360254111987</v>
      </c>
      <c r="AE228" s="3">
        <f t="shared" si="104"/>
        <v>5.615749503584027</v>
      </c>
      <c r="AO228" s="3">
        <f t="shared" si="105"/>
        <v>-8.3830713963379822</v>
      </c>
      <c r="AP228" s="3">
        <f t="shared" si="106"/>
        <v>77.374038361357805</v>
      </c>
      <c r="AQ228" s="3">
        <f t="shared" si="107"/>
        <v>-85.757109757695787</v>
      </c>
      <c r="AS228" s="3">
        <f t="shared" si="108"/>
        <v>0</v>
      </c>
      <c r="AT228" s="3">
        <f t="shared" si="109"/>
        <v>0</v>
      </c>
      <c r="AU228" s="3"/>
      <c r="AV228" s="3">
        <f t="shared" si="110"/>
        <v>-80.141360254111987</v>
      </c>
      <c r="AW228" s="3">
        <f t="shared" si="111"/>
        <v>-71.37548753741703</v>
      </c>
      <c r="AX228" s="3">
        <f t="shared" si="112"/>
        <v>8.7658727166949575</v>
      </c>
      <c r="AY228" s="3">
        <f t="shared" si="113"/>
        <v>5.615749503584027</v>
      </c>
      <c r="AZ228" s="3">
        <f t="shared" si="114"/>
        <v>5.6157495035849934</v>
      </c>
      <c r="BA228" s="3">
        <f t="shared" si="115"/>
        <v>9.6633812063373625E-13</v>
      </c>
    </row>
    <row r="229" spans="1:53">
      <c r="A229">
        <v>227</v>
      </c>
      <c r="B229" t="s">
        <v>242</v>
      </c>
      <c r="C229" s="3">
        <v>380.995518317044</v>
      </c>
      <c r="D229" s="3">
        <v>331.35270269178301</v>
      </c>
      <c r="E229" s="3">
        <v>49.6428156252612</v>
      </c>
      <c r="F229" s="3">
        <v>-52.9736223496189</v>
      </c>
      <c r="G229" s="3">
        <v>214.86794803447799</v>
      </c>
      <c r="H229" s="3"/>
      <c r="I229" s="3">
        <f>VLOOKUP($A229,new_vsoa,6,FALSE)</f>
        <v>391.21923873851802</v>
      </c>
      <c r="J229" s="3">
        <f>VLOOKUP($A229,new_vsoa,5,FALSE)</f>
        <v>339.74087186679998</v>
      </c>
      <c r="K229" s="3">
        <f t="shared" si="99"/>
        <v>51.478366871718038</v>
      </c>
      <c r="L229" s="3">
        <f>VLOOKUP($A229,new_vsoa,7,FALSE)</f>
        <v>-8.7336313105489101</v>
      </c>
      <c r="M229" s="3">
        <f>VLOOKUP($A229,new_vsoa,8,FALSE)</f>
        <v>116.375929387382</v>
      </c>
      <c r="N229" s="3">
        <f t="shared" si="87"/>
        <v>396.21346604557499</v>
      </c>
      <c r="O229" s="3">
        <f t="shared" si="88"/>
        <v>339.74087186679998</v>
      </c>
      <c r="P229" s="3">
        <f t="shared" si="100"/>
        <v>56.472594178775012</v>
      </c>
      <c r="Q229" s="3">
        <f t="shared" si="89"/>
        <v>1.07756004408266</v>
      </c>
      <c r="R229" s="3">
        <f t="shared" si="90"/>
        <v>120.448821982447</v>
      </c>
      <c r="S229" s="3">
        <f t="shared" si="91"/>
        <v>391.21923873851802</v>
      </c>
      <c r="T229" s="3">
        <f t="shared" si="92"/>
        <v>339.74087186679998</v>
      </c>
      <c r="U229" s="3">
        <f t="shared" si="101"/>
        <v>51.478366871718038</v>
      </c>
      <c r="V229" s="3">
        <f t="shared" si="93"/>
        <v>-9.5878587159681405</v>
      </c>
      <c r="W229" s="3">
        <f t="shared" si="94"/>
        <v>115.23220001852199</v>
      </c>
      <c r="X229" s="3">
        <f t="shared" si="95"/>
        <v>391.21923873851802</v>
      </c>
      <c r="Y229" s="3">
        <f t="shared" si="96"/>
        <v>339.74087186679998</v>
      </c>
      <c r="Z229" s="3">
        <f t="shared" si="102"/>
        <v>51.478366871718038</v>
      </c>
      <c r="AA229" s="3">
        <f t="shared" si="97"/>
        <v>-9.5878587159681405</v>
      </c>
      <c r="AB229" s="3">
        <f t="shared" si="98"/>
        <v>115.23220001852199</v>
      </c>
      <c r="AD229" s="3">
        <f t="shared" si="103"/>
        <v>10.223720421474013</v>
      </c>
      <c r="AE229" s="3">
        <f t="shared" si="104"/>
        <v>8.3881691750169693</v>
      </c>
      <c r="AO229" s="3">
        <f t="shared" si="105"/>
        <v>51.478366871718038</v>
      </c>
      <c r="AP229" s="3">
        <f t="shared" si="106"/>
        <v>49.6428156252612</v>
      </c>
      <c r="AQ229" s="3">
        <f t="shared" si="107"/>
        <v>1.8355512464568378</v>
      </c>
      <c r="AS229" s="3">
        <f t="shared" si="108"/>
        <v>0</v>
      </c>
      <c r="AT229" s="3">
        <f t="shared" si="109"/>
        <v>0</v>
      </c>
      <c r="AU229" s="3"/>
      <c r="AV229" s="3">
        <f t="shared" si="110"/>
        <v>10.223720421474013</v>
      </c>
      <c r="AW229" s="3">
        <f t="shared" si="111"/>
        <v>15.217947728530987</v>
      </c>
      <c r="AX229" s="3">
        <f t="shared" si="112"/>
        <v>4.994227307056974</v>
      </c>
      <c r="AY229" s="3">
        <f t="shared" si="113"/>
        <v>8.3881691750169693</v>
      </c>
      <c r="AZ229" s="3">
        <f t="shared" si="114"/>
        <v>8.3881691750169693</v>
      </c>
      <c r="BA229" s="3">
        <f t="shared" si="115"/>
        <v>0</v>
      </c>
    </row>
    <row r="230" spans="1:53">
      <c r="A230">
        <v>228</v>
      </c>
      <c r="B230" t="s">
        <v>243</v>
      </c>
      <c r="C230" s="3">
        <v>241.37120253561901</v>
      </c>
      <c r="D230" s="3">
        <v>249.21669168971999</v>
      </c>
      <c r="E230" s="3">
        <v>-7.8454891541017497</v>
      </c>
      <c r="F230" s="3">
        <v>-76.110651814171803</v>
      </c>
      <c r="G230" s="3">
        <v>73.705834038620097</v>
      </c>
      <c r="H230" s="3"/>
      <c r="I230" s="3">
        <f>VLOOKUP($A230,new_vsoa,6,FALSE)</f>
        <v>258.11182175804402</v>
      </c>
      <c r="J230" s="3">
        <f>VLOOKUP($A230,new_vsoa,5,FALSE)</f>
        <v>248.212732598983</v>
      </c>
      <c r="K230" s="3">
        <f t="shared" si="99"/>
        <v>9.8990891590610204</v>
      </c>
      <c r="L230" s="3">
        <f>VLOOKUP($A230,new_vsoa,7,FALSE)</f>
        <v>-35.234085439673599</v>
      </c>
      <c r="M230" s="3">
        <f>VLOOKUP($A230,new_vsoa,8,FALSE)</f>
        <v>61.053322702097603</v>
      </c>
      <c r="N230" s="3">
        <f t="shared" si="87"/>
        <v>261.79882637530699</v>
      </c>
      <c r="O230" s="3">
        <f t="shared" si="88"/>
        <v>248.212732598983</v>
      </c>
      <c r="P230" s="3">
        <f t="shared" si="100"/>
        <v>13.586093776323992</v>
      </c>
      <c r="Q230" s="3">
        <f t="shared" si="89"/>
        <v>-29.355683929115202</v>
      </c>
      <c r="R230" s="3">
        <f t="shared" si="90"/>
        <v>57.347065565605</v>
      </c>
      <c r="S230" s="3">
        <f t="shared" si="91"/>
        <v>258.11182175804402</v>
      </c>
      <c r="T230" s="3">
        <f t="shared" si="92"/>
        <v>248.212732598983</v>
      </c>
      <c r="U230" s="3">
        <f t="shared" si="101"/>
        <v>9.8990891590610204</v>
      </c>
      <c r="V230" s="3">
        <f t="shared" si="93"/>
        <v>-32.7722360024122</v>
      </c>
      <c r="W230" s="3">
        <f t="shared" si="94"/>
        <v>58.828072479412903</v>
      </c>
      <c r="X230" s="3">
        <f t="shared" si="95"/>
        <v>258.11182175804402</v>
      </c>
      <c r="Y230" s="3">
        <f t="shared" si="96"/>
        <v>248.212732598983</v>
      </c>
      <c r="Z230" s="3">
        <f t="shared" si="102"/>
        <v>9.8990891590610204</v>
      </c>
      <c r="AA230" s="3">
        <f t="shared" si="97"/>
        <v>-32.7722360024122</v>
      </c>
      <c r="AB230" s="3">
        <f t="shared" si="98"/>
        <v>58.828072479412903</v>
      </c>
      <c r="AD230" s="3">
        <f t="shared" si="103"/>
        <v>16.740619222425011</v>
      </c>
      <c r="AE230" s="3">
        <f t="shared" si="104"/>
        <v>-1.0039590907369984</v>
      </c>
      <c r="AO230" s="3">
        <f t="shared" si="105"/>
        <v>9.8990891590610204</v>
      </c>
      <c r="AP230" s="3">
        <f t="shared" si="106"/>
        <v>-7.8454891541017497</v>
      </c>
      <c r="AQ230" s="3">
        <f t="shared" si="107"/>
        <v>17.744578313162769</v>
      </c>
      <c r="AS230" s="3">
        <f t="shared" si="108"/>
        <v>0</v>
      </c>
      <c r="AT230" s="3">
        <f t="shared" si="109"/>
        <v>0</v>
      </c>
      <c r="AU230" s="3"/>
      <c r="AV230" s="3">
        <f t="shared" si="110"/>
        <v>16.740619222425011</v>
      </c>
      <c r="AW230" s="3">
        <f t="shared" si="111"/>
        <v>20.427623839687982</v>
      </c>
      <c r="AX230" s="3">
        <f t="shared" si="112"/>
        <v>3.6870046172629714</v>
      </c>
      <c r="AY230" s="3">
        <f t="shared" si="113"/>
        <v>-1.0039590907369984</v>
      </c>
      <c r="AZ230" s="3">
        <f t="shared" si="114"/>
        <v>-1.0039590907369984</v>
      </c>
      <c r="BA230" s="3">
        <f t="shared" si="115"/>
        <v>0</v>
      </c>
    </row>
    <row r="231" spans="1:53">
      <c r="A231">
        <v>229</v>
      </c>
      <c r="B231" t="s">
        <v>244</v>
      </c>
      <c r="C231" s="3">
        <v>315.94414299704601</v>
      </c>
      <c r="D231" s="3">
        <v>313.28747563510001</v>
      </c>
      <c r="E231" s="3">
        <v>2.6566673619456602</v>
      </c>
      <c r="F231" s="3">
        <v>-79.806404190238197</v>
      </c>
      <c r="G231" s="3">
        <v>108.36557752107301</v>
      </c>
      <c r="H231" s="3"/>
      <c r="I231" s="3">
        <f>VLOOKUP($A231,new_vsoa,6,FALSE)</f>
        <v>322.17468486034397</v>
      </c>
      <c r="J231" s="3">
        <f>VLOOKUP($A231,new_vsoa,5,FALSE)</f>
        <v>323.25938602819599</v>
      </c>
      <c r="K231" s="3">
        <f t="shared" si="99"/>
        <v>-1.0847011678520175</v>
      </c>
      <c r="L231" s="3">
        <f>VLOOKUP($A231,new_vsoa,7,FALSE)</f>
        <v>-50.925443321645503</v>
      </c>
      <c r="M231" s="3">
        <f>VLOOKUP($A231,new_vsoa,8,FALSE)</f>
        <v>51.348672380298403</v>
      </c>
      <c r="N231" s="3">
        <f t="shared" si="87"/>
        <v>318.043257930984</v>
      </c>
      <c r="O231" s="3">
        <f t="shared" si="88"/>
        <v>323.25938602819599</v>
      </c>
      <c r="P231" s="3">
        <f t="shared" si="100"/>
        <v>-5.2161280972119926</v>
      </c>
      <c r="Q231" s="3">
        <f t="shared" si="89"/>
        <v>-58.694637755529797</v>
      </c>
      <c r="R231" s="3">
        <f t="shared" si="90"/>
        <v>52.314633259166797</v>
      </c>
      <c r="S231" s="3">
        <f t="shared" si="91"/>
        <v>322.17468486034397</v>
      </c>
      <c r="T231" s="3">
        <f t="shared" si="92"/>
        <v>323.25938602819599</v>
      </c>
      <c r="U231" s="3">
        <f t="shared" si="101"/>
        <v>-1.0847011678520175</v>
      </c>
      <c r="V231" s="3">
        <f t="shared" si="93"/>
        <v>-52.107680698033299</v>
      </c>
      <c r="W231" s="3">
        <f t="shared" si="94"/>
        <v>55.5109427794252</v>
      </c>
      <c r="X231" s="3">
        <f t="shared" si="95"/>
        <v>322.17468486034397</v>
      </c>
      <c r="Y231" s="3">
        <f t="shared" si="96"/>
        <v>323.25938602819599</v>
      </c>
      <c r="Z231" s="3">
        <f t="shared" si="102"/>
        <v>-1.0847011678520175</v>
      </c>
      <c r="AA231" s="3">
        <f t="shared" si="97"/>
        <v>-52.107680698033299</v>
      </c>
      <c r="AB231" s="3">
        <f t="shared" si="98"/>
        <v>55.5109427794252</v>
      </c>
      <c r="AD231" s="3">
        <f t="shared" si="103"/>
        <v>6.2305418632979581</v>
      </c>
      <c r="AE231" s="3">
        <f t="shared" si="104"/>
        <v>9.9719103930959818</v>
      </c>
      <c r="AO231" s="3">
        <f t="shared" si="105"/>
        <v>-1.0847011678520175</v>
      </c>
      <c r="AP231" s="3">
        <f t="shared" si="106"/>
        <v>2.6566673619456602</v>
      </c>
      <c r="AQ231" s="3">
        <f t="shared" si="107"/>
        <v>-3.7413685297976778</v>
      </c>
      <c r="AS231" s="3">
        <f t="shared" si="108"/>
        <v>0</v>
      </c>
      <c r="AT231" s="3">
        <f t="shared" si="109"/>
        <v>0</v>
      </c>
      <c r="AU231" s="3"/>
      <c r="AV231" s="3">
        <f t="shared" si="110"/>
        <v>6.2305418632979581</v>
      </c>
      <c r="AW231" s="3">
        <f t="shared" si="111"/>
        <v>2.0991149339379831</v>
      </c>
      <c r="AX231" s="3">
        <f t="shared" si="112"/>
        <v>-4.131426929359975</v>
      </c>
      <c r="AY231" s="3">
        <f t="shared" si="113"/>
        <v>9.9719103930959818</v>
      </c>
      <c r="AZ231" s="3">
        <f t="shared" si="114"/>
        <v>9.9719103930959818</v>
      </c>
      <c r="BA231" s="3">
        <f t="shared" si="115"/>
        <v>0</v>
      </c>
    </row>
    <row r="232" spans="1:53">
      <c r="A232">
        <v>230</v>
      </c>
      <c r="B232" t="s">
        <v>245</v>
      </c>
      <c r="C232" s="3">
        <v>595.48009411879104</v>
      </c>
      <c r="D232" s="3">
        <v>580.70739051818703</v>
      </c>
      <c r="E232" s="3">
        <v>14.772703600604199</v>
      </c>
      <c r="F232" s="3">
        <v>-146.755364133428</v>
      </c>
      <c r="G232" s="3">
        <v>91738.056657762296</v>
      </c>
      <c r="H232" s="3"/>
      <c r="I232" s="3">
        <f>VLOOKUP($A232,new_vsoa,6,FALSE)</f>
        <v>505.76836132961</v>
      </c>
      <c r="J232" s="3">
        <f>VLOOKUP($A232,new_vsoa,5,FALSE)</f>
        <v>554.37810270421699</v>
      </c>
      <c r="K232" s="3">
        <f t="shared" si="99"/>
        <v>-48.609741374606983</v>
      </c>
      <c r="L232" s="3">
        <f>VLOOKUP($A232,new_vsoa,7,FALSE)</f>
        <v>-113.437577217249</v>
      </c>
      <c r="M232" s="3">
        <f>VLOOKUP($A232,new_vsoa,8,FALSE)</f>
        <v>15.9237185021302</v>
      </c>
      <c r="N232" s="3">
        <f t="shared" si="87"/>
        <v>505.19859140245302</v>
      </c>
      <c r="O232" s="3">
        <f t="shared" si="88"/>
        <v>554.37810270421596</v>
      </c>
      <c r="P232" s="3">
        <f t="shared" si="100"/>
        <v>-49.179511301762943</v>
      </c>
      <c r="Q232" s="3">
        <f t="shared" si="89"/>
        <v>-118.33802452873</v>
      </c>
      <c r="R232" s="3">
        <f t="shared" si="90"/>
        <v>9.9973248978317102</v>
      </c>
      <c r="S232" s="3">
        <f t="shared" si="91"/>
        <v>505.76836132961</v>
      </c>
      <c r="T232" s="3">
        <f t="shared" si="92"/>
        <v>554.37810270421699</v>
      </c>
      <c r="U232" s="3">
        <f t="shared" si="101"/>
        <v>-48.609741374606983</v>
      </c>
      <c r="V232" s="3">
        <f t="shared" si="93"/>
        <v>-121.185214438877</v>
      </c>
      <c r="W232" s="3">
        <f t="shared" si="94"/>
        <v>13.555823385828999</v>
      </c>
      <c r="X232" s="3">
        <f t="shared" si="95"/>
        <v>505.76836132961</v>
      </c>
      <c r="Y232" s="3">
        <f t="shared" si="96"/>
        <v>554.37810270421699</v>
      </c>
      <c r="Z232" s="3">
        <f t="shared" si="102"/>
        <v>-48.609741374606983</v>
      </c>
      <c r="AA232" s="3">
        <f t="shared" si="97"/>
        <v>-121.185214438877</v>
      </c>
      <c r="AB232" s="3">
        <f t="shared" si="98"/>
        <v>13.555823385828999</v>
      </c>
      <c r="AD232" s="3">
        <f t="shared" si="103"/>
        <v>-89.711732789181042</v>
      </c>
      <c r="AE232" s="3">
        <f t="shared" si="104"/>
        <v>-26.329287813970041</v>
      </c>
      <c r="AO232" s="3">
        <f t="shared" si="105"/>
        <v>-48.609741374606983</v>
      </c>
      <c r="AP232" s="3">
        <f t="shared" si="106"/>
        <v>14.772703600604199</v>
      </c>
      <c r="AQ232" s="3">
        <f t="shared" si="107"/>
        <v>-63.382444975211186</v>
      </c>
      <c r="AS232" s="3">
        <f t="shared" si="108"/>
        <v>0</v>
      </c>
      <c r="AT232" s="3">
        <f t="shared" si="109"/>
        <v>0</v>
      </c>
      <c r="AU232" s="3"/>
      <c r="AV232" s="3">
        <f t="shared" si="110"/>
        <v>-89.711732789181042</v>
      </c>
      <c r="AW232" s="3">
        <f t="shared" si="111"/>
        <v>-90.281502716338025</v>
      </c>
      <c r="AX232" s="3">
        <f t="shared" si="112"/>
        <v>-0.56976992715698316</v>
      </c>
      <c r="AY232" s="3">
        <f t="shared" si="113"/>
        <v>-26.329287813970041</v>
      </c>
      <c r="AZ232" s="3">
        <f t="shared" si="114"/>
        <v>-26.329287813971064</v>
      </c>
      <c r="BA232" s="3">
        <f t="shared" si="115"/>
        <v>-1.0231815394945443E-12</v>
      </c>
    </row>
    <row r="233" spans="1:53">
      <c r="A233">
        <v>231</v>
      </c>
      <c r="B233" t="s">
        <v>246</v>
      </c>
      <c r="C233" s="3">
        <v>137.19762901081</v>
      </c>
      <c r="D233" s="3">
        <v>71.861436155003403</v>
      </c>
      <c r="E233" s="3">
        <v>65.3361928558069</v>
      </c>
      <c r="F233" s="3">
        <v>16.171155451662599</v>
      </c>
      <c r="G233" s="3">
        <v>117.621391235001</v>
      </c>
      <c r="H233" s="3"/>
      <c r="I233" s="3">
        <f>VLOOKUP($A233,new_vsoa,6,FALSE)</f>
        <v>169.14726029474301</v>
      </c>
      <c r="J233" s="3">
        <f>VLOOKUP($A233,new_vsoa,5,FALSE)</f>
        <v>77.706791257229895</v>
      </c>
      <c r="K233" s="3">
        <f t="shared" si="99"/>
        <v>91.440469037513111</v>
      </c>
      <c r="L233" s="3">
        <f>VLOOKUP($A233,new_vsoa,7,FALSE)</f>
        <v>60.966549546240003</v>
      </c>
      <c r="M233" s="3">
        <f>VLOOKUP($A233,new_vsoa,8,FALSE)</f>
        <v>125.28966067951799</v>
      </c>
      <c r="N233" s="3">
        <f t="shared" si="87"/>
        <v>170.78010614022</v>
      </c>
      <c r="O233" s="3">
        <f t="shared" si="88"/>
        <v>77.706791257229796</v>
      </c>
      <c r="P233" s="3">
        <f t="shared" si="100"/>
        <v>93.073314882990204</v>
      </c>
      <c r="Q233" s="3">
        <f t="shared" si="89"/>
        <v>62.4468687735705</v>
      </c>
      <c r="R233" s="3">
        <f t="shared" si="90"/>
        <v>131.41730975848699</v>
      </c>
      <c r="S233" s="3">
        <f t="shared" si="91"/>
        <v>169.14726029474301</v>
      </c>
      <c r="T233" s="3">
        <f t="shared" si="92"/>
        <v>77.706791257229895</v>
      </c>
      <c r="U233" s="3">
        <f t="shared" si="101"/>
        <v>91.440469037513111</v>
      </c>
      <c r="V233" s="3">
        <f t="shared" si="93"/>
        <v>59.642268130851498</v>
      </c>
      <c r="W233" s="3">
        <f t="shared" si="94"/>
        <v>125.058839949092</v>
      </c>
      <c r="X233" s="3">
        <f t="shared" si="95"/>
        <v>169.14726029474301</v>
      </c>
      <c r="Y233" s="3">
        <f t="shared" si="96"/>
        <v>77.706791257229895</v>
      </c>
      <c r="Z233" s="3">
        <f t="shared" si="102"/>
        <v>91.440469037513111</v>
      </c>
      <c r="AA233" s="3">
        <f t="shared" si="97"/>
        <v>59.642268130851498</v>
      </c>
      <c r="AB233" s="3">
        <f t="shared" si="98"/>
        <v>125.058839949092</v>
      </c>
      <c r="AD233" s="3">
        <f t="shared" si="103"/>
        <v>31.949631283933002</v>
      </c>
      <c r="AE233" s="3">
        <f t="shared" si="104"/>
        <v>5.8453551022264918</v>
      </c>
      <c r="AO233" s="3">
        <f t="shared" si="105"/>
        <v>91.440469037513111</v>
      </c>
      <c r="AP233" s="3">
        <f t="shared" si="106"/>
        <v>65.3361928558069</v>
      </c>
      <c r="AQ233" s="3">
        <f t="shared" si="107"/>
        <v>26.104276181706211</v>
      </c>
      <c r="AS233" s="3">
        <f t="shared" si="108"/>
        <v>0</v>
      </c>
      <c r="AT233" s="3">
        <f t="shared" si="109"/>
        <v>0</v>
      </c>
      <c r="AU233" s="3"/>
      <c r="AV233" s="3">
        <f t="shared" si="110"/>
        <v>31.949631283933002</v>
      </c>
      <c r="AW233" s="3">
        <f t="shared" si="111"/>
        <v>33.582477129409995</v>
      </c>
      <c r="AX233" s="3">
        <f t="shared" si="112"/>
        <v>1.632845845476993</v>
      </c>
      <c r="AY233" s="3">
        <f t="shared" si="113"/>
        <v>5.8453551022264918</v>
      </c>
      <c r="AZ233" s="3">
        <f t="shared" si="114"/>
        <v>5.8453551022263923</v>
      </c>
      <c r="BA233" s="3">
        <f t="shared" si="115"/>
        <v>-9.9475983006414026E-14</v>
      </c>
    </row>
    <row r="234" spans="1:53">
      <c r="A234">
        <v>232</v>
      </c>
      <c r="B234" t="s">
        <v>247</v>
      </c>
      <c r="C234" s="3">
        <v>385.304259700415</v>
      </c>
      <c r="D234" s="3">
        <v>328.25705472043001</v>
      </c>
      <c r="E234" s="3">
        <v>57.0472049799857</v>
      </c>
      <c r="F234" s="3">
        <v>-21.755357661116498</v>
      </c>
      <c r="G234" s="3">
        <v>138.10956314561599</v>
      </c>
      <c r="H234" s="3"/>
      <c r="I234" s="3">
        <f>VLOOKUP($A234,new_vsoa,6,FALSE)</f>
        <v>336.36036993617802</v>
      </c>
      <c r="J234" s="3">
        <f>VLOOKUP($A234,new_vsoa,5,FALSE)</f>
        <v>326.77339970403801</v>
      </c>
      <c r="K234" s="3">
        <f t="shared" si="99"/>
        <v>9.5869702321400041</v>
      </c>
      <c r="L234" s="3">
        <f>VLOOKUP($A234,new_vsoa,7,FALSE)</f>
        <v>-43.613486983218202</v>
      </c>
      <c r="M234" s="3">
        <f>VLOOKUP($A234,new_vsoa,8,FALSE)</f>
        <v>62.460420313446399</v>
      </c>
      <c r="N234" s="3">
        <f t="shared" si="87"/>
        <v>326.232231721777</v>
      </c>
      <c r="O234" s="3">
        <f t="shared" si="88"/>
        <v>326.77339970403801</v>
      </c>
      <c r="P234" s="3">
        <f t="shared" si="100"/>
        <v>-0.54116798226101537</v>
      </c>
      <c r="Q234" s="3">
        <f t="shared" si="89"/>
        <v>-50.408936610002101</v>
      </c>
      <c r="R234" s="3">
        <f t="shared" si="90"/>
        <v>52.108953522468198</v>
      </c>
      <c r="S234" s="3">
        <f t="shared" si="91"/>
        <v>336.36036993617802</v>
      </c>
      <c r="T234" s="3">
        <f t="shared" si="92"/>
        <v>326.77339970403801</v>
      </c>
      <c r="U234" s="3">
        <f t="shared" si="101"/>
        <v>9.5869702321400041</v>
      </c>
      <c r="V234" s="3">
        <f t="shared" si="93"/>
        <v>-42.057169426816898</v>
      </c>
      <c r="W234" s="3">
        <f t="shared" si="94"/>
        <v>62.8631954850146</v>
      </c>
      <c r="X234" s="3">
        <f t="shared" si="95"/>
        <v>336.36036993617802</v>
      </c>
      <c r="Y234" s="3">
        <f t="shared" si="96"/>
        <v>326.77339970403801</v>
      </c>
      <c r="Z234" s="3">
        <f t="shared" si="102"/>
        <v>9.5869702321400041</v>
      </c>
      <c r="AA234" s="3">
        <f t="shared" si="97"/>
        <v>-42.057169426816898</v>
      </c>
      <c r="AB234" s="3">
        <f t="shared" si="98"/>
        <v>62.8631954850146</v>
      </c>
      <c r="AD234" s="3">
        <f t="shared" si="103"/>
        <v>-48.943889764236985</v>
      </c>
      <c r="AE234" s="3">
        <f t="shared" si="104"/>
        <v>-1.4836550163919924</v>
      </c>
      <c r="AO234" s="3">
        <f t="shared" si="105"/>
        <v>9.5869702321400041</v>
      </c>
      <c r="AP234" s="3">
        <f t="shared" si="106"/>
        <v>57.0472049799857</v>
      </c>
      <c r="AQ234" s="3">
        <f t="shared" si="107"/>
        <v>-47.460234747845696</v>
      </c>
      <c r="AS234" s="3">
        <f t="shared" si="108"/>
        <v>0</v>
      </c>
      <c r="AT234" s="3">
        <f t="shared" si="109"/>
        <v>0</v>
      </c>
      <c r="AU234" s="3"/>
      <c r="AV234" s="3">
        <f t="shared" si="110"/>
        <v>-48.943889764236985</v>
      </c>
      <c r="AW234" s="3">
        <f t="shared" si="111"/>
        <v>-59.072027978638005</v>
      </c>
      <c r="AX234" s="3">
        <f t="shared" si="112"/>
        <v>-10.128138214401019</v>
      </c>
      <c r="AY234" s="3">
        <f t="shared" si="113"/>
        <v>-1.4836550163919924</v>
      </c>
      <c r="AZ234" s="3">
        <f t="shared" si="114"/>
        <v>-1.4836550163919924</v>
      </c>
      <c r="BA234" s="3">
        <f t="shared" si="115"/>
        <v>0</v>
      </c>
    </row>
    <row r="235" spans="1:53">
      <c r="A235">
        <v>233</v>
      </c>
      <c r="B235" t="s">
        <v>248</v>
      </c>
      <c r="C235" s="3">
        <v>384.194878827514</v>
      </c>
      <c r="D235" s="3">
        <v>464.15603608394201</v>
      </c>
      <c r="E235" s="3">
        <v>-79.961157256427299</v>
      </c>
      <c r="F235" s="3">
        <v>-200.43416029425001</v>
      </c>
      <c r="G235" s="3">
        <v>96.351051397379507</v>
      </c>
      <c r="H235" s="3"/>
      <c r="I235" s="3">
        <f>VLOOKUP($A235,new_vsoa,6,FALSE)</f>
        <v>391.83559622284503</v>
      </c>
      <c r="J235" s="3">
        <f>VLOOKUP($A235,new_vsoa,5,FALSE)</f>
        <v>453.69533610951697</v>
      </c>
      <c r="K235" s="3">
        <f t="shared" si="99"/>
        <v>-61.859739886671946</v>
      </c>
      <c r="L235" s="3">
        <f>VLOOKUP($A235,new_vsoa,7,FALSE)</f>
        <v>-129.06741621104399</v>
      </c>
      <c r="M235" s="3">
        <f>VLOOKUP($A235,new_vsoa,8,FALSE)</f>
        <v>11.34005382756</v>
      </c>
      <c r="N235" s="3">
        <f t="shared" si="87"/>
        <v>395.85397322471403</v>
      </c>
      <c r="O235" s="3">
        <f t="shared" si="88"/>
        <v>453.69533610951498</v>
      </c>
      <c r="P235" s="3">
        <f t="shared" si="100"/>
        <v>-57.841362884800958</v>
      </c>
      <c r="Q235" s="3">
        <f t="shared" si="89"/>
        <v>-122.313902724546</v>
      </c>
      <c r="R235" s="3">
        <f t="shared" si="90"/>
        <v>9.3422151677144498</v>
      </c>
      <c r="S235" s="3">
        <f t="shared" si="91"/>
        <v>391.83559622284503</v>
      </c>
      <c r="T235" s="3">
        <f t="shared" si="92"/>
        <v>453.69533610951697</v>
      </c>
      <c r="U235" s="3">
        <f t="shared" si="101"/>
        <v>-61.859739886671946</v>
      </c>
      <c r="V235" s="3">
        <f t="shared" si="93"/>
        <v>-128.293521968161</v>
      </c>
      <c r="W235" s="3">
        <f t="shared" si="94"/>
        <v>8.8061775185199505</v>
      </c>
      <c r="X235" s="3">
        <f t="shared" si="95"/>
        <v>391.83559622284503</v>
      </c>
      <c r="Y235" s="3">
        <f t="shared" si="96"/>
        <v>453.69533610951697</v>
      </c>
      <c r="Z235" s="3">
        <f t="shared" si="102"/>
        <v>-61.859739886671946</v>
      </c>
      <c r="AA235" s="3">
        <f t="shared" si="97"/>
        <v>-128.293521968161</v>
      </c>
      <c r="AB235" s="3">
        <f t="shared" si="98"/>
        <v>8.8061775185199505</v>
      </c>
      <c r="AD235" s="3">
        <f t="shared" si="103"/>
        <v>7.6407173953310235</v>
      </c>
      <c r="AE235" s="3">
        <f t="shared" si="104"/>
        <v>-10.46069997442504</v>
      </c>
      <c r="AO235" s="3">
        <f t="shared" si="105"/>
        <v>-61.859739886671946</v>
      </c>
      <c r="AP235" s="3">
        <f t="shared" si="106"/>
        <v>-79.961157256427299</v>
      </c>
      <c r="AQ235" s="3">
        <f t="shared" si="107"/>
        <v>18.101417369755353</v>
      </c>
      <c r="AS235" s="3">
        <f t="shared" si="108"/>
        <v>0</v>
      </c>
      <c r="AT235" s="3">
        <f t="shared" si="109"/>
        <v>0</v>
      </c>
      <c r="AU235" s="3"/>
      <c r="AV235" s="3">
        <f t="shared" si="110"/>
        <v>7.6407173953310235</v>
      </c>
      <c r="AW235" s="3">
        <f t="shared" si="111"/>
        <v>11.659094397200022</v>
      </c>
      <c r="AX235" s="3">
        <f t="shared" si="112"/>
        <v>4.0183770018689984</v>
      </c>
      <c r="AY235" s="3">
        <f t="shared" si="113"/>
        <v>-10.46069997442504</v>
      </c>
      <c r="AZ235" s="3">
        <f t="shared" si="114"/>
        <v>-10.46069997442703</v>
      </c>
      <c r="BA235" s="3">
        <f t="shared" si="115"/>
        <v>-1.9895196601282805E-12</v>
      </c>
    </row>
    <row r="236" spans="1:53">
      <c r="A236">
        <v>234</v>
      </c>
      <c r="B236" t="s">
        <v>249</v>
      </c>
      <c r="C236" s="3">
        <v>167.42879469982299</v>
      </c>
      <c r="D236" s="3">
        <v>120.794236579311</v>
      </c>
      <c r="E236" s="3">
        <v>46.634558120511798</v>
      </c>
      <c r="F236" s="3">
        <v>-4.0008709345970503</v>
      </c>
      <c r="G236" s="3">
        <v>106.322762478827</v>
      </c>
      <c r="H236" s="3"/>
      <c r="I236" s="3">
        <f>VLOOKUP($A236,new_vsoa,6,FALSE)</f>
        <v>181.53244193536699</v>
      </c>
      <c r="J236" s="3">
        <f>VLOOKUP($A236,new_vsoa,5,FALSE)</f>
        <v>117.549414327622</v>
      </c>
      <c r="K236" s="3">
        <f t="shared" si="99"/>
        <v>63.983027607744987</v>
      </c>
      <c r="L236" s="3">
        <f>VLOOKUP($A236,new_vsoa,7,FALSE)</f>
        <v>34.127185797135297</v>
      </c>
      <c r="M236" s="3">
        <f>VLOOKUP($A236,new_vsoa,8,FALSE)</f>
        <v>97.639984384242794</v>
      </c>
      <c r="N236" s="3">
        <f t="shared" si="87"/>
        <v>180.632294958166</v>
      </c>
      <c r="O236" s="3">
        <f t="shared" si="88"/>
        <v>117.549414327623</v>
      </c>
      <c r="P236" s="3">
        <f t="shared" si="100"/>
        <v>63.082880630543002</v>
      </c>
      <c r="Q236" s="3">
        <f t="shared" si="89"/>
        <v>32.196945913832003</v>
      </c>
      <c r="R236" s="3">
        <f t="shared" si="90"/>
        <v>95.659589828898106</v>
      </c>
      <c r="S236" s="3">
        <f t="shared" si="91"/>
        <v>181.53244193536699</v>
      </c>
      <c r="T236" s="3">
        <f t="shared" si="92"/>
        <v>117.549414327622</v>
      </c>
      <c r="U236" s="3">
        <f t="shared" si="101"/>
        <v>63.983027607744987</v>
      </c>
      <c r="V236" s="3">
        <f t="shared" si="93"/>
        <v>32.541928991435697</v>
      </c>
      <c r="W236" s="3">
        <f t="shared" si="94"/>
        <v>95.712131540906896</v>
      </c>
      <c r="X236" s="3">
        <f t="shared" si="95"/>
        <v>181.53244193536699</v>
      </c>
      <c r="Y236" s="3">
        <f t="shared" si="96"/>
        <v>117.549414327622</v>
      </c>
      <c r="Z236" s="3">
        <f t="shared" si="102"/>
        <v>63.983027607744987</v>
      </c>
      <c r="AA236" s="3">
        <f t="shared" si="97"/>
        <v>32.541928991435697</v>
      </c>
      <c r="AB236" s="3">
        <f t="shared" si="98"/>
        <v>95.712131540906896</v>
      </c>
      <c r="AD236" s="3">
        <f t="shared" si="103"/>
        <v>14.103647235544003</v>
      </c>
      <c r="AE236" s="3">
        <f t="shared" si="104"/>
        <v>-3.2448222516890013</v>
      </c>
      <c r="AO236" s="3">
        <f t="shared" si="105"/>
        <v>63.983027607744987</v>
      </c>
      <c r="AP236" s="3">
        <f t="shared" si="106"/>
        <v>46.634558120511798</v>
      </c>
      <c r="AQ236" s="3">
        <f t="shared" si="107"/>
        <v>17.348469487233189</v>
      </c>
      <c r="AS236" s="3">
        <f t="shared" si="108"/>
        <v>0</v>
      </c>
      <c r="AT236" s="3">
        <f t="shared" si="109"/>
        <v>0</v>
      </c>
      <c r="AU236" s="3"/>
      <c r="AV236" s="3">
        <f t="shared" si="110"/>
        <v>14.103647235544003</v>
      </c>
      <c r="AW236" s="3">
        <f t="shared" si="111"/>
        <v>13.203500258343013</v>
      </c>
      <c r="AX236" s="3">
        <f t="shared" si="112"/>
        <v>-0.9001469772009898</v>
      </c>
      <c r="AY236" s="3">
        <f t="shared" si="113"/>
        <v>-3.2448222516890013</v>
      </c>
      <c r="AZ236" s="3">
        <f t="shared" si="114"/>
        <v>-3.2448222516880065</v>
      </c>
      <c r="BA236" s="3">
        <f t="shared" si="115"/>
        <v>9.9475983006414026E-13</v>
      </c>
    </row>
    <row r="237" spans="1:53">
      <c r="A237">
        <v>235</v>
      </c>
      <c r="B237" t="s">
        <v>250</v>
      </c>
      <c r="C237" s="3">
        <v>295.43784990533499</v>
      </c>
      <c r="D237" s="3">
        <v>282.89631204299701</v>
      </c>
      <c r="E237" s="3">
        <v>12.5415378623383</v>
      </c>
      <c r="F237" s="3">
        <v>-59.697527183507603</v>
      </c>
      <c r="G237" s="3">
        <v>105.82347167098099</v>
      </c>
      <c r="H237" s="3"/>
      <c r="I237" s="3">
        <f>VLOOKUP($A237,new_vsoa,6,FALSE)</f>
        <v>300.53537400170899</v>
      </c>
      <c r="J237" s="3">
        <f>VLOOKUP($A237,new_vsoa,5,FALSE)</f>
        <v>283.730673482876</v>
      </c>
      <c r="K237" s="3">
        <f t="shared" si="99"/>
        <v>16.804700518832988</v>
      </c>
      <c r="L237" s="3">
        <f>VLOOKUP($A237,new_vsoa,7,FALSE)</f>
        <v>-28.3458448643118</v>
      </c>
      <c r="M237" s="3">
        <f>VLOOKUP($A237,new_vsoa,8,FALSE)</f>
        <v>66.239631632422999</v>
      </c>
      <c r="N237" s="3">
        <f t="shared" si="87"/>
        <v>293.66000828818898</v>
      </c>
      <c r="O237" s="3">
        <f t="shared" si="88"/>
        <v>283.73067348287702</v>
      </c>
      <c r="P237" s="3">
        <f t="shared" si="100"/>
        <v>9.929334805311953</v>
      </c>
      <c r="Q237" s="3">
        <f t="shared" si="89"/>
        <v>-32.918628909792602</v>
      </c>
      <c r="R237" s="3">
        <f t="shared" si="90"/>
        <v>52.330795891671102</v>
      </c>
      <c r="S237" s="3">
        <f t="shared" si="91"/>
        <v>300.53537400170899</v>
      </c>
      <c r="T237" s="3">
        <f t="shared" si="92"/>
        <v>283.730673482876</v>
      </c>
      <c r="U237" s="3">
        <f t="shared" si="101"/>
        <v>16.804700518832988</v>
      </c>
      <c r="V237" s="3">
        <f t="shared" si="93"/>
        <v>-29.993555136270398</v>
      </c>
      <c r="W237" s="3">
        <f t="shared" si="94"/>
        <v>64.852248570505495</v>
      </c>
      <c r="X237" s="3">
        <f t="shared" si="95"/>
        <v>300.53537400170899</v>
      </c>
      <c r="Y237" s="3">
        <f t="shared" si="96"/>
        <v>283.730673482876</v>
      </c>
      <c r="Z237" s="3">
        <f t="shared" si="102"/>
        <v>16.804700518832988</v>
      </c>
      <c r="AA237" s="3">
        <f t="shared" si="97"/>
        <v>-29.993555136270398</v>
      </c>
      <c r="AB237" s="3">
        <f t="shared" si="98"/>
        <v>64.852248570505495</v>
      </c>
      <c r="AD237" s="3">
        <f t="shared" si="103"/>
        <v>5.0975240963740021</v>
      </c>
      <c r="AE237" s="3">
        <f t="shared" si="104"/>
        <v>0.83436143987898959</v>
      </c>
      <c r="AO237" s="3">
        <f t="shared" si="105"/>
        <v>16.804700518832988</v>
      </c>
      <c r="AP237" s="3">
        <f t="shared" si="106"/>
        <v>12.5415378623383</v>
      </c>
      <c r="AQ237" s="3">
        <f t="shared" si="107"/>
        <v>4.2631626564946874</v>
      </c>
      <c r="AS237" s="3">
        <f t="shared" si="108"/>
        <v>0</v>
      </c>
      <c r="AT237" s="3">
        <f t="shared" si="109"/>
        <v>0</v>
      </c>
      <c r="AU237" s="3"/>
      <c r="AV237" s="3">
        <f t="shared" si="110"/>
        <v>5.0975240963740021</v>
      </c>
      <c r="AW237" s="3">
        <f t="shared" si="111"/>
        <v>-1.7778416171460094</v>
      </c>
      <c r="AX237" s="3">
        <f t="shared" si="112"/>
        <v>-6.8753657135200115</v>
      </c>
      <c r="AY237" s="3">
        <f t="shared" si="113"/>
        <v>0.83436143987898959</v>
      </c>
      <c r="AZ237" s="3">
        <f t="shared" si="114"/>
        <v>0.83436143988001277</v>
      </c>
      <c r="BA237" s="3">
        <f t="shared" si="115"/>
        <v>1.0231815394945443E-12</v>
      </c>
    </row>
    <row r="238" spans="1:53">
      <c r="A238">
        <v>236</v>
      </c>
      <c r="B238" t="s">
        <v>251</v>
      </c>
      <c r="C238" s="3">
        <v>354.00849657640401</v>
      </c>
      <c r="D238" s="3">
        <v>231.40805080053801</v>
      </c>
      <c r="E238" s="3">
        <v>122.600445775865</v>
      </c>
      <c r="F238" s="3">
        <v>33.647543185437698</v>
      </c>
      <c r="G238" s="3">
        <v>250.780903247239</v>
      </c>
      <c r="H238" s="3"/>
      <c r="I238" s="3">
        <f>VLOOKUP($A238,new_vsoa,6,FALSE)</f>
        <v>363.02051983226198</v>
      </c>
      <c r="J238" s="3">
        <f>VLOOKUP($A238,new_vsoa,5,FALSE)</f>
        <v>240.61772595303401</v>
      </c>
      <c r="K238" s="3">
        <f t="shared" si="99"/>
        <v>122.40279387922797</v>
      </c>
      <c r="L238" s="3">
        <f>VLOOKUP($A238,new_vsoa,7,FALSE)</f>
        <v>66.683725426491094</v>
      </c>
      <c r="M238" s="3">
        <f>VLOOKUP($A238,new_vsoa,8,FALSE)</f>
        <v>180.05568263575</v>
      </c>
      <c r="N238" s="3">
        <f t="shared" si="87"/>
        <v>364.86313027539302</v>
      </c>
      <c r="O238" s="3">
        <f t="shared" si="88"/>
        <v>240.617725639876</v>
      </c>
      <c r="P238" s="3">
        <f t="shared" si="100"/>
        <v>124.24540463551702</v>
      </c>
      <c r="Q238" s="3">
        <f t="shared" si="89"/>
        <v>73.847866548943301</v>
      </c>
      <c r="R238" s="3">
        <f t="shared" si="90"/>
        <v>184.259858955358</v>
      </c>
      <c r="S238" s="3">
        <f t="shared" si="91"/>
        <v>363.02051983226198</v>
      </c>
      <c r="T238" s="3">
        <f t="shared" si="92"/>
        <v>240.61772595303401</v>
      </c>
      <c r="U238" s="3">
        <f t="shared" si="101"/>
        <v>122.40279387922797</v>
      </c>
      <c r="V238" s="3">
        <f t="shared" si="93"/>
        <v>68.475993926944298</v>
      </c>
      <c r="W238" s="3">
        <f t="shared" si="94"/>
        <v>184.32064018467099</v>
      </c>
      <c r="X238" s="3">
        <f t="shared" si="95"/>
        <v>363.02051983226198</v>
      </c>
      <c r="Y238" s="3">
        <f t="shared" si="96"/>
        <v>240.61772595303401</v>
      </c>
      <c r="Z238" s="3">
        <f t="shared" si="102"/>
        <v>122.40279387922797</v>
      </c>
      <c r="AA238" s="3">
        <f t="shared" si="97"/>
        <v>68.475993926944298</v>
      </c>
      <c r="AB238" s="3">
        <f t="shared" si="98"/>
        <v>184.32064018467099</v>
      </c>
      <c r="AD238" s="3">
        <f t="shared" si="103"/>
        <v>9.0120232558579687</v>
      </c>
      <c r="AE238" s="3">
        <f t="shared" si="104"/>
        <v>9.2096751524960041</v>
      </c>
      <c r="AO238" s="3">
        <f t="shared" si="105"/>
        <v>122.40279387922797</v>
      </c>
      <c r="AP238" s="3">
        <f t="shared" si="106"/>
        <v>122.600445775865</v>
      </c>
      <c r="AQ238" s="3">
        <f t="shared" si="107"/>
        <v>-0.19765189663702643</v>
      </c>
      <c r="AS238" s="3">
        <f t="shared" si="108"/>
        <v>0</v>
      </c>
      <c r="AT238" s="3">
        <f t="shared" si="109"/>
        <v>0</v>
      </c>
      <c r="AU238" s="3"/>
      <c r="AV238" s="3">
        <f t="shared" si="110"/>
        <v>9.0120232558579687</v>
      </c>
      <c r="AW238" s="3">
        <f t="shared" si="111"/>
        <v>10.854633698989005</v>
      </c>
      <c r="AX238" s="3">
        <f t="shared" si="112"/>
        <v>1.8426104431310364</v>
      </c>
      <c r="AY238" s="3">
        <f t="shared" si="113"/>
        <v>9.2096751524960041</v>
      </c>
      <c r="AZ238" s="3">
        <f t="shared" si="114"/>
        <v>9.2096748393379926</v>
      </c>
      <c r="BA238" s="3">
        <f t="shared" si="115"/>
        <v>-3.131580115223187E-7</v>
      </c>
    </row>
    <row r="239" spans="1:53">
      <c r="A239">
        <v>237</v>
      </c>
      <c r="B239" t="s">
        <v>252</v>
      </c>
      <c r="C239" s="3">
        <v>648.73429569932796</v>
      </c>
      <c r="D239" s="3">
        <v>502.79712864698502</v>
      </c>
      <c r="E239" s="3">
        <v>145.93716705234201</v>
      </c>
      <c r="F239" s="3">
        <v>-65.216916489775898</v>
      </c>
      <c r="G239" s="3">
        <v>9178.88959841617</v>
      </c>
      <c r="H239" s="3"/>
      <c r="I239" s="3">
        <f>VLOOKUP($A239,new_vsoa,6,FALSE)</f>
        <v>530.255925545644</v>
      </c>
      <c r="J239" s="3">
        <f>VLOOKUP($A239,new_vsoa,5,FALSE)</f>
        <v>473.37077561528298</v>
      </c>
      <c r="K239" s="3">
        <f t="shared" si="99"/>
        <v>56.885149930361024</v>
      </c>
      <c r="L239" s="3">
        <f>VLOOKUP($A239,new_vsoa,7,FALSE)</f>
        <v>-14.6444791366972</v>
      </c>
      <c r="M239" s="3">
        <f>VLOOKUP($A239,new_vsoa,8,FALSE)</f>
        <v>123.34066380313099</v>
      </c>
      <c r="N239" s="3">
        <f t="shared" si="87"/>
        <v>533.49283557313095</v>
      </c>
      <c r="O239" s="3">
        <f t="shared" si="88"/>
        <v>473.37077561528201</v>
      </c>
      <c r="P239" s="3">
        <f t="shared" si="100"/>
        <v>60.122059957848933</v>
      </c>
      <c r="Q239" s="3">
        <f t="shared" si="89"/>
        <v>-5.9050116782492097</v>
      </c>
      <c r="R239" s="3">
        <f t="shared" si="90"/>
        <v>124.641483764439</v>
      </c>
      <c r="S239" s="3">
        <f t="shared" si="91"/>
        <v>530.255925545644</v>
      </c>
      <c r="T239" s="3">
        <f t="shared" si="92"/>
        <v>473.37077561528298</v>
      </c>
      <c r="U239" s="3">
        <f t="shared" si="101"/>
        <v>56.885149930361024</v>
      </c>
      <c r="V239" s="3">
        <f t="shared" si="93"/>
        <v>-8.8869419821944202</v>
      </c>
      <c r="W239" s="3">
        <f t="shared" si="94"/>
        <v>119.170013049418</v>
      </c>
      <c r="X239" s="3">
        <f t="shared" si="95"/>
        <v>530.255925545644</v>
      </c>
      <c r="Y239" s="3">
        <f t="shared" si="96"/>
        <v>473.37077561528298</v>
      </c>
      <c r="Z239" s="3">
        <f t="shared" si="102"/>
        <v>56.885149930361024</v>
      </c>
      <c r="AA239" s="3">
        <f t="shared" si="97"/>
        <v>-8.8869419821944202</v>
      </c>
      <c r="AB239" s="3">
        <f t="shared" si="98"/>
        <v>119.170013049418</v>
      </c>
      <c r="AD239" s="3">
        <f t="shared" si="103"/>
        <v>-118.47837015368395</v>
      </c>
      <c r="AE239" s="3">
        <f t="shared" si="104"/>
        <v>-29.426353031702035</v>
      </c>
      <c r="AO239" s="3">
        <f t="shared" si="105"/>
        <v>56.885149930361024</v>
      </c>
      <c r="AP239" s="3">
        <f t="shared" si="106"/>
        <v>145.93716705234201</v>
      </c>
      <c r="AQ239" s="3">
        <f t="shared" si="107"/>
        <v>-89.052017121980981</v>
      </c>
      <c r="AS239" s="3">
        <f t="shared" si="108"/>
        <v>0</v>
      </c>
      <c r="AT239" s="3">
        <f t="shared" si="109"/>
        <v>0</v>
      </c>
      <c r="AU239" s="3"/>
      <c r="AV239" s="3">
        <f t="shared" si="110"/>
        <v>-118.47837015368395</v>
      </c>
      <c r="AW239" s="3">
        <f t="shared" si="111"/>
        <v>-115.24146012619701</v>
      </c>
      <c r="AX239" s="3">
        <f t="shared" si="112"/>
        <v>3.2369100274869425</v>
      </c>
      <c r="AY239" s="3">
        <f t="shared" si="113"/>
        <v>-29.426353031702035</v>
      </c>
      <c r="AZ239" s="3">
        <f t="shared" si="114"/>
        <v>-29.426353031703002</v>
      </c>
      <c r="BA239" s="3">
        <f t="shared" si="115"/>
        <v>-9.6633812063373625E-13</v>
      </c>
    </row>
    <row r="240" spans="1:53">
      <c r="A240">
        <v>238</v>
      </c>
      <c r="B240" t="s">
        <v>253</v>
      </c>
      <c r="C240" s="3">
        <v>508.86237905805302</v>
      </c>
      <c r="D240" s="3">
        <v>440.65541178567798</v>
      </c>
      <c r="E240" s="3">
        <v>68.206967272374797</v>
      </c>
      <c r="F240" s="3">
        <v>-38.0676465168128</v>
      </c>
      <c r="G240" s="3">
        <v>242.534620645708</v>
      </c>
      <c r="H240" s="3"/>
      <c r="I240" s="3">
        <f>VLOOKUP($A240,new_vsoa,6,FALSE)</f>
        <v>474.17881964578402</v>
      </c>
      <c r="J240" s="3">
        <f>VLOOKUP($A240,new_vsoa,5,FALSE)</f>
        <v>443.51207092983202</v>
      </c>
      <c r="K240" s="3">
        <f t="shared" si="99"/>
        <v>30.666748715951996</v>
      </c>
      <c r="L240" s="3">
        <f>VLOOKUP($A240,new_vsoa,7,FALSE)</f>
        <v>-28.461998314377901</v>
      </c>
      <c r="M240" s="3">
        <f>VLOOKUP($A240,new_vsoa,8,FALSE)</f>
        <v>85.323430565595004</v>
      </c>
      <c r="N240" s="3">
        <f t="shared" si="87"/>
        <v>480.24856122258802</v>
      </c>
      <c r="O240" s="3">
        <f t="shared" si="88"/>
        <v>443.51207092983202</v>
      </c>
      <c r="P240" s="3">
        <f t="shared" si="100"/>
        <v>36.736490292756002</v>
      </c>
      <c r="Q240" s="3">
        <f t="shared" si="89"/>
        <v>-25.514559237276099</v>
      </c>
      <c r="R240" s="3">
        <f t="shared" si="90"/>
        <v>93.203865294635804</v>
      </c>
      <c r="S240" s="3">
        <f t="shared" si="91"/>
        <v>474.17881964578402</v>
      </c>
      <c r="T240" s="3">
        <f t="shared" si="92"/>
        <v>443.51207092983202</v>
      </c>
      <c r="U240" s="3">
        <f t="shared" si="101"/>
        <v>30.666748715951996</v>
      </c>
      <c r="V240" s="3">
        <f t="shared" si="93"/>
        <v>-31.5090105415556</v>
      </c>
      <c r="W240" s="3">
        <f t="shared" si="94"/>
        <v>88.853078050090502</v>
      </c>
      <c r="X240" s="3">
        <f t="shared" si="95"/>
        <v>474.17881964578402</v>
      </c>
      <c r="Y240" s="3">
        <f t="shared" si="96"/>
        <v>443.51207092983202</v>
      </c>
      <c r="Z240" s="3">
        <f t="shared" si="102"/>
        <v>30.666748715951996</v>
      </c>
      <c r="AA240" s="3">
        <f t="shared" si="97"/>
        <v>-31.5090105415556</v>
      </c>
      <c r="AB240" s="3">
        <f t="shared" si="98"/>
        <v>88.853078050090502</v>
      </c>
      <c r="AD240" s="3">
        <f t="shared" si="103"/>
        <v>-34.683559412269005</v>
      </c>
      <c r="AE240" s="3">
        <f t="shared" si="104"/>
        <v>2.8566591441540368</v>
      </c>
      <c r="AO240" s="3">
        <f t="shared" si="105"/>
        <v>30.666748715951996</v>
      </c>
      <c r="AP240" s="3">
        <f t="shared" si="106"/>
        <v>68.206967272374797</v>
      </c>
      <c r="AQ240" s="3">
        <f t="shared" si="107"/>
        <v>-37.540218556422801</v>
      </c>
      <c r="AS240" s="3">
        <f t="shared" si="108"/>
        <v>0</v>
      </c>
      <c r="AT240" s="3">
        <f t="shared" si="109"/>
        <v>0</v>
      </c>
      <c r="AU240" s="3"/>
      <c r="AV240" s="3">
        <f t="shared" si="110"/>
        <v>-34.683559412269005</v>
      </c>
      <c r="AW240" s="3">
        <f t="shared" si="111"/>
        <v>-28.613817835464999</v>
      </c>
      <c r="AX240" s="3">
        <f t="shared" si="112"/>
        <v>6.0697415768040059</v>
      </c>
      <c r="AY240" s="3">
        <f t="shared" si="113"/>
        <v>2.8566591441540368</v>
      </c>
      <c r="AZ240" s="3">
        <f t="shared" si="114"/>
        <v>2.8566591441540368</v>
      </c>
      <c r="BA240" s="3">
        <f t="shared" si="115"/>
        <v>0</v>
      </c>
    </row>
    <row r="241" spans="1:53">
      <c r="A241">
        <v>239</v>
      </c>
      <c r="B241" t="s">
        <v>254</v>
      </c>
      <c r="C241" s="3">
        <v>386.28059468805202</v>
      </c>
      <c r="D241" s="3">
        <v>320.82019855603301</v>
      </c>
      <c r="E241" s="3">
        <v>65.460396132018701</v>
      </c>
      <c r="F241" s="3">
        <v>-13.713722285047901</v>
      </c>
      <c r="G241" s="3">
        <v>162.754308142263</v>
      </c>
      <c r="H241" s="3"/>
      <c r="I241" s="3">
        <f>VLOOKUP($A241,new_vsoa,6,FALSE)</f>
        <v>333.61861780359402</v>
      </c>
      <c r="J241" s="3">
        <f>VLOOKUP($A241,new_vsoa,5,FALSE)</f>
        <v>314.74165105597802</v>
      </c>
      <c r="K241" s="3">
        <f t="shared" si="99"/>
        <v>18.876966747615995</v>
      </c>
      <c r="L241" s="3">
        <f>VLOOKUP($A241,new_vsoa,7,FALSE)</f>
        <v>-30.852229619174601</v>
      </c>
      <c r="M241" s="3">
        <f>VLOOKUP($A241,new_vsoa,8,FALSE)</f>
        <v>68.642098513676004</v>
      </c>
      <c r="N241" s="3">
        <f t="shared" si="87"/>
        <v>342.24291149016398</v>
      </c>
      <c r="O241" s="3">
        <f t="shared" si="88"/>
        <v>314.74165105597802</v>
      </c>
      <c r="P241" s="3">
        <f t="shared" si="100"/>
        <v>27.501260434185951</v>
      </c>
      <c r="Q241" s="3">
        <f t="shared" si="89"/>
        <v>-20.673691645654198</v>
      </c>
      <c r="R241" s="3">
        <f t="shared" si="90"/>
        <v>77.310662401762897</v>
      </c>
      <c r="S241" s="3">
        <f t="shared" si="91"/>
        <v>333.61861780359402</v>
      </c>
      <c r="T241" s="3">
        <f t="shared" si="92"/>
        <v>314.74165105597802</v>
      </c>
      <c r="U241" s="3">
        <f t="shared" si="101"/>
        <v>18.876966747615995</v>
      </c>
      <c r="V241" s="3">
        <f t="shared" si="93"/>
        <v>-30.345522206308601</v>
      </c>
      <c r="W241" s="3">
        <f t="shared" si="94"/>
        <v>72.126043228893295</v>
      </c>
      <c r="X241" s="3">
        <f t="shared" si="95"/>
        <v>333.61861780359402</v>
      </c>
      <c r="Y241" s="3">
        <f t="shared" si="96"/>
        <v>314.74165105597802</v>
      </c>
      <c r="Z241" s="3">
        <f t="shared" si="102"/>
        <v>18.876966747615995</v>
      </c>
      <c r="AA241" s="3">
        <f t="shared" si="97"/>
        <v>-30.345522206308601</v>
      </c>
      <c r="AB241" s="3">
        <f t="shared" si="98"/>
        <v>72.126043228893295</v>
      </c>
      <c r="AD241" s="3">
        <f t="shared" si="103"/>
        <v>-52.661976884457999</v>
      </c>
      <c r="AE241" s="3">
        <f t="shared" si="104"/>
        <v>-6.0785475000549809</v>
      </c>
      <c r="AO241" s="3">
        <f t="shared" si="105"/>
        <v>18.876966747615995</v>
      </c>
      <c r="AP241" s="3">
        <f t="shared" si="106"/>
        <v>65.460396132018701</v>
      </c>
      <c r="AQ241" s="3">
        <f t="shared" si="107"/>
        <v>-46.583429384402706</v>
      </c>
      <c r="AS241" s="3">
        <f t="shared" si="108"/>
        <v>0</v>
      </c>
      <c r="AT241" s="3">
        <f t="shared" si="109"/>
        <v>0</v>
      </c>
      <c r="AU241" s="3"/>
      <c r="AV241" s="3">
        <f t="shared" si="110"/>
        <v>-52.661976884457999</v>
      </c>
      <c r="AW241" s="3">
        <f t="shared" si="111"/>
        <v>-44.037683197888043</v>
      </c>
      <c r="AX241" s="3">
        <f t="shared" si="112"/>
        <v>8.6242936865699562</v>
      </c>
      <c r="AY241" s="3">
        <f t="shared" si="113"/>
        <v>-6.0785475000549809</v>
      </c>
      <c r="AZ241" s="3">
        <f t="shared" si="114"/>
        <v>-6.0785475000549809</v>
      </c>
      <c r="BA241" s="3">
        <f t="shared" si="115"/>
        <v>0</v>
      </c>
    </row>
    <row r="242" spans="1:53">
      <c r="A242">
        <v>240</v>
      </c>
      <c r="B242" t="s">
        <v>255</v>
      </c>
      <c r="C242" s="3">
        <v>197.318733460987</v>
      </c>
      <c r="D242" s="3">
        <v>217.86092498882201</v>
      </c>
      <c r="E242" s="3">
        <v>-20.542191527835001</v>
      </c>
      <c r="F242" s="3">
        <v>-76.076629322551995</v>
      </c>
      <c r="G242" s="3">
        <v>41.133609704070203</v>
      </c>
      <c r="H242" s="3"/>
      <c r="I242" s="3">
        <f>VLOOKUP($A242,new_vsoa,6,FALSE)</f>
        <v>214.35582038949499</v>
      </c>
      <c r="J242" s="3">
        <f>VLOOKUP($A242,new_vsoa,5,FALSE)</f>
        <v>219.952271363926</v>
      </c>
      <c r="K242" s="3">
        <f t="shared" si="99"/>
        <v>-5.5964509744310078</v>
      </c>
      <c r="L242" s="3">
        <f>VLOOKUP($A242,new_vsoa,7,FALSE)</f>
        <v>-41.600624767846398</v>
      </c>
      <c r="M242" s="3">
        <f>VLOOKUP($A242,new_vsoa,8,FALSE)</f>
        <v>31.032414548441</v>
      </c>
      <c r="N242" s="3">
        <f t="shared" si="87"/>
        <v>213.010882806506</v>
      </c>
      <c r="O242" s="3">
        <f t="shared" si="88"/>
        <v>219.95227136392501</v>
      </c>
      <c r="P242" s="3">
        <f t="shared" si="100"/>
        <v>-6.9413885574190033</v>
      </c>
      <c r="Q242" s="3">
        <f t="shared" si="89"/>
        <v>-40.754829424835499</v>
      </c>
      <c r="R242" s="3">
        <f t="shared" si="90"/>
        <v>26.218078602342299</v>
      </c>
      <c r="S242" s="3">
        <f t="shared" si="91"/>
        <v>214.35582038949499</v>
      </c>
      <c r="T242" s="3">
        <f t="shared" si="92"/>
        <v>219.952271363926</v>
      </c>
      <c r="U242" s="3">
        <f t="shared" si="101"/>
        <v>-5.5964509744310078</v>
      </c>
      <c r="V242" s="3">
        <f t="shared" si="93"/>
        <v>-41.241345351677097</v>
      </c>
      <c r="W242" s="3">
        <f t="shared" si="94"/>
        <v>31.3072734476162</v>
      </c>
      <c r="X242" s="3">
        <f t="shared" si="95"/>
        <v>214.35582038949499</v>
      </c>
      <c r="Y242" s="3">
        <f t="shared" si="96"/>
        <v>219.952271363926</v>
      </c>
      <c r="Z242" s="3">
        <f t="shared" si="102"/>
        <v>-5.5964509744310078</v>
      </c>
      <c r="AA242" s="3">
        <f t="shared" si="97"/>
        <v>-41.241345351677097</v>
      </c>
      <c r="AB242" s="3">
        <f t="shared" si="98"/>
        <v>31.3072734476162</v>
      </c>
      <c r="AD242" s="3">
        <f t="shared" si="103"/>
        <v>17.037086928507989</v>
      </c>
      <c r="AE242" s="3">
        <f t="shared" si="104"/>
        <v>2.0913463751039956</v>
      </c>
      <c r="AO242" s="3">
        <f t="shared" si="105"/>
        <v>-5.5964509744310078</v>
      </c>
      <c r="AP242" s="3">
        <f t="shared" si="106"/>
        <v>-20.542191527835001</v>
      </c>
      <c r="AQ242" s="3">
        <f t="shared" si="107"/>
        <v>14.945740553403994</v>
      </c>
      <c r="AS242" s="3">
        <f t="shared" si="108"/>
        <v>0</v>
      </c>
      <c r="AT242" s="3">
        <f t="shared" si="109"/>
        <v>0</v>
      </c>
      <c r="AU242" s="3"/>
      <c r="AV242" s="3">
        <f t="shared" si="110"/>
        <v>17.037086928507989</v>
      </c>
      <c r="AW242" s="3">
        <f t="shared" si="111"/>
        <v>15.692149345518999</v>
      </c>
      <c r="AX242" s="3">
        <f t="shared" si="112"/>
        <v>-1.3449375829889902</v>
      </c>
      <c r="AY242" s="3">
        <f t="shared" si="113"/>
        <v>2.0913463751039956</v>
      </c>
      <c r="AZ242" s="3">
        <f t="shared" si="114"/>
        <v>2.0913463751030008</v>
      </c>
      <c r="BA242" s="3">
        <f t="shared" si="115"/>
        <v>-9.9475983006414026E-13</v>
      </c>
    </row>
    <row r="243" spans="1:53">
      <c r="A243">
        <v>241</v>
      </c>
      <c r="B243" t="s">
        <v>256</v>
      </c>
      <c r="C243" s="3">
        <v>427.99321720618298</v>
      </c>
      <c r="D243" s="3">
        <v>386.604291886162</v>
      </c>
      <c r="E243" s="3">
        <v>41.388925320021301</v>
      </c>
      <c r="F243" s="3">
        <v>-75.696406306169393</v>
      </c>
      <c r="G243" s="3">
        <v>219.93209168602399</v>
      </c>
      <c r="H243" s="3"/>
      <c r="I243" s="3">
        <f>VLOOKUP($A243,new_vsoa,6,FALSE)</f>
        <v>438.51817369796998</v>
      </c>
      <c r="J243" s="3">
        <f>VLOOKUP($A243,new_vsoa,5,FALSE)</f>
        <v>388.43269815480198</v>
      </c>
      <c r="K243" s="3">
        <f t="shared" si="99"/>
        <v>50.085475543168002</v>
      </c>
      <c r="L243" s="3">
        <f>VLOOKUP($A243,new_vsoa,7,FALSE)</f>
        <v>-13.531013598309199</v>
      </c>
      <c r="M243" s="3">
        <f>VLOOKUP($A243,new_vsoa,8,FALSE)</f>
        <v>117.662584462813</v>
      </c>
      <c r="N243" s="3">
        <f t="shared" si="87"/>
        <v>439.44097009911002</v>
      </c>
      <c r="O243" s="3">
        <f t="shared" si="88"/>
        <v>388.43269815480198</v>
      </c>
      <c r="P243" s="3">
        <f t="shared" si="100"/>
        <v>51.008271944308035</v>
      </c>
      <c r="Q243" s="3">
        <f t="shared" si="89"/>
        <v>-12.28229613259</v>
      </c>
      <c r="R243" s="3">
        <f t="shared" si="90"/>
        <v>117.94987472957099</v>
      </c>
      <c r="S243" s="3">
        <f t="shared" si="91"/>
        <v>438.51817369796998</v>
      </c>
      <c r="T243" s="3">
        <f t="shared" si="92"/>
        <v>388.43269815480198</v>
      </c>
      <c r="U243" s="3">
        <f t="shared" si="101"/>
        <v>50.085475543168002</v>
      </c>
      <c r="V243" s="3">
        <f t="shared" si="93"/>
        <v>-16.518592158988699</v>
      </c>
      <c r="W243" s="3">
        <f t="shared" si="94"/>
        <v>119.890619249119</v>
      </c>
      <c r="X243" s="3">
        <f t="shared" si="95"/>
        <v>438.51817369796998</v>
      </c>
      <c r="Y243" s="3">
        <f t="shared" si="96"/>
        <v>388.43269815480198</v>
      </c>
      <c r="Z243" s="3">
        <f t="shared" si="102"/>
        <v>50.085475543168002</v>
      </c>
      <c r="AA243" s="3">
        <f t="shared" si="97"/>
        <v>-16.518592158988699</v>
      </c>
      <c r="AB243" s="3">
        <f t="shared" si="98"/>
        <v>119.890619249119</v>
      </c>
      <c r="AD243" s="3">
        <f t="shared" si="103"/>
        <v>10.524956491787009</v>
      </c>
      <c r="AE243" s="3">
        <f t="shared" si="104"/>
        <v>1.8284062686399807</v>
      </c>
      <c r="AO243" s="3">
        <f t="shared" si="105"/>
        <v>50.085475543168002</v>
      </c>
      <c r="AP243" s="3">
        <f t="shared" si="106"/>
        <v>41.388925320021301</v>
      </c>
      <c r="AQ243" s="3">
        <f t="shared" si="107"/>
        <v>8.6965502231467013</v>
      </c>
      <c r="AS243" s="3">
        <f t="shared" si="108"/>
        <v>0</v>
      </c>
      <c r="AT243" s="3">
        <f t="shared" si="109"/>
        <v>0</v>
      </c>
      <c r="AU243" s="3"/>
      <c r="AV243" s="3">
        <f t="shared" si="110"/>
        <v>10.524956491787009</v>
      </c>
      <c r="AW243" s="3">
        <f t="shared" si="111"/>
        <v>11.447752892927042</v>
      </c>
      <c r="AX243" s="3">
        <f t="shared" si="112"/>
        <v>0.92279640114003314</v>
      </c>
      <c r="AY243" s="3">
        <f t="shared" si="113"/>
        <v>1.8284062686399807</v>
      </c>
      <c r="AZ243" s="3">
        <f t="shared" si="114"/>
        <v>1.8284062686399807</v>
      </c>
      <c r="BA243" s="3">
        <f t="shared" si="115"/>
        <v>0</v>
      </c>
    </row>
    <row r="244" spans="1:53">
      <c r="A244">
        <v>242</v>
      </c>
      <c r="B244" t="s">
        <v>257</v>
      </c>
      <c r="C244" s="3">
        <v>252.497855501874</v>
      </c>
      <c r="D244" s="3">
        <v>285.980501673942</v>
      </c>
      <c r="E244" s="3">
        <v>-33.482646172068399</v>
      </c>
      <c r="F244" s="3">
        <v>-91.988867394031303</v>
      </c>
      <c r="G244" s="3">
        <v>39.463264976115603</v>
      </c>
      <c r="H244" s="3"/>
      <c r="I244" s="3">
        <f>VLOOKUP($A244,new_vsoa,6,FALSE)</f>
        <v>255.83457169932899</v>
      </c>
      <c r="J244" s="3">
        <f>VLOOKUP($A244,new_vsoa,5,FALSE)</f>
        <v>281.085479783008</v>
      </c>
      <c r="K244" s="3">
        <f t="shared" si="99"/>
        <v>-25.250908083679008</v>
      </c>
      <c r="L244" s="3">
        <f>VLOOKUP($A244,new_vsoa,7,FALSE)</f>
        <v>-62.387738621371703</v>
      </c>
      <c r="M244" s="3">
        <f>VLOOKUP($A244,new_vsoa,8,FALSE)</f>
        <v>14.6864060269374</v>
      </c>
      <c r="N244" s="3">
        <f t="shared" si="87"/>
        <v>253.92375376155201</v>
      </c>
      <c r="O244" s="3">
        <f t="shared" si="88"/>
        <v>281.085479783008</v>
      </c>
      <c r="P244" s="3">
        <f t="shared" si="100"/>
        <v>-27.161726021455991</v>
      </c>
      <c r="Q244" s="3">
        <f t="shared" si="89"/>
        <v>-61.452216064441203</v>
      </c>
      <c r="R244" s="3">
        <f t="shared" si="90"/>
        <v>9.1105526133015999</v>
      </c>
      <c r="S244" s="3">
        <f t="shared" si="91"/>
        <v>255.83457169932899</v>
      </c>
      <c r="T244" s="3">
        <f t="shared" si="92"/>
        <v>281.085479783008</v>
      </c>
      <c r="U244" s="3">
        <f t="shared" si="101"/>
        <v>-25.250908083679008</v>
      </c>
      <c r="V244" s="3">
        <f t="shared" si="93"/>
        <v>-62.681928343030897</v>
      </c>
      <c r="W244" s="3">
        <f t="shared" si="94"/>
        <v>16.465440354244699</v>
      </c>
      <c r="X244" s="3">
        <f t="shared" si="95"/>
        <v>255.83457169932899</v>
      </c>
      <c r="Y244" s="3">
        <f t="shared" si="96"/>
        <v>281.085479783008</v>
      </c>
      <c r="Z244" s="3">
        <f t="shared" si="102"/>
        <v>-25.250908083679008</v>
      </c>
      <c r="AA244" s="3">
        <f t="shared" si="97"/>
        <v>-62.681928343030897</v>
      </c>
      <c r="AB244" s="3">
        <f t="shared" si="98"/>
        <v>16.465440354244699</v>
      </c>
      <c r="AD244" s="3">
        <f t="shared" si="103"/>
        <v>3.3367161974549902</v>
      </c>
      <c r="AE244" s="3">
        <f t="shared" si="104"/>
        <v>-4.8950218909340037</v>
      </c>
      <c r="AO244" s="3">
        <f t="shared" si="105"/>
        <v>-25.250908083679008</v>
      </c>
      <c r="AP244" s="3">
        <f t="shared" si="106"/>
        <v>-33.482646172068399</v>
      </c>
      <c r="AQ244" s="3">
        <f t="shared" si="107"/>
        <v>8.2317380883893918</v>
      </c>
      <c r="AS244" s="3">
        <f t="shared" si="108"/>
        <v>0</v>
      </c>
      <c r="AT244" s="3">
        <f t="shared" si="109"/>
        <v>0</v>
      </c>
      <c r="AU244" s="3"/>
      <c r="AV244" s="3">
        <f t="shared" si="110"/>
        <v>3.3367161974549902</v>
      </c>
      <c r="AW244" s="3">
        <f t="shared" si="111"/>
        <v>1.4258982596780072</v>
      </c>
      <c r="AX244" s="3">
        <f t="shared" si="112"/>
        <v>-1.9108179377769829</v>
      </c>
      <c r="AY244" s="3">
        <f t="shared" si="113"/>
        <v>-4.8950218909340037</v>
      </c>
      <c r="AZ244" s="3">
        <f t="shared" si="114"/>
        <v>-4.8950218909340037</v>
      </c>
      <c r="BA244" s="3">
        <f t="shared" si="115"/>
        <v>0</v>
      </c>
    </row>
    <row r="245" spans="1:53">
      <c r="A245">
        <v>243</v>
      </c>
      <c r="B245" t="s">
        <v>258</v>
      </c>
      <c r="C245" s="3">
        <v>210.79189838734499</v>
      </c>
      <c r="D245" s="3">
        <v>201.09782322934299</v>
      </c>
      <c r="E245" s="3">
        <v>9.6940751580016506</v>
      </c>
      <c r="F245" s="3">
        <v>-46.085042746903703</v>
      </c>
      <c r="G245" s="3">
        <v>75.544747022372803</v>
      </c>
      <c r="H245" s="3"/>
      <c r="I245" s="3">
        <f>VLOOKUP($A245,new_vsoa,6,FALSE)</f>
        <v>217.139852518216</v>
      </c>
      <c r="J245" s="3">
        <f>VLOOKUP($A245,new_vsoa,5,FALSE)</f>
        <v>204.49210519875601</v>
      </c>
      <c r="K245" s="3">
        <f t="shared" si="99"/>
        <v>12.647747319459995</v>
      </c>
      <c r="L245" s="3">
        <f>VLOOKUP($A245,new_vsoa,7,FALSE)</f>
        <v>-21.255463631408599</v>
      </c>
      <c r="M245" s="3">
        <f>VLOOKUP($A245,new_vsoa,8,FALSE)</f>
        <v>48.459995704384802</v>
      </c>
      <c r="N245" s="3">
        <f t="shared" si="87"/>
        <v>218.555909503511</v>
      </c>
      <c r="O245" s="3">
        <f t="shared" si="88"/>
        <v>204.49210519875501</v>
      </c>
      <c r="P245" s="3">
        <f t="shared" si="100"/>
        <v>14.06380430475599</v>
      </c>
      <c r="Q245" s="3">
        <f t="shared" si="89"/>
        <v>-18.304694053967498</v>
      </c>
      <c r="R245" s="3">
        <f t="shared" si="90"/>
        <v>46.794139990854298</v>
      </c>
      <c r="S245" s="3">
        <f t="shared" si="91"/>
        <v>217.139852518216</v>
      </c>
      <c r="T245" s="3">
        <f t="shared" si="92"/>
        <v>204.49210519875601</v>
      </c>
      <c r="U245" s="3">
        <f t="shared" si="101"/>
        <v>12.647747319459995</v>
      </c>
      <c r="V245" s="3">
        <f t="shared" si="93"/>
        <v>-20.790603305791599</v>
      </c>
      <c r="W245" s="3">
        <f t="shared" si="94"/>
        <v>46.897738488466103</v>
      </c>
      <c r="X245" s="3">
        <f t="shared" si="95"/>
        <v>217.139852518216</v>
      </c>
      <c r="Y245" s="3">
        <f t="shared" si="96"/>
        <v>204.49210519875601</v>
      </c>
      <c r="Z245" s="3">
        <f t="shared" si="102"/>
        <v>12.647747319459995</v>
      </c>
      <c r="AA245" s="3">
        <f t="shared" si="97"/>
        <v>-20.790603305791599</v>
      </c>
      <c r="AB245" s="3">
        <f t="shared" si="98"/>
        <v>46.897738488466103</v>
      </c>
      <c r="AD245" s="3">
        <f t="shared" si="103"/>
        <v>6.3479541308710168</v>
      </c>
      <c r="AE245" s="3">
        <f t="shared" si="104"/>
        <v>3.3942819694130151</v>
      </c>
      <c r="AO245" s="3">
        <f t="shared" si="105"/>
        <v>12.647747319459995</v>
      </c>
      <c r="AP245" s="3">
        <f t="shared" si="106"/>
        <v>9.6940751580016506</v>
      </c>
      <c r="AQ245" s="3">
        <f t="shared" si="107"/>
        <v>2.9536721614583445</v>
      </c>
      <c r="AS245" s="3">
        <f t="shared" si="108"/>
        <v>0</v>
      </c>
      <c r="AT245" s="3">
        <f t="shared" si="109"/>
        <v>0</v>
      </c>
      <c r="AU245" s="3"/>
      <c r="AV245" s="3">
        <f t="shared" si="110"/>
        <v>6.3479541308710168</v>
      </c>
      <c r="AW245" s="3">
        <f t="shared" si="111"/>
        <v>7.7640111161660172</v>
      </c>
      <c r="AX245" s="3">
        <f t="shared" si="112"/>
        <v>1.4160569852950005</v>
      </c>
      <c r="AY245" s="3">
        <f t="shared" si="113"/>
        <v>3.3942819694130151</v>
      </c>
      <c r="AZ245" s="3">
        <f t="shared" si="114"/>
        <v>3.3942819694120203</v>
      </c>
      <c r="BA245" s="3">
        <f t="shared" si="115"/>
        <v>-9.9475983006414026E-13</v>
      </c>
    </row>
    <row r="246" spans="1:53">
      <c r="A246">
        <v>244</v>
      </c>
      <c r="B246" t="s">
        <v>259</v>
      </c>
      <c r="C246" s="3">
        <v>427.84525867382803</v>
      </c>
      <c r="D246" s="3">
        <v>395.43373629398099</v>
      </c>
      <c r="E246" s="3">
        <v>32.411522379847</v>
      </c>
      <c r="F246" s="3">
        <v>-100.58071970969399</v>
      </c>
      <c r="G246" s="3">
        <v>262.757787204473</v>
      </c>
      <c r="H246" s="3"/>
      <c r="I246" s="3">
        <f>VLOOKUP($A246,new_vsoa,6,FALSE)</f>
        <v>417.02322131093803</v>
      </c>
      <c r="J246" s="3">
        <f>VLOOKUP($A246,new_vsoa,5,FALSE)</f>
        <v>377.63589816143099</v>
      </c>
      <c r="K246" s="3">
        <f t="shared" si="99"/>
        <v>39.38732314950704</v>
      </c>
      <c r="L246" s="3">
        <f>VLOOKUP($A246,new_vsoa,7,FALSE)</f>
        <v>-24.6899174491687</v>
      </c>
      <c r="M246" s="3">
        <f>VLOOKUP($A246,new_vsoa,8,FALSE)</f>
        <v>102.005424021038</v>
      </c>
      <c r="N246" s="3">
        <f t="shared" si="87"/>
        <v>413.70051649262098</v>
      </c>
      <c r="O246" s="3">
        <f t="shared" si="88"/>
        <v>377.63589816143201</v>
      </c>
      <c r="P246" s="3">
        <f t="shared" si="100"/>
        <v>36.064618331188967</v>
      </c>
      <c r="Q246" s="3">
        <f t="shared" si="89"/>
        <v>-21.431316192131099</v>
      </c>
      <c r="R246" s="3">
        <f t="shared" si="90"/>
        <v>97.582108088233099</v>
      </c>
      <c r="S246" s="3">
        <f t="shared" si="91"/>
        <v>417.02322131093803</v>
      </c>
      <c r="T246" s="3">
        <f t="shared" si="92"/>
        <v>377.63589816143099</v>
      </c>
      <c r="U246" s="3">
        <f t="shared" si="101"/>
        <v>39.38732314950704</v>
      </c>
      <c r="V246" s="3">
        <f t="shared" si="93"/>
        <v>-24.011472973466802</v>
      </c>
      <c r="W246" s="3">
        <f t="shared" si="94"/>
        <v>99.749698746599705</v>
      </c>
      <c r="X246" s="3">
        <f t="shared" si="95"/>
        <v>417.02322131093803</v>
      </c>
      <c r="Y246" s="3">
        <f t="shared" si="96"/>
        <v>377.63589816143099</v>
      </c>
      <c r="Z246" s="3">
        <f t="shared" si="102"/>
        <v>39.38732314950704</v>
      </c>
      <c r="AA246" s="3">
        <f t="shared" si="97"/>
        <v>-24.011472973466802</v>
      </c>
      <c r="AB246" s="3">
        <f t="shared" si="98"/>
        <v>99.749698746599705</v>
      </c>
      <c r="AD246" s="3">
        <f t="shared" si="103"/>
        <v>-10.822037362890001</v>
      </c>
      <c r="AE246" s="3">
        <f t="shared" si="104"/>
        <v>-17.797838132549998</v>
      </c>
      <c r="AO246" s="3">
        <f t="shared" si="105"/>
        <v>39.38732314950704</v>
      </c>
      <c r="AP246" s="3">
        <f t="shared" si="106"/>
        <v>32.411522379847</v>
      </c>
      <c r="AQ246" s="3">
        <f t="shared" si="107"/>
        <v>6.9758007696600401</v>
      </c>
      <c r="AS246" s="3">
        <f t="shared" si="108"/>
        <v>0</v>
      </c>
      <c r="AT246" s="3">
        <f t="shared" si="109"/>
        <v>0</v>
      </c>
      <c r="AU246" s="3"/>
      <c r="AV246" s="3">
        <f t="shared" si="110"/>
        <v>-10.822037362890001</v>
      </c>
      <c r="AW246" s="3">
        <f t="shared" si="111"/>
        <v>-14.14474218120705</v>
      </c>
      <c r="AX246" s="3">
        <f t="shared" si="112"/>
        <v>-3.3227048183170496</v>
      </c>
      <c r="AY246" s="3">
        <f t="shared" si="113"/>
        <v>-17.797838132549998</v>
      </c>
      <c r="AZ246" s="3">
        <f t="shared" si="114"/>
        <v>-17.797838132548975</v>
      </c>
      <c r="BA246" s="3">
        <f t="shared" si="115"/>
        <v>1.0231815394945443E-12</v>
      </c>
    </row>
    <row r="247" spans="1:53">
      <c r="A247">
        <v>245</v>
      </c>
      <c r="B247" t="s">
        <v>260</v>
      </c>
      <c r="C247" s="3">
        <v>254.734957609231</v>
      </c>
      <c r="D247" s="3">
        <v>291.19799488725801</v>
      </c>
      <c r="E247" s="3">
        <v>-36.463037278027102</v>
      </c>
      <c r="F247" s="3">
        <v>-99.725110972874603</v>
      </c>
      <c r="G247" s="3">
        <v>35.578745013345397</v>
      </c>
      <c r="H247" s="3"/>
      <c r="I247" s="3">
        <f>VLOOKUP($A247,new_vsoa,6,FALSE)</f>
        <v>258.78678533931901</v>
      </c>
      <c r="J247" s="3">
        <f>VLOOKUP($A247,new_vsoa,5,FALSE)</f>
        <v>278.95015313826599</v>
      </c>
      <c r="K247" s="3">
        <f t="shared" si="99"/>
        <v>-20.163367798946979</v>
      </c>
      <c r="L247" s="3">
        <f>VLOOKUP($A247,new_vsoa,7,FALSE)</f>
        <v>-62.487524504245698</v>
      </c>
      <c r="M247" s="3">
        <f>VLOOKUP($A247,new_vsoa,8,FALSE)</f>
        <v>23.850372299568299</v>
      </c>
      <c r="N247" s="3">
        <f t="shared" si="87"/>
        <v>262.31333032822801</v>
      </c>
      <c r="O247" s="3">
        <f t="shared" si="88"/>
        <v>278.950153138264</v>
      </c>
      <c r="P247" s="3">
        <f t="shared" si="100"/>
        <v>-16.636822810035994</v>
      </c>
      <c r="Q247" s="3">
        <f t="shared" si="89"/>
        <v>-56.408255085074998</v>
      </c>
      <c r="R247" s="3">
        <f t="shared" si="90"/>
        <v>24.464881083494902</v>
      </c>
      <c r="S247" s="3">
        <f t="shared" si="91"/>
        <v>258.78678533931901</v>
      </c>
      <c r="T247" s="3">
        <f t="shared" si="92"/>
        <v>278.95015313826599</v>
      </c>
      <c r="U247" s="3">
        <f t="shared" si="101"/>
        <v>-20.163367798946979</v>
      </c>
      <c r="V247" s="3">
        <f t="shared" si="93"/>
        <v>-60.777822887999797</v>
      </c>
      <c r="W247" s="3">
        <f t="shared" si="94"/>
        <v>22.0034634320523</v>
      </c>
      <c r="X247" s="3">
        <f t="shared" si="95"/>
        <v>258.78678533931901</v>
      </c>
      <c r="Y247" s="3">
        <f t="shared" si="96"/>
        <v>278.95015313826599</v>
      </c>
      <c r="Z247" s="3">
        <f t="shared" si="102"/>
        <v>-20.163367798946979</v>
      </c>
      <c r="AA247" s="3">
        <f t="shared" si="97"/>
        <v>-60.777822887999797</v>
      </c>
      <c r="AB247" s="3">
        <f t="shared" si="98"/>
        <v>22.0034634320523</v>
      </c>
      <c r="AD247" s="3">
        <f t="shared" si="103"/>
        <v>4.0518277300880072</v>
      </c>
      <c r="AE247" s="3">
        <f t="shared" si="104"/>
        <v>-12.247841748992016</v>
      </c>
      <c r="AO247" s="3">
        <f t="shared" si="105"/>
        <v>-20.163367798946979</v>
      </c>
      <c r="AP247" s="3">
        <f t="shared" si="106"/>
        <v>-36.463037278027102</v>
      </c>
      <c r="AQ247" s="3">
        <f t="shared" si="107"/>
        <v>16.299669479080123</v>
      </c>
      <c r="AS247" s="3">
        <f t="shared" si="108"/>
        <v>0</v>
      </c>
      <c r="AT247" s="3">
        <f t="shared" si="109"/>
        <v>0</v>
      </c>
      <c r="AU247" s="3"/>
      <c r="AV247" s="3">
        <f t="shared" si="110"/>
        <v>4.0518277300880072</v>
      </c>
      <c r="AW247" s="3">
        <f t="shared" si="111"/>
        <v>7.5783727189970023</v>
      </c>
      <c r="AX247" s="3">
        <f t="shared" si="112"/>
        <v>3.526544988908995</v>
      </c>
      <c r="AY247" s="3">
        <f t="shared" si="113"/>
        <v>-12.247841748992016</v>
      </c>
      <c r="AZ247" s="3">
        <f t="shared" si="114"/>
        <v>-12.247841748994006</v>
      </c>
      <c r="BA247" s="3">
        <f t="shared" si="115"/>
        <v>-1.9895196601282805E-12</v>
      </c>
    </row>
    <row r="248" spans="1:53">
      <c r="A248">
        <v>246</v>
      </c>
      <c r="B248" t="s">
        <v>261</v>
      </c>
      <c r="C248" s="3">
        <v>429.774525191549</v>
      </c>
      <c r="D248" s="3">
        <v>326.86349316214699</v>
      </c>
      <c r="E248" s="3">
        <v>102.911032029401</v>
      </c>
      <c r="F248" s="3">
        <v>-12.302672309052101</v>
      </c>
      <c r="G248" s="3">
        <v>290.769090197553</v>
      </c>
      <c r="H248" s="3"/>
      <c r="I248" s="3">
        <f>VLOOKUP($A248,new_vsoa,6,FALSE)</f>
        <v>432.81181046061499</v>
      </c>
      <c r="J248" s="3">
        <f>VLOOKUP($A248,new_vsoa,5,FALSE)</f>
        <v>321.14552901379</v>
      </c>
      <c r="K248" s="3">
        <f t="shared" si="99"/>
        <v>111.666281446825</v>
      </c>
      <c r="L248" s="3">
        <f>VLOOKUP($A248,new_vsoa,7,FALSE)</f>
        <v>41.295467096226403</v>
      </c>
      <c r="M248" s="3">
        <f>VLOOKUP($A248,new_vsoa,8,FALSE)</f>
        <v>183.41088856301999</v>
      </c>
      <c r="N248" s="3">
        <f t="shared" si="87"/>
        <v>425.29905389085701</v>
      </c>
      <c r="O248" s="3">
        <f t="shared" si="88"/>
        <v>321.14552901378698</v>
      </c>
      <c r="P248" s="3">
        <f t="shared" si="100"/>
        <v>104.15352487707003</v>
      </c>
      <c r="Q248" s="3">
        <f t="shared" si="89"/>
        <v>41.858716196573603</v>
      </c>
      <c r="R248" s="3">
        <f t="shared" si="90"/>
        <v>167.54908759845199</v>
      </c>
      <c r="S248" s="3">
        <f t="shared" si="91"/>
        <v>432.81181046061499</v>
      </c>
      <c r="T248" s="3">
        <f t="shared" si="92"/>
        <v>321.14552901379</v>
      </c>
      <c r="U248" s="3">
        <f t="shared" si="101"/>
        <v>111.666281446825</v>
      </c>
      <c r="V248" s="3">
        <f t="shared" si="93"/>
        <v>48.278201702127703</v>
      </c>
      <c r="W248" s="3">
        <f t="shared" si="94"/>
        <v>185.90646625931799</v>
      </c>
      <c r="X248" s="3">
        <f t="shared" si="95"/>
        <v>432.81181046061499</v>
      </c>
      <c r="Y248" s="3">
        <f t="shared" si="96"/>
        <v>321.14552901379</v>
      </c>
      <c r="Z248" s="3">
        <f t="shared" si="102"/>
        <v>111.666281446825</v>
      </c>
      <c r="AA248" s="3">
        <f t="shared" si="97"/>
        <v>48.278201702127703</v>
      </c>
      <c r="AB248" s="3">
        <f t="shared" si="98"/>
        <v>185.90646625931799</v>
      </c>
      <c r="AD248" s="3">
        <f t="shared" si="103"/>
        <v>3.0372852690659897</v>
      </c>
      <c r="AE248" s="3">
        <f t="shared" si="104"/>
        <v>-5.7179641483569981</v>
      </c>
      <c r="AO248" s="3">
        <f t="shared" si="105"/>
        <v>111.666281446825</v>
      </c>
      <c r="AP248" s="3">
        <f t="shared" si="106"/>
        <v>102.911032029401</v>
      </c>
      <c r="AQ248" s="3">
        <f t="shared" si="107"/>
        <v>8.7552494174239968</v>
      </c>
      <c r="AS248" s="3">
        <f t="shared" si="108"/>
        <v>0</v>
      </c>
      <c r="AT248" s="3">
        <f t="shared" si="109"/>
        <v>0</v>
      </c>
      <c r="AU248" s="3"/>
      <c r="AV248" s="3">
        <f t="shared" si="110"/>
        <v>3.0372852690659897</v>
      </c>
      <c r="AW248" s="3">
        <f t="shared" si="111"/>
        <v>-4.4754713006919928</v>
      </c>
      <c r="AX248" s="3">
        <f t="shared" si="112"/>
        <v>-7.5127565697579826</v>
      </c>
      <c r="AY248" s="3">
        <f t="shared" si="113"/>
        <v>-5.7179641483569981</v>
      </c>
      <c r="AZ248" s="3">
        <f t="shared" si="114"/>
        <v>-5.7179641483600108</v>
      </c>
      <c r="BA248" s="3">
        <f t="shared" si="115"/>
        <v>-3.0127011996228248E-12</v>
      </c>
    </row>
    <row r="249" spans="1:53">
      <c r="A249">
        <v>247</v>
      </c>
      <c r="B249" t="s">
        <v>262</v>
      </c>
      <c r="C249" s="3">
        <v>490.41640444863202</v>
      </c>
      <c r="D249" s="3">
        <v>399.08941795093199</v>
      </c>
      <c r="E249" s="3">
        <v>91.326986497699295</v>
      </c>
      <c r="F249" s="3">
        <v>-63.052080854297799</v>
      </c>
      <c r="G249" s="3">
        <v>401.88941551404298</v>
      </c>
      <c r="H249" s="3"/>
      <c r="I249" s="3">
        <f>VLOOKUP($A249,new_vsoa,6,FALSE)</f>
        <v>510.74895825613299</v>
      </c>
      <c r="J249" s="3">
        <f>VLOOKUP($A249,new_vsoa,5,FALSE)</f>
        <v>409.86348187981099</v>
      </c>
      <c r="K249" s="3">
        <f t="shared" si="99"/>
        <v>100.885476376322</v>
      </c>
      <c r="L249" s="3">
        <f>VLOOKUP($A249,new_vsoa,7,FALSE)</f>
        <v>25.921754957637901</v>
      </c>
      <c r="M249" s="3">
        <f>VLOOKUP($A249,new_vsoa,8,FALSE)</f>
        <v>179.51372591535801</v>
      </c>
      <c r="N249" s="3">
        <f t="shared" si="87"/>
        <v>509.75940779388202</v>
      </c>
      <c r="O249" s="3">
        <f t="shared" si="88"/>
        <v>409.86348187981002</v>
      </c>
      <c r="P249" s="3">
        <f t="shared" si="100"/>
        <v>99.895925914071995</v>
      </c>
      <c r="Q249" s="3">
        <f t="shared" si="89"/>
        <v>30.514818346377201</v>
      </c>
      <c r="R249" s="3">
        <f t="shared" si="90"/>
        <v>175.27170503012701</v>
      </c>
      <c r="S249" s="3">
        <f t="shared" si="91"/>
        <v>510.74895825613299</v>
      </c>
      <c r="T249" s="3">
        <f t="shared" si="92"/>
        <v>409.86348187981099</v>
      </c>
      <c r="U249" s="3">
        <f t="shared" si="101"/>
        <v>100.885476376322</v>
      </c>
      <c r="V249" s="3">
        <f t="shared" si="93"/>
        <v>28.1900857935697</v>
      </c>
      <c r="W249" s="3">
        <f t="shared" si="94"/>
        <v>178.37130898594199</v>
      </c>
      <c r="X249" s="3">
        <f t="shared" si="95"/>
        <v>510.74895825613299</v>
      </c>
      <c r="Y249" s="3">
        <f t="shared" si="96"/>
        <v>409.86348187981099</v>
      </c>
      <c r="Z249" s="3">
        <f t="shared" si="102"/>
        <v>100.885476376322</v>
      </c>
      <c r="AA249" s="3">
        <f t="shared" si="97"/>
        <v>28.1900857935697</v>
      </c>
      <c r="AB249" s="3">
        <f t="shared" si="98"/>
        <v>178.37130898594199</v>
      </c>
      <c r="AD249" s="3">
        <f t="shared" si="103"/>
        <v>20.332553807500972</v>
      </c>
      <c r="AE249" s="3">
        <f t="shared" si="104"/>
        <v>10.774063928879002</v>
      </c>
      <c r="AO249" s="3">
        <f t="shared" si="105"/>
        <v>100.885476376322</v>
      </c>
      <c r="AP249" s="3">
        <f t="shared" si="106"/>
        <v>91.326986497699295</v>
      </c>
      <c r="AQ249" s="3">
        <f t="shared" si="107"/>
        <v>9.5584898786227086</v>
      </c>
      <c r="AS249" s="3">
        <f t="shared" si="108"/>
        <v>0</v>
      </c>
      <c r="AT249" s="3">
        <f t="shared" si="109"/>
        <v>0</v>
      </c>
      <c r="AU249" s="3"/>
      <c r="AV249" s="3">
        <f t="shared" si="110"/>
        <v>20.332553807500972</v>
      </c>
      <c r="AW249" s="3">
        <f t="shared" si="111"/>
        <v>19.343003345249997</v>
      </c>
      <c r="AX249" s="3">
        <f t="shared" si="112"/>
        <v>-0.98955046225097476</v>
      </c>
      <c r="AY249" s="3">
        <f t="shared" si="113"/>
        <v>10.774063928879002</v>
      </c>
      <c r="AZ249" s="3">
        <f t="shared" si="114"/>
        <v>10.774063928878036</v>
      </c>
      <c r="BA249" s="3">
        <f t="shared" si="115"/>
        <v>-9.6633812063373625E-13</v>
      </c>
    </row>
    <row r="250" spans="1:53">
      <c r="A250">
        <v>248</v>
      </c>
      <c r="B250" t="s">
        <v>263</v>
      </c>
      <c r="C250" s="3">
        <v>246.79257637243199</v>
      </c>
      <c r="D250" s="3">
        <v>367.75093839831499</v>
      </c>
      <c r="E250" s="3">
        <v>-120.958362025882</v>
      </c>
      <c r="F250" s="3">
        <v>-189.894890204229</v>
      </c>
      <c r="G250" s="3">
        <v>-35.527491806850001</v>
      </c>
      <c r="H250" s="3"/>
      <c r="I250" s="3">
        <f>VLOOKUP($A250,new_vsoa,6,FALSE)</f>
        <v>246.93457837107701</v>
      </c>
      <c r="J250" s="3">
        <f>VLOOKUP($A250,new_vsoa,5,FALSE)</f>
        <v>365.46251507695001</v>
      </c>
      <c r="K250" s="3">
        <f t="shared" si="99"/>
        <v>-118.527936705873</v>
      </c>
      <c r="L250" s="3">
        <f>VLOOKUP($A250,new_vsoa,7,FALSE)</f>
        <v>-160.279554942978</v>
      </c>
      <c r="M250" s="3">
        <f>VLOOKUP($A250,new_vsoa,8,FALSE)</f>
        <v>-72.224315441467098</v>
      </c>
      <c r="N250" s="3">
        <f t="shared" si="87"/>
        <v>247.95224964104699</v>
      </c>
      <c r="O250" s="3">
        <f t="shared" si="88"/>
        <v>365.46251507694802</v>
      </c>
      <c r="P250" s="3">
        <f t="shared" si="100"/>
        <v>-117.51026543590103</v>
      </c>
      <c r="Q250" s="3">
        <f t="shared" si="89"/>
        <v>-156.37402778770999</v>
      </c>
      <c r="R250" s="3">
        <f t="shared" si="90"/>
        <v>-74.223479651422295</v>
      </c>
      <c r="S250" s="3">
        <f t="shared" si="91"/>
        <v>246.93457837107701</v>
      </c>
      <c r="T250" s="3">
        <f t="shared" si="92"/>
        <v>365.46251507695001</v>
      </c>
      <c r="U250" s="3">
        <f t="shared" si="101"/>
        <v>-118.527936705873</v>
      </c>
      <c r="V250" s="3">
        <f t="shared" si="93"/>
        <v>-160.519637489708</v>
      </c>
      <c r="W250" s="3">
        <f t="shared" si="94"/>
        <v>-74.039882684640304</v>
      </c>
      <c r="X250" s="3">
        <f t="shared" si="95"/>
        <v>246.93457837107701</v>
      </c>
      <c r="Y250" s="3">
        <f t="shared" si="96"/>
        <v>365.46251507695001</v>
      </c>
      <c r="Z250" s="3">
        <f t="shared" si="102"/>
        <v>-118.527936705873</v>
      </c>
      <c r="AA250" s="3">
        <f t="shared" si="97"/>
        <v>-160.519637489708</v>
      </c>
      <c r="AB250" s="3">
        <f t="shared" si="98"/>
        <v>-74.039882684640304</v>
      </c>
      <c r="AD250" s="3">
        <f t="shared" si="103"/>
        <v>0.14200199864501428</v>
      </c>
      <c r="AE250" s="3">
        <f t="shared" si="104"/>
        <v>-2.2884233213649736</v>
      </c>
      <c r="AO250" s="3">
        <f t="shared" si="105"/>
        <v>-118.527936705873</v>
      </c>
      <c r="AP250" s="3">
        <f t="shared" si="106"/>
        <v>-120.958362025882</v>
      </c>
      <c r="AQ250" s="3">
        <f t="shared" si="107"/>
        <v>2.4304253200089931</v>
      </c>
      <c r="AS250" s="3">
        <f t="shared" si="108"/>
        <v>0</v>
      </c>
      <c r="AT250" s="3">
        <f t="shared" si="109"/>
        <v>0</v>
      </c>
      <c r="AU250" s="3"/>
      <c r="AV250" s="3">
        <f t="shared" si="110"/>
        <v>0.14200199864501428</v>
      </c>
      <c r="AW250" s="3">
        <f t="shared" si="111"/>
        <v>1.1596732686149949</v>
      </c>
      <c r="AX250" s="3">
        <f t="shared" si="112"/>
        <v>1.0176712699699806</v>
      </c>
      <c r="AY250" s="3">
        <f t="shared" si="113"/>
        <v>-2.2884233213649736</v>
      </c>
      <c r="AZ250" s="3">
        <f t="shared" si="114"/>
        <v>-2.2884233213669631</v>
      </c>
      <c r="BA250" s="3">
        <f t="shared" si="115"/>
        <v>-1.9895196601282805E-12</v>
      </c>
    </row>
    <row r="251" spans="1:53">
      <c r="A251">
        <v>249</v>
      </c>
      <c r="B251" t="s">
        <v>264</v>
      </c>
      <c r="C251" s="3">
        <v>213.653137436094</v>
      </c>
      <c r="D251" s="3">
        <v>207.514099084788</v>
      </c>
      <c r="E251" s="3">
        <v>6.1390383513059099</v>
      </c>
      <c r="F251" s="3">
        <v>-51.110197305082501</v>
      </c>
      <c r="G251" s="3">
        <v>71.730050458505104</v>
      </c>
      <c r="H251" s="3"/>
      <c r="I251" s="3">
        <f>VLOOKUP($A251,new_vsoa,6,FALSE)</f>
        <v>218.663438955434</v>
      </c>
      <c r="J251" s="3">
        <f>VLOOKUP($A251,new_vsoa,5,FALSE)</f>
        <v>214.301492444297</v>
      </c>
      <c r="K251" s="3">
        <f t="shared" si="99"/>
        <v>4.3619465111370062</v>
      </c>
      <c r="L251" s="3">
        <f>VLOOKUP($A251,new_vsoa,7,FALSE)</f>
        <v>-31.816670271940499</v>
      </c>
      <c r="M251" s="3">
        <f>VLOOKUP($A251,new_vsoa,8,FALSE)</f>
        <v>41.738051595337403</v>
      </c>
      <c r="N251" s="3">
        <f t="shared" si="87"/>
        <v>214.165158962042</v>
      </c>
      <c r="O251" s="3">
        <f t="shared" si="88"/>
        <v>214.30149244429899</v>
      </c>
      <c r="P251" s="3">
        <f t="shared" si="100"/>
        <v>-0.13633348225698683</v>
      </c>
      <c r="Q251" s="3">
        <f t="shared" si="89"/>
        <v>-34.835872477602898</v>
      </c>
      <c r="R251" s="3">
        <f t="shared" si="90"/>
        <v>33.103887008043699</v>
      </c>
      <c r="S251" s="3">
        <f t="shared" si="91"/>
        <v>218.663438955434</v>
      </c>
      <c r="T251" s="3">
        <f t="shared" si="92"/>
        <v>214.301492444297</v>
      </c>
      <c r="U251" s="3">
        <f t="shared" si="101"/>
        <v>4.3619465111370062</v>
      </c>
      <c r="V251" s="3">
        <f t="shared" si="93"/>
        <v>-29.6589463139142</v>
      </c>
      <c r="W251" s="3">
        <f t="shared" si="94"/>
        <v>42.289424425671598</v>
      </c>
      <c r="X251" s="3">
        <f t="shared" si="95"/>
        <v>218.663438955434</v>
      </c>
      <c r="Y251" s="3">
        <f t="shared" si="96"/>
        <v>214.301492444297</v>
      </c>
      <c r="Z251" s="3">
        <f t="shared" si="102"/>
        <v>4.3619465111370062</v>
      </c>
      <c r="AA251" s="3">
        <f t="shared" si="97"/>
        <v>-29.6589463139142</v>
      </c>
      <c r="AB251" s="3">
        <f t="shared" si="98"/>
        <v>42.289424425671598</v>
      </c>
      <c r="AD251" s="3">
        <f t="shared" si="103"/>
        <v>5.010301519340004</v>
      </c>
      <c r="AE251" s="3">
        <f t="shared" si="104"/>
        <v>6.7873933595089966</v>
      </c>
      <c r="AO251" s="3">
        <f t="shared" si="105"/>
        <v>4.3619465111370062</v>
      </c>
      <c r="AP251" s="3">
        <f t="shared" si="106"/>
        <v>6.1390383513059099</v>
      </c>
      <c r="AQ251" s="3">
        <f t="shared" si="107"/>
        <v>-1.7770918401689038</v>
      </c>
      <c r="AS251" s="3">
        <f t="shared" si="108"/>
        <v>0</v>
      </c>
      <c r="AT251" s="3">
        <f t="shared" si="109"/>
        <v>0</v>
      </c>
      <c r="AU251" s="3"/>
      <c r="AV251" s="3">
        <f t="shared" si="110"/>
        <v>5.010301519340004</v>
      </c>
      <c r="AW251" s="3">
        <f t="shared" si="111"/>
        <v>0.51202152594800054</v>
      </c>
      <c r="AX251" s="3">
        <f t="shared" si="112"/>
        <v>-4.4982799933920035</v>
      </c>
      <c r="AY251" s="3">
        <f t="shared" si="113"/>
        <v>6.7873933595089966</v>
      </c>
      <c r="AZ251" s="3">
        <f t="shared" si="114"/>
        <v>6.7873933595109861</v>
      </c>
      <c r="BA251" s="3">
        <f t="shared" si="115"/>
        <v>1.9895196601282805E-12</v>
      </c>
    </row>
    <row r="252" spans="1:53">
      <c r="A252">
        <v>250</v>
      </c>
      <c r="B252" t="s">
        <v>265</v>
      </c>
      <c r="C252" s="3">
        <v>141.25416511791801</v>
      </c>
      <c r="D252" s="3">
        <v>124.757035902162</v>
      </c>
      <c r="E252" s="3">
        <v>16.497129215755901</v>
      </c>
      <c r="F252" s="3">
        <v>-31.248371340508101</v>
      </c>
      <c r="G252" s="3">
        <v>69.404143940574599</v>
      </c>
      <c r="H252" s="3"/>
      <c r="I252" s="3">
        <f>VLOOKUP($A252,new_vsoa,6,FALSE)</f>
        <v>141.98337251152699</v>
      </c>
      <c r="J252" s="3">
        <f>VLOOKUP($A252,new_vsoa,5,FALSE)</f>
        <v>125.272116334694</v>
      </c>
      <c r="K252" s="3">
        <f t="shared" si="99"/>
        <v>16.71125617683299</v>
      </c>
      <c r="L252" s="3">
        <f>VLOOKUP($A252,new_vsoa,7,FALSE)</f>
        <v>-13.636216767609</v>
      </c>
      <c r="M252" s="3">
        <f>VLOOKUP($A252,new_vsoa,8,FALSE)</f>
        <v>47.074471875457299</v>
      </c>
      <c r="N252" s="3">
        <f t="shared" si="87"/>
        <v>141.86581726009601</v>
      </c>
      <c r="O252" s="3">
        <f t="shared" si="88"/>
        <v>125.272116334693</v>
      </c>
      <c r="P252" s="3">
        <f t="shared" si="100"/>
        <v>16.593700925403013</v>
      </c>
      <c r="Q252" s="3">
        <f t="shared" si="89"/>
        <v>-12.2861772633201</v>
      </c>
      <c r="R252" s="3">
        <f t="shared" si="90"/>
        <v>45.837386122195198</v>
      </c>
      <c r="S252" s="3">
        <f t="shared" si="91"/>
        <v>141.98337251152699</v>
      </c>
      <c r="T252" s="3">
        <f t="shared" si="92"/>
        <v>125.272116334694</v>
      </c>
      <c r="U252" s="3">
        <f t="shared" si="101"/>
        <v>16.71125617683299</v>
      </c>
      <c r="V252" s="3">
        <f t="shared" si="93"/>
        <v>-13.252177177842499</v>
      </c>
      <c r="W252" s="3">
        <f t="shared" si="94"/>
        <v>47.056400159906097</v>
      </c>
      <c r="X252" s="3">
        <f t="shared" si="95"/>
        <v>141.98337251152699</v>
      </c>
      <c r="Y252" s="3">
        <f t="shared" si="96"/>
        <v>125.272116334694</v>
      </c>
      <c r="Z252" s="3">
        <f t="shared" si="102"/>
        <v>16.71125617683299</v>
      </c>
      <c r="AA252" s="3">
        <f t="shared" si="97"/>
        <v>-13.252177177842499</v>
      </c>
      <c r="AB252" s="3">
        <f t="shared" si="98"/>
        <v>47.056400159906097</v>
      </c>
      <c r="AD252" s="3">
        <f t="shared" si="103"/>
        <v>0.72920739360898779</v>
      </c>
      <c r="AE252" s="3">
        <f t="shared" si="104"/>
        <v>0.51508043253200242</v>
      </c>
      <c r="AO252" s="3">
        <f t="shared" si="105"/>
        <v>16.71125617683299</v>
      </c>
      <c r="AP252" s="3">
        <f t="shared" si="106"/>
        <v>16.497129215755901</v>
      </c>
      <c r="AQ252" s="3">
        <f t="shared" si="107"/>
        <v>0.2141269610770884</v>
      </c>
      <c r="AS252" s="3">
        <f t="shared" si="108"/>
        <v>0</v>
      </c>
      <c r="AT252" s="3">
        <f t="shared" si="109"/>
        <v>0</v>
      </c>
      <c r="AU252" s="3"/>
      <c r="AV252" s="3">
        <f t="shared" si="110"/>
        <v>0.72920739360898779</v>
      </c>
      <c r="AW252" s="3">
        <f t="shared" si="111"/>
        <v>0.61165214217800212</v>
      </c>
      <c r="AX252" s="3">
        <f t="shared" si="112"/>
        <v>-0.11755525143098566</v>
      </c>
      <c r="AY252" s="3">
        <f t="shared" si="113"/>
        <v>0.51508043253200242</v>
      </c>
      <c r="AZ252" s="3">
        <f t="shared" si="114"/>
        <v>0.51508043253099345</v>
      </c>
      <c r="BA252" s="3">
        <f t="shared" si="115"/>
        <v>-1.0089706847793423E-12</v>
      </c>
    </row>
    <row r="253" spans="1:53">
      <c r="A253">
        <v>251</v>
      </c>
      <c r="B253" t="s">
        <v>266</v>
      </c>
      <c r="C253" s="3">
        <v>416.66516482741901</v>
      </c>
      <c r="D253" s="3">
        <v>375.60040997526801</v>
      </c>
      <c r="E253" s="3">
        <v>41.064754852150799</v>
      </c>
      <c r="F253" s="3">
        <v>-41.562488874741497</v>
      </c>
      <c r="G253" s="3">
        <v>145.978482199345</v>
      </c>
      <c r="H253" s="3"/>
      <c r="I253" s="3">
        <f>VLOOKUP($A253,new_vsoa,6,FALSE)</f>
        <v>414.70976034959699</v>
      </c>
      <c r="J253" s="3">
        <f>VLOOKUP($A253,new_vsoa,5,FALSE)</f>
        <v>376.63847103144701</v>
      </c>
      <c r="K253" s="3">
        <f t="shared" si="99"/>
        <v>38.071289318149979</v>
      </c>
      <c r="L253" s="3">
        <f>VLOOKUP($A253,new_vsoa,7,FALSE)</f>
        <v>-23.046750653290498</v>
      </c>
      <c r="M253" s="3">
        <f>VLOOKUP($A253,new_vsoa,8,FALSE)</f>
        <v>97.926732741575904</v>
      </c>
      <c r="N253" s="3">
        <f t="shared" si="87"/>
        <v>417.93832704812399</v>
      </c>
      <c r="O253" s="3">
        <f t="shared" si="88"/>
        <v>376.63847103144502</v>
      </c>
      <c r="P253" s="3">
        <f t="shared" si="100"/>
        <v>41.299856016678973</v>
      </c>
      <c r="Q253" s="3">
        <f t="shared" si="89"/>
        <v>-15.736717355932999</v>
      </c>
      <c r="R253" s="3">
        <f t="shared" si="90"/>
        <v>98.849060709821401</v>
      </c>
      <c r="S253" s="3">
        <f t="shared" si="91"/>
        <v>414.70976034959699</v>
      </c>
      <c r="T253" s="3">
        <f t="shared" si="92"/>
        <v>376.63847103144701</v>
      </c>
      <c r="U253" s="3">
        <f t="shared" si="101"/>
        <v>38.071289318149979</v>
      </c>
      <c r="V253" s="3">
        <f t="shared" si="93"/>
        <v>-19.180986046137399</v>
      </c>
      <c r="W253" s="3">
        <f t="shared" si="94"/>
        <v>97.943489765863106</v>
      </c>
      <c r="X253" s="3">
        <f t="shared" si="95"/>
        <v>414.70976034959699</v>
      </c>
      <c r="Y253" s="3">
        <f t="shared" si="96"/>
        <v>376.63847103144701</v>
      </c>
      <c r="Z253" s="3">
        <f t="shared" si="102"/>
        <v>38.071289318149979</v>
      </c>
      <c r="AA253" s="3">
        <f t="shared" si="97"/>
        <v>-19.180986046137399</v>
      </c>
      <c r="AB253" s="3">
        <f t="shared" si="98"/>
        <v>97.943489765863106</v>
      </c>
      <c r="AD253" s="3">
        <f t="shared" si="103"/>
        <v>-1.9554044778220145</v>
      </c>
      <c r="AE253" s="3">
        <f t="shared" si="104"/>
        <v>1.0380610561790036</v>
      </c>
      <c r="AO253" s="3">
        <f t="shared" si="105"/>
        <v>38.071289318149979</v>
      </c>
      <c r="AP253" s="3">
        <f t="shared" si="106"/>
        <v>41.064754852150799</v>
      </c>
      <c r="AQ253" s="3">
        <f t="shared" si="107"/>
        <v>-2.9934655340008192</v>
      </c>
      <c r="AS253" s="3">
        <f t="shared" si="108"/>
        <v>0</v>
      </c>
      <c r="AT253" s="3">
        <f t="shared" si="109"/>
        <v>0</v>
      </c>
      <c r="AU253" s="3"/>
      <c r="AV253" s="3">
        <f t="shared" si="110"/>
        <v>-1.9554044778220145</v>
      </c>
      <c r="AW253" s="3">
        <f t="shared" si="111"/>
        <v>1.2731622207049895</v>
      </c>
      <c r="AX253" s="3">
        <f t="shared" si="112"/>
        <v>3.2285666985270041</v>
      </c>
      <c r="AY253" s="3">
        <f t="shared" si="113"/>
        <v>1.0380610561790036</v>
      </c>
      <c r="AZ253" s="3">
        <f t="shared" si="114"/>
        <v>1.0380610561770141</v>
      </c>
      <c r="BA253" s="3">
        <f t="shared" si="115"/>
        <v>-1.9895196601282805E-12</v>
      </c>
    </row>
    <row r="254" spans="1:53">
      <c r="A254">
        <v>252</v>
      </c>
      <c r="B254" t="s">
        <v>267</v>
      </c>
      <c r="C254" s="3">
        <v>170.73204440692501</v>
      </c>
      <c r="D254" s="3">
        <v>156.70889407630301</v>
      </c>
      <c r="E254" s="3">
        <v>14.023150330622</v>
      </c>
      <c r="F254" s="3">
        <v>-39.429995304732699</v>
      </c>
      <c r="G254" s="3">
        <v>75.954142764967898</v>
      </c>
      <c r="H254" s="3"/>
      <c r="I254" s="3">
        <f>VLOOKUP($A254,new_vsoa,6,FALSE)</f>
        <v>195.36501462439</v>
      </c>
      <c r="J254" s="3">
        <f>VLOOKUP($A254,new_vsoa,5,FALSE)</f>
        <v>150.86137338191699</v>
      </c>
      <c r="K254" s="3">
        <f t="shared" si="99"/>
        <v>44.503641242473009</v>
      </c>
      <c r="L254" s="3">
        <f>VLOOKUP($A254,new_vsoa,7,FALSE)</f>
        <v>9.9540886139047497</v>
      </c>
      <c r="M254" s="3">
        <f>VLOOKUP($A254,new_vsoa,8,FALSE)</f>
        <v>82.474602726026205</v>
      </c>
      <c r="N254" s="3">
        <f t="shared" si="87"/>
        <v>191.36303224979201</v>
      </c>
      <c r="O254" s="3">
        <f t="shared" si="88"/>
        <v>150.86137338191699</v>
      </c>
      <c r="P254" s="3">
        <f t="shared" si="100"/>
        <v>40.501658867875022</v>
      </c>
      <c r="Q254" s="3">
        <f t="shared" si="89"/>
        <v>3.2610607246700698</v>
      </c>
      <c r="R254" s="3">
        <f t="shared" si="90"/>
        <v>76.679161491010206</v>
      </c>
      <c r="S254" s="3">
        <f t="shared" si="91"/>
        <v>195.36501462439</v>
      </c>
      <c r="T254" s="3">
        <f t="shared" si="92"/>
        <v>150.86137338191699</v>
      </c>
      <c r="U254" s="3">
        <f t="shared" si="101"/>
        <v>44.503641242473009</v>
      </c>
      <c r="V254" s="3">
        <f t="shared" si="93"/>
        <v>8.9904519585187899</v>
      </c>
      <c r="W254" s="3">
        <f t="shared" si="94"/>
        <v>83.151018347801198</v>
      </c>
      <c r="X254" s="3">
        <f t="shared" si="95"/>
        <v>195.36501462439</v>
      </c>
      <c r="Y254" s="3">
        <f t="shared" si="96"/>
        <v>150.86137338191699</v>
      </c>
      <c r="Z254" s="3">
        <f t="shared" si="102"/>
        <v>44.503641242473009</v>
      </c>
      <c r="AA254" s="3">
        <f t="shared" si="97"/>
        <v>8.9904519585187899</v>
      </c>
      <c r="AB254" s="3">
        <f t="shared" si="98"/>
        <v>83.151018347801198</v>
      </c>
      <c r="AD254" s="3">
        <f t="shared" si="103"/>
        <v>24.632970217464987</v>
      </c>
      <c r="AE254" s="3">
        <f t="shared" si="104"/>
        <v>-5.8475206943860201</v>
      </c>
      <c r="AO254" s="3">
        <f t="shared" si="105"/>
        <v>44.503641242473009</v>
      </c>
      <c r="AP254" s="3">
        <f t="shared" si="106"/>
        <v>14.023150330622</v>
      </c>
      <c r="AQ254" s="3">
        <f t="shared" si="107"/>
        <v>30.480490911851007</v>
      </c>
      <c r="AS254" s="3">
        <f t="shared" si="108"/>
        <v>0</v>
      </c>
      <c r="AT254" s="3">
        <f t="shared" si="109"/>
        <v>0</v>
      </c>
      <c r="AU254" s="3"/>
      <c r="AV254" s="3">
        <f t="shared" si="110"/>
        <v>24.632970217464987</v>
      </c>
      <c r="AW254" s="3">
        <f t="shared" si="111"/>
        <v>20.630987842867</v>
      </c>
      <c r="AX254" s="3">
        <f t="shared" si="112"/>
        <v>-4.0019823745979863</v>
      </c>
      <c r="AY254" s="3">
        <f t="shared" si="113"/>
        <v>-5.8475206943860201</v>
      </c>
      <c r="AZ254" s="3">
        <f t="shared" si="114"/>
        <v>-5.8475206943860201</v>
      </c>
      <c r="BA254" s="3">
        <f t="shared" si="115"/>
        <v>0</v>
      </c>
    </row>
    <row r="255" spans="1:53">
      <c r="A255">
        <v>253</v>
      </c>
      <c r="B255" t="s">
        <v>268</v>
      </c>
      <c r="C255" s="3">
        <v>412.61448362314201</v>
      </c>
      <c r="D255" s="3">
        <v>329.24306882194099</v>
      </c>
      <c r="E255" s="3">
        <v>83.371414801200601</v>
      </c>
      <c r="F255" s="3">
        <v>4.5662670923527102</v>
      </c>
      <c r="G255" s="3">
        <v>163.65599452475399</v>
      </c>
      <c r="H255" s="3"/>
      <c r="I255" s="3">
        <f>VLOOKUP($A255,new_vsoa,6,FALSE)</f>
        <v>350.42145833664</v>
      </c>
      <c r="J255" s="3">
        <f>VLOOKUP($A255,new_vsoa,5,FALSE)</f>
        <v>329.53245615729202</v>
      </c>
      <c r="K255" s="3">
        <f t="shared" si="99"/>
        <v>20.889002179347983</v>
      </c>
      <c r="L255" s="3">
        <f>VLOOKUP($A255,new_vsoa,7,FALSE)</f>
        <v>-33.048155984007799</v>
      </c>
      <c r="M255" s="3">
        <f>VLOOKUP($A255,new_vsoa,8,FALSE)</f>
        <v>76.2949854670821</v>
      </c>
      <c r="N255" s="3">
        <f t="shared" si="87"/>
        <v>356.90337451861097</v>
      </c>
      <c r="O255" s="3">
        <f t="shared" si="88"/>
        <v>329.532456157289</v>
      </c>
      <c r="P255" s="3">
        <f t="shared" si="100"/>
        <v>27.370918361321969</v>
      </c>
      <c r="Q255" s="3">
        <f t="shared" si="89"/>
        <v>-26.462444603529899</v>
      </c>
      <c r="R255" s="3">
        <f t="shared" si="90"/>
        <v>81.803982075145896</v>
      </c>
      <c r="S255" s="3">
        <f t="shared" si="91"/>
        <v>350.42145833664</v>
      </c>
      <c r="T255" s="3">
        <f t="shared" si="92"/>
        <v>329.53245615729202</v>
      </c>
      <c r="U255" s="3">
        <f t="shared" si="101"/>
        <v>20.889002179347983</v>
      </c>
      <c r="V255" s="3">
        <f t="shared" si="93"/>
        <v>-33.151685694693903</v>
      </c>
      <c r="W255" s="3">
        <f t="shared" si="94"/>
        <v>76.421758660980203</v>
      </c>
      <c r="X255" s="3">
        <f t="shared" si="95"/>
        <v>350.42145833664</v>
      </c>
      <c r="Y255" s="3">
        <f t="shared" si="96"/>
        <v>329.53245615729202</v>
      </c>
      <c r="Z255" s="3">
        <f t="shared" si="102"/>
        <v>20.889002179347983</v>
      </c>
      <c r="AA255" s="3">
        <f t="shared" si="97"/>
        <v>-33.151685694693903</v>
      </c>
      <c r="AB255" s="3">
        <f t="shared" si="98"/>
        <v>76.421758660980203</v>
      </c>
      <c r="AD255" s="3">
        <f t="shared" si="103"/>
        <v>-62.193025286502007</v>
      </c>
      <c r="AE255" s="3">
        <f t="shared" si="104"/>
        <v>0.28938733535102301</v>
      </c>
      <c r="AO255" s="3">
        <f t="shared" si="105"/>
        <v>20.889002179347983</v>
      </c>
      <c r="AP255" s="3">
        <f t="shared" si="106"/>
        <v>83.371414801200601</v>
      </c>
      <c r="AQ255" s="3">
        <f t="shared" si="107"/>
        <v>-62.482412621852617</v>
      </c>
      <c r="AS255" s="3">
        <f t="shared" si="108"/>
        <v>0</v>
      </c>
      <c r="AT255" s="3">
        <f t="shared" si="109"/>
        <v>0</v>
      </c>
      <c r="AU255" s="3"/>
      <c r="AV255" s="3">
        <f t="shared" si="110"/>
        <v>-62.193025286502007</v>
      </c>
      <c r="AW255" s="3">
        <f t="shared" si="111"/>
        <v>-55.711109104531033</v>
      </c>
      <c r="AX255" s="3">
        <f t="shared" si="112"/>
        <v>6.4819161819709734</v>
      </c>
      <c r="AY255" s="3">
        <f t="shared" si="113"/>
        <v>0.28938733535102301</v>
      </c>
      <c r="AZ255" s="3">
        <f t="shared" si="114"/>
        <v>0.28938733534801031</v>
      </c>
      <c r="BA255" s="3">
        <f t="shared" si="115"/>
        <v>-3.0127011996228248E-12</v>
      </c>
    </row>
    <row r="256" spans="1:53">
      <c r="A256">
        <v>254</v>
      </c>
      <c r="B256" t="s">
        <v>269</v>
      </c>
      <c r="C256" s="3">
        <v>163.42877816681599</v>
      </c>
      <c r="D256" s="3">
        <v>172.80822877422</v>
      </c>
      <c r="E256" s="3">
        <v>-9.3794506074042001</v>
      </c>
      <c r="F256" s="3">
        <v>-61.920594446894199</v>
      </c>
      <c r="G256" s="3">
        <v>51.924706305792803</v>
      </c>
      <c r="H256" s="3"/>
      <c r="I256" s="3">
        <f>VLOOKUP($A256,new_vsoa,6,FALSE)</f>
        <v>167.68148993765101</v>
      </c>
      <c r="J256" s="3">
        <f>VLOOKUP($A256,new_vsoa,5,FALSE)</f>
        <v>176.42780178353499</v>
      </c>
      <c r="K256" s="3">
        <f t="shared" si="99"/>
        <v>-8.7463118458839801</v>
      </c>
      <c r="L256" s="3">
        <f>VLOOKUP($A256,new_vsoa,7,FALSE)</f>
        <v>-42.0956828893395</v>
      </c>
      <c r="M256" s="3">
        <f>VLOOKUP($A256,new_vsoa,8,FALSE)</f>
        <v>28.055718891455498</v>
      </c>
      <c r="N256" s="3">
        <f t="shared" si="87"/>
        <v>165.92753827673801</v>
      </c>
      <c r="O256" s="3">
        <f t="shared" si="88"/>
        <v>176.42780178353399</v>
      </c>
      <c r="P256" s="3">
        <f t="shared" si="100"/>
        <v>-10.500263506795989</v>
      </c>
      <c r="Q256" s="3">
        <f t="shared" si="89"/>
        <v>-40.0847228699363</v>
      </c>
      <c r="R256" s="3">
        <f t="shared" si="90"/>
        <v>21.430265952185199</v>
      </c>
      <c r="S256" s="3">
        <f t="shared" si="91"/>
        <v>167.68148993765101</v>
      </c>
      <c r="T256" s="3">
        <f t="shared" si="92"/>
        <v>176.42780178353499</v>
      </c>
      <c r="U256" s="3">
        <f t="shared" si="101"/>
        <v>-8.7463118458839801</v>
      </c>
      <c r="V256" s="3">
        <f t="shared" si="93"/>
        <v>-40.833653371186898</v>
      </c>
      <c r="W256" s="3">
        <f t="shared" si="94"/>
        <v>23.861760192178501</v>
      </c>
      <c r="X256" s="3">
        <f t="shared" si="95"/>
        <v>167.68148993765101</v>
      </c>
      <c r="Y256" s="3">
        <f t="shared" si="96"/>
        <v>176.42780178353499</v>
      </c>
      <c r="Z256" s="3">
        <f t="shared" si="102"/>
        <v>-8.7463118458839801</v>
      </c>
      <c r="AA256" s="3">
        <f t="shared" si="97"/>
        <v>-40.833653371186898</v>
      </c>
      <c r="AB256" s="3">
        <f t="shared" si="98"/>
        <v>23.861760192178501</v>
      </c>
      <c r="AD256" s="3">
        <f t="shared" si="103"/>
        <v>4.2527117708350204</v>
      </c>
      <c r="AE256" s="3">
        <f t="shared" si="104"/>
        <v>3.6195730093149905</v>
      </c>
      <c r="AO256" s="3">
        <f t="shared" si="105"/>
        <v>-8.7463118458839801</v>
      </c>
      <c r="AP256" s="3">
        <f t="shared" si="106"/>
        <v>-9.3794506074042001</v>
      </c>
      <c r="AQ256" s="3">
        <f t="shared" si="107"/>
        <v>0.63313876152021997</v>
      </c>
      <c r="AS256" s="3">
        <f t="shared" si="108"/>
        <v>0</v>
      </c>
      <c r="AT256" s="3">
        <f t="shared" si="109"/>
        <v>0</v>
      </c>
      <c r="AU256" s="3"/>
      <c r="AV256" s="3">
        <f t="shared" si="110"/>
        <v>4.2527117708350204</v>
      </c>
      <c r="AW256" s="3">
        <f t="shared" si="111"/>
        <v>2.4987601099220171</v>
      </c>
      <c r="AX256" s="3">
        <f t="shared" si="112"/>
        <v>-1.7539516609130033</v>
      </c>
      <c r="AY256" s="3">
        <f t="shared" si="113"/>
        <v>3.6195730093149905</v>
      </c>
      <c r="AZ256" s="3">
        <f t="shared" si="114"/>
        <v>3.6195730093139957</v>
      </c>
      <c r="BA256" s="3">
        <f t="shared" si="115"/>
        <v>-9.9475983006414026E-13</v>
      </c>
    </row>
    <row r="257" spans="1:53">
      <c r="A257">
        <v>255</v>
      </c>
      <c r="B257" t="s">
        <v>270</v>
      </c>
      <c r="C257" s="3">
        <v>238.515304513883</v>
      </c>
      <c r="D257" s="3">
        <v>242.229436448662</v>
      </c>
      <c r="E257" s="3">
        <v>-3.7141319347787198</v>
      </c>
      <c r="F257" s="3">
        <v>-63.674624406743099</v>
      </c>
      <c r="G257" s="3">
        <v>60.175475256323402</v>
      </c>
      <c r="H257" s="3"/>
      <c r="I257" s="3">
        <f>VLOOKUP($A257,new_vsoa,6,FALSE)</f>
        <v>257.80936946391802</v>
      </c>
      <c r="J257" s="3">
        <f>VLOOKUP($A257,new_vsoa,5,FALSE)</f>
        <v>236.88784846633101</v>
      </c>
      <c r="K257" s="3">
        <f t="shared" si="99"/>
        <v>20.92152099758701</v>
      </c>
      <c r="L257" s="3">
        <f>VLOOKUP($A257,new_vsoa,7,FALSE)</f>
        <v>-18.246330513381999</v>
      </c>
      <c r="M257" s="3">
        <f>VLOOKUP($A257,new_vsoa,8,FALSE)</f>
        <v>59.717729599492003</v>
      </c>
      <c r="N257" s="3">
        <f t="shared" si="87"/>
        <v>249.314992134379</v>
      </c>
      <c r="O257" s="3">
        <f t="shared" si="88"/>
        <v>236.88784846633101</v>
      </c>
      <c r="P257" s="3">
        <f t="shared" si="100"/>
        <v>12.427143668047989</v>
      </c>
      <c r="Q257" s="3">
        <f t="shared" si="89"/>
        <v>-23.7754581073197</v>
      </c>
      <c r="R257" s="3">
        <f t="shared" si="90"/>
        <v>48.683676535875797</v>
      </c>
      <c r="S257" s="3">
        <f t="shared" si="91"/>
        <v>257.80936946391802</v>
      </c>
      <c r="T257" s="3">
        <f t="shared" si="92"/>
        <v>236.88784846633101</v>
      </c>
      <c r="U257" s="3">
        <f t="shared" si="101"/>
        <v>20.92152099758701</v>
      </c>
      <c r="V257" s="3">
        <f t="shared" si="93"/>
        <v>-18.290800744066299</v>
      </c>
      <c r="W257" s="3">
        <f t="shared" si="94"/>
        <v>60.024368501558101</v>
      </c>
      <c r="X257" s="3">
        <f t="shared" si="95"/>
        <v>257.80936946391802</v>
      </c>
      <c r="Y257" s="3">
        <f t="shared" si="96"/>
        <v>236.88784846633101</v>
      </c>
      <c r="Z257" s="3">
        <f t="shared" si="102"/>
        <v>20.92152099758701</v>
      </c>
      <c r="AA257" s="3">
        <f t="shared" si="97"/>
        <v>-18.290800744066299</v>
      </c>
      <c r="AB257" s="3">
        <f t="shared" si="98"/>
        <v>60.024368501558101</v>
      </c>
      <c r="AD257" s="3">
        <f t="shared" si="103"/>
        <v>19.294064950035022</v>
      </c>
      <c r="AE257" s="3">
        <f t="shared" si="104"/>
        <v>-5.3415879823309922</v>
      </c>
      <c r="AO257" s="3">
        <f t="shared" si="105"/>
        <v>20.92152099758701</v>
      </c>
      <c r="AP257" s="3">
        <f t="shared" si="106"/>
        <v>-3.7141319347787198</v>
      </c>
      <c r="AQ257" s="3">
        <f t="shared" si="107"/>
        <v>24.63565293236573</v>
      </c>
      <c r="AS257" s="3">
        <f t="shared" si="108"/>
        <v>0</v>
      </c>
      <c r="AT257" s="3">
        <f t="shared" si="109"/>
        <v>0</v>
      </c>
      <c r="AU257" s="3"/>
      <c r="AV257" s="3">
        <f t="shared" si="110"/>
        <v>19.294064950035022</v>
      </c>
      <c r="AW257" s="3">
        <f t="shared" si="111"/>
        <v>10.799687620496002</v>
      </c>
      <c r="AX257" s="3">
        <f t="shared" si="112"/>
        <v>-8.4943773295390201</v>
      </c>
      <c r="AY257" s="3">
        <f t="shared" si="113"/>
        <v>-5.3415879823309922</v>
      </c>
      <c r="AZ257" s="3">
        <f t="shared" si="114"/>
        <v>-5.3415879823309922</v>
      </c>
      <c r="BA257" s="3">
        <f t="shared" si="115"/>
        <v>0</v>
      </c>
    </row>
    <row r="258" spans="1:53">
      <c r="A258">
        <v>256</v>
      </c>
      <c r="B258" t="s">
        <v>271</v>
      </c>
      <c r="C258" s="3">
        <v>217.29724822954799</v>
      </c>
      <c r="D258" s="3">
        <v>321.445741257451</v>
      </c>
      <c r="E258" s="3">
        <v>-104.148493027903</v>
      </c>
      <c r="F258" s="3">
        <v>-183.96148277856199</v>
      </c>
      <c r="G258" s="3">
        <v>-27.872841345107499</v>
      </c>
      <c r="H258" s="3"/>
      <c r="I258" s="3">
        <f>VLOOKUP($A258,new_vsoa,6,FALSE)</f>
        <v>262.98140208087898</v>
      </c>
      <c r="J258" s="3">
        <f>VLOOKUP($A258,new_vsoa,5,FALSE)</f>
        <v>305.09034725180601</v>
      </c>
      <c r="K258" s="3">
        <f t="shared" si="99"/>
        <v>-42.108945170927029</v>
      </c>
      <c r="L258" s="3">
        <f>VLOOKUP($A258,new_vsoa,7,FALSE)</f>
        <v>-93.945769604218</v>
      </c>
      <c r="M258" s="3">
        <f>VLOOKUP($A258,new_vsoa,8,FALSE)</f>
        <v>8.5419738317023501</v>
      </c>
      <c r="N258" s="3">
        <f t="shared" si="87"/>
        <v>257.860557273886</v>
      </c>
      <c r="O258" s="3">
        <f t="shared" si="88"/>
        <v>305.09034725180697</v>
      </c>
      <c r="P258" s="3">
        <f t="shared" si="100"/>
        <v>-47.229789977920973</v>
      </c>
      <c r="Q258" s="3">
        <f t="shared" si="89"/>
        <v>-91.340877006462094</v>
      </c>
      <c r="R258" s="3">
        <f t="shared" si="90"/>
        <v>0.60034318474217196</v>
      </c>
      <c r="S258" s="3">
        <f t="shared" si="91"/>
        <v>262.98140208087898</v>
      </c>
      <c r="T258" s="3">
        <f t="shared" si="92"/>
        <v>305.09034725180601</v>
      </c>
      <c r="U258" s="3">
        <f t="shared" si="101"/>
        <v>-42.108945170927029</v>
      </c>
      <c r="V258" s="3">
        <f t="shared" si="93"/>
        <v>-90.761704051592801</v>
      </c>
      <c r="W258" s="3">
        <f t="shared" si="94"/>
        <v>5.5055956393599796</v>
      </c>
      <c r="X258" s="3">
        <f t="shared" si="95"/>
        <v>262.98140208087898</v>
      </c>
      <c r="Y258" s="3">
        <f t="shared" si="96"/>
        <v>305.09034725180601</v>
      </c>
      <c r="Z258" s="3">
        <f t="shared" si="102"/>
        <v>-42.108945170927029</v>
      </c>
      <c r="AA258" s="3">
        <f t="shared" si="97"/>
        <v>-90.761704051592801</v>
      </c>
      <c r="AB258" s="3">
        <f t="shared" si="98"/>
        <v>5.5055956393599796</v>
      </c>
      <c r="AD258" s="3">
        <f t="shared" si="103"/>
        <v>45.68415385133099</v>
      </c>
      <c r="AE258" s="3">
        <f t="shared" si="104"/>
        <v>-16.355394005644996</v>
      </c>
      <c r="AO258" s="3">
        <f t="shared" si="105"/>
        <v>-42.108945170927029</v>
      </c>
      <c r="AP258" s="3">
        <f t="shared" si="106"/>
        <v>-104.148493027903</v>
      </c>
      <c r="AQ258" s="3">
        <f t="shared" si="107"/>
        <v>62.039547856975972</v>
      </c>
      <c r="AS258" s="3">
        <f t="shared" si="108"/>
        <v>0</v>
      </c>
      <c r="AT258" s="3">
        <f t="shared" si="109"/>
        <v>0</v>
      </c>
      <c r="AU258" s="3"/>
      <c r="AV258" s="3">
        <f t="shared" si="110"/>
        <v>45.68415385133099</v>
      </c>
      <c r="AW258" s="3">
        <f t="shared" si="111"/>
        <v>40.563309044338013</v>
      </c>
      <c r="AX258" s="3">
        <f t="shared" si="112"/>
        <v>-5.1208448069929773</v>
      </c>
      <c r="AY258" s="3">
        <f t="shared" si="113"/>
        <v>-16.355394005644996</v>
      </c>
      <c r="AZ258" s="3">
        <f t="shared" si="114"/>
        <v>-16.35539400564403</v>
      </c>
      <c r="BA258" s="3">
        <f t="shared" si="115"/>
        <v>9.6633812063373625E-13</v>
      </c>
    </row>
    <row r="259" spans="1:53">
      <c r="A259">
        <v>257</v>
      </c>
      <c r="B259" t="s">
        <v>272</v>
      </c>
      <c r="C259" s="3">
        <v>602.51143973194598</v>
      </c>
      <c r="D259" s="3">
        <v>639.86174843510003</v>
      </c>
      <c r="E259" s="3">
        <v>-37.350308703153701</v>
      </c>
      <c r="F259" s="3">
        <v>-2039526384170.4299</v>
      </c>
      <c r="G259" s="3">
        <v>2739879730675520</v>
      </c>
      <c r="H259" s="3"/>
      <c r="I259" s="3">
        <f>VLOOKUP($A259,new_vsoa,6,FALSE)</f>
        <v>561.64926963620997</v>
      </c>
      <c r="J259" s="3">
        <f>VLOOKUP($A259,new_vsoa,5,FALSE)</f>
        <v>606.60104655702401</v>
      </c>
      <c r="K259" s="3">
        <f t="shared" si="99"/>
        <v>-44.951776920814041</v>
      </c>
      <c r="L259" s="3">
        <f>VLOOKUP($A259,new_vsoa,7,FALSE)</f>
        <v>-126.97743020893201</v>
      </c>
      <c r="M259" s="3">
        <f>VLOOKUP($A259,new_vsoa,8,FALSE)</f>
        <v>30.025427389946898</v>
      </c>
      <c r="N259" s="3">
        <f t="shared" ref="N259:N322" si="116">VLOOKUP($A259,new_vsoa_duplicates_problem,6,FALSE)</f>
        <v>558.10092833077397</v>
      </c>
      <c r="O259" s="3">
        <f t="shared" ref="O259:O322" si="117">VLOOKUP($A259,new_vsoa_duplicates_problem,5,FALSE)</f>
        <v>606.60104655702401</v>
      </c>
      <c r="P259" s="3">
        <f t="shared" si="100"/>
        <v>-48.500118226250038</v>
      </c>
      <c r="Q259" s="3">
        <f t="shared" ref="Q259:Q322" si="118">VLOOKUP($A259,new_vsoa_duplicates_problem,7,FALSE)</f>
        <v>-128.06893224397601</v>
      </c>
      <c r="R259" s="3">
        <f t="shared" ref="R259:R322" si="119">VLOOKUP($A259,new_vsoa_duplicates_problem,8,FALSE)</f>
        <v>24.497376649746499</v>
      </c>
      <c r="S259" s="3">
        <f t="shared" ref="S259:S322" si="120">VLOOKUP($A259,new_ndar_prob_cont,6,FALSE)</f>
        <v>561.64926963620997</v>
      </c>
      <c r="T259" s="3">
        <f t="shared" ref="T259:T322" si="121">VLOOKUP($A259,new_ndar_prob_cont,5,FALSE)</f>
        <v>606.60104655702401</v>
      </c>
      <c r="U259" s="3">
        <f t="shared" si="101"/>
        <v>-44.951776920814041</v>
      </c>
      <c r="V259" s="3">
        <f t="shared" ref="V259:V322" si="122">VLOOKUP($A259,new_ndar_prob_cont,7,FALSE)</f>
        <v>-122.47922136727399</v>
      </c>
      <c r="W259" s="3">
        <f t="shared" ref="W259:W322" si="123">VLOOKUP($A259,new_ndar_prob_cont,8,FALSE)</f>
        <v>34.735069029180401</v>
      </c>
      <c r="X259" s="3">
        <f t="shared" ref="X259:X322" si="124">VLOOKUP($A259,new_ndar_prob,9,FALSE)</f>
        <v>561.64926963620997</v>
      </c>
      <c r="Y259" s="3">
        <f t="shared" ref="Y259:Y322" si="125">VLOOKUP($A259,new_ndar_prob,8,FALSE)</f>
        <v>606.60104655702401</v>
      </c>
      <c r="Z259" s="3">
        <f t="shared" si="102"/>
        <v>-44.951776920814041</v>
      </c>
      <c r="AA259" s="3">
        <f t="shared" ref="AA259:AA322" si="126">VLOOKUP($A259,new_ndar_prob,5,FALSE)</f>
        <v>-122.47922136727399</v>
      </c>
      <c r="AB259" s="3">
        <f t="shared" ref="AB259:AB322" si="127">VLOOKUP($A259,new_ndar_prob,6,FALSE)</f>
        <v>34.735069029180401</v>
      </c>
      <c r="AD259" s="3">
        <f t="shared" si="103"/>
        <v>-40.862170095736019</v>
      </c>
      <c r="AE259" s="3">
        <f t="shared" si="104"/>
        <v>-33.26070187807602</v>
      </c>
      <c r="AO259" s="3">
        <f t="shared" si="105"/>
        <v>-44.951776920814041</v>
      </c>
      <c r="AP259" s="3">
        <f t="shared" si="106"/>
        <v>-37.350308703153701</v>
      </c>
      <c r="AQ259" s="3">
        <f t="shared" si="107"/>
        <v>-7.6014682176603401</v>
      </c>
      <c r="AS259" s="3">
        <f t="shared" si="108"/>
        <v>0</v>
      </c>
      <c r="AT259" s="3">
        <f t="shared" si="109"/>
        <v>0</v>
      </c>
      <c r="AU259" s="3"/>
      <c r="AV259" s="3">
        <f t="shared" si="110"/>
        <v>-40.862170095736019</v>
      </c>
      <c r="AW259" s="3">
        <f t="shared" si="111"/>
        <v>-44.410511401172016</v>
      </c>
      <c r="AX259" s="3">
        <f t="shared" si="112"/>
        <v>-3.5483413054359971</v>
      </c>
      <c r="AY259" s="3">
        <f t="shared" si="113"/>
        <v>-33.26070187807602</v>
      </c>
      <c r="AZ259" s="3">
        <f t="shared" si="114"/>
        <v>-33.26070187807602</v>
      </c>
      <c r="BA259" s="3">
        <f t="shared" si="115"/>
        <v>0</v>
      </c>
    </row>
    <row r="260" spans="1:53">
      <c r="A260">
        <v>258</v>
      </c>
      <c r="B260" t="s">
        <v>273</v>
      </c>
      <c r="C260" s="3">
        <v>294.23561568270497</v>
      </c>
      <c r="D260" s="3">
        <v>296.83518224673401</v>
      </c>
      <c r="E260" s="3">
        <v>-2.5995665640297099</v>
      </c>
      <c r="F260" s="3">
        <v>-76.855624514944793</v>
      </c>
      <c r="G260" s="3">
        <v>91.909289536894804</v>
      </c>
      <c r="H260" s="3"/>
      <c r="I260" s="3">
        <f>VLOOKUP($A260,new_vsoa,6,FALSE)</f>
        <v>294.01452846805603</v>
      </c>
      <c r="J260" s="3">
        <f>VLOOKUP($A260,new_vsoa,5,FALSE)</f>
        <v>287.37357435517902</v>
      </c>
      <c r="K260" s="3">
        <f t="shared" ref="K260:K323" si="128">I260-J260</f>
        <v>6.6409541128770115</v>
      </c>
      <c r="L260" s="3">
        <f>VLOOKUP($A260,new_vsoa,7,FALSE)</f>
        <v>-42.533633196666401</v>
      </c>
      <c r="M260" s="3">
        <f>VLOOKUP($A260,new_vsoa,8,FALSE)</f>
        <v>61.210030767515001</v>
      </c>
      <c r="N260" s="3">
        <f t="shared" si="116"/>
        <v>285.20919865712301</v>
      </c>
      <c r="O260" s="3">
        <f t="shared" si="117"/>
        <v>287.37357435461098</v>
      </c>
      <c r="P260" s="3">
        <f t="shared" ref="P260:P323" si="129">N260-O260</f>
        <v>-2.1643756974879693</v>
      </c>
      <c r="Q260" s="3">
        <f t="shared" si="118"/>
        <v>-49.716583246550798</v>
      </c>
      <c r="R260" s="3">
        <f t="shared" si="119"/>
        <v>49.111804371824903</v>
      </c>
      <c r="S260" s="3">
        <f t="shared" si="120"/>
        <v>294.01452846805603</v>
      </c>
      <c r="T260" s="3">
        <f t="shared" si="121"/>
        <v>287.37357435517902</v>
      </c>
      <c r="U260" s="3">
        <f t="shared" ref="U260:U323" si="130">S260-T260</f>
        <v>6.6409541128770115</v>
      </c>
      <c r="V260" s="3">
        <f t="shared" si="122"/>
        <v>-41.778536495271702</v>
      </c>
      <c r="W260" s="3">
        <f t="shared" si="123"/>
        <v>61.275140431522601</v>
      </c>
      <c r="X260" s="3">
        <f t="shared" si="124"/>
        <v>294.01452846805603</v>
      </c>
      <c r="Y260" s="3">
        <f t="shared" si="125"/>
        <v>287.37357435517902</v>
      </c>
      <c r="Z260" s="3">
        <f t="shared" ref="Z260:Z323" si="131">X260-Y260</f>
        <v>6.6409541128770115</v>
      </c>
      <c r="AA260" s="3">
        <f t="shared" si="126"/>
        <v>-41.778536495271702</v>
      </c>
      <c r="AB260" s="3">
        <f t="shared" si="127"/>
        <v>61.275140431522601</v>
      </c>
      <c r="AD260" s="3">
        <f t="shared" ref="AD260:AD323" si="132">I260-C260</f>
        <v>-0.22108721464894643</v>
      </c>
      <c r="AE260" s="3">
        <f t="shared" ref="AE260:AE323" si="133">J260-D260</f>
        <v>-9.4616078915549906</v>
      </c>
      <c r="AO260" s="3">
        <f t="shared" ref="AO260:AO323" si="134">K260</f>
        <v>6.6409541128770115</v>
      </c>
      <c r="AP260" s="3">
        <f t="shared" ref="AP260:AP323" si="135">E260</f>
        <v>-2.5995665640297099</v>
      </c>
      <c r="AQ260" s="3">
        <f t="shared" ref="AQ260:AQ323" si="136">AO260-AP260</f>
        <v>9.240520676906721</v>
      </c>
      <c r="AS260" s="3">
        <f t="shared" ref="AS260:AS323" si="137">I260-X260</f>
        <v>0</v>
      </c>
      <c r="AT260" s="3">
        <f t="shared" ref="AT260:AT323" si="138">J260-Y260</f>
        <v>0</v>
      </c>
      <c r="AU260" s="3"/>
      <c r="AV260" s="3">
        <f t="shared" ref="AV260:AV323" si="139">X260-C260</f>
        <v>-0.22108721464894643</v>
      </c>
      <c r="AW260" s="3">
        <f t="shared" ref="AW260:AW323" si="140">N260-C260</f>
        <v>-9.0264170255819636</v>
      </c>
      <c r="AX260" s="3">
        <f t="shared" ref="AX260:AX323" si="141">AW260-AV260</f>
        <v>-8.8053298109330171</v>
      </c>
      <c r="AY260" s="3">
        <f t="shared" ref="AY260:AY323" si="142">Y260-D260</f>
        <v>-9.4616078915549906</v>
      </c>
      <c r="AZ260" s="3">
        <f t="shared" ref="AZ260:AZ323" si="143">O260-D260</f>
        <v>-9.4616078921230269</v>
      </c>
      <c r="BA260" s="3">
        <f t="shared" ref="BA260:BA323" si="144">AZ260-AY260</f>
        <v>-5.6803628467605449E-10</v>
      </c>
    </row>
    <row r="261" spans="1:53">
      <c r="A261">
        <v>259</v>
      </c>
      <c r="B261" t="s">
        <v>274</v>
      </c>
      <c r="C261" s="3">
        <v>592.45895166064497</v>
      </c>
      <c r="D261" s="3">
        <v>738.239972168186</v>
      </c>
      <c r="E261" s="3">
        <v>-145.781020507541</v>
      </c>
      <c r="F261" s="3">
        <v>-1.18727058713693E+18</v>
      </c>
      <c r="G261" s="3">
        <v>9.8705359406383104E+18</v>
      </c>
      <c r="H261" s="3"/>
      <c r="I261" s="3">
        <f>VLOOKUP($A261,new_vsoa,6,FALSE)</f>
        <v>658.50552889406401</v>
      </c>
      <c r="J261" s="3">
        <f>VLOOKUP($A261,new_vsoa,5,FALSE)</f>
        <v>679.91454956035398</v>
      </c>
      <c r="K261" s="3">
        <f t="shared" si="128"/>
        <v>-21.409020666289962</v>
      </c>
      <c r="L261" s="3">
        <f>VLOOKUP($A261,new_vsoa,7,FALSE)</f>
        <v>-155.83943510221701</v>
      </c>
      <c r="M261" s="3">
        <f>VLOOKUP($A261,new_vsoa,8,FALSE)</f>
        <v>138.98806756728101</v>
      </c>
      <c r="N261" s="3">
        <f t="shared" si="116"/>
        <v>656.88088835692201</v>
      </c>
      <c r="O261" s="3">
        <f t="shared" si="117"/>
        <v>679.91454956035398</v>
      </c>
      <c r="P261" s="3">
        <f t="shared" si="129"/>
        <v>-23.033661203431961</v>
      </c>
      <c r="Q261" s="3">
        <f t="shared" si="118"/>
        <v>-156.14260679821101</v>
      </c>
      <c r="R261" s="3">
        <f t="shared" si="119"/>
        <v>121.211545320989</v>
      </c>
      <c r="S261" s="3">
        <f t="shared" si="120"/>
        <v>658.50552889406401</v>
      </c>
      <c r="T261" s="3">
        <f t="shared" si="121"/>
        <v>679.91454956035398</v>
      </c>
      <c r="U261" s="3">
        <f t="shared" si="130"/>
        <v>-21.409020666289962</v>
      </c>
      <c r="V261" s="3">
        <f t="shared" si="122"/>
        <v>-152.05787191291401</v>
      </c>
      <c r="W261" s="3">
        <f t="shared" si="123"/>
        <v>141.42171929321401</v>
      </c>
      <c r="X261" s="3">
        <f t="shared" si="124"/>
        <v>658.50552889406401</v>
      </c>
      <c r="Y261" s="3">
        <f t="shared" si="125"/>
        <v>679.91454956035398</v>
      </c>
      <c r="Z261" s="3">
        <f t="shared" si="131"/>
        <v>-21.409020666289962</v>
      </c>
      <c r="AA261" s="3">
        <f t="shared" si="126"/>
        <v>-152.05787191291401</v>
      </c>
      <c r="AB261" s="3">
        <f t="shared" si="127"/>
        <v>141.42171929321401</v>
      </c>
      <c r="AD261" s="3">
        <f t="shared" si="132"/>
        <v>66.046577233419043</v>
      </c>
      <c r="AE261" s="3">
        <f t="shared" si="133"/>
        <v>-58.325422607832024</v>
      </c>
      <c r="AO261" s="3">
        <f t="shared" si="134"/>
        <v>-21.409020666289962</v>
      </c>
      <c r="AP261" s="3">
        <f t="shared" si="135"/>
        <v>-145.781020507541</v>
      </c>
      <c r="AQ261" s="3">
        <f t="shared" si="136"/>
        <v>124.37199984125104</v>
      </c>
      <c r="AS261" s="3">
        <f t="shared" si="137"/>
        <v>0</v>
      </c>
      <c r="AT261" s="3">
        <f t="shared" si="138"/>
        <v>0</v>
      </c>
      <c r="AU261" s="3"/>
      <c r="AV261" s="3">
        <f t="shared" si="139"/>
        <v>66.046577233419043</v>
      </c>
      <c r="AW261" s="3">
        <f t="shared" si="140"/>
        <v>64.421936696277044</v>
      </c>
      <c r="AX261" s="3">
        <f t="shared" si="141"/>
        <v>-1.6246405371419996</v>
      </c>
      <c r="AY261" s="3">
        <f t="shared" si="142"/>
        <v>-58.325422607832024</v>
      </c>
      <c r="AZ261" s="3">
        <f t="shared" si="143"/>
        <v>-58.325422607832024</v>
      </c>
      <c r="BA261" s="3">
        <f t="shared" si="144"/>
        <v>0</v>
      </c>
    </row>
    <row r="262" spans="1:53">
      <c r="A262">
        <v>260</v>
      </c>
      <c r="B262" t="s">
        <v>275</v>
      </c>
      <c r="C262" s="3">
        <v>332.48284487884001</v>
      </c>
      <c r="D262" s="3">
        <v>272.33501325502999</v>
      </c>
      <c r="E262" s="3">
        <v>60.147831623809999</v>
      </c>
      <c r="F262" s="3">
        <v>-16.402946800790499</v>
      </c>
      <c r="G262" s="3">
        <v>158.79347081074999</v>
      </c>
      <c r="H262" s="3"/>
      <c r="I262" s="3">
        <f>VLOOKUP($A262,new_vsoa,6,FALSE)</f>
        <v>353.37828603105498</v>
      </c>
      <c r="J262" s="3">
        <f>VLOOKUP($A262,new_vsoa,5,FALSE)</f>
        <v>271.29418692397701</v>
      </c>
      <c r="K262" s="3">
        <f t="shared" si="128"/>
        <v>82.084099107077975</v>
      </c>
      <c r="L262" s="3">
        <f>VLOOKUP($A262,new_vsoa,7,FALSE)</f>
        <v>25.7267853433605</v>
      </c>
      <c r="M262" s="3">
        <f>VLOOKUP($A262,new_vsoa,8,FALSE)</f>
        <v>140.16946389341899</v>
      </c>
      <c r="N262" s="3">
        <f t="shared" si="116"/>
        <v>358.748370732605</v>
      </c>
      <c r="O262" s="3">
        <f t="shared" si="117"/>
        <v>271.29418692397701</v>
      </c>
      <c r="P262" s="3">
        <f t="shared" si="129"/>
        <v>87.454183808627988</v>
      </c>
      <c r="Q262" s="3">
        <f t="shared" si="118"/>
        <v>32.790853028373299</v>
      </c>
      <c r="R262" s="3">
        <f t="shared" si="119"/>
        <v>153.06923904735899</v>
      </c>
      <c r="S262" s="3">
        <f t="shared" si="120"/>
        <v>353.37828603105498</v>
      </c>
      <c r="T262" s="3">
        <f t="shared" si="121"/>
        <v>271.29418692397701</v>
      </c>
      <c r="U262" s="3">
        <f t="shared" si="130"/>
        <v>82.084099107077975</v>
      </c>
      <c r="V262" s="3">
        <f t="shared" si="122"/>
        <v>24.7863169051117</v>
      </c>
      <c r="W262" s="3">
        <f t="shared" si="123"/>
        <v>148.691592596535</v>
      </c>
      <c r="X262" s="3">
        <f t="shared" si="124"/>
        <v>353.37828603105498</v>
      </c>
      <c r="Y262" s="3">
        <f t="shared" si="125"/>
        <v>271.29418692397701</v>
      </c>
      <c r="Z262" s="3">
        <f t="shared" si="131"/>
        <v>82.084099107077975</v>
      </c>
      <c r="AA262" s="3">
        <f t="shared" si="126"/>
        <v>24.7863169051117</v>
      </c>
      <c r="AB262" s="3">
        <f t="shared" si="127"/>
        <v>148.691592596535</v>
      </c>
      <c r="AD262" s="3">
        <f t="shared" si="132"/>
        <v>20.895441152214971</v>
      </c>
      <c r="AE262" s="3">
        <f t="shared" si="133"/>
        <v>-1.0408263310529833</v>
      </c>
      <c r="AO262" s="3">
        <f t="shared" si="134"/>
        <v>82.084099107077975</v>
      </c>
      <c r="AP262" s="3">
        <f t="shared" si="135"/>
        <v>60.147831623809999</v>
      </c>
      <c r="AQ262" s="3">
        <f t="shared" si="136"/>
        <v>21.936267483267976</v>
      </c>
      <c r="AS262" s="3">
        <f t="shared" si="137"/>
        <v>0</v>
      </c>
      <c r="AT262" s="3">
        <f t="shared" si="138"/>
        <v>0</v>
      </c>
      <c r="AU262" s="3"/>
      <c r="AV262" s="3">
        <f t="shared" si="139"/>
        <v>20.895441152214971</v>
      </c>
      <c r="AW262" s="3">
        <f t="shared" si="140"/>
        <v>26.265525853764984</v>
      </c>
      <c r="AX262" s="3">
        <f t="shared" si="141"/>
        <v>5.3700847015500131</v>
      </c>
      <c r="AY262" s="3">
        <f t="shared" si="142"/>
        <v>-1.0408263310529833</v>
      </c>
      <c r="AZ262" s="3">
        <f t="shared" si="143"/>
        <v>-1.0408263310529833</v>
      </c>
      <c r="BA262" s="3">
        <f t="shared" si="144"/>
        <v>0</v>
      </c>
    </row>
    <row r="263" spans="1:53">
      <c r="A263">
        <v>261</v>
      </c>
      <c r="B263" t="s">
        <v>276</v>
      </c>
      <c r="C263" s="3">
        <v>566.85122703684306</v>
      </c>
      <c r="D263" s="3">
        <v>647.19310076159104</v>
      </c>
      <c r="E263" s="3">
        <v>-80.341873724747899</v>
      </c>
      <c r="F263" s="3">
        <v>-323.96998463724401</v>
      </c>
      <c r="G263" s="3">
        <v>512.62578520478201</v>
      </c>
      <c r="H263" s="3"/>
      <c r="I263" s="3">
        <f>VLOOKUP($A263,new_vsoa,6,FALSE)</f>
        <v>558.79509727596496</v>
      </c>
      <c r="J263" s="3">
        <f>VLOOKUP($A263,new_vsoa,5,FALSE)</f>
        <v>673.73552916235201</v>
      </c>
      <c r="K263" s="3">
        <f t="shared" si="128"/>
        <v>-114.94043188638705</v>
      </c>
      <c r="L263" s="3">
        <f>VLOOKUP($A263,new_vsoa,7,FALSE)</f>
        <v>-250.35419179738301</v>
      </c>
      <c r="M263" s="3">
        <f>VLOOKUP($A263,new_vsoa,8,FALSE)</f>
        <v>1.84625773309619</v>
      </c>
      <c r="N263" s="3">
        <f t="shared" si="116"/>
        <v>560.97602219132705</v>
      </c>
      <c r="O263" s="3">
        <f t="shared" si="117"/>
        <v>673.73552916235201</v>
      </c>
      <c r="P263" s="3">
        <f t="shared" si="129"/>
        <v>-112.75950697102496</v>
      </c>
      <c r="Q263" s="3">
        <f t="shared" si="118"/>
        <v>-246.99176485060099</v>
      </c>
      <c r="R263" s="3">
        <f t="shared" si="119"/>
        <v>-1.4426422039450899</v>
      </c>
      <c r="S263" s="3">
        <f t="shared" si="120"/>
        <v>558.79509727596496</v>
      </c>
      <c r="T263" s="3">
        <f t="shared" si="121"/>
        <v>673.73552916235201</v>
      </c>
      <c r="U263" s="3">
        <f t="shared" si="130"/>
        <v>-114.94043188638705</v>
      </c>
      <c r="V263" s="3">
        <f t="shared" si="122"/>
        <v>-258.66544938081199</v>
      </c>
      <c r="W263" s="3">
        <f t="shared" si="123"/>
        <v>-5.1632357128351796</v>
      </c>
      <c r="X263" s="3">
        <f t="shared" si="124"/>
        <v>558.79509727596496</v>
      </c>
      <c r="Y263" s="3">
        <f t="shared" si="125"/>
        <v>673.73552916235201</v>
      </c>
      <c r="Z263" s="3">
        <f t="shared" si="131"/>
        <v>-114.94043188638705</v>
      </c>
      <c r="AA263" s="3">
        <f t="shared" si="126"/>
        <v>-258.66544938081199</v>
      </c>
      <c r="AB263" s="3">
        <f t="shared" si="127"/>
        <v>-5.1632357128351796</v>
      </c>
      <c r="AD263" s="3">
        <f t="shared" si="132"/>
        <v>-8.0561297608780933</v>
      </c>
      <c r="AE263" s="3">
        <f t="shared" si="133"/>
        <v>26.542428400760969</v>
      </c>
      <c r="AO263" s="3">
        <f t="shared" si="134"/>
        <v>-114.94043188638705</v>
      </c>
      <c r="AP263" s="3">
        <f t="shared" si="135"/>
        <v>-80.341873724747899</v>
      </c>
      <c r="AQ263" s="3">
        <f t="shared" si="136"/>
        <v>-34.598558161639147</v>
      </c>
      <c r="AS263" s="3">
        <f t="shared" si="137"/>
        <v>0</v>
      </c>
      <c r="AT263" s="3">
        <f t="shared" si="138"/>
        <v>0</v>
      </c>
      <c r="AU263" s="3"/>
      <c r="AV263" s="3">
        <f t="shared" si="139"/>
        <v>-8.0561297608780933</v>
      </c>
      <c r="AW263" s="3">
        <f t="shared" si="140"/>
        <v>-5.8752048455160093</v>
      </c>
      <c r="AX263" s="3">
        <f t="shared" si="141"/>
        <v>2.180924915362084</v>
      </c>
      <c r="AY263" s="3">
        <f t="shared" si="142"/>
        <v>26.542428400760969</v>
      </c>
      <c r="AZ263" s="3">
        <f t="shared" si="143"/>
        <v>26.542428400760969</v>
      </c>
      <c r="BA263" s="3">
        <f t="shared" si="144"/>
        <v>0</v>
      </c>
    </row>
    <row r="264" spans="1:53">
      <c r="A264">
        <v>262</v>
      </c>
      <c r="B264" t="s">
        <v>277</v>
      </c>
      <c r="C264" s="3">
        <v>200.20003351722599</v>
      </c>
      <c r="D264" s="3">
        <v>271.394064982749</v>
      </c>
      <c r="E264" s="3">
        <v>-71.194031465523295</v>
      </c>
      <c r="F264" s="3">
        <v>-134.28152037799401</v>
      </c>
      <c r="G264" s="3">
        <v>-7.4072250325974096</v>
      </c>
      <c r="H264" s="3"/>
      <c r="I264" s="3">
        <f>VLOOKUP($A264,new_vsoa,6,FALSE)</f>
        <v>220.670113250317</v>
      </c>
      <c r="J264" s="3">
        <f>VLOOKUP($A264,new_vsoa,5,FALSE)</f>
        <v>269.13937982880799</v>
      </c>
      <c r="K264" s="3">
        <f t="shared" si="128"/>
        <v>-48.469266578490988</v>
      </c>
      <c r="L264" s="3">
        <f>VLOOKUP($A264,new_vsoa,7,FALSE)</f>
        <v>-83.255809552454195</v>
      </c>
      <c r="M264" s="3">
        <f>VLOOKUP($A264,new_vsoa,8,FALSE)</f>
        <v>-11.939372636614101</v>
      </c>
      <c r="N264" s="3">
        <f t="shared" si="116"/>
        <v>224.70277274972099</v>
      </c>
      <c r="O264" s="3">
        <f t="shared" si="117"/>
        <v>269.139379828811</v>
      </c>
      <c r="P264" s="3">
        <f t="shared" si="129"/>
        <v>-44.43660707909001</v>
      </c>
      <c r="Q264" s="3">
        <f t="shared" si="118"/>
        <v>-76.110342937637398</v>
      </c>
      <c r="R264" s="3">
        <f t="shared" si="119"/>
        <v>-11.547186710490299</v>
      </c>
      <c r="S264" s="3">
        <f t="shared" si="120"/>
        <v>220.670113250317</v>
      </c>
      <c r="T264" s="3">
        <f t="shared" si="121"/>
        <v>269.13937982880799</v>
      </c>
      <c r="U264" s="3">
        <f t="shared" si="130"/>
        <v>-48.469266578490988</v>
      </c>
      <c r="V264" s="3">
        <f t="shared" si="122"/>
        <v>-82.393318163365507</v>
      </c>
      <c r="W264" s="3">
        <f t="shared" si="123"/>
        <v>-14.2986788866541</v>
      </c>
      <c r="X264" s="3">
        <f t="shared" si="124"/>
        <v>220.670113250317</v>
      </c>
      <c r="Y264" s="3">
        <f t="shared" si="125"/>
        <v>269.13937982880799</v>
      </c>
      <c r="Z264" s="3">
        <f t="shared" si="131"/>
        <v>-48.469266578490988</v>
      </c>
      <c r="AA264" s="3">
        <f t="shared" si="126"/>
        <v>-82.393318163365507</v>
      </c>
      <c r="AB264" s="3">
        <f t="shared" si="127"/>
        <v>-14.2986788866541</v>
      </c>
      <c r="AD264" s="3">
        <f t="shared" si="132"/>
        <v>20.470079733091012</v>
      </c>
      <c r="AE264" s="3">
        <f t="shared" si="133"/>
        <v>-2.2546851539410113</v>
      </c>
      <c r="AO264" s="3">
        <f t="shared" si="134"/>
        <v>-48.469266578490988</v>
      </c>
      <c r="AP264" s="3">
        <f t="shared" si="135"/>
        <v>-71.194031465523295</v>
      </c>
      <c r="AQ264" s="3">
        <f t="shared" si="136"/>
        <v>22.724764887032308</v>
      </c>
      <c r="AS264" s="3">
        <f t="shared" si="137"/>
        <v>0</v>
      </c>
      <c r="AT264" s="3">
        <f t="shared" si="138"/>
        <v>0</v>
      </c>
      <c r="AU264" s="3"/>
      <c r="AV264" s="3">
        <f t="shared" si="139"/>
        <v>20.470079733091012</v>
      </c>
      <c r="AW264" s="3">
        <f t="shared" si="140"/>
        <v>24.502739232495003</v>
      </c>
      <c r="AX264" s="3">
        <f t="shared" si="141"/>
        <v>4.0326594994039908</v>
      </c>
      <c r="AY264" s="3">
        <f t="shared" si="142"/>
        <v>-2.2546851539410113</v>
      </c>
      <c r="AZ264" s="3">
        <f t="shared" si="143"/>
        <v>-2.2546851539379986</v>
      </c>
      <c r="BA264" s="3">
        <f t="shared" si="144"/>
        <v>3.0127011996228248E-12</v>
      </c>
    </row>
    <row r="265" spans="1:53">
      <c r="A265">
        <v>263</v>
      </c>
      <c r="B265" t="s">
        <v>278</v>
      </c>
      <c r="C265" s="3">
        <v>189.941056298294</v>
      </c>
      <c r="D265" s="3">
        <v>189.59621644330599</v>
      </c>
      <c r="E265" s="3">
        <v>0.34483985498803799</v>
      </c>
      <c r="F265" s="3">
        <v>-55.866007060526201</v>
      </c>
      <c r="G265" s="3">
        <v>69.999570931039102</v>
      </c>
      <c r="H265" s="3"/>
      <c r="I265" s="3">
        <f>VLOOKUP($A265,new_vsoa,6,FALSE)</f>
        <v>195.94686467890199</v>
      </c>
      <c r="J265" s="3">
        <f>VLOOKUP($A265,new_vsoa,5,FALSE)</f>
        <v>196.276387593095</v>
      </c>
      <c r="K265" s="3">
        <f t="shared" si="128"/>
        <v>-0.3295229141930065</v>
      </c>
      <c r="L265" s="3">
        <f>VLOOKUP($A265,new_vsoa,7,FALSE)</f>
        <v>-38.4075708009374</v>
      </c>
      <c r="M265" s="3">
        <f>VLOOKUP($A265,new_vsoa,8,FALSE)</f>
        <v>38.8036657624219</v>
      </c>
      <c r="N265" s="3">
        <f t="shared" si="116"/>
        <v>192.63718343870801</v>
      </c>
      <c r="O265" s="3">
        <f t="shared" si="117"/>
        <v>196.276387593094</v>
      </c>
      <c r="P265" s="3">
        <f t="shared" si="129"/>
        <v>-3.6392041543859932</v>
      </c>
      <c r="Q265" s="3">
        <f t="shared" si="118"/>
        <v>-39.356470994677103</v>
      </c>
      <c r="R265" s="3">
        <f t="shared" si="119"/>
        <v>33.078051232969102</v>
      </c>
      <c r="S265" s="3">
        <f t="shared" si="120"/>
        <v>195.94686467890199</v>
      </c>
      <c r="T265" s="3">
        <f t="shared" si="121"/>
        <v>196.276387593095</v>
      </c>
      <c r="U265" s="3">
        <f t="shared" si="130"/>
        <v>-0.3295229141930065</v>
      </c>
      <c r="V265" s="3">
        <f t="shared" si="122"/>
        <v>-37.502849404069202</v>
      </c>
      <c r="W265" s="3">
        <f t="shared" si="123"/>
        <v>39.9041803363871</v>
      </c>
      <c r="X265" s="3">
        <f t="shared" si="124"/>
        <v>195.94686467890199</v>
      </c>
      <c r="Y265" s="3">
        <f t="shared" si="125"/>
        <v>196.276387593095</v>
      </c>
      <c r="Z265" s="3">
        <f t="shared" si="131"/>
        <v>-0.3295229141930065</v>
      </c>
      <c r="AA265" s="3">
        <f t="shared" si="126"/>
        <v>-37.502849404069202</v>
      </c>
      <c r="AB265" s="3">
        <f t="shared" si="127"/>
        <v>39.9041803363871</v>
      </c>
      <c r="AD265" s="3">
        <f t="shared" si="132"/>
        <v>6.0058083806079878</v>
      </c>
      <c r="AE265" s="3">
        <f t="shared" si="133"/>
        <v>6.6801711497890039</v>
      </c>
      <c r="AO265" s="3">
        <f t="shared" si="134"/>
        <v>-0.3295229141930065</v>
      </c>
      <c r="AP265" s="3">
        <f t="shared" si="135"/>
        <v>0.34483985498803799</v>
      </c>
      <c r="AQ265" s="3">
        <f t="shared" si="136"/>
        <v>-0.67436276918104454</v>
      </c>
      <c r="AS265" s="3">
        <f t="shared" si="137"/>
        <v>0</v>
      </c>
      <c r="AT265" s="3">
        <f t="shared" si="138"/>
        <v>0</v>
      </c>
      <c r="AU265" s="3"/>
      <c r="AV265" s="3">
        <f t="shared" si="139"/>
        <v>6.0058083806079878</v>
      </c>
      <c r="AW265" s="3">
        <f t="shared" si="140"/>
        <v>2.6961271404140064</v>
      </c>
      <c r="AX265" s="3">
        <f t="shared" si="141"/>
        <v>-3.3096812401939815</v>
      </c>
      <c r="AY265" s="3">
        <f t="shared" si="142"/>
        <v>6.6801711497890039</v>
      </c>
      <c r="AZ265" s="3">
        <f t="shared" si="143"/>
        <v>6.6801711497880092</v>
      </c>
      <c r="BA265" s="3">
        <f t="shared" si="144"/>
        <v>-9.9475983006414026E-13</v>
      </c>
    </row>
    <row r="266" spans="1:53">
      <c r="A266">
        <v>264</v>
      </c>
      <c r="B266" t="s">
        <v>279</v>
      </c>
      <c r="C266" s="3">
        <v>135.26909238959499</v>
      </c>
      <c r="D266" s="3">
        <v>148.536415207071</v>
      </c>
      <c r="E266" s="3">
        <v>-13.2673228174756</v>
      </c>
      <c r="F266" s="3">
        <v>-58.354345194943903</v>
      </c>
      <c r="G266" s="3">
        <v>33.1297484019262</v>
      </c>
      <c r="H266" s="3"/>
      <c r="I266" s="3">
        <f>VLOOKUP($A266,new_vsoa,6,FALSE)</f>
        <v>125.19287405186</v>
      </c>
      <c r="J266" s="3">
        <f>VLOOKUP($A266,new_vsoa,5,FALSE)</f>
        <v>153.30242402587001</v>
      </c>
      <c r="K266" s="3">
        <f t="shared" si="128"/>
        <v>-28.109549974010008</v>
      </c>
      <c r="L266" s="3">
        <f>VLOOKUP($A266,new_vsoa,7,FALSE)</f>
        <v>-55.429745286786897</v>
      </c>
      <c r="M266" s="3">
        <f>VLOOKUP($A266,new_vsoa,8,FALSE)</f>
        <v>-0.99176597769674502</v>
      </c>
      <c r="N266" s="3">
        <f t="shared" si="116"/>
        <v>130.36027174929501</v>
      </c>
      <c r="O266" s="3">
        <f t="shared" si="117"/>
        <v>153.30242402587001</v>
      </c>
      <c r="P266" s="3">
        <f t="shared" si="129"/>
        <v>-22.942152276575001</v>
      </c>
      <c r="Q266" s="3">
        <f t="shared" si="118"/>
        <v>-49.321832714163001</v>
      </c>
      <c r="R266" s="3">
        <f t="shared" si="119"/>
        <v>3.3996218197652399</v>
      </c>
      <c r="S266" s="3">
        <f t="shared" si="120"/>
        <v>125.19287405186</v>
      </c>
      <c r="T266" s="3">
        <f t="shared" si="121"/>
        <v>153.30242402587001</v>
      </c>
      <c r="U266" s="3">
        <f t="shared" si="130"/>
        <v>-28.109549974010008</v>
      </c>
      <c r="V266" s="3">
        <f t="shared" si="122"/>
        <v>-57.350599748407198</v>
      </c>
      <c r="W266" s="3">
        <f t="shared" si="123"/>
        <v>-0.91726618650166103</v>
      </c>
      <c r="X266" s="3">
        <f t="shared" si="124"/>
        <v>125.19287405186</v>
      </c>
      <c r="Y266" s="3">
        <f t="shared" si="125"/>
        <v>153.30242402587001</v>
      </c>
      <c r="Z266" s="3">
        <f t="shared" si="131"/>
        <v>-28.109549974010008</v>
      </c>
      <c r="AA266" s="3">
        <f t="shared" si="126"/>
        <v>-57.350599748407198</v>
      </c>
      <c r="AB266" s="3">
        <f t="shared" si="127"/>
        <v>-0.91726618650166103</v>
      </c>
      <c r="AD266" s="3">
        <f t="shared" si="132"/>
        <v>-10.076218337734986</v>
      </c>
      <c r="AE266" s="3">
        <f t="shared" si="133"/>
        <v>4.7660088187990084</v>
      </c>
      <c r="AO266" s="3">
        <f t="shared" si="134"/>
        <v>-28.109549974010008</v>
      </c>
      <c r="AP266" s="3">
        <f t="shared" si="135"/>
        <v>-13.2673228174756</v>
      </c>
      <c r="AQ266" s="3">
        <f t="shared" si="136"/>
        <v>-14.842227156534408</v>
      </c>
      <c r="AS266" s="3">
        <f t="shared" si="137"/>
        <v>0</v>
      </c>
      <c r="AT266" s="3">
        <f t="shared" si="138"/>
        <v>0</v>
      </c>
      <c r="AU266" s="3"/>
      <c r="AV266" s="3">
        <f t="shared" si="139"/>
        <v>-10.076218337734986</v>
      </c>
      <c r="AW266" s="3">
        <f t="shared" si="140"/>
        <v>-4.9088206402999788</v>
      </c>
      <c r="AX266" s="3">
        <f t="shared" si="141"/>
        <v>5.1673976974350069</v>
      </c>
      <c r="AY266" s="3">
        <f t="shared" si="142"/>
        <v>4.7660088187990084</v>
      </c>
      <c r="AZ266" s="3">
        <f t="shared" si="143"/>
        <v>4.7660088187990084</v>
      </c>
      <c r="BA266" s="3">
        <f t="shared" si="144"/>
        <v>0</v>
      </c>
    </row>
    <row r="267" spans="1:53">
      <c r="A267">
        <v>265</v>
      </c>
      <c r="B267" t="s">
        <v>280</v>
      </c>
      <c r="C267" s="3">
        <v>288.82265043884502</v>
      </c>
      <c r="D267" s="3">
        <v>359.22822190918998</v>
      </c>
      <c r="E267" s="3">
        <v>-70.405571470344498</v>
      </c>
      <c r="F267" s="3">
        <v>-140.156361271479</v>
      </c>
      <c r="G267" s="3">
        <v>3.4325198804850898</v>
      </c>
      <c r="H267" s="3"/>
      <c r="I267" s="3">
        <f>VLOOKUP($A267,new_vsoa,6,FALSE)</f>
        <v>304.95850812835602</v>
      </c>
      <c r="J267" s="3">
        <f>VLOOKUP($A267,new_vsoa,5,FALSE)</f>
        <v>349.53741066589902</v>
      </c>
      <c r="K267" s="3">
        <f t="shared" si="128"/>
        <v>-44.578902537543001</v>
      </c>
      <c r="L267" s="3">
        <f>VLOOKUP($A267,new_vsoa,7,FALSE)</f>
        <v>-87.704877596998301</v>
      </c>
      <c r="M267" s="3">
        <f>VLOOKUP($A267,new_vsoa,8,FALSE)</f>
        <v>2.4795790835204898</v>
      </c>
      <c r="N267" s="3">
        <f t="shared" si="116"/>
        <v>305.684479004916</v>
      </c>
      <c r="O267" s="3">
        <f t="shared" si="117"/>
        <v>349.53741066589799</v>
      </c>
      <c r="P267" s="3">
        <f t="shared" si="129"/>
        <v>-43.852931660981994</v>
      </c>
      <c r="Q267" s="3">
        <f t="shared" si="118"/>
        <v>-86.300143075760701</v>
      </c>
      <c r="R267" s="3">
        <f t="shared" si="119"/>
        <v>-0.34674146899874198</v>
      </c>
      <c r="S267" s="3">
        <f t="shared" si="120"/>
        <v>304.95850812835602</v>
      </c>
      <c r="T267" s="3">
        <f t="shared" si="121"/>
        <v>349.53741066589902</v>
      </c>
      <c r="U267" s="3">
        <f t="shared" si="130"/>
        <v>-44.578902537543001</v>
      </c>
      <c r="V267" s="3">
        <f t="shared" si="122"/>
        <v>-88.583452204531099</v>
      </c>
      <c r="W267" s="3">
        <f t="shared" si="123"/>
        <v>1.3786342970747101</v>
      </c>
      <c r="X267" s="3">
        <f t="shared" si="124"/>
        <v>304.95850812835602</v>
      </c>
      <c r="Y267" s="3">
        <f t="shared" si="125"/>
        <v>349.53741066589902</v>
      </c>
      <c r="Z267" s="3">
        <f t="shared" si="131"/>
        <v>-44.578902537543001</v>
      </c>
      <c r="AA267" s="3">
        <f t="shared" si="126"/>
        <v>-88.583452204531099</v>
      </c>
      <c r="AB267" s="3">
        <f t="shared" si="127"/>
        <v>1.3786342970747101</v>
      </c>
      <c r="AD267" s="3">
        <f t="shared" si="132"/>
        <v>16.135857689510999</v>
      </c>
      <c r="AE267" s="3">
        <f t="shared" si="133"/>
        <v>-9.6908112432909661</v>
      </c>
      <c r="AO267" s="3">
        <f t="shared" si="134"/>
        <v>-44.578902537543001</v>
      </c>
      <c r="AP267" s="3">
        <f t="shared" si="135"/>
        <v>-70.405571470344498</v>
      </c>
      <c r="AQ267" s="3">
        <f t="shared" si="136"/>
        <v>25.826668932801496</v>
      </c>
      <c r="AS267" s="3">
        <f t="shared" si="137"/>
        <v>0</v>
      </c>
      <c r="AT267" s="3">
        <f t="shared" si="138"/>
        <v>0</v>
      </c>
      <c r="AU267" s="3"/>
      <c r="AV267" s="3">
        <f t="shared" si="139"/>
        <v>16.135857689510999</v>
      </c>
      <c r="AW267" s="3">
        <f t="shared" si="140"/>
        <v>16.861828566070983</v>
      </c>
      <c r="AX267" s="3">
        <f t="shared" si="141"/>
        <v>0.72597087655998394</v>
      </c>
      <c r="AY267" s="3">
        <f t="shared" si="142"/>
        <v>-9.6908112432909661</v>
      </c>
      <c r="AZ267" s="3">
        <f t="shared" si="143"/>
        <v>-9.6908112432919893</v>
      </c>
      <c r="BA267" s="3">
        <f t="shared" si="144"/>
        <v>-1.0231815394945443E-12</v>
      </c>
    </row>
    <row r="268" spans="1:53">
      <c r="A268">
        <v>266</v>
      </c>
      <c r="B268" t="s">
        <v>281</v>
      </c>
      <c r="C268" s="3">
        <v>485.759048408875</v>
      </c>
      <c r="D268" s="3">
        <v>562.05297928798404</v>
      </c>
      <c r="E268" s="3">
        <v>-76.293930879108999</v>
      </c>
      <c r="F268" s="3">
        <v>-180.08619010361701</v>
      </c>
      <c r="G268" s="3">
        <v>41.744167336961098</v>
      </c>
      <c r="H268" s="3"/>
      <c r="I268" s="3">
        <f>VLOOKUP($A268,new_vsoa,6,FALSE)</f>
        <v>489.79350698977902</v>
      </c>
      <c r="J268" s="3">
        <f>VLOOKUP($A268,new_vsoa,5,FALSE)</f>
        <v>569.76879196698906</v>
      </c>
      <c r="K268" s="3">
        <f t="shared" si="128"/>
        <v>-79.975284977210038</v>
      </c>
      <c r="L268" s="3">
        <f>VLOOKUP($A268,new_vsoa,7,FALSE)</f>
        <v>-148.84937312499699</v>
      </c>
      <c r="M268" s="3">
        <f>VLOOKUP($A268,new_vsoa,8,FALSE)</f>
        <v>-16.355789305499901</v>
      </c>
      <c r="N268" s="3">
        <f t="shared" si="116"/>
        <v>492.72481841646203</v>
      </c>
      <c r="O268" s="3">
        <f t="shared" si="117"/>
        <v>569.76879196698803</v>
      </c>
      <c r="P268" s="3">
        <f t="shared" si="129"/>
        <v>-77.043973550526005</v>
      </c>
      <c r="Q268" s="3">
        <f t="shared" si="118"/>
        <v>-142.12361650641401</v>
      </c>
      <c r="R268" s="3">
        <f t="shared" si="119"/>
        <v>-15.9536393196543</v>
      </c>
      <c r="S268" s="3">
        <f t="shared" si="120"/>
        <v>489.79350698977902</v>
      </c>
      <c r="T268" s="3">
        <f t="shared" si="121"/>
        <v>569.76879196698906</v>
      </c>
      <c r="U268" s="3">
        <f t="shared" si="130"/>
        <v>-79.975284977210038</v>
      </c>
      <c r="V268" s="3">
        <f t="shared" si="122"/>
        <v>-146.54706450301501</v>
      </c>
      <c r="W268" s="3">
        <f t="shared" si="123"/>
        <v>-15.0307665385268</v>
      </c>
      <c r="X268" s="3">
        <f t="shared" si="124"/>
        <v>489.79350698977902</v>
      </c>
      <c r="Y268" s="3">
        <f t="shared" si="125"/>
        <v>569.76879196698906</v>
      </c>
      <c r="Z268" s="3">
        <f t="shared" si="131"/>
        <v>-79.975284977210038</v>
      </c>
      <c r="AA268" s="3">
        <f t="shared" si="126"/>
        <v>-146.54706450301501</v>
      </c>
      <c r="AB268" s="3">
        <f t="shared" si="127"/>
        <v>-15.0307665385268</v>
      </c>
      <c r="AD268" s="3">
        <f t="shared" si="132"/>
        <v>4.0344585809040154</v>
      </c>
      <c r="AE268" s="3">
        <f t="shared" si="133"/>
        <v>7.7158126790050119</v>
      </c>
      <c r="AO268" s="3">
        <f t="shared" si="134"/>
        <v>-79.975284977210038</v>
      </c>
      <c r="AP268" s="3">
        <f t="shared" si="135"/>
        <v>-76.293930879108999</v>
      </c>
      <c r="AQ268" s="3">
        <f t="shared" si="136"/>
        <v>-3.6813540981010391</v>
      </c>
      <c r="AS268" s="3">
        <f t="shared" si="137"/>
        <v>0</v>
      </c>
      <c r="AT268" s="3">
        <f t="shared" si="138"/>
        <v>0</v>
      </c>
      <c r="AU268" s="3"/>
      <c r="AV268" s="3">
        <f t="shared" si="139"/>
        <v>4.0344585809040154</v>
      </c>
      <c r="AW268" s="3">
        <f t="shared" si="140"/>
        <v>6.9657700075870252</v>
      </c>
      <c r="AX268" s="3">
        <f t="shared" si="141"/>
        <v>2.9313114266830098</v>
      </c>
      <c r="AY268" s="3">
        <f t="shared" si="142"/>
        <v>7.7158126790050119</v>
      </c>
      <c r="AZ268" s="3">
        <f t="shared" si="143"/>
        <v>7.7158126790039887</v>
      </c>
      <c r="BA268" s="3">
        <f t="shared" si="144"/>
        <v>-1.0231815394945443E-12</v>
      </c>
    </row>
    <row r="269" spans="1:53">
      <c r="A269">
        <v>267</v>
      </c>
      <c r="B269" t="s">
        <v>282</v>
      </c>
      <c r="C269" s="3">
        <v>155.72376059673101</v>
      </c>
      <c r="D269" s="3">
        <v>141.641185782978</v>
      </c>
      <c r="E269" s="3">
        <v>14.082574813753601</v>
      </c>
      <c r="F269" s="3">
        <v>-32.532933393277098</v>
      </c>
      <c r="G269" s="3">
        <v>66.892650609444203</v>
      </c>
      <c r="H269" s="3"/>
      <c r="I269" s="3">
        <f>VLOOKUP($A269,new_vsoa,6,FALSE)</f>
        <v>154.198345355431</v>
      </c>
      <c r="J269" s="3">
        <f>VLOOKUP($A269,new_vsoa,5,FALSE)</f>
        <v>146.03451142101201</v>
      </c>
      <c r="K269" s="3">
        <f t="shared" si="128"/>
        <v>8.1638339344189887</v>
      </c>
      <c r="L269" s="3">
        <f>VLOOKUP($A269,new_vsoa,7,FALSE)</f>
        <v>-21.811422117014001</v>
      </c>
      <c r="M269" s="3">
        <f>VLOOKUP($A269,new_vsoa,8,FALSE)</f>
        <v>37.709758841470503</v>
      </c>
      <c r="N269" s="3">
        <f t="shared" si="116"/>
        <v>155.51194724765</v>
      </c>
      <c r="O269" s="3">
        <f t="shared" si="117"/>
        <v>146.03451142101301</v>
      </c>
      <c r="P269" s="3">
        <f t="shared" si="129"/>
        <v>9.4774358266369916</v>
      </c>
      <c r="Q269" s="3">
        <f t="shared" si="118"/>
        <v>-17.740954652536001</v>
      </c>
      <c r="R269" s="3">
        <f t="shared" si="119"/>
        <v>36.804847641481999</v>
      </c>
      <c r="S269" s="3">
        <f t="shared" si="120"/>
        <v>154.198345355431</v>
      </c>
      <c r="T269" s="3">
        <f t="shared" si="121"/>
        <v>146.03451142101201</v>
      </c>
      <c r="U269" s="3">
        <f t="shared" si="130"/>
        <v>8.1638339344189887</v>
      </c>
      <c r="V269" s="3">
        <f t="shared" si="122"/>
        <v>-22.593456911878601</v>
      </c>
      <c r="W269" s="3">
        <f t="shared" si="123"/>
        <v>37.3444508921582</v>
      </c>
      <c r="X269" s="3">
        <f t="shared" si="124"/>
        <v>154.198345355431</v>
      </c>
      <c r="Y269" s="3">
        <f t="shared" si="125"/>
        <v>146.03451142101201</v>
      </c>
      <c r="Z269" s="3">
        <f t="shared" si="131"/>
        <v>8.1638339344189887</v>
      </c>
      <c r="AA269" s="3">
        <f t="shared" si="126"/>
        <v>-22.593456911878601</v>
      </c>
      <c r="AB269" s="3">
        <f t="shared" si="127"/>
        <v>37.3444508921582</v>
      </c>
      <c r="AD269" s="3">
        <f t="shared" si="132"/>
        <v>-1.5254152413000099</v>
      </c>
      <c r="AE269" s="3">
        <f t="shared" si="133"/>
        <v>4.393325638034014</v>
      </c>
      <c r="AO269" s="3">
        <f t="shared" si="134"/>
        <v>8.1638339344189887</v>
      </c>
      <c r="AP269" s="3">
        <f t="shared" si="135"/>
        <v>14.082574813753601</v>
      </c>
      <c r="AQ269" s="3">
        <f t="shared" si="136"/>
        <v>-5.9187408793346119</v>
      </c>
      <c r="AS269" s="3">
        <f t="shared" si="137"/>
        <v>0</v>
      </c>
      <c r="AT269" s="3">
        <f t="shared" si="138"/>
        <v>0</v>
      </c>
      <c r="AU269" s="3"/>
      <c r="AV269" s="3">
        <f t="shared" si="139"/>
        <v>-1.5254152413000099</v>
      </c>
      <c r="AW269" s="3">
        <f t="shared" si="140"/>
        <v>-0.21181334908101235</v>
      </c>
      <c r="AX269" s="3">
        <f t="shared" si="141"/>
        <v>1.3136018922189976</v>
      </c>
      <c r="AY269" s="3">
        <f t="shared" si="142"/>
        <v>4.393325638034014</v>
      </c>
      <c r="AZ269" s="3">
        <f t="shared" si="143"/>
        <v>4.3933256380350088</v>
      </c>
      <c r="BA269" s="3">
        <f t="shared" si="144"/>
        <v>9.9475983006414026E-13</v>
      </c>
    </row>
    <row r="270" spans="1:53">
      <c r="A270">
        <v>268</v>
      </c>
      <c r="B270" t="s">
        <v>283</v>
      </c>
      <c r="C270" s="3">
        <v>416.739841062918</v>
      </c>
      <c r="D270" s="3">
        <v>386.07225067293098</v>
      </c>
      <c r="E270" s="3">
        <v>30.667590389986401</v>
      </c>
      <c r="F270" s="3">
        <v>-55.147840242777598</v>
      </c>
      <c r="G270" s="3">
        <v>131.23174965112301</v>
      </c>
      <c r="H270" s="3"/>
      <c r="I270" s="3">
        <f>VLOOKUP($A270,new_vsoa,6,FALSE)</f>
        <v>379.74247993942203</v>
      </c>
      <c r="J270" s="3">
        <f>VLOOKUP($A270,new_vsoa,5,FALSE)</f>
        <v>375.39971298637801</v>
      </c>
      <c r="K270" s="3">
        <f t="shared" si="128"/>
        <v>4.3427669530440198</v>
      </c>
      <c r="L270" s="3">
        <f>VLOOKUP($A270,new_vsoa,7,FALSE)</f>
        <v>-50.527058117459099</v>
      </c>
      <c r="M270" s="3">
        <f>VLOOKUP($A270,new_vsoa,8,FALSE)</f>
        <v>58.553974894057397</v>
      </c>
      <c r="N270" s="3">
        <f t="shared" si="116"/>
        <v>375.60885087103901</v>
      </c>
      <c r="O270" s="3">
        <f t="shared" si="117"/>
        <v>375.39971298637897</v>
      </c>
      <c r="P270" s="3">
        <f t="shared" si="129"/>
        <v>0.2091378846600378</v>
      </c>
      <c r="Q270" s="3">
        <f t="shared" si="118"/>
        <v>-49.050313979996602</v>
      </c>
      <c r="R270" s="3">
        <f t="shared" si="119"/>
        <v>53.511124923861203</v>
      </c>
      <c r="S270" s="3">
        <f t="shared" si="120"/>
        <v>379.74247993942203</v>
      </c>
      <c r="T270" s="3">
        <f t="shared" si="121"/>
        <v>375.39971298637801</v>
      </c>
      <c r="U270" s="3">
        <f t="shared" si="130"/>
        <v>4.3427669530440198</v>
      </c>
      <c r="V270" s="3">
        <f t="shared" si="122"/>
        <v>-49.061790615091901</v>
      </c>
      <c r="W270" s="3">
        <f t="shared" si="123"/>
        <v>62.343391034798003</v>
      </c>
      <c r="X270" s="3">
        <f t="shared" si="124"/>
        <v>379.74247993942203</v>
      </c>
      <c r="Y270" s="3">
        <f t="shared" si="125"/>
        <v>375.39971298637801</v>
      </c>
      <c r="Z270" s="3">
        <f t="shared" si="131"/>
        <v>4.3427669530440198</v>
      </c>
      <c r="AA270" s="3">
        <f t="shared" si="126"/>
        <v>-49.061790615091901</v>
      </c>
      <c r="AB270" s="3">
        <f t="shared" si="127"/>
        <v>62.343391034798003</v>
      </c>
      <c r="AD270" s="3">
        <f t="shared" si="132"/>
        <v>-36.997361123495978</v>
      </c>
      <c r="AE270" s="3">
        <f t="shared" si="133"/>
        <v>-10.672537686552971</v>
      </c>
      <c r="AO270" s="3">
        <f t="shared" si="134"/>
        <v>4.3427669530440198</v>
      </c>
      <c r="AP270" s="3">
        <f t="shared" si="135"/>
        <v>30.667590389986401</v>
      </c>
      <c r="AQ270" s="3">
        <f t="shared" si="136"/>
        <v>-26.324823436942381</v>
      </c>
      <c r="AS270" s="3">
        <f t="shared" si="137"/>
        <v>0</v>
      </c>
      <c r="AT270" s="3">
        <f t="shared" si="138"/>
        <v>0</v>
      </c>
      <c r="AU270" s="3"/>
      <c r="AV270" s="3">
        <f t="shared" si="139"/>
        <v>-36.997361123495978</v>
      </c>
      <c r="AW270" s="3">
        <f t="shared" si="140"/>
        <v>-41.130990191878993</v>
      </c>
      <c r="AX270" s="3">
        <f t="shared" si="141"/>
        <v>-4.1336290683830157</v>
      </c>
      <c r="AY270" s="3">
        <f t="shared" si="142"/>
        <v>-10.672537686552971</v>
      </c>
      <c r="AZ270" s="3">
        <f t="shared" si="143"/>
        <v>-10.672537686552005</v>
      </c>
      <c r="BA270" s="3">
        <f t="shared" si="144"/>
        <v>9.6633812063373625E-13</v>
      </c>
    </row>
    <row r="271" spans="1:53">
      <c r="A271">
        <v>269</v>
      </c>
      <c r="B271" t="s">
        <v>284</v>
      </c>
      <c r="C271" s="3">
        <v>293.80083219233597</v>
      </c>
      <c r="D271" s="3">
        <v>301.52144993344098</v>
      </c>
      <c r="E271" s="3">
        <v>-7.7206177411056203</v>
      </c>
      <c r="F271" s="3">
        <v>-75.413194707981802</v>
      </c>
      <c r="G271" s="3">
        <v>73.982616603974904</v>
      </c>
      <c r="H271" s="3"/>
      <c r="I271" s="3">
        <f>VLOOKUP($A271,new_vsoa,6,FALSE)</f>
        <v>287.34743391337298</v>
      </c>
      <c r="J271" s="3">
        <f>VLOOKUP($A271,new_vsoa,5,FALSE)</f>
        <v>304.80589577178802</v>
      </c>
      <c r="K271" s="3">
        <f t="shared" si="128"/>
        <v>-17.458461858415035</v>
      </c>
      <c r="L271" s="3">
        <f>VLOOKUP($A271,new_vsoa,7,FALSE)</f>
        <v>-65.953623692510206</v>
      </c>
      <c r="M271" s="3">
        <f>VLOOKUP($A271,new_vsoa,8,FALSE)</f>
        <v>33.199404524922997</v>
      </c>
      <c r="N271" s="3">
        <f t="shared" si="116"/>
        <v>288.71226158661898</v>
      </c>
      <c r="O271" s="3">
        <f t="shared" si="117"/>
        <v>304.80589577178699</v>
      </c>
      <c r="P271" s="3">
        <f t="shared" si="129"/>
        <v>-16.093634185168014</v>
      </c>
      <c r="Q271" s="3">
        <f t="shared" si="118"/>
        <v>-59.548047719863398</v>
      </c>
      <c r="R271" s="3">
        <f t="shared" si="119"/>
        <v>34.087907986746302</v>
      </c>
      <c r="S271" s="3">
        <f t="shared" si="120"/>
        <v>287.34743391337298</v>
      </c>
      <c r="T271" s="3">
        <f t="shared" si="121"/>
        <v>304.80589577178802</v>
      </c>
      <c r="U271" s="3">
        <f t="shared" si="130"/>
        <v>-17.458461858415035</v>
      </c>
      <c r="V271" s="3">
        <f t="shared" si="122"/>
        <v>-62.248328949175097</v>
      </c>
      <c r="W271" s="3">
        <f t="shared" si="123"/>
        <v>33.435193406096701</v>
      </c>
      <c r="X271" s="3">
        <f t="shared" si="124"/>
        <v>287.34743391337298</v>
      </c>
      <c r="Y271" s="3">
        <f t="shared" si="125"/>
        <v>304.80589577178802</v>
      </c>
      <c r="Z271" s="3">
        <f t="shared" si="131"/>
        <v>-17.458461858415035</v>
      </c>
      <c r="AA271" s="3">
        <f t="shared" si="126"/>
        <v>-62.248328949175097</v>
      </c>
      <c r="AB271" s="3">
        <f t="shared" si="127"/>
        <v>33.435193406096701</v>
      </c>
      <c r="AD271" s="3">
        <f t="shared" si="132"/>
        <v>-6.4533982789629931</v>
      </c>
      <c r="AE271" s="3">
        <f t="shared" si="133"/>
        <v>3.2844458383470396</v>
      </c>
      <c r="AO271" s="3">
        <f t="shared" si="134"/>
        <v>-17.458461858415035</v>
      </c>
      <c r="AP271" s="3">
        <f t="shared" si="135"/>
        <v>-7.7206177411056203</v>
      </c>
      <c r="AQ271" s="3">
        <f t="shared" si="136"/>
        <v>-9.7378441173094146</v>
      </c>
      <c r="AS271" s="3">
        <f t="shared" si="137"/>
        <v>0</v>
      </c>
      <c r="AT271" s="3">
        <f t="shared" si="138"/>
        <v>0</v>
      </c>
      <c r="AU271" s="3"/>
      <c r="AV271" s="3">
        <f t="shared" si="139"/>
        <v>-6.4533982789629931</v>
      </c>
      <c r="AW271" s="3">
        <f t="shared" si="140"/>
        <v>-5.0885706057169955</v>
      </c>
      <c r="AX271" s="3">
        <f t="shared" si="141"/>
        <v>1.3648276732459976</v>
      </c>
      <c r="AY271" s="3">
        <f t="shared" si="142"/>
        <v>3.2844458383470396</v>
      </c>
      <c r="AZ271" s="3">
        <f t="shared" si="143"/>
        <v>3.2844458383460164</v>
      </c>
      <c r="BA271" s="3">
        <f t="shared" si="144"/>
        <v>-1.0231815394945443E-12</v>
      </c>
    </row>
    <row r="272" spans="1:53">
      <c r="A272">
        <v>270</v>
      </c>
      <c r="B272" t="s">
        <v>285</v>
      </c>
      <c r="C272" s="3">
        <v>407.33437990140499</v>
      </c>
      <c r="D272" s="3">
        <v>350.056857494665</v>
      </c>
      <c r="E272" s="3">
        <v>57.277522406740196</v>
      </c>
      <c r="F272" s="3">
        <v>-49.1586228653319</v>
      </c>
      <c r="G272" s="3">
        <v>220.74016265448299</v>
      </c>
      <c r="H272" s="3"/>
      <c r="I272" s="3">
        <f>VLOOKUP($A272,new_vsoa,6,FALSE)</f>
        <v>413.860166782497</v>
      </c>
      <c r="J272" s="3">
        <f>VLOOKUP($A272,new_vsoa,5,FALSE)</f>
        <v>357.110606899277</v>
      </c>
      <c r="K272" s="3">
        <f t="shared" si="128"/>
        <v>56.749559883220002</v>
      </c>
      <c r="L272" s="3">
        <f>VLOOKUP($A272,new_vsoa,7,FALSE)</f>
        <v>-4.9266842527519303</v>
      </c>
      <c r="M272" s="3">
        <f>VLOOKUP($A272,new_vsoa,8,FALSE)</f>
        <v>123.598281516724</v>
      </c>
      <c r="N272" s="3">
        <f t="shared" si="116"/>
        <v>407.28763360848399</v>
      </c>
      <c r="O272" s="3">
        <f t="shared" si="117"/>
        <v>357.11060689927399</v>
      </c>
      <c r="P272" s="3">
        <f t="shared" si="129"/>
        <v>50.177026709209997</v>
      </c>
      <c r="Q272" s="3">
        <f t="shared" si="118"/>
        <v>-10.059782505134599</v>
      </c>
      <c r="R272" s="3">
        <f t="shared" si="119"/>
        <v>114.241322681754</v>
      </c>
      <c r="S272" s="3">
        <f t="shared" si="120"/>
        <v>413.860166782497</v>
      </c>
      <c r="T272" s="3">
        <f t="shared" si="121"/>
        <v>357.110606899277</v>
      </c>
      <c r="U272" s="3">
        <f t="shared" si="130"/>
        <v>56.749559883220002</v>
      </c>
      <c r="V272" s="3">
        <f t="shared" si="122"/>
        <v>-9.5014039047479795</v>
      </c>
      <c r="W272" s="3">
        <f t="shared" si="123"/>
        <v>129.834745068301</v>
      </c>
      <c r="X272" s="3">
        <f t="shared" si="124"/>
        <v>413.860166782497</v>
      </c>
      <c r="Y272" s="3">
        <f t="shared" si="125"/>
        <v>357.110606899277</v>
      </c>
      <c r="Z272" s="3">
        <f t="shared" si="131"/>
        <v>56.749559883220002</v>
      </c>
      <c r="AA272" s="3">
        <f t="shared" si="126"/>
        <v>-9.5014039047479795</v>
      </c>
      <c r="AB272" s="3">
        <f t="shared" si="127"/>
        <v>129.834745068301</v>
      </c>
      <c r="AD272" s="3">
        <f t="shared" si="132"/>
        <v>6.5257868810920172</v>
      </c>
      <c r="AE272" s="3">
        <f t="shared" si="133"/>
        <v>7.0537494046120059</v>
      </c>
      <c r="AO272" s="3">
        <f t="shared" si="134"/>
        <v>56.749559883220002</v>
      </c>
      <c r="AP272" s="3">
        <f t="shared" si="135"/>
        <v>57.277522406740196</v>
      </c>
      <c r="AQ272" s="3">
        <f t="shared" si="136"/>
        <v>-0.52796252352019479</v>
      </c>
      <c r="AS272" s="3">
        <f t="shared" si="137"/>
        <v>0</v>
      </c>
      <c r="AT272" s="3">
        <f t="shared" si="138"/>
        <v>0</v>
      </c>
      <c r="AU272" s="3"/>
      <c r="AV272" s="3">
        <f t="shared" si="139"/>
        <v>6.5257868810920172</v>
      </c>
      <c r="AW272" s="3">
        <f t="shared" si="140"/>
        <v>-4.6746292921000077E-2</v>
      </c>
      <c r="AX272" s="3">
        <f t="shared" si="141"/>
        <v>-6.5725331740130173</v>
      </c>
      <c r="AY272" s="3">
        <f t="shared" si="142"/>
        <v>7.0537494046120059</v>
      </c>
      <c r="AZ272" s="3">
        <f t="shared" si="143"/>
        <v>7.0537494046089932</v>
      </c>
      <c r="BA272" s="3">
        <f t="shared" si="144"/>
        <v>-3.0127011996228248E-12</v>
      </c>
    </row>
    <row r="273" spans="1:53">
      <c r="A273">
        <v>271</v>
      </c>
      <c r="B273" t="s">
        <v>286</v>
      </c>
      <c r="C273" s="3">
        <v>107.953386055808</v>
      </c>
      <c r="D273" s="3">
        <v>131.41100506750101</v>
      </c>
      <c r="E273" s="3">
        <v>-23.457619011693701</v>
      </c>
      <c r="F273" s="3">
        <v>-67.976001862912995</v>
      </c>
      <c r="G273" s="3">
        <v>23.746490185735698</v>
      </c>
      <c r="H273" s="3"/>
      <c r="I273" s="3">
        <f>VLOOKUP($A273,new_vsoa,6,FALSE)</f>
        <v>128.272012803981</v>
      </c>
      <c r="J273" s="3">
        <f>VLOOKUP($A273,new_vsoa,5,FALSE)</f>
        <v>122.802945693834</v>
      </c>
      <c r="K273" s="3">
        <f t="shared" si="128"/>
        <v>5.4690671101469945</v>
      </c>
      <c r="L273" s="3">
        <f>VLOOKUP($A273,new_vsoa,7,FALSE)</f>
        <v>-22.306900993378999</v>
      </c>
      <c r="M273" s="3">
        <f>VLOOKUP($A273,new_vsoa,8,FALSE)</f>
        <v>33.395830108412397</v>
      </c>
      <c r="N273" s="3">
        <f t="shared" si="116"/>
        <v>128.574519999004</v>
      </c>
      <c r="O273" s="3">
        <f t="shared" si="117"/>
        <v>122.802945693834</v>
      </c>
      <c r="P273" s="3">
        <f t="shared" si="129"/>
        <v>5.7715743051699917</v>
      </c>
      <c r="Q273" s="3">
        <f t="shared" si="118"/>
        <v>-21.105656170978101</v>
      </c>
      <c r="R273" s="3">
        <f t="shared" si="119"/>
        <v>33.7093758591596</v>
      </c>
      <c r="S273" s="3">
        <f t="shared" si="120"/>
        <v>128.272012803981</v>
      </c>
      <c r="T273" s="3">
        <f t="shared" si="121"/>
        <v>122.802945693834</v>
      </c>
      <c r="U273" s="3">
        <f t="shared" si="130"/>
        <v>5.4690671101469945</v>
      </c>
      <c r="V273" s="3">
        <f t="shared" si="122"/>
        <v>-22.321404364270201</v>
      </c>
      <c r="W273" s="3">
        <f t="shared" si="123"/>
        <v>31.610509590957001</v>
      </c>
      <c r="X273" s="3">
        <f t="shared" si="124"/>
        <v>128.272012803981</v>
      </c>
      <c r="Y273" s="3">
        <f t="shared" si="125"/>
        <v>122.802945693834</v>
      </c>
      <c r="Z273" s="3">
        <f t="shared" si="131"/>
        <v>5.4690671101469945</v>
      </c>
      <c r="AA273" s="3">
        <f t="shared" si="126"/>
        <v>-22.321404364270201</v>
      </c>
      <c r="AB273" s="3">
        <f t="shared" si="127"/>
        <v>31.610509590957001</v>
      </c>
      <c r="AD273" s="3">
        <f t="shared" si="132"/>
        <v>20.318626748173003</v>
      </c>
      <c r="AE273" s="3">
        <f t="shared" si="133"/>
        <v>-8.6080593736670039</v>
      </c>
      <c r="AO273" s="3">
        <f t="shared" si="134"/>
        <v>5.4690671101469945</v>
      </c>
      <c r="AP273" s="3">
        <f t="shared" si="135"/>
        <v>-23.457619011693701</v>
      </c>
      <c r="AQ273" s="3">
        <f t="shared" si="136"/>
        <v>28.926686121840696</v>
      </c>
      <c r="AS273" s="3">
        <f t="shared" si="137"/>
        <v>0</v>
      </c>
      <c r="AT273" s="3">
        <f t="shared" si="138"/>
        <v>0</v>
      </c>
      <c r="AU273" s="3"/>
      <c r="AV273" s="3">
        <f t="shared" si="139"/>
        <v>20.318626748173003</v>
      </c>
      <c r="AW273" s="3">
        <f t="shared" si="140"/>
        <v>20.621133943196</v>
      </c>
      <c r="AX273" s="3">
        <f t="shared" si="141"/>
        <v>0.30250719502299717</v>
      </c>
      <c r="AY273" s="3">
        <f t="shared" si="142"/>
        <v>-8.6080593736670039</v>
      </c>
      <c r="AZ273" s="3">
        <f t="shared" si="143"/>
        <v>-8.6080593736670039</v>
      </c>
      <c r="BA273" s="3">
        <f t="shared" si="144"/>
        <v>0</v>
      </c>
    </row>
    <row r="274" spans="1:53">
      <c r="A274">
        <v>272</v>
      </c>
      <c r="B274" t="s">
        <v>287</v>
      </c>
      <c r="C274" s="3">
        <v>380.92752302526299</v>
      </c>
      <c r="D274" s="3">
        <v>421.27244328523199</v>
      </c>
      <c r="E274" s="3">
        <v>-40.344920259968397</v>
      </c>
      <c r="F274" s="3">
        <v>-138.736351185648</v>
      </c>
      <c r="G274" s="3">
        <v>90.217730778375099</v>
      </c>
      <c r="H274" s="3"/>
      <c r="I274" s="3">
        <f>VLOOKUP($A274,new_vsoa,6,FALSE)</f>
        <v>404.06903128413302</v>
      </c>
      <c r="J274" s="3">
        <f>VLOOKUP($A274,new_vsoa,5,FALSE)</f>
        <v>434.14663035879602</v>
      </c>
      <c r="K274" s="3">
        <f t="shared" si="128"/>
        <v>-30.077599074662999</v>
      </c>
      <c r="L274" s="3">
        <f>VLOOKUP($A274,new_vsoa,7,FALSE)</f>
        <v>-85.843254590817196</v>
      </c>
      <c r="M274" s="3">
        <f>VLOOKUP($A274,new_vsoa,8,FALSE)</f>
        <v>29.284883824506998</v>
      </c>
      <c r="N274" s="3">
        <f t="shared" si="116"/>
        <v>404.43939914900398</v>
      </c>
      <c r="O274" s="3">
        <f t="shared" si="117"/>
        <v>434.14663035879602</v>
      </c>
      <c r="P274" s="3">
        <f t="shared" si="129"/>
        <v>-29.707231209792042</v>
      </c>
      <c r="Q274" s="3">
        <f t="shared" si="118"/>
        <v>-86.857315120325495</v>
      </c>
      <c r="R274" s="3">
        <f t="shared" si="119"/>
        <v>28.510640112334801</v>
      </c>
      <c r="S274" s="3">
        <f t="shared" si="120"/>
        <v>404.06903128413302</v>
      </c>
      <c r="T274" s="3">
        <f t="shared" si="121"/>
        <v>434.14663035879602</v>
      </c>
      <c r="U274" s="3">
        <f t="shared" si="130"/>
        <v>-30.077599074662999</v>
      </c>
      <c r="V274" s="3">
        <f t="shared" si="122"/>
        <v>-84.056929491718194</v>
      </c>
      <c r="W274" s="3">
        <f t="shared" si="123"/>
        <v>28.600696216665298</v>
      </c>
      <c r="X274" s="3">
        <f t="shared" si="124"/>
        <v>404.06903128413302</v>
      </c>
      <c r="Y274" s="3">
        <f t="shared" si="125"/>
        <v>434.14663035879602</v>
      </c>
      <c r="Z274" s="3">
        <f t="shared" si="131"/>
        <v>-30.077599074662999</v>
      </c>
      <c r="AA274" s="3">
        <f t="shared" si="126"/>
        <v>-84.056929491718194</v>
      </c>
      <c r="AB274" s="3">
        <f t="shared" si="127"/>
        <v>28.600696216665298</v>
      </c>
      <c r="AD274" s="3">
        <f t="shared" si="132"/>
        <v>23.141508258870033</v>
      </c>
      <c r="AE274" s="3">
        <f t="shared" si="133"/>
        <v>12.87418707356403</v>
      </c>
      <c r="AO274" s="3">
        <f t="shared" si="134"/>
        <v>-30.077599074662999</v>
      </c>
      <c r="AP274" s="3">
        <f t="shared" si="135"/>
        <v>-40.344920259968397</v>
      </c>
      <c r="AQ274" s="3">
        <f t="shared" si="136"/>
        <v>10.267321185305399</v>
      </c>
      <c r="AS274" s="3">
        <f t="shared" si="137"/>
        <v>0</v>
      </c>
      <c r="AT274" s="3">
        <f t="shared" si="138"/>
        <v>0</v>
      </c>
      <c r="AU274" s="3"/>
      <c r="AV274" s="3">
        <f t="shared" si="139"/>
        <v>23.141508258870033</v>
      </c>
      <c r="AW274" s="3">
        <f t="shared" si="140"/>
        <v>23.51187612374099</v>
      </c>
      <c r="AX274" s="3">
        <f t="shared" si="141"/>
        <v>0.37036786487095696</v>
      </c>
      <c r="AY274" s="3">
        <f t="shared" si="142"/>
        <v>12.87418707356403</v>
      </c>
      <c r="AZ274" s="3">
        <f t="shared" si="143"/>
        <v>12.87418707356403</v>
      </c>
      <c r="BA274" s="3">
        <f t="shared" si="144"/>
        <v>0</v>
      </c>
    </row>
    <row r="275" spans="1:53">
      <c r="A275">
        <v>273</v>
      </c>
      <c r="B275" t="s">
        <v>288</v>
      </c>
      <c r="C275" s="3">
        <v>546.55004208222704</v>
      </c>
      <c r="D275" s="3">
        <v>456.60747251348499</v>
      </c>
      <c r="E275" s="3">
        <v>89.942569568741305</v>
      </c>
      <c r="F275" s="3">
        <v>-23.1180863241688</v>
      </c>
      <c r="G275" s="3">
        <v>414.31712203651801</v>
      </c>
      <c r="H275" s="3"/>
      <c r="I275" s="3">
        <f>VLOOKUP($A275,new_vsoa,6,FALSE)</f>
        <v>482.62101180593601</v>
      </c>
      <c r="J275" s="3">
        <f>VLOOKUP($A275,new_vsoa,5,FALSE)</f>
        <v>439.12491641097301</v>
      </c>
      <c r="K275" s="3">
        <f t="shared" si="128"/>
        <v>43.496095394962992</v>
      </c>
      <c r="L275" s="3">
        <f>VLOOKUP($A275,new_vsoa,7,FALSE)</f>
        <v>-16.669266083602601</v>
      </c>
      <c r="M275" s="3">
        <f>VLOOKUP($A275,new_vsoa,8,FALSE)</f>
        <v>101.174601269009</v>
      </c>
      <c r="N275" s="3">
        <f t="shared" si="116"/>
        <v>479.12103873313498</v>
      </c>
      <c r="O275" s="3">
        <f t="shared" si="117"/>
        <v>439.124916410975</v>
      </c>
      <c r="P275" s="3">
        <f t="shared" si="129"/>
        <v>39.996122322159977</v>
      </c>
      <c r="Q275" s="3">
        <f t="shared" si="118"/>
        <v>-18.7080778029061</v>
      </c>
      <c r="R275" s="3">
        <f t="shared" si="119"/>
        <v>98.820664654755305</v>
      </c>
      <c r="S275" s="3">
        <f t="shared" si="120"/>
        <v>482.62101180593601</v>
      </c>
      <c r="T275" s="3">
        <f t="shared" si="121"/>
        <v>439.12491641097301</v>
      </c>
      <c r="U275" s="3">
        <f t="shared" si="130"/>
        <v>43.496095394962992</v>
      </c>
      <c r="V275" s="3">
        <f t="shared" si="122"/>
        <v>-15.939688399706901</v>
      </c>
      <c r="W275" s="3">
        <f t="shared" si="123"/>
        <v>102.34058471351</v>
      </c>
      <c r="X275" s="3">
        <f t="shared" si="124"/>
        <v>482.62101180593601</v>
      </c>
      <c r="Y275" s="3">
        <f t="shared" si="125"/>
        <v>439.12491641097301</v>
      </c>
      <c r="Z275" s="3">
        <f t="shared" si="131"/>
        <v>43.496095394962992</v>
      </c>
      <c r="AA275" s="3">
        <f t="shared" si="126"/>
        <v>-15.939688399706901</v>
      </c>
      <c r="AB275" s="3">
        <f t="shared" si="127"/>
        <v>102.34058471351</v>
      </c>
      <c r="AD275" s="3">
        <f t="shared" si="132"/>
        <v>-63.92903027629103</v>
      </c>
      <c r="AE275" s="3">
        <f t="shared" si="133"/>
        <v>-17.482556102511978</v>
      </c>
      <c r="AO275" s="3">
        <f t="shared" si="134"/>
        <v>43.496095394962992</v>
      </c>
      <c r="AP275" s="3">
        <f t="shared" si="135"/>
        <v>89.942569568741305</v>
      </c>
      <c r="AQ275" s="3">
        <f t="shared" si="136"/>
        <v>-46.446474173778313</v>
      </c>
      <c r="AS275" s="3">
        <f t="shared" si="137"/>
        <v>0</v>
      </c>
      <c r="AT275" s="3">
        <f t="shared" si="138"/>
        <v>0</v>
      </c>
      <c r="AU275" s="3"/>
      <c r="AV275" s="3">
        <f t="shared" si="139"/>
        <v>-63.92903027629103</v>
      </c>
      <c r="AW275" s="3">
        <f t="shared" si="140"/>
        <v>-67.429003349092056</v>
      </c>
      <c r="AX275" s="3">
        <f t="shared" si="141"/>
        <v>-3.4999730728010263</v>
      </c>
      <c r="AY275" s="3">
        <f t="shared" si="142"/>
        <v>-17.482556102511978</v>
      </c>
      <c r="AZ275" s="3">
        <f t="shared" si="143"/>
        <v>-17.482556102509989</v>
      </c>
      <c r="BA275" s="3">
        <f t="shared" si="144"/>
        <v>1.9895196601282805E-12</v>
      </c>
    </row>
    <row r="276" spans="1:53">
      <c r="A276">
        <v>274</v>
      </c>
      <c r="B276" t="s">
        <v>289</v>
      </c>
      <c r="C276" s="3">
        <v>384.45236442391399</v>
      </c>
      <c r="D276" s="3">
        <v>376.91930691365098</v>
      </c>
      <c r="E276" s="3">
        <v>7.5330575102620898</v>
      </c>
      <c r="F276" s="3">
        <v>-87.012851157731703</v>
      </c>
      <c r="G276" s="3">
        <v>135.215109191674</v>
      </c>
      <c r="H276" s="3"/>
      <c r="I276" s="3">
        <f>VLOOKUP($A276,new_vsoa,6,FALSE)</f>
        <v>385.03496844715397</v>
      </c>
      <c r="J276" s="3">
        <f>VLOOKUP($A276,new_vsoa,5,FALSE)</f>
        <v>378.03673120805001</v>
      </c>
      <c r="K276" s="3">
        <f t="shared" si="128"/>
        <v>6.9982372391039576</v>
      </c>
      <c r="L276" s="3">
        <f>VLOOKUP($A276,new_vsoa,7,FALSE)</f>
        <v>-53.124449857697499</v>
      </c>
      <c r="M276" s="3">
        <f>VLOOKUP($A276,new_vsoa,8,FALSE)</f>
        <v>65.182483580994301</v>
      </c>
      <c r="N276" s="3">
        <f t="shared" si="116"/>
        <v>377.54399714674702</v>
      </c>
      <c r="O276" s="3">
        <f t="shared" si="117"/>
        <v>378.03673120805001</v>
      </c>
      <c r="P276" s="3">
        <f t="shared" si="129"/>
        <v>-0.49273406130299691</v>
      </c>
      <c r="Q276" s="3">
        <f t="shared" si="118"/>
        <v>-54.880380138941398</v>
      </c>
      <c r="R276" s="3">
        <f t="shared" si="119"/>
        <v>57.436004603761603</v>
      </c>
      <c r="S276" s="3">
        <f t="shared" si="120"/>
        <v>385.03496844715397</v>
      </c>
      <c r="T276" s="3">
        <f t="shared" si="121"/>
        <v>378.03673120805001</v>
      </c>
      <c r="U276" s="3">
        <f t="shared" si="130"/>
        <v>6.9982372391039576</v>
      </c>
      <c r="V276" s="3">
        <f t="shared" si="122"/>
        <v>-52.690963179829701</v>
      </c>
      <c r="W276" s="3">
        <f t="shared" si="123"/>
        <v>67.253816520219104</v>
      </c>
      <c r="X276" s="3">
        <f t="shared" si="124"/>
        <v>385.03496844715397</v>
      </c>
      <c r="Y276" s="3">
        <f t="shared" si="125"/>
        <v>378.03673120805001</v>
      </c>
      <c r="Z276" s="3">
        <f t="shared" si="131"/>
        <v>6.9982372391039576</v>
      </c>
      <c r="AA276" s="3">
        <f t="shared" si="126"/>
        <v>-52.690963179829701</v>
      </c>
      <c r="AB276" s="3">
        <f t="shared" si="127"/>
        <v>67.253816520219104</v>
      </c>
      <c r="AD276" s="3">
        <f t="shared" si="132"/>
        <v>0.58260402323998051</v>
      </c>
      <c r="AE276" s="3">
        <f t="shared" si="133"/>
        <v>1.1174242943990293</v>
      </c>
      <c r="AO276" s="3">
        <f t="shared" si="134"/>
        <v>6.9982372391039576</v>
      </c>
      <c r="AP276" s="3">
        <f t="shared" si="135"/>
        <v>7.5330575102620898</v>
      </c>
      <c r="AQ276" s="3">
        <f t="shared" si="136"/>
        <v>-0.53482027115813224</v>
      </c>
      <c r="AS276" s="3">
        <f t="shared" si="137"/>
        <v>0</v>
      </c>
      <c r="AT276" s="3">
        <f t="shared" si="138"/>
        <v>0</v>
      </c>
      <c r="AU276" s="3"/>
      <c r="AV276" s="3">
        <f t="shared" si="139"/>
        <v>0.58260402323998051</v>
      </c>
      <c r="AW276" s="3">
        <f t="shared" si="140"/>
        <v>-6.908367277166974</v>
      </c>
      <c r="AX276" s="3">
        <f t="shared" si="141"/>
        <v>-7.4909713004069545</v>
      </c>
      <c r="AY276" s="3">
        <f t="shared" si="142"/>
        <v>1.1174242943990293</v>
      </c>
      <c r="AZ276" s="3">
        <f t="shared" si="143"/>
        <v>1.1174242943990293</v>
      </c>
      <c r="BA276" s="3">
        <f t="shared" si="144"/>
        <v>0</v>
      </c>
    </row>
    <row r="277" spans="1:53">
      <c r="A277">
        <v>275</v>
      </c>
      <c r="B277" t="s">
        <v>290</v>
      </c>
      <c r="C277" s="3">
        <v>456.24056166558199</v>
      </c>
      <c r="D277" s="3">
        <v>351.17062742522802</v>
      </c>
      <c r="E277" s="3">
        <v>105.069934240354</v>
      </c>
      <c r="F277" s="3">
        <v>-22.229062777305401</v>
      </c>
      <c r="G277" s="3">
        <v>428.49503624958697</v>
      </c>
      <c r="H277" s="3"/>
      <c r="I277" s="3">
        <f>VLOOKUP($A277,new_vsoa,6,FALSE)</f>
        <v>425.66359242329298</v>
      </c>
      <c r="J277" s="3">
        <f>VLOOKUP($A277,new_vsoa,5,FALSE)</f>
        <v>350.053169674652</v>
      </c>
      <c r="K277" s="3">
        <f t="shared" si="128"/>
        <v>75.610422748640985</v>
      </c>
      <c r="L277" s="3">
        <f>VLOOKUP($A277,new_vsoa,7,FALSE)</f>
        <v>8.7047029537820695</v>
      </c>
      <c r="M277" s="3">
        <f>VLOOKUP($A277,new_vsoa,8,FALSE)</f>
        <v>152.41308116651999</v>
      </c>
      <c r="N277" s="3">
        <f t="shared" si="116"/>
        <v>423.70405449021303</v>
      </c>
      <c r="O277" s="3">
        <f t="shared" si="117"/>
        <v>350.053169674652</v>
      </c>
      <c r="P277" s="3">
        <f t="shared" si="129"/>
        <v>73.650884815561028</v>
      </c>
      <c r="Q277" s="3">
        <f t="shared" si="118"/>
        <v>12.221236928103</v>
      </c>
      <c r="R277" s="3">
        <f t="shared" si="119"/>
        <v>142.80645851732399</v>
      </c>
      <c r="S277" s="3">
        <f t="shared" si="120"/>
        <v>425.66359242329298</v>
      </c>
      <c r="T277" s="3">
        <f t="shared" si="121"/>
        <v>350.053169674652</v>
      </c>
      <c r="U277" s="3">
        <f t="shared" si="130"/>
        <v>75.610422748640985</v>
      </c>
      <c r="V277" s="3">
        <f t="shared" si="122"/>
        <v>10.610650531566399</v>
      </c>
      <c r="W277" s="3">
        <f t="shared" si="123"/>
        <v>149.43010661596199</v>
      </c>
      <c r="X277" s="3">
        <f t="shared" si="124"/>
        <v>425.66359242329298</v>
      </c>
      <c r="Y277" s="3">
        <f t="shared" si="125"/>
        <v>350.053169674652</v>
      </c>
      <c r="Z277" s="3">
        <f t="shared" si="131"/>
        <v>75.610422748640985</v>
      </c>
      <c r="AA277" s="3">
        <f t="shared" si="126"/>
        <v>10.610650531566399</v>
      </c>
      <c r="AB277" s="3">
        <f t="shared" si="127"/>
        <v>149.43010661596199</v>
      </c>
      <c r="AD277" s="3">
        <f t="shared" si="132"/>
        <v>-30.57696924228901</v>
      </c>
      <c r="AE277" s="3">
        <f t="shared" si="133"/>
        <v>-1.1174577505760226</v>
      </c>
      <c r="AO277" s="3">
        <f t="shared" si="134"/>
        <v>75.610422748640985</v>
      </c>
      <c r="AP277" s="3">
        <f t="shared" si="135"/>
        <v>105.069934240354</v>
      </c>
      <c r="AQ277" s="3">
        <f t="shared" si="136"/>
        <v>-29.459511491713016</v>
      </c>
      <c r="AS277" s="3">
        <f t="shared" si="137"/>
        <v>0</v>
      </c>
      <c r="AT277" s="3">
        <f t="shared" si="138"/>
        <v>0</v>
      </c>
      <c r="AU277" s="3"/>
      <c r="AV277" s="3">
        <f t="shared" si="139"/>
        <v>-30.57696924228901</v>
      </c>
      <c r="AW277" s="3">
        <f t="shared" si="140"/>
        <v>-32.536507175368968</v>
      </c>
      <c r="AX277" s="3">
        <f t="shared" si="141"/>
        <v>-1.9595379330799574</v>
      </c>
      <c r="AY277" s="3">
        <f t="shared" si="142"/>
        <v>-1.1174577505760226</v>
      </c>
      <c r="AZ277" s="3">
        <f t="shared" si="143"/>
        <v>-1.1174577505760226</v>
      </c>
      <c r="BA277" s="3">
        <f t="shared" si="144"/>
        <v>0</v>
      </c>
    </row>
    <row r="278" spans="1:53">
      <c r="A278">
        <v>276</v>
      </c>
      <c r="B278" t="s">
        <v>291</v>
      </c>
      <c r="C278" s="3">
        <v>241.60718714880599</v>
      </c>
      <c r="D278" s="3">
        <v>296.19848022665798</v>
      </c>
      <c r="E278" s="3">
        <v>-54.591293077852498</v>
      </c>
      <c r="F278" s="3">
        <v>-114.365417537035</v>
      </c>
      <c r="G278" s="3">
        <v>13.1345673214608</v>
      </c>
      <c r="H278" s="3"/>
      <c r="I278" s="3">
        <f>VLOOKUP($A278,new_vsoa,6,FALSE)</f>
        <v>255.52271143020201</v>
      </c>
      <c r="J278" s="3">
        <f>VLOOKUP($A278,new_vsoa,5,FALSE)</f>
        <v>287.99357669553598</v>
      </c>
      <c r="K278" s="3">
        <f t="shared" si="128"/>
        <v>-32.47086526533397</v>
      </c>
      <c r="L278" s="3">
        <f>VLOOKUP($A278,new_vsoa,7,FALSE)</f>
        <v>-71.678784350607501</v>
      </c>
      <c r="M278" s="3">
        <f>VLOOKUP($A278,new_vsoa,8,FALSE)</f>
        <v>9.1673156290359099</v>
      </c>
      <c r="N278" s="3">
        <f t="shared" si="116"/>
        <v>257.69225049895601</v>
      </c>
      <c r="O278" s="3">
        <f t="shared" si="117"/>
        <v>287.993576695537</v>
      </c>
      <c r="P278" s="3">
        <f t="shared" si="129"/>
        <v>-30.301326196580987</v>
      </c>
      <c r="Q278" s="3">
        <f t="shared" si="118"/>
        <v>-68.613525907617301</v>
      </c>
      <c r="R278" s="3">
        <f t="shared" si="119"/>
        <v>12.163977087378401</v>
      </c>
      <c r="S278" s="3">
        <f t="shared" si="120"/>
        <v>255.52271143020201</v>
      </c>
      <c r="T278" s="3">
        <f t="shared" si="121"/>
        <v>287.99357669553598</v>
      </c>
      <c r="U278" s="3">
        <f t="shared" si="130"/>
        <v>-32.47086526533397</v>
      </c>
      <c r="V278" s="3">
        <f t="shared" si="122"/>
        <v>-71.801888684332297</v>
      </c>
      <c r="W278" s="3">
        <f t="shared" si="123"/>
        <v>8.4162563938625308</v>
      </c>
      <c r="X278" s="3">
        <f t="shared" si="124"/>
        <v>255.52271143020201</v>
      </c>
      <c r="Y278" s="3">
        <f t="shared" si="125"/>
        <v>287.99357669553598</v>
      </c>
      <c r="Z278" s="3">
        <f t="shared" si="131"/>
        <v>-32.47086526533397</v>
      </c>
      <c r="AA278" s="3">
        <f t="shared" si="126"/>
        <v>-71.801888684332297</v>
      </c>
      <c r="AB278" s="3">
        <f t="shared" si="127"/>
        <v>8.4162563938625308</v>
      </c>
      <c r="AD278" s="3">
        <f t="shared" si="132"/>
        <v>13.915524281396017</v>
      </c>
      <c r="AE278" s="3">
        <f t="shared" si="133"/>
        <v>-8.2049035311219995</v>
      </c>
      <c r="AO278" s="3">
        <f t="shared" si="134"/>
        <v>-32.47086526533397</v>
      </c>
      <c r="AP278" s="3">
        <f t="shared" si="135"/>
        <v>-54.591293077852498</v>
      </c>
      <c r="AQ278" s="3">
        <f t="shared" si="136"/>
        <v>22.120427812518528</v>
      </c>
      <c r="AS278" s="3">
        <f t="shared" si="137"/>
        <v>0</v>
      </c>
      <c r="AT278" s="3">
        <f t="shared" si="138"/>
        <v>0</v>
      </c>
      <c r="AU278" s="3"/>
      <c r="AV278" s="3">
        <f t="shared" si="139"/>
        <v>13.915524281396017</v>
      </c>
      <c r="AW278" s="3">
        <f t="shared" si="140"/>
        <v>16.085063350150023</v>
      </c>
      <c r="AX278" s="3">
        <f t="shared" si="141"/>
        <v>2.1695390687540055</v>
      </c>
      <c r="AY278" s="3">
        <f t="shared" si="142"/>
        <v>-8.2049035311219995</v>
      </c>
      <c r="AZ278" s="3">
        <f t="shared" si="143"/>
        <v>-8.2049035311209764</v>
      </c>
      <c r="BA278" s="3">
        <f t="shared" si="144"/>
        <v>1.0231815394945443E-12</v>
      </c>
    </row>
    <row r="279" spans="1:53">
      <c r="A279">
        <v>277</v>
      </c>
      <c r="B279" t="s">
        <v>292</v>
      </c>
      <c r="C279" s="3">
        <v>409.59885507860298</v>
      </c>
      <c r="D279" s="3">
        <v>459.35412857871398</v>
      </c>
      <c r="E279" s="3">
        <v>-49.755273500110398</v>
      </c>
      <c r="F279" s="3">
        <v>-156.74557871177001</v>
      </c>
      <c r="G279" s="3">
        <v>88.603026256191697</v>
      </c>
      <c r="H279" s="3"/>
      <c r="I279" s="3">
        <f>VLOOKUP($A279,new_vsoa,6,FALSE)</f>
        <v>418.469247556683</v>
      </c>
      <c r="J279" s="3">
        <f>VLOOKUP($A279,new_vsoa,5,FALSE)</f>
        <v>438.856023492546</v>
      </c>
      <c r="K279" s="3">
        <f t="shared" si="128"/>
        <v>-20.386775935863</v>
      </c>
      <c r="L279" s="3">
        <f>VLOOKUP($A279,new_vsoa,7,FALSE)</f>
        <v>-81.977381132153496</v>
      </c>
      <c r="M279" s="3">
        <f>VLOOKUP($A279,new_vsoa,8,FALSE)</f>
        <v>50.473405424234599</v>
      </c>
      <c r="N279" s="3">
        <f t="shared" si="116"/>
        <v>415.77896339290999</v>
      </c>
      <c r="O279" s="3">
        <f t="shared" si="117"/>
        <v>438.85602349254299</v>
      </c>
      <c r="P279" s="3">
        <f t="shared" si="129"/>
        <v>-23.077060099633002</v>
      </c>
      <c r="Q279" s="3">
        <f t="shared" si="118"/>
        <v>-80.096021458560003</v>
      </c>
      <c r="R279" s="3">
        <f t="shared" si="119"/>
        <v>39.394043053660702</v>
      </c>
      <c r="S279" s="3">
        <f t="shared" si="120"/>
        <v>418.469247556683</v>
      </c>
      <c r="T279" s="3">
        <f t="shared" si="121"/>
        <v>438.856023492546</v>
      </c>
      <c r="U279" s="3">
        <f t="shared" si="130"/>
        <v>-20.386775935863</v>
      </c>
      <c r="V279" s="3">
        <f t="shared" si="122"/>
        <v>-82.023388022601395</v>
      </c>
      <c r="W279" s="3">
        <f t="shared" si="123"/>
        <v>41.5481142278501</v>
      </c>
      <c r="X279" s="3">
        <f t="shared" si="124"/>
        <v>418.469247556683</v>
      </c>
      <c r="Y279" s="3">
        <f t="shared" si="125"/>
        <v>438.856023492546</v>
      </c>
      <c r="Z279" s="3">
        <f t="shared" si="131"/>
        <v>-20.386775935863</v>
      </c>
      <c r="AA279" s="3">
        <f t="shared" si="126"/>
        <v>-82.023388022601395</v>
      </c>
      <c r="AB279" s="3">
        <f t="shared" si="127"/>
        <v>41.5481142278501</v>
      </c>
      <c r="AD279" s="3">
        <f t="shared" si="132"/>
        <v>8.8703924780800207</v>
      </c>
      <c r="AE279" s="3">
        <f t="shared" si="133"/>
        <v>-20.498105086167982</v>
      </c>
      <c r="AO279" s="3">
        <f t="shared" si="134"/>
        <v>-20.386775935863</v>
      </c>
      <c r="AP279" s="3">
        <f t="shared" si="135"/>
        <v>-49.755273500110398</v>
      </c>
      <c r="AQ279" s="3">
        <f t="shared" si="136"/>
        <v>29.368497564247399</v>
      </c>
      <c r="AS279" s="3">
        <f t="shared" si="137"/>
        <v>0</v>
      </c>
      <c r="AT279" s="3">
        <f t="shared" si="138"/>
        <v>0</v>
      </c>
      <c r="AU279" s="3"/>
      <c r="AV279" s="3">
        <f t="shared" si="139"/>
        <v>8.8703924780800207</v>
      </c>
      <c r="AW279" s="3">
        <f t="shared" si="140"/>
        <v>6.1801083143070059</v>
      </c>
      <c r="AX279" s="3">
        <f t="shared" si="141"/>
        <v>-2.6902841637730148</v>
      </c>
      <c r="AY279" s="3">
        <f t="shared" si="142"/>
        <v>-20.498105086167982</v>
      </c>
      <c r="AZ279" s="3">
        <f t="shared" si="143"/>
        <v>-20.498105086170995</v>
      </c>
      <c r="BA279" s="3">
        <f t="shared" si="144"/>
        <v>-3.0127011996228248E-12</v>
      </c>
    </row>
    <row r="280" spans="1:53">
      <c r="A280">
        <v>278</v>
      </c>
      <c r="B280" t="s">
        <v>293</v>
      </c>
      <c r="C280" s="3">
        <v>350.71676217581501</v>
      </c>
      <c r="D280" s="3">
        <v>409.87510920318198</v>
      </c>
      <c r="E280" s="3">
        <v>-59.158347027366403</v>
      </c>
      <c r="F280" s="3">
        <v>-140.84361029025499</v>
      </c>
      <c r="G280" s="3">
        <v>36.563391873627801</v>
      </c>
      <c r="H280" s="3"/>
      <c r="I280" s="3">
        <f>VLOOKUP($A280,new_vsoa,6,FALSE)</f>
        <v>356.38051693959801</v>
      </c>
      <c r="J280" s="3">
        <f>VLOOKUP($A280,new_vsoa,5,FALSE)</f>
        <v>398.99912642827701</v>
      </c>
      <c r="K280" s="3">
        <f t="shared" si="128"/>
        <v>-42.618609488678999</v>
      </c>
      <c r="L280" s="3">
        <f>VLOOKUP($A280,new_vsoa,7,FALSE)</f>
        <v>-94.051939294228703</v>
      </c>
      <c r="M280" s="3">
        <f>VLOOKUP($A280,new_vsoa,8,FALSE)</f>
        <v>13.20125473978</v>
      </c>
      <c r="N280" s="3">
        <f t="shared" si="116"/>
        <v>357.35381080585302</v>
      </c>
      <c r="O280" s="3">
        <f t="shared" si="117"/>
        <v>398.99912642827599</v>
      </c>
      <c r="P280" s="3">
        <f t="shared" si="129"/>
        <v>-41.64531562242297</v>
      </c>
      <c r="Q280" s="3">
        <f t="shared" si="118"/>
        <v>-90.326637053429494</v>
      </c>
      <c r="R280" s="3">
        <f t="shared" si="119"/>
        <v>13.371172990559799</v>
      </c>
      <c r="S280" s="3">
        <f t="shared" si="120"/>
        <v>356.38051693959801</v>
      </c>
      <c r="T280" s="3">
        <f t="shared" si="121"/>
        <v>398.99912642827701</v>
      </c>
      <c r="U280" s="3">
        <f t="shared" si="130"/>
        <v>-42.618609488678999</v>
      </c>
      <c r="V280" s="3">
        <f t="shared" si="122"/>
        <v>-93.5079963416335</v>
      </c>
      <c r="W280" s="3">
        <f t="shared" si="123"/>
        <v>11.1150623054895</v>
      </c>
      <c r="X280" s="3">
        <f t="shared" si="124"/>
        <v>356.38051693959801</v>
      </c>
      <c r="Y280" s="3">
        <f t="shared" si="125"/>
        <v>398.99912642827701</v>
      </c>
      <c r="Z280" s="3">
        <f t="shared" si="131"/>
        <v>-42.618609488678999</v>
      </c>
      <c r="AA280" s="3">
        <f t="shared" si="126"/>
        <v>-93.5079963416335</v>
      </c>
      <c r="AB280" s="3">
        <f t="shared" si="127"/>
        <v>11.1150623054895</v>
      </c>
      <c r="AD280" s="3">
        <f t="shared" si="132"/>
        <v>5.6637547637830039</v>
      </c>
      <c r="AE280" s="3">
        <f t="shared" si="133"/>
        <v>-10.875982774904969</v>
      </c>
      <c r="AO280" s="3">
        <f t="shared" si="134"/>
        <v>-42.618609488678999</v>
      </c>
      <c r="AP280" s="3">
        <f t="shared" si="135"/>
        <v>-59.158347027366403</v>
      </c>
      <c r="AQ280" s="3">
        <f t="shared" si="136"/>
        <v>16.539737538687405</v>
      </c>
      <c r="AS280" s="3">
        <f t="shared" si="137"/>
        <v>0</v>
      </c>
      <c r="AT280" s="3">
        <f t="shared" si="138"/>
        <v>0</v>
      </c>
      <c r="AU280" s="3"/>
      <c r="AV280" s="3">
        <f t="shared" si="139"/>
        <v>5.6637547637830039</v>
      </c>
      <c r="AW280" s="3">
        <f t="shared" si="140"/>
        <v>6.6370486300380094</v>
      </c>
      <c r="AX280" s="3">
        <f t="shared" si="141"/>
        <v>0.97329386625500547</v>
      </c>
      <c r="AY280" s="3">
        <f t="shared" si="142"/>
        <v>-10.875982774904969</v>
      </c>
      <c r="AZ280" s="3">
        <f t="shared" si="143"/>
        <v>-10.875982774905992</v>
      </c>
      <c r="BA280" s="3">
        <f t="shared" si="144"/>
        <v>-1.0231815394945443E-12</v>
      </c>
    </row>
    <row r="281" spans="1:53">
      <c r="A281">
        <v>279</v>
      </c>
      <c r="B281" t="s">
        <v>294</v>
      </c>
      <c r="C281" s="3">
        <v>701.81451300864603</v>
      </c>
      <c r="D281" s="3">
        <v>631.08094275317399</v>
      </c>
      <c r="E281" s="3">
        <v>70.733570255472003</v>
      </c>
      <c r="F281" s="3">
        <v>-2677590889866220</v>
      </c>
      <c r="G281" s="3">
        <v>9013076097738830</v>
      </c>
      <c r="H281" s="3"/>
      <c r="I281" s="3">
        <f>VLOOKUP($A281,new_vsoa,6,FALSE)</f>
        <v>634.58259906594196</v>
      </c>
      <c r="J281" s="3">
        <f>VLOOKUP($A281,new_vsoa,5,FALSE)</f>
        <v>637.26881549747702</v>
      </c>
      <c r="K281" s="3">
        <f t="shared" si="128"/>
        <v>-2.6862164315350583</v>
      </c>
      <c r="L281" s="3">
        <f>VLOOKUP($A281,new_vsoa,7,FALSE)</f>
        <v>-112.52977484277</v>
      </c>
      <c r="M281" s="3">
        <f>VLOOKUP($A281,new_vsoa,8,FALSE)</f>
        <v>159.457358571572</v>
      </c>
      <c r="N281" s="3">
        <f t="shared" si="116"/>
        <v>639.69147846103704</v>
      </c>
      <c r="O281" s="3">
        <f t="shared" si="117"/>
        <v>637.26881549747498</v>
      </c>
      <c r="P281" s="3">
        <f t="shared" si="129"/>
        <v>2.4226629635620611</v>
      </c>
      <c r="Q281" s="3">
        <f t="shared" si="118"/>
        <v>-109.418789141445</v>
      </c>
      <c r="R281" s="3">
        <f t="shared" si="119"/>
        <v>164.505125318338</v>
      </c>
      <c r="S281" s="3">
        <f t="shared" si="120"/>
        <v>634.58259906594196</v>
      </c>
      <c r="T281" s="3">
        <f t="shared" si="121"/>
        <v>637.26881549747702</v>
      </c>
      <c r="U281" s="3">
        <f t="shared" si="130"/>
        <v>-2.6862164315350583</v>
      </c>
      <c r="V281" s="3">
        <f t="shared" si="122"/>
        <v>-116.369539860328</v>
      </c>
      <c r="W281" s="3">
        <f t="shared" si="123"/>
        <v>142.53764508825299</v>
      </c>
      <c r="X281" s="3">
        <f t="shared" si="124"/>
        <v>634.58259906594196</v>
      </c>
      <c r="Y281" s="3">
        <f t="shared" si="125"/>
        <v>637.26881549747702</v>
      </c>
      <c r="Z281" s="3">
        <f t="shared" si="131"/>
        <v>-2.6862164315350583</v>
      </c>
      <c r="AA281" s="3">
        <f t="shared" si="126"/>
        <v>-116.369539860328</v>
      </c>
      <c r="AB281" s="3">
        <f t="shared" si="127"/>
        <v>142.53764508825299</v>
      </c>
      <c r="AD281" s="3">
        <f t="shared" si="132"/>
        <v>-67.231913942704068</v>
      </c>
      <c r="AE281" s="3">
        <f t="shared" si="133"/>
        <v>6.1878727443030357</v>
      </c>
      <c r="AO281" s="3">
        <f t="shared" si="134"/>
        <v>-2.6862164315350583</v>
      </c>
      <c r="AP281" s="3">
        <f t="shared" si="135"/>
        <v>70.733570255472003</v>
      </c>
      <c r="AQ281" s="3">
        <f t="shared" si="136"/>
        <v>-73.419786687007061</v>
      </c>
      <c r="AS281" s="3">
        <f t="shared" si="137"/>
        <v>0</v>
      </c>
      <c r="AT281" s="3">
        <f t="shared" si="138"/>
        <v>0</v>
      </c>
      <c r="AU281" s="3"/>
      <c r="AV281" s="3">
        <f t="shared" si="139"/>
        <v>-67.231913942704068</v>
      </c>
      <c r="AW281" s="3">
        <f t="shared" si="140"/>
        <v>-62.123034547608995</v>
      </c>
      <c r="AX281" s="3">
        <f t="shared" si="141"/>
        <v>5.1088793950950731</v>
      </c>
      <c r="AY281" s="3">
        <f t="shared" si="142"/>
        <v>6.1878727443030357</v>
      </c>
      <c r="AZ281" s="3">
        <f t="shared" si="143"/>
        <v>6.1878727443009893</v>
      </c>
      <c r="BA281" s="3">
        <f t="shared" si="144"/>
        <v>-2.0463630789890885E-12</v>
      </c>
    </row>
    <row r="282" spans="1:53">
      <c r="A282">
        <v>280</v>
      </c>
      <c r="B282" t="s">
        <v>295</v>
      </c>
      <c r="C282" s="3">
        <v>570.25364704548099</v>
      </c>
      <c r="D282" s="3">
        <v>547.77180868473602</v>
      </c>
      <c r="E282" s="3">
        <v>22.481838360744899</v>
      </c>
      <c r="F282" s="3">
        <v>-124.66900935409301</v>
      </c>
      <c r="G282" s="3">
        <v>482.24650728840999</v>
      </c>
      <c r="H282" s="3"/>
      <c r="I282" s="3">
        <f>VLOOKUP($A282,new_vsoa,6,FALSE)</f>
        <v>574.73535153760997</v>
      </c>
      <c r="J282" s="3">
        <f>VLOOKUP($A282,new_vsoa,5,FALSE)</f>
        <v>549.08878948444897</v>
      </c>
      <c r="K282" s="3">
        <f t="shared" si="128"/>
        <v>25.646562053161006</v>
      </c>
      <c r="L282" s="3">
        <f>VLOOKUP($A282,new_vsoa,7,FALSE)</f>
        <v>-48.683738961032503</v>
      </c>
      <c r="M282" s="3">
        <f>VLOOKUP($A282,new_vsoa,8,FALSE)</f>
        <v>104.561825881871</v>
      </c>
      <c r="N282" s="3">
        <f t="shared" si="116"/>
        <v>570.90115565360702</v>
      </c>
      <c r="O282" s="3">
        <f t="shared" si="117"/>
        <v>549.08878948444999</v>
      </c>
      <c r="P282" s="3">
        <f t="shared" si="129"/>
        <v>21.812366169157031</v>
      </c>
      <c r="Q282" s="3">
        <f t="shared" si="118"/>
        <v>-49.899395596405803</v>
      </c>
      <c r="R282" s="3">
        <f t="shared" si="119"/>
        <v>99.474904489500702</v>
      </c>
      <c r="S282" s="3">
        <f t="shared" si="120"/>
        <v>574.73535153760997</v>
      </c>
      <c r="T282" s="3">
        <f t="shared" si="121"/>
        <v>549.08878948444897</v>
      </c>
      <c r="U282" s="3">
        <f t="shared" si="130"/>
        <v>25.646562053161006</v>
      </c>
      <c r="V282" s="3">
        <f t="shared" si="122"/>
        <v>-52.022606799051204</v>
      </c>
      <c r="W282" s="3">
        <f t="shared" si="123"/>
        <v>101.619028419239</v>
      </c>
      <c r="X282" s="3">
        <f t="shared" si="124"/>
        <v>574.73535153760997</v>
      </c>
      <c r="Y282" s="3">
        <f t="shared" si="125"/>
        <v>549.08878948444897</v>
      </c>
      <c r="Z282" s="3">
        <f t="shared" si="131"/>
        <v>25.646562053161006</v>
      </c>
      <c r="AA282" s="3">
        <f t="shared" si="126"/>
        <v>-52.022606799051204</v>
      </c>
      <c r="AB282" s="3">
        <f t="shared" si="127"/>
        <v>101.619028419239</v>
      </c>
      <c r="AD282" s="3">
        <f t="shared" si="132"/>
        <v>4.4817044921289835</v>
      </c>
      <c r="AE282" s="3">
        <f t="shared" si="133"/>
        <v>1.316980799712951</v>
      </c>
      <c r="AO282" s="3">
        <f t="shared" si="134"/>
        <v>25.646562053161006</v>
      </c>
      <c r="AP282" s="3">
        <f t="shared" si="135"/>
        <v>22.481838360744899</v>
      </c>
      <c r="AQ282" s="3">
        <f t="shared" si="136"/>
        <v>3.1647236924161071</v>
      </c>
      <c r="AS282" s="3">
        <f t="shared" si="137"/>
        <v>0</v>
      </c>
      <c r="AT282" s="3">
        <f t="shared" si="138"/>
        <v>0</v>
      </c>
      <c r="AU282" s="3"/>
      <c r="AV282" s="3">
        <f t="shared" si="139"/>
        <v>4.4817044921289835</v>
      </c>
      <c r="AW282" s="3">
        <f t="shared" si="140"/>
        <v>0.6475086081260315</v>
      </c>
      <c r="AX282" s="3">
        <f t="shared" si="141"/>
        <v>-3.834195884002952</v>
      </c>
      <c r="AY282" s="3">
        <f t="shared" si="142"/>
        <v>1.316980799712951</v>
      </c>
      <c r="AZ282" s="3">
        <f t="shared" si="143"/>
        <v>1.3169807997139742</v>
      </c>
      <c r="BA282" s="3">
        <f t="shared" si="144"/>
        <v>1.0231815394945443E-12</v>
      </c>
    </row>
    <row r="283" spans="1:53">
      <c r="A283">
        <v>281</v>
      </c>
      <c r="B283" t="s">
        <v>296</v>
      </c>
      <c r="C283" s="3">
        <v>117.98295431562499</v>
      </c>
      <c r="D283" s="3">
        <v>193.75186736114</v>
      </c>
      <c r="E283" s="3">
        <v>-75.768913045514594</v>
      </c>
      <c r="F283" s="3">
        <v>-133.419735227372</v>
      </c>
      <c r="G283" s="3">
        <v>-17.656091597422499</v>
      </c>
      <c r="H283" s="3"/>
      <c r="I283" s="3">
        <f>VLOOKUP($A283,new_vsoa,6,FALSE)</f>
        <v>141.36686024585899</v>
      </c>
      <c r="J283" s="3">
        <f>VLOOKUP($A283,new_vsoa,5,FALSE)</f>
        <v>193.143606884647</v>
      </c>
      <c r="K283" s="3">
        <f t="shared" si="128"/>
        <v>-51.776746638788012</v>
      </c>
      <c r="L283" s="3">
        <f>VLOOKUP($A283,new_vsoa,7,FALSE)</f>
        <v>-85.096999569301104</v>
      </c>
      <c r="M283" s="3">
        <f>VLOOKUP($A283,new_vsoa,8,FALSE)</f>
        <v>-16.893510042610099</v>
      </c>
      <c r="N283" s="3">
        <f t="shared" si="116"/>
        <v>142.655810257436</v>
      </c>
      <c r="O283" s="3">
        <f t="shared" si="117"/>
        <v>193.143606884646</v>
      </c>
      <c r="P283" s="3">
        <f t="shared" si="129"/>
        <v>-50.487796627210002</v>
      </c>
      <c r="Q283" s="3">
        <f t="shared" si="118"/>
        <v>-81.732754052686303</v>
      </c>
      <c r="R283" s="3">
        <f t="shared" si="119"/>
        <v>-16.347270523593401</v>
      </c>
      <c r="S283" s="3">
        <f t="shared" si="120"/>
        <v>141.36686024585899</v>
      </c>
      <c r="T283" s="3">
        <f t="shared" si="121"/>
        <v>193.143606884647</v>
      </c>
      <c r="U283" s="3">
        <f t="shared" si="130"/>
        <v>-51.776746638788012</v>
      </c>
      <c r="V283" s="3">
        <f t="shared" si="122"/>
        <v>-85.937461757394999</v>
      </c>
      <c r="W283" s="3">
        <f t="shared" si="123"/>
        <v>-16.7490183590456</v>
      </c>
      <c r="X283" s="3">
        <f t="shared" si="124"/>
        <v>141.36686024585899</v>
      </c>
      <c r="Y283" s="3">
        <f t="shared" si="125"/>
        <v>193.143606884647</v>
      </c>
      <c r="Z283" s="3">
        <f t="shared" si="131"/>
        <v>-51.776746638788012</v>
      </c>
      <c r="AA283" s="3">
        <f t="shared" si="126"/>
        <v>-85.937461757394999</v>
      </c>
      <c r="AB283" s="3">
        <f t="shared" si="127"/>
        <v>-16.7490183590456</v>
      </c>
      <c r="AD283" s="3">
        <f t="shared" si="132"/>
        <v>23.383905930233993</v>
      </c>
      <c r="AE283" s="3">
        <f t="shared" si="133"/>
        <v>-0.60826047649300108</v>
      </c>
      <c r="AO283" s="3">
        <f t="shared" si="134"/>
        <v>-51.776746638788012</v>
      </c>
      <c r="AP283" s="3">
        <f t="shared" si="135"/>
        <v>-75.768913045514594</v>
      </c>
      <c r="AQ283" s="3">
        <f t="shared" si="136"/>
        <v>23.992166406726582</v>
      </c>
      <c r="AS283" s="3">
        <f t="shared" si="137"/>
        <v>0</v>
      </c>
      <c r="AT283" s="3">
        <f t="shared" si="138"/>
        <v>0</v>
      </c>
      <c r="AU283" s="3"/>
      <c r="AV283" s="3">
        <f t="shared" si="139"/>
        <v>23.383905930233993</v>
      </c>
      <c r="AW283" s="3">
        <f t="shared" si="140"/>
        <v>24.672855941811008</v>
      </c>
      <c r="AX283" s="3">
        <f t="shared" si="141"/>
        <v>1.2889500115770147</v>
      </c>
      <c r="AY283" s="3">
        <f t="shared" si="142"/>
        <v>-0.60826047649300108</v>
      </c>
      <c r="AZ283" s="3">
        <f t="shared" si="143"/>
        <v>-0.60826047649399584</v>
      </c>
      <c r="BA283" s="3">
        <f t="shared" si="144"/>
        <v>-9.9475983006414026E-13</v>
      </c>
    </row>
    <row r="284" spans="1:53">
      <c r="A284">
        <v>282</v>
      </c>
      <c r="B284" t="s">
        <v>297</v>
      </c>
      <c r="C284" s="3">
        <v>336.62482791999599</v>
      </c>
      <c r="D284" s="3">
        <v>434.53673934411501</v>
      </c>
      <c r="E284" s="3">
        <v>-97.911911424118898</v>
      </c>
      <c r="F284" s="3">
        <v>-190.51825274300501</v>
      </c>
      <c r="G284" s="3">
        <v>-13.6933324043158</v>
      </c>
      <c r="H284" s="3"/>
      <c r="I284" s="3">
        <f>VLOOKUP($A284,new_vsoa,6,FALSE)</f>
        <v>326.135895742814</v>
      </c>
      <c r="J284" s="3">
        <f>VLOOKUP($A284,new_vsoa,5,FALSE)</f>
        <v>405.92389491063602</v>
      </c>
      <c r="K284" s="3">
        <f t="shared" si="128"/>
        <v>-79.787999167822022</v>
      </c>
      <c r="L284" s="3">
        <f>VLOOKUP($A284,new_vsoa,7,FALSE)</f>
        <v>-134.99530516235799</v>
      </c>
      <c r="M284" s="3">
        <f>VLOOKUP($A284,new_vsoa,8,FALSE)</f>
        <v>-28.614183811315399</v>
      </c>
      <c r="N284" s="3">
        <f t="shared" si="116"/>
        <v>317.80858191789702</v>
      </c>
      <c r="O284" s="3">
        <f t="shared" si="117"/>
        <v>405.92389491063801</v>
      </c>
      <c r="P284" s="3">
        <f t="shared" si="129"/>
        <v>-88.115312992740996</v>
      </c>
      <c r="Q284" s="3">
        <f t="shared" si="118"/>
        <v>-138.36146198300199</v>
      </c>
      <c r="R284" s="3">
        <f t="shared" si="119"/>
        <v>-38.200645168731903</v>
      </c>
      <c r="S284" s="3">
        <f t="shared" si="120"/>
        <v>326.135895742814</v>
      </c>
      <c r="T284" s="3">
        <f t="shared" si="121"/>
        <v>405.92389491063602</v>
      </c>
      <c r="U284" s="3">
        <f t="shared" si="130"/>
        <v>-79.787999167822022</v>
      </c>
      <c r="V284" s="3">
        <f t="shared" si="122"/>
        <v>-134.94190515356999</v>
      </c>
      <c r="W284" s="3">
        <f t="shared" si="123"/>
        <v>-25.384830458421</v>
      </c>
      <c r="X284" s="3">
        <f t="shared" si="124"/>
        <v>326.135895742814</v>
      </c>
      <c r="Y284" s="3">
        <f t="shared" si="125"/>
        <v>405.92389491063602</v>
      </c>
      <c r="Z284" s="3">
        <f t="shared" si="131"/>
        <v>-79.787999167822022</v>
      </c>
      <c r="AA284" s="3">
        <f t="shared" si="126"/>
        <v>-134.94190515356999</v>
      </c>
      <c r="AB284" s="3">
        <f t="shared" si="127"/>
        <v>-25.384830458421</v>
      </c>
      <c r="AD284" s="3">
        <f t="shared" si="132"/>
        <v>-10.488932177181994</v>
      </c>
      <c r="AE284" s="3">
        <f t="shared" si="133"/>
        <v>-28.612844433478983</v>
      </c>
      <c r="AO284" s="3">
        <f t="shared" si="134"/>
        <v>-79.787999167822022</v>
      </c>
      <c r="AP284" s="3">
        <f t="shared" si="135"/>
        <v>-97.911911424118898</v>
      </c>
      <c r="AQ284" s="3">
        <f t="shared" si="136"/>
        <v>18.123912256296876</v>
      </c>
      <c r="AS284" s="3">
        <f t="shared" si="137"/>
        <v>0</v>
      </c>
      <c r="AT284" s="3">
        <f t="shared" si="138"/>
        <v>0</v>
      </c>
      <c r="AU284" s="3"/>
      <c r="AV284" s="3">
        <f t="shared" si="139"/>
        <v>-10.488932177181994</v>
      </c>
      <c r="AW284" s="3">
        <f t="shared" si="140"/>
        <v>-18.816246002098978</v>
      </c>
      <c r="AX284" s="3">
        <f t="shared" si="141"/>
        <v>-8.3273138249169847</v>
      </c>
      <c r="AY284" s="3">
        <f t="shared" si="142"/>
        <v>-28.612844433478983</v>
      </c>
      <c r="AZ284" s="3">
        <f t="shared" si="143"/>
        <v>-28.612844433476994</v>
      </c>
      <c r="BA284" s="3">
        <f t="shared" si="144"/>
        <v>1.9895196601282805E-12</v>
      </c>
    </row>
    <row r="285" spans="1:53">
      <c r="A285">
        <v>283</v>
      </c>
      <c r="B285" t="s">
        <v>298</v>
      </c>
      <c r="C285" s="3">
        <v>410.89695961678598</v>
      </c>
      <c r="D285" s="3">
        <v>341.96683952371598</v>
      </c>
      <c r="E285" s="3">
        <v>68.930120093070002</v>
      </c>
      <c r="F285" s="3">
        <v>-55.049572885003499</v>
      </c>
      <c r="G285" s="3">
        <v>271.26175239468199</v>
      </c>
      <c r="H285" s="3"/>
      <c r="I285" s="3">
        <f>VLOOKUP($A285,new_vsoa,6,FALSE)</f>
        <v>462.03918821589502</v>
      </c>
      <c r="J285" s="3">
        <f>VLOOKUP($A285,new_vsoa,5,FALSE)</f>
        <v>334.28009306113802</v>
      </c>
      <c r="K285" s="3">
        <f t="shared" si="128"/>
        <v>127.75909515475701</v>
      </c>
      <c r="L285" s="3">
        <f>VLOOKUP($A285,new_vsoa,7,FALSE)</f>
        <v>52.937708791527797</v>
      </c>
      <c r="M285" s="3">
        <f>VLOOKUP($A285,new_vsoa,8,FALSE)</f>
        <v>207.32319301139501</v>
      </c>
      <c r="N285" s="3">
        <f t="shared" si="116"/>
        <v>442.862844089595</v>
      </c>
      <c r="O285" s="3">
        <f t="shared" si="117"/>
        <v>334.28009306113802</v>
      </c>
      <c r="P285" s="3">
        <f t="shared" si="129"/>
        <v>108.58275102845698</v>
      </c>
      <c r="Q285" s="3">
        <f t="shared" si="118"/>
        <v>42.8662524342948</v>
      </c>
      <c r="R285" s="3">
        <f t="shared" si="119"/>
        <v>185.21507142600399</v>
      </c>
      <c r="S285" s="3">
        <f t="shared" si="120"/>
        <v>462.03918821589502</v>
      </c>
      <c r="T285" s="3">
        <f t="shared" si="121"/>
        <v>334.28009306113802</v>
      </c>
      <c r="U285" s="3">
        <f t="shared" si="130"/>
        <v>127.75909515475701</v>
      </c>
      <c r="V285" s="3">
        <f t="shared" si="122"/>
        <v>57.584629026669298</v>
      </c>
      <c r="W285" s="3">
        <f t="shared" si="123"/>
        <v>204.76571530359101</v>
      </c>
      <c r="X285" s="3">
        <f t="shared" si="124"/>
        <v>462.03918821589502</v>
      </c>
      <c r="Y285" s="3">
        <f t="shared" si="125"/>
        <v>334.28009306113802</v>
      </c>
      <c r="Z285" s="3">
        <f t="shared" si="131"/>
        <v>127.75909515475701</v>
      </c>
      <c r="AA285" s="3">
        <f t="shared" si="126"/>
        <v>57.584629026669298</v>
      </c>
      <c r="AB285" s="3">
        <f t="shared" si="127"/>
        <v>204.76571530359101</v>
      </c>
      <c r="AD285" s="3">
        <f t="shared" si="132"/>
        <v>51.142228599109046</v>
      </c>
      <c r="AE285" s="3">
        <f t="shared" si="133"/>
        <v>-7.6867464625779576</v>
      </c>
      <c r="AO285" s="3">
        <f t="shared" si="134"/>
        <v>127.75909515475701</v>
      </c>
      <c r="AP285" s="3">
        <f t="shared" si="135"/>
        <v>68.930120093070002</v>
      </c>
      <c r="AQ285" s="3">
        <f t="shared" si="136"/>
        <v>58.828975061687004</v>
      </c>
      <c r="AS285" s="3">
        <f t="shared" si="137"/>
        <v>0</v>
      </c>
      <c r="AT285" s="3">
        <f t="shared" si="138"/>
        <v>0</v>
      </c>
      <c r="AU285" s="3"/>
      <c r="AV285" s="3">
        <f t="shared" si="139"/>
        <v>51.142228599109046</v>
      </c>
      <c r="AW285" s="3">
        <f t="shared" si="140"/>
        <v>31.965884472809023</v>
      </c>
      <c r="AX285" s="3">
        <f t="shared" si="141"/>
        <v>-19.176344126300023</v>
      </c>
      <c r="AY285" s="3">
        <f t="shared" si="142"/>
        <v>-7.6867464625779576</v>
      </c>
      <c r="AZ285" s="3">
        <f t="shared" si="143"/>
        <v>-7.6867464625779576</v>
      </c>
      <c r="BA285" s="3">
        <f t="shared" si="144"/>
        <v>0</v>
      </c>
    </row>
    <row r="286" spans="1:53">
      <c r="A286">
        <v>284</v>
      </c>
      <c r="B286" t="s">
        <v>299</v>
      </c>
      <c r="C286" s="3">
        <v>376.74773315447499</v>
      </c>
      <c r="D286" s="3">
        <v>325.00131576780001</v>
      </c>
      <c r="E286" s="3">
        <v>51.746417386674203</v>
      </c>
      <c r="F286" s="3">
        <v>-25.1870486292704</v>
      </c>
      <c r="G286" s="3">
        <v>118.943264518397</v>
      </c>
      <c r="H286" s="3"/>
      <c r="I286" s="3">
        <f>VLOOKUP($A286,new_vsoa,6,FALSE)</f>
        <v>321.49417112304599</v>
      </c>
      <c r="J286" s="3">
        <f>VLOOKUP($A286,new_vsoa,5,FALSE)</f>
        <v>317.89694174380401</v>
      </c>
      <c r="K286" s="3">
        <f t="shared" si="128"/>
        <v>3.5972293792419805</v>
      </c>
      <c r="L286" s="3">
        <f>VLOOKUP($A286,new_vsoa,7,FALSE)</f>
        <v>-43.292208018215597</v>
      </c>
      <c r="M286" s="3">
        <f>VLOOKUP($A286,new_vsoa,8,FALSE)</f>
        <v>49.313430194710797</v>
      </c>
      <c r="N286" s="3">
        <f t="shared" si="116"/>
        <v>319.37567970163798</v>
      </c>
      <c r="O286" s="3">
        <f t="shared" si="117"/>
        <v>317.89694174380401</v>
      </c>
      <c r="P286" s="3">
        <f t="shared" si="129"/>
        <v>1.478737957833971</v>
      </c>
      <c r="Q286" s="3">
        <f t="shared" si="118"/>
        <v>-43.1144723085742</v>
      </c>
      <c r="R286" s="3">
        <f t="shared" si="119"/>
        <v>46.901703267600901</v>
      </c>
      <c r="S286" s="3">
        <f t="shared" si="120"/>
        <v>321.49417112304599</v>
      </c>
      <c r="T286" s="3">
        <f t="shared" si="121"/>
        <v>317.89694174380401</v>
      </c>
      <c r="U286" s="3">
        <f t="shared" si="130"/>
        <v>3.5972293792419805</v>
      </c>
      <c r="V286" s="3">
        <f t="shared" si="122"/>
        <v>-45.935617656175701</v>
      </c>
      <c r="W286" s="3">
        <f t="shared" si="123"/>
        <v>48.981402654409699</v>
      </c>
      <c r="X286" s="3">
        <f t="shared" si="124"/>
        <v>321.49417112304599</v>
      </c>
      <c r="Y286" s="3">
        <f t="shared" si="125"/>
        <v>317.89694174380401</v>
      </c>
      <c r="Z286" s="3">
        <f t="shared" si="131"/>
        <v>3.5972293792419805</v>
      </c>
      <c r="AA286" s="3">
        <f t="shared" si="126"/>
        <v>-45.935617656175701</v>
      </c>
      <c r="AB286" s="3">
        <f t="shared" si="127"/>
        <v>48.981402654409699</v>
      </c>
      <c r="AD286" s="3">
        <f t="shared" si="132"/>
        <v>-55.253562031428999</v>
      </c>
      <c r="AE286" s="3">
        <f t="shared" si="133"/>
        <v>-7.1043740239960016</v>
      </c>
      <c r="AO286" s="3">
        <f t="shared" si="134"/>
        <v>3.5972293792419805</v>
      </c>
      <c r="AP286" s="3">
        <f t="shared" si="135"/>
        <v>51.746417386674203</v>
      </c>
      <c r="AQ286" s="3">
        <f t="shared" si="136"/>
        <v>-48.149188007432222</v>
      </c>
      <c r="AS286" s="3">
        <f t="shared" si="137"/>
        <v>0</v>
      </c>
      <c r="AT286" s="3">
        <f t="shared" si="138"/>
        <v>0</v>
      </c>
      <c r="AU286" s="3"/>
      <c r="AV286" s="3">
        <f t="shared" si="139"/>
        <v>-55.253562031428999</v>
      </c>
      <c r="AW286" s="3">
        <f t="shared" si="140"/>
        <v>-57.372053452837008</v>
      </c>
      <c r="AX286" s="3">
        <f t="shared" si="141"/>
        <v>-2.1184914214080095</v>
      </c>
      <c r="AY286" s="3">
        <f t="shared" si="142"/>
        <v>-7.1043740239960016</v>
      </c>
      <c r="AZ286" s="3">
        <f t="shared" si="143"/>
        <v>-7.1043740239960016</v>
      </c>
      <c r="BA286" s="3">
        <f t="shared" si="144"/>
        <v>0</v>
      </c>
    </row>
    <row r="287" spans="1:53">
      <c r="A287">
        <v>285</v>
      </c>
      <c r="B287" t="s">
        <v>300</v>
      </c>
      <c r="C287" s="3">
        <v>372.88785059251802</v>
      </c>
      <c r="D287" s="3">
        <v>276.749299800507</v>
      </c>
      <c r="E287" s="3">
        <v>96.138550792011401</v>
      </c>
      <c r="F287" s="3">
        <v>15.826501478071799</v>
      </c>
      <c r="G287" s="3">
        <v>180.47926685769701</v>
      </c>
      <c r="H287" s="3"/>
      <c r="I287" s="3">
        <f>VLOOKUP($A287,new_vsoa,6,FALSE)</f>
        <v>319.89986762984103</v>
      </c>
      <c r="J287" s="3">
        <f>VLOOKUP($A287,new_vsoa,5,FALSE)</f>
        <v>272.27215404751701</v>
      </c>
      <c r="K287" s="3">
        <f t="shared" si="128"/>
        <v>47.62771358232402</v>
      </c>
      <c r="L287" s="3">
        <f>VLOOKUP($A287,new_vsoa,7,FALSE)</f>
        <v>-5.4266950883738101</v>
      </c>
      <c r="M287" s="3">
        <f>VLOOKUP($A287,new_vsoa,8,FALSE)</f>
        <v>100.40959316210601</v>
      </c>
      <c r="N287" s="3">
        <f t="shared" si="116"/>
        <v>319.77747126284601</v>
      </c>
      <c r="O287" s="3">
        <f t="shared" si="117"/>
        <v>272.27215404751701</v>
      </c>
      <c r="P287" s="3">
        <f t="shared" si="129"/>
        <v>47.505317215329001</v>
      </c>
      <c r="Q287" s="3">
        <f t="shared" si="118"/>
        <v>-2.4970442469688501</v>
      </c>
      <c r="R287" s="3">
        <f t="shared" si="119"/>
        <v>96.746028263105103</v>
      </c>
      <c r="S287" s="3">
        <f t="shared" si="120"/>
        <v>319.89986762984103</v>
      </c>
      <c r="T287" s="3">
        <f t="shared" si="121"/>
        <v>272.27215404751701</v>
      </c>
      <c r="U287" s="3">
        <f t="shared" si="130"/>
        <v>47.62771358232402</v>
      </c>
      <c r="V287" s="3">
        <f t="shared" si="122"/>
        <v>-5.0958609259773997</v>
      </c>
      <c r="W287" s="3">
        <f t="shared" si="123"/>
        <v>102.19084217716799</v>
      </c>
      <c r="X287" s="3">
        <f t="shared" si="124"/>
        <v>319.89986762984103</v>
      </c>
      <c r="Y287" s="3">
        <f t="shared" si="125"/>
        <v>272.27215404751701</v>
      </c>
      <c r="Z287" s="3">
        <f t="shared" si="131"/>
        <v>47.62771358232402</v>
      </c>
      <c r="AA287" s="3">
        <f t="shared" si="126"/>
        <v>-5.0958609259773997</v>
      </c>
      <c r="AB287" s="3">
        <f t="shared" si="127"/>
        <v>102.19084217716799</v>
      </c>
      <c r="AD287" s="3">
        <f t="shared" si="132"/>
        <v>-52.987982962676995</v>
      </c>
      <c r="AE287" s="3">
        <f t="shared" si="133"/>
        <v>-4.4771457529899976</v>
      </c>
      <c r="AO287" s="3">
        <f t="shared" si="134"/>
        <v>47.62771358232402</v>
      </c>
      <c r="AP287" s="3">
        <f t="shared" si="135"/>
        <v>96.138550792011401</v>
      </c>
      <c r="AQ287" s="3">
        <f t="shared" si="136"/>
        <v>-48.510837209687381</v>
      </c>
      <c r="AS287" s="3">
        <f t="shared" si="137"/>
        <v>0</v>
      </c>
      <c r="AT287" s="3">
        <f t="shared" si="138"/>
        <v>0</v>
      </c>
      <c r="AU287" s="3"/>
      <c r="AV287" s="3">
        <f t="shared" si="139"/>
        <v>-52.987982962676995</v>
      </c>
      <c r="AW287" s="3">
        <f t="shared" si="140"/>
        <v>-53.110379329672014</v>
      </c>
      <c r="AX287" s="3">
        <f t="shared" si="141"/>
        <v>-0.12239636699501943</v>
      </c>
      <c r="AY287" s="3">
        <f t="shared" si="142"/>
        <v>-4.4771457529899976</v>
      </c>
      <c r="AZ287" s="3">
        <f t="shared" si="143"/>
        <v>-4.4771457529899976</v>
      </c>
      <c r="BA287" s="3">
        <f t="shared" si="144"/>
        <v>0</v>
      </c>
    </row>
    <row r="288" spans="1:53">
      <c r="A288">
        <v>286</v>
      </c>
      <c r="B288" t="s">
        <v>301</v>
      </c>
      <c r="C288" s="3">
        <v>308.32647878644298</v>
      </c>
      <c r="D288" s="3">
        <v>348.11768465009698</v>
      </c>
      <c r="E288" s="3">
        <v>-39.791205863654199</v>
      </c>
      <c r="F288" s="3">
        <v>-116.56070692796899</v>
      </c>
      <c r="G288" s="3">
        <v>46.0008285300217</v>
      </c>
      <c r="H288" s="3"/>
      <c r="I288" s="3">
        <f>VLOOKUP($A288,new_vsoa,6,FALSE)</f>
        <v>313.55568892507802</v>
      </c>
      <c r="J288" s="3">
        <f>VLOOKUP($A288,new_vsoa,5,FALSE)</f>
        <v>342.25436988513798</v>
      </c>
      <c r="K288" s="3">
        <f t="shared" si="128"/>
        <v>-28.69868096005996</v>
      </c>
      <c r="L288" s="3">
        <f>VLOOKUP($A288,new_vsoa,7,FALSE)</f>
        <v>-71.213912745868896</v>
      </c>
      <c r="M288" s="3">
        <f>VLOOKUP($A288,new_vsoa,8,FALSE)</f>
        <v>17.038337149904802</v>
      </c>
      <c r="N288" s="3">
        <f t="shared" si="116"/>
        <v>305.61452933872198</v>
      </c>
      <c r="O288" s="3">
        <f t="shared" si="117"/>
        <v>342.25436988514002</v>
      </c>
      <c r="P288" s="3">
        <f t="shared" si="129"/>
        <v>-36.639840546418043</v>
      </c>
      <c r="Q288" s="3">
        <f t="shared" si="118"/>
        <v>-79.474404953846104</v>
      </c>
      <c r="R288" s="3">
        <f t="shared" si="119"/>
        <v>8.5896317189720008</v>
      </c>
      <c r="S288" s="3">
        <f t="shared" si="120"/>
        <v>313.55568892507802</v>
      </c>
      <c r="T288" s="3">
        <f t="shared" si="121"/>
        <v>342.25436988513798</v>
      </c>
      <c r="U288" s="3">
        <f t="shared" si="130"/>
        <v>-28.69868096005996</v>
      </c>
      <c r="V288" s="3">
        <f t="shared" si="122"/>
        <v>-73.320780611471406</v>
      </c>
      <c r="W288" s="3">
        <f t="shared" si="123"/>
        <v>19.011083551472701</v>
      </c>
      <c r="X288" s="3">
        <f t="shared" si="124"/>
        <v>313.55568892507802</v>
      </c>
      <c r="Y288" s="3">
        <f t="shared" si="125"/>
        <v>342.25436988513798</v>
      </c>
      <c r="Z288" s="3">
        <f t="shared" si="131"/>
        <v>-28.69868096005996</v>
      </c>
      <c r="AA288" s="3">
        <f t="shared" si="126"/>
        <v>-73.320780611471406</v>
      </c>
      <c r="AB288" s="3">
        <f t="shared" si="127"/>
        <v>19.011083551472701</v>
      </c>
      <c r="AD288" s="3">
        <f t="shared" si="132"/>
        <v>5.2292101386350396</v>
      </c>
      <c r="AE288" s="3">
        <f t="shared" si="133"/>
        <v>-5.8633147649590001</v>
      </c>
      <c r="AO288" s="3">
        <f t="shared" si="134"/>
        <v>-28.69868096005996</v>
      </c>
      <c r="AP288" s="3">
        <f t="shared" si="135"/>
        <v>-39.791205863654199</v>
      </c>
      <c r="AQ288" s="3">
        <f t="shared" si="136"/>
        <v>11.092524903594239</v>
      </c>
      <c r="AS288" s="3">
        <f t="shared" si="137"/>
        <v>0</v>
      </c>
      <c r="AT288" s="3">
        <f t="shared" si="138"/>
        <v>0</v>
      </c>
      <c r="AU288" s="3"/>
      <c r="AV288" s="3">
        <f t="shared" si="139"/>
        <v>5.2292101386350396</v>
      </c>
      <c r="AW288" s="3">
        <f t="shared" si="140"/>
        <v>-2.7119494477209969</v>
      </c>
      <c r="AX288" s="3">
        <f t="shared" si="141"/>
        <v>-7.9411595863560365</v>
      </c>
      <c r="AY288" s="3">
        <f t="shared" si="142"/>
        <v>-5.8633147649590001</v>
      </c>
      <c r="AZ288" s="3">
        <f t="shared" si="143"/>
        <v>-5.8633147649569537</v>
      </c>
      <c r="BA288" s="3">
        <f t="shared" si="144"/>
        <v>2.0463630789890885E-12</v>
      </c>
    </row>
    <row r="289" spans="1:53">
      <c r="A289">
        <v>287</v>
      </c>
      <c r="B289" t="s">
        <v>302</v>
      </c>
      <c r="C289" s="3">
        <v>529.63260833092704</v>
      </c>
      <c r="D289" s="3">
        <v>555.02691801017897</v>
      </c>
      <c r="E289" s="3">
        <v>-25.394309679252601</v>
      </c>
      <c r="F289" s="3">
        <v>-175.30153889380199</v>
      </c>
      <c r="G289" s="3">
        <v>258.59179038399901</v>
      </c>
      <c r="H289" s="3"/>
      <c r="I289" s="3">
        <f>VLOOKUP($A289,new_vsoa,6,FALSE)</f>
        <v>393.17593230153898</v>
      </c>
      <c r="J289" s="3">
        <f>VLOOKUP($A289,new_vsoa,5,FALSE)</f>
        <v>541.65309694902703</v>
      </c>
      <c r="K289" s="3">
        <f t="shared" si="128"/>
        <v>-148.47716464748805</v>
      </c>
      <c r="L289" s="3">
        <f>VLOOKUP($A289,new_vsoa,7,FALSE)</f>
        <v>-236.836936716742</v>
      </c>
      <c r="M289" s="3">
        <f>VLOOKUP($A289,new_vsoa,8,FALSE)</f>
        <v>-65.519973060337406</v>
      </c>
      <c r="N289" s="3">
        <f t="shared" si="116"/>
        <v>398.41491449155399</v>
      </c>
      <c r="O289" s="3">
        <f t="shared" si="117"/>
        <v>541.65309694902601</v>
      </c>
      <c r="P289" s="3">
        <f t="shared" si="129"/>
        <v>-143.23818245747202</v>
      </c>
      <c r="Q289" s="3">
        <f t="shared" si="118"/>
        <v>-224.82901399083701</v>
      </c>
      <c r="R289" s="3">
        <f t="shared" si="119"/>
        <v>-60.333161742686798</v>
      </c>
      <c r="S289" s="3">
        <f t="shared" si="120"/>
        <v>393.17593230153898</v>
      </c>
      <c r="T289" s="3">
        <f t="shared" si="121"/>
        <v>541.65309694902703</v>
      </c>
      <c r="U289" s="3">
        <f t="shared" si="130"/>
        <v>-148.47716464748805</v>
      </c>
      <c r="V289" s="3">
        <f t="shared" si="122"/>
        <v>-229.52759951234501</v>
      </c>
      <c r="W289" s="3">
        <f t="shared" si="123"/>
        <v>-58.785105970486399</v>
      </c>
      <c r="X289" s="3">
        <f t="shared" si="124"/>
        <v>393.17593230153898</v>
      </c>
      <c r="Y289" s="3">
        <f t="shared" si="125"/>
        <v>541.65309694902703</v>
      </c>
      <c r="Z289" s="3">
        <f t="shared" si="131"/>
        <v>-148.47716464748805</v>
      </c>
      <c r="AA289" s="3">
        <f t="shared" si="126"/>
        <v>-229.52759951234501</v>
      </c>
      <c r="AB289" s="3">
        <f t="shared" si="127"/>
        <v>-58.785105970486399</v>
      </c>
      <c r="AD289" s="3">
        <f t="shared" si="132"/>
        <v>-136.45667602938806</v>
      </c>
      <c r="AE289" s="3">
        <f t="shared" si="133"/>
        <v>-13.373821061151943</v>
      </c>
      <c r="AO289" s="3">
        <f t="shared" si="134"/>
        <v>-148.47716464748805</v>
      </c>
      <c r="AP289" s="3">
        <f t="shared" si="135"/>
        <v>-25.394309679252601</v>
      </c>
      <c r="AQ289" s="3">
        <f t="shared" si="136"/>
        <v>-123.08285496823545</v>
      </c>
      <c r="AS289" s="3">
        <f t="shared" si="137"/>
        <v>0</v>
      </c>
      <c r="AT289" s="3">
        <f t="shared" si="138"/>
        <v>0</v>
      </c>
      <c r="AU289" s="3"/>
      <c r="AV289" s="3">
        <f t="shared" si="139"/>
        <v>-136.45667602938806</v>
      </c>
      <c r="AW289" s="3">
        <f t="shared" si="140"/>
        <v>-131.21769383937306</v>
      </c>
      <c r="AX289" s="3">
        <f t="shared" si="141"/>
        <v>5.2389821900150082</v>
      </c>
      <c r="AY289" s="3">
        <f t="shared" si="142"/>
        <v>-13.373821061151943</v>
      </c>
      <c r="AZ289" s="3">
        <f t="shared" si="143"/>
        <v>-13.373821061152967</v>
      </c>
      <c r="BA289" s="3">
        <f t="shared" si="144"/>
        <v>-1.0231815394945443E-12</v>
      </c>
    </row>
    <row r="290" spans="1:53">
      <c r="A290">
        <v>288</v>
      </c>
      <c r="B290" t="s">
        <v>303</v>
      </c>
      <c r="C290" s="3">
        <v>209.70033896281501</v>
      </c>
      <c r="D290" s="3">
        <v>269.23898558783998</v>
      </c>
      <c r="E290" s="3">
        <v>-59.538646625025002</v>
      </c>
      <c r="F290" s="3">
        <v>-118.93229836067999</v>
      </c>
      <c r="G290" s="3">
        <v>3.5738201684300299</v>
      </c>
      <c r="H290" s="3"/>
      <c r="I290" s="3">
        <f>VLOOKUP($A290,new_vsoa,6,FALSE)</f>
        <v>209.229964695002</v>
      </c>
      <c r="J290" s="3">
        <f>VLOOKUP($A290,new_vsoa,5,FALSE)</f>
        <v>273.90915929268999</v>
      </c>
      <c r="K290" s="3">
        <f t="shared" si="128"/>
        <v>-64.679194597687996</v>
      </c>
      <c r="L290" s="3">
        <f>VLOOKUP($A290,new_vsoa,7,FALSE)</f>
        <v>-101.860240896112</v>
      </c>
      <c r="M290" s="3">
        <f>VLOOKUP($A290,new_vsoa,8,FALSE)</f>
        <v>-23.646285927479902</v>
      </c>
      <c r="N290" s="3">
        <f t="shared" si="116"/>
        <v>205.417095669773</v>
      </c>
      <c r="O290" s="3">
        <f t="shared" si="117"/>
        <v>273.909159292688</v>
      </c>
      <c r="P290" s="3">
        <f t="shared" si="129"/>
        <v>-68.492063622914998</v>
      </c>
      <c r="Q290" s="3">
        <f t="shared" si="118"/>
        <v>-104.459093703066</v>
      </c>
      <c r="R290" s="3">
        <f t="shared" si="119"/>
        <v>-31.118185078524601</v>
      </c>
      <c r="S290" s="3">
        <f t="shared" si="120"/>
        <v>209.229964695002</v>
      </c>
      <c r="T290" s="3">
        <f t="shared" si="121"/>
        <v>273.90915929268999</v>
      </c>
      <c r="U290" s="3">
        <f t="shared" si="130"/>
        <v>-64.679194597687996</v>
      </c>
      <c r="V290" s="3">
        <f t="shared" si="122"/>
        <v>-102.638853720306</v>
      </c>
      <c r="W290" s="3">
        <f t="shared" si="123"/>
        <v>-24.203434811793102</v>
      </c>
      <c r="X290" s="3">
        <f t="shared" si="124"/>
        <v>209.229964695002</v>
      </c>
      <c r="Y290" s="3">
        <f t="shared" si="125"/>
        <v>273.90915929268999</v>
      </c>
      <c r="Z290" s="3">
        <f t="shared" si="131"/>
        <v>-64.679194597687996</v>
      </c>
      <c r="AA290" s="3">
        <f t="shared" si="126"/>
        <v>-102.638853720306</v>
      </c>
      <c r="AB290" s="3">
        <f t="shared" si="127"/>
        <v>-24.203434811793102</v>
      </c>
      <c r="AD290" s="3">
        <f t="shared" si="132"/>
        <v>-0.47037426781301406</v>
      </c>
      <c r="AE290" s="3">
        <f t="shared" si="133"/>
        <v>4.6701737048500149</v>
      </c>
      <c r="AO290" s="3">
        <f t="shared" si="134"/>
        <v>-64.679194597687996</v>
      </c>
      <c r="AP290" s="3">
        <f t="shared" si="135"/>
        <v>-59.538646625025002</v>
      </c>
      <c r="AQ290" s="3">
        <f t="shared" si="136"/>
        <v>-5.1405479726629935</v>
      </c>
      <c r="AS290" s="3">
        <f t="shared" si="137"/>
        <v>0</v>
      </c>
      <c r="AT290" s="3">
        <f t="shared" si="138"/>
        <v>0</v>
      </c>
      <c r="AU290" s="3"/>
      <c r="AV290" s="3">
        <f t="shared" si="139"/>
        <v>-0.47037426781301406</v>
      </c>
      <c r="AW290" s="3">
        <f t="shared" si="140"/>
        <v>-4.2832432930420055</v>
      </c>
      <c r="AX290" s="3">
        <f t="shared" si="141"/>
        <v>-3.8128690252289914</v>
      </c>
      <c r="AY290" s="3">
        <f t="shared" si="142"/>
        <v>4.6701737048500149</v>
      </c>
      <c r="AZ290" s="3">
        <f t="shared" si="143"/>
        <v>4.6701737048480254</v>
      </c>
      <c r="BA290" s="3">
        <f t="shared" si="144"/>
        <v>-1.9895196601282805E-12</v>
      </c>
    </row>
    <row r="291" spans="1:53">
      <c r="A291">
        <v>289</v>
      </c>
      <c r="B291" t="s">
        <v>304</v>
      </c>
      <c r="C291" s="3">
        <v>387.13430023723299</v>
      </c>
      <c r="D291" s="3">
        <v>448.62894403927697</v>
      </c>
      <c r="E291" s="3">
        <v>-61.494643802043399</v>
      </c>
      <c r="F291" s="3">
        <v>-166.06442485073401</v>
      </c>
      <c r="G291" s="3">
        <v>70.149830822057893</v>
      </c>
      <c r="H291" s="3"/>
      <c r="I291" s="3">
        <f>VLOOKUP($A291,new_vsoa,6,FALSE)</f>
        <v>420.04124096196301</v>
      </c>
      <c r="J291" s="3">
        <f>VLOOKUP($A291,new_vsoa,5,FALSE)</f>
        <v>435.09426340966002</v>
      </c>
      <c r="K291" s="3">
        <f t="shared" si="128"/>
        <v>-15.053022447697003</v>
      </c>
      <c r="L291" s="3">
        <f>VLOOKUP($A291,new_vsoa,7,FALSE)</f>
        <v>-73.020810545402298</v>
      </c>
      <c r="M291" s="3">
        <f>VLOOKUP($A291,new_vsoa,8,FALSE)</f>
        <v>47.415349481320597</v>
      </c>
      <c r="N291" s="3">
        <f t="shared" si="116"/>
        <v>415.12447162027598</v>
      </c>
      <c r="O291" s="3">
        <f t="shared" si="117"/>
        <v>435.09426340966098</v>
      </c>
      <c r="P291" s="3">
        <f t="shared" si="129"/>
        <v>-19.969791789384999</v>
      </c>
      <c r="Q291" s="3">
        <f t="shared" si="118"/>
        <v>-79.5897392069418</v>
      </c>
      <c r="R291" s="3">
        <f t="shared" si="119"/>
        <v>41.232514360632102</v>
      </c>
      <c r="S291" s="3">
        <f t="shared" si="120"/>
        <v>420.04124096196301</v>
      </c>
      <c r="T291" s="3">
        <f t="shared" si="121"/>
        <v>435.09426340966002</v>
      </c>
      <c r="U291" s="3">
        <f t="shared" si="130"/>
        <v>-15.053022447697003</v>
      </c>
      <c r="V291" s="3">
        <f t="shared" si="122"/>
        <v>-79.695783648268701</v>
      </c>
      <c r="W291" s="3">
        <f t="shared" si="123"/>
        <v>46.300968517976699</v>
      </c>
      <c r="X291" s="3">
        <f t="shared" si="124"/>
        <v>420.04124096196301</v>
      </c>
      <c r="Y291" s="3">
        <f t="shared" si="125"/>
        <v>435.09426340966002</v>
      </c>
      <c r="Z291" s="3">
        <f t="shared" si="131"/>
        <v>-15.053022447697003</v>
      </c>
      <c r="AA291" s="3">
        <f t="shared" si="126"/>
        <v>-79.695783648268701</v>
      </c>
      <c r="AB291" s="3">
        <f t="shared" si="127"/>
        <v>46.300968517976699</v>
      </c>
      <c r="AD291" s="3">
        <f t="shared" si="132"/>
        <v>32.906940724730021</v>
      </c>
      <c r="AE291" s="3">
        <f t="shared" si="133"/>
        <v>-13.534680629616958</v>
      </c>
      <c r="AO291" s="3">
        <f t="shared" si="134"/>
        <v>-15.053022447697003</v>
      </c>
      <c r="AP291" s="3">
        <f t="shared" si="135"/>
        <v>-61.494643802043399</v>
      </c>
      <c r="AQ291" s="3">
        <f t="shared" si="136"/>
        <v>46.441621354346395</v>
      </c>
      <c r="AS291" s="3">
        <f t="shared" si="137"/>
        <v>0</v>
      </c>
      <c r="AT291" s="3">
        <f t="shared" si="138"/>
        <v>0</v>
      </c>
      <c r="AU291" s="3"/>
      <c r="AV291" s="3">
        <f t="shared" si="139"/>
        <v>32.906940724730021</v>
      </c>
      <c r="AW291" s="3">
        <f t="shared" si="140"/>
        <v>27.990171383042991</v>
      </c>
      <c r="AX291" s="3">
        <f t="shared" si="141"/>
        <v>-4.9167693416870293</v>
      </c>
      <c r="AY291" s="3">
        <f t="shared" si="142"/>
        <v>-13.534680629616958</v>
      </c>
      <c r="AZ291" s="3">
        <f t="shared" si="143"/>
        <v>-13.534680629615991</v>
      </c>
      <c r="BA291" s="3">
        <f t="shared" si="144"/>
        <v>9.6633812063373625E-13</v>
      </c>
    </row>
    <row r="292" spans="1:53">
      <c r="A292">
        <v>290</v>
      </c>
      <c r="B292" t="s">
        <v>305</v>
      </c>
      <c r="C292" s="3">
        <v>212.20721234215799</v>
      </c>
      <c r="D292" s="3">
        <v>259.59444661512498</v>
      </c>
      <c r="E292" s="3">
        <v>-47.387234272966801</v>
      </c>
      <c r="F292" s="3">
        <v>-103.69386412158499</v>
      </c>
      <c r="G292" s="3">
        <v>10.890579946526699</v>
      </c>
      <c r="H292" s="3"/>
      <c r="I292" s="3">
        <f>VLOOKUP($A292,new_vsoa,6,FALSE)</f>
        <v>210.06460796502401</v>
      </c>
      <c r="J292" s="3">
        <f>VLOOKUP($A292,new_vsoa,5,FALSE)</f>
        <v>253.26786733121</v>
      </c>
      <c r="K292" s="3">
        <f t="shared" si="128"/>
        <v>-43.203259366185989</v>
      </c>
      <c r="L292" s="3">
        <f>VLOOKUP($A292,new_vsoa,7,FALSE)</f>
        <v>-79.320743279817407</v>
      </c>
      <c r="M292" s="3">
        <f>VLOOKUP($A292,new_vsoa,8,FALSE)</f>
        <v>-2.63048240698545</v>
      </c>
      <c r="N292" s="3">
        <f t="shared" si="116"/>
        <v>205.45072104080501</v>
      </c>
      <c r="O292" s="3">
        <f t="shared" si="117"/>
        <v>253.26786733121</v>
      </c>
      <c r="P292" s="3">
        <f t="shared" si="129"/>
        <v>-47.817146290404992</v>
      </c>
      <c r="Q292" s="3">
        <f t="shared" si="118"/>
        <v>-82.363371774988394</v>
      </c>
      <c r="R292" s="3">
        <f t="shared" si="119"/>
        <v>-13.9831054044726</v>
      </c>
      <c r="S292" s="3">
        <f t="shared" si="120"/>
        <v>210.06460796502401</v>
      </c>
      <c r="T292" s="3">
        <f t="shared" si="121"/>
        <v>253.26786733121</v>
      </c>
      <c r="U292" s="3">
        <f t="shared" si="130"/>
        <v>-43.203259366185989</v>
      </c>
      <c r="V292" s="3">
        <f t="shared" si="122"/>
        <v>-79.029826637600095</v>
      </c>
      <c r="W292" s="3">
        <f t="shared" si="123"/>
        <v>-4.7252017135933597</v>
      </c>
      <c r="X292" s="3">
        <f t="shared" si="124"/>
        <v>210.06460796502401</v>
      </c>
      <c r="Y292" s="3">
        <f t="shared" si="125"/>
        <v>253.26786733121</v>
      </c>
      <c r="Z292" s="3">
        <f t="shared" si="131"/>
        <v>-43.203259366185989</v>
      </c>
      <c r="AA292" s="3">
        <f t="shared" si="126"/>
        <v>-79.029826637600095</v>
      </c>
      <c r="AB292" s="3">
        <f t="shared" si="127"/>
        <v>-4.7252017135933597</v>
      </c>
      <c r="AD292" s="3">
        <f t="shared" si="132"/>
        <v>-2.1426043771339778</v>
      </c>
      <c r="AE292" s="3">
        <f t="shared" si="133"/>
        <v>-6.326579283914981</v>
      </c>
      <c r="AO292" s="3">
        <f t="shared" si="134"/>
        <v>-43.203259366185989</v>
      </c>
      <c r="AP292" s="3">
        <f t="shared" si="135"/>
        <v>-47.387234272966801</v>
      </c>
      <c r="AQ292" s="3">
        <f t="shared" si="136"/>
        <v>4.1839749067808114</v>
      </c>
      <c r="AS292" s="3">
        <f t="shared" si="137"/>
        <v>0</v>
      </c>
      <c r="AT292" s="3">
        <f t="shared" si="138"/>
        <v>0</v>
      </c>
      <c r="AU292" s="3"/>
      <c r="AV292" s="3">
        <f t="shared" si="139"/>
        <v>-2.1426043771339778</v>
      </c>
      <c r="AW292" s="3">
        <f t="shared" si="140"/>
        <v>-6.7564913013529804</v>
      </c>
      <c r="AX292" s="3">
        <f t="shared" si="141"/>
        <v>-4.6138869242190026</v>
      </c>
      <c r="AY292" s="3">
        <f t="shared" si="142"/>
        <v>-6.326579283914981</v>
      </c>
      <c r="AZ292" s="3">
        <f t="shared" si="143"/>
        <v>-6.326579283914981</v>
      </c>
      <c r="BA292" s="3">
        <f t="shared" si="144"/>
        <v>0</v>
      </c>
    </row>
    <row r="293" spans="1:53">
      <c r="A293">
        <v>291</v>
      </c>
      <c r="B293" t="s">
        <v>306</v>
      </c>
      <c r="C293" s="3">
        <v>140.436812110169</v>
      </c>
      <c r="D293" s="3">
        <v>177.58613348817499</v>
      </c>
      <c r="E293" s="3">
        <v>-37.149321378005801</v>
      </c>
      <c r="F293" s="3">
        <v>-90.317059648678097</v>
      </c>
      <c r="G293" s="3">
        <v>20.961662912797401</v>
      </c>
      <c r="H293" s="3"/>
      <c r="I293" s="3">
        <f>VLOOKUP($A293,new_vsoa,6,FALSE)</f>
        <v>169.118525163426</v>
      </c>
      <c r="J293" s="3">
        <f>VLOOKUP($A293,new_vsoa,5,FALSE)</f>
        <v>176.97021365619099</v>
      </c>
      <c r="K293" s="3">
        <f t="shared" si="128"/>
        <v>-7.8516884927649926</v>
      </c>
      <c r="L293" s="3">
        <f>VLOOKUP($A293,new_vsoa,7,FALSE)</f>
        <v>-46.447076743958903</v>
      </c>
      <c r="M293" s="3">
        <f>VLOOKUP($A293,new_vsoa,8,FALSE)</f>
        <v>32.581325577733601</v>
      </c>
      <c r="N293" s="3">
        <f t="shared" si="116"/>
        <v>171.49277928843</v>
      </c>
      <c r="O293" s="3">
        <f t="shared" si="117"/>
        <v>176.97021365619099</v>
      </c>
      <c r="P293" s="3">
        <f t="shared" si="129"/>
        <v>-5.477434367760992</v>
      </c>
      <c r="Q293" s="3">
        <f t="shared" si="118"/>
        <v>-40.3601979681006</v>
      </c>
      <c r="R293" s="3">
        <f t="shared" si="119"/>
        <v>28.3719863116191</v>
      </c>
      <c r="S293" s="3">
        <f t="shared" si="120"/>
        <v>169.118525163426</v>
      </c>
      <c r="T293" s="3">
        <f t="shared" si="121"/>
        <v>176.97021365619099</v>
      </c>
      <c r="U293" s="3">
        <f t="shared" si="130"/>
        <v>-7.8516884927649926</v>
      </c>
      <c r="V293" s="3">
        <f t="shared" si="122"/>
        <v>-43.552450110290302</v>
      </c>
      <c r="W293" s="3">
        <f t="shared" si="123"/>
        <v>30.792718429670899</v>
      </c>
      <c r="X293" s="3">
        <f t="shared" si="124"/>
        <v>169.118525163426</v>
      </c>
      <c r="Y293" s="3">
        <f t="shared" si="125"/>
        <v>176.97021365619099</v>
      </c>
      <c r="Z293" s="3">
        <f t="shared" si="131"/>
        <v>-7.8516884927649926</v>
      </c>
      <c r="AA293" s="3">
        <f t="shared" si="126"/>
        <v>-43.552450110290302</v>
      </c>
      <c r="AB293" s="3">
        <f t="shared" si="127"/>
        <v>30.792718429670899</v>
      </c>
      <c r="AD293" s="3">
        <f t="shared" si="132"/>
        <v>28.681713053256999</v>
      </c>
      <c r="AE293" s="3">
        <f t="shared" si="133"/>
        <v>-0.61591983198400158</v>
      </c>
      <c r="AO293" s="3">
        <f t="shared" si="134"/>
        <v>-7.8516884927649926</v>
      </c>
      <c r="AP293" s="3">
        <f t="shared" si="135"/>
        <v>-37.149321378005801</v>
      </c>
      <c r="AQ293" s="3">
        <f t="shared" si="136"/>
        <v>29.297632885240809</v>
      </c>
      <c r="AS293" s="3">
        <f t="shared" si="137"/>
        <v>0</v>
      </c>
      <c r="AT293" s="3">
        <f t="shared" si="138"/>
        <v>0</v>
      </c>
      <c r="AU293" s="3"/>
      <c r="AV293" s="3">
        <f t="shared" si="139"/>
        <v>28.681713053256999</v>
      </c>
      <c r="AW293" s="3">
        <f t="shared" si="140"/>
        <v>31.055967178261</v>
      </c>
      <c r="AX293" s="3">
        <f t="shared" si="141"/>
        <v>2.3742541250040006</v>
      </c>
      <c r="AY293" s="3">
        <f t="shared" si="142"/>
        <v>-0.61591983198400158</v>
      </c>
      <c r="AZ293" s="3">
        <f t="shared" si="143"/>
        <v>-0.61591983198400158</v>
      </c>
      <c r="BA293" s="3">
        <f t="shared" si="144"/>
        <v>0</v>
      </c>
    </row>
    <row r="294" spans="1:53">
      <c r="A294">
        <v>292</v>
      </c>
      <c r="B294" t="s">
        <v>307</v>
      </c>
      <c r="C294" s="3">
        <v>402.01720159904102</v>
      </c>
      <c r="D294" s="3">
        <v>261.652790278076</v>
      </c>
      <c r="E294" s="3">
        <v>140.36441132096499</v>
      </c>
      <c r="F294" s="3">
        <v>27.356933116526601</v>
      </c>
      <c r="G294" s="3">
        <v>369.87636687571398</v>
      </c>
      <c r="H294" s="3"/>
      <c r="I294" s="3">
        <f>VLOOKUP($A294,new_vsoa,6,FALSE)</f>
        <v>384.39816367445002</v>
      </c>
      <c r="J294" s="3">
        <f>VLOOKUP($A294,new_vsoa,5,FALSE)</f>
        <v>267.515707678029</v>
      </c>
      <c r="K294" s="3">
        <f t="shared" si="128"/>
        <v>116.88245599642102</v>
      </c>
      <c r="L294" s="3">
        <f>VLOOKUP($A294,new_vsoa,7,FALSE)</f>
        <v>61.047356773842999</v>
      </c>
      <c r="M294" s="3">
        <f>VLOOKUP($A294,new_vsoa,8,FALSE)</f>
        <v>180.84974609869801</v>
      </c>
      <c r="N294" s="3">
        <f t="shared" si="116"/>
        <v>382.21428692320097</v>
      </c>
      <c r="O294" s="3">
        <f t="shared" si="117"/>
        <v>267.51570767803099</v>
      </c>
      <c r="P294" s="3">
        <f t="shared" si="129"/>
        <v>114.69857924516998</v>
      </c>
      <c r="Q294" s="3">
        <f t="shared" si="118"/>
        <v>59.465957776532399</v>
      </c>
      <c r="R294" s="3">
        <f t="shared" si="119"/>
        <v>177.753555878518</v>
      </c>
      <c r="S294" s="3">
        <f t="shared" si="120"/>
        <v>384.39816367445002</v>
      </c>
      <c r="T294" s="3">
        <f t="shared" si="121"/>
        <v>267.515707678029</v>
      </c>
      <c r="U294" s="3">
        <f t="shared" si="130"/>
        <v>116.88245599642102</v>
      </c>
      <c r="V294" s="3">
        <f t="shared" si="122"/>
        <v>59.9490022904833</v>
      </c>
      <c r="W294" s="3">
        <f t="shared" si="123"/>
        <v>176.82400883131501</v>
      </c>
      <c r="X294" s="3">
        <f t="shared" si="124"/>
        <v>384.39816367445002</v>
      </c>
      <c r="Y294" s="3">
        <f t="shared" si="125"/>
        <v>267.515707678029</v>
      </c>
      <c r="Z294" s="3">
        <f t="shared" si="131"/>
        <v>116.88245599642102</v>
      </c>
      <c r="AA294" s="3">
        <f t="shared" si="126"/>
        <v>59.9490022904833</v>
      </c>
      <c r="AB294" s="3">
        <f t="shared" si="127"/>
        <v>176.82400883131501</v>
      </c>
      <c r="AD294" s="3">
        <f t="shared" si="132"/>
        <v>-17.619037924590998</v>
      </c>
      <c r="AE294" s="3">
        <f t="shared" si="133"/>
        <v>5.8629173999530053</v>
      </c>
      <c r="AO294" s="3">
        <f t="shared" si="134"/>
        <v>116.88245599642102</v>
      </c>
      <c r="AP294" s="3">
        <f t="shared" si="135"/>
        <v>140.36441132096499</v>
      </c>
      <c r="AQ294" s="3">
        <f t="shared" si="136"/>
        <v>-23.481955324543975</v>
      </c>
      <c r="AS294" s="3">
        <f t="shared" si="137"/>
        <v>0</v>
      </c>
      <c r="AT294" s="3">
        <f t="shared" si="138"/>
        <v>0</v>
      </c>
      <c r="AU294" s="3"/>
      <c r="AV294" s="3">
        <f t="shared" si="139"/>
        <v>-17.619037924590998</v>
      </c>
      <c r="AW294" s="3">
        <f t="shared" si="140"/>
        <v>-19.802914675840043</v>
      </c>
      <c r="AX294" s="3">
        <f t="shared" si="141"/>
        <v>-2.1838767512490449</v>
      </c>
      <c r="AY294" s="3">
        <f t="shared" si="142"/>
        <v>5.8629173999530053</v>
      </c>
      <c r="AZ294" s="3">
        <f t="shared" si="143"/>
        <v>5.8629173999549948</v>
      </c>
      <c r="BA294" s="3">
        <f t="shared" si="144"/>
        <v>1.9895196601282805E-12</v>
      </c>
    </row>
    <row r="295" spans="1:53">
      <c r="A295">
        <v>293</v>
      </c>
      <c r="B295" t="s">
        <v>308</v>
      </c>
      <c r="C295" s="3">
        <v>350.52977952000299</v>
      </c>
      <c r="D295" s="3">
        <v>477.98254266966597</v>
      </c>
      <c r="E295" s="3">
        <v>-127.452763149662</v>
      </c>
      <c r="F295" s="3">
        <v>-208.740582087257</v>
      </c>
      <c r="G295" s="3">
        <v>-48.560600682441603</v>
      </c>
      <c r="H295" s="3"/>
      <c r="I295" s="3">
        <f>VLOOKUP($A295,new_vsoa,6,FALSE)</f>
        <v>275.10883072313601</v>
      </c>
      <c r="J295" s="3">
        <f>VLOOKUP($A295,new_vsoa,5,FALSE)</f>
        <v>469.62500413990199</v>
      </c>
      <c r="K295" s="3">
        <f t="shared" si="128"/>
        <v>-194.51617341676598</v>
      </c>
      <c r="L295" s="3">
        <f>VLOOKUP($A295,new_vsoa,7,FALSE)</f>
        <v>-244.33207890160901</v>
      </c>
      <c r="M295" s="3">
        <f>VLOOKUP($A295,new_vsoa,8,FALSE)</f>
        <v>-144.98991074022501</v>
      </c>
      <c r="N295" s="3">
        <f t="shared" si="116"/>
        <v>275.90393613093801</v>
      </c>
      <c r="O295" s="3">
        <f t="shared" si="117"/>
        <v>469.6250041399</v>
      </c>
      <c r="P295" s="3">
        <f t="shared" si="129"/>
        <v>-193.72106800896199</v>
      </c>
      <c r="Q295" s="3">
        <f t="shared" si="118"/>
        <v>-242.62175101491599</v>
      </c>
      <c r="R295" s="3">
        <f t="shared" si="119"/>
        <v>-146.73952758463199</v>
      </c>
      <c r="S295" s="3">
        <f t="shared" si="120"/>
        <v>275.10883072313601</v>
      </c>
      <c r="T295" s="3">
        <f t="shared" si="121"/>
        <v>469.62500413990199</v>
      </c>
      <c r="U295" s="3">
        <f t="shared" si="130"/>
        <v>-194.51617341676598</v>
      </c>
      <c r="V295" s="3">
        <f t="shared" si="122"/>
        <v>-242.49641209028201</v>
      </c>
      <c r="W295" s="3">
        <f t="shared" si="123"/>
        <v>-142.67194677729699</v>
      </c>
      <c r="X295" s="3">
        <f t="shared" si="124"/>
        <v>275.10883072313601</v>
      </c>
      <c r="Y295" s="3">
        <f t="shared" si="125"/>
        <v>469.62500413990199</v>
      </c>
      <c r="Z295" s="3">
        <f t="shared" si="131"/>
        <v>-194.51617341676598</v>
      </c>
      <c r="AA295" s="3">
        <f t="shared" si="126"/>
        <v>-242.49641209028201</v>
      </c>
      <c r="AB295" s="3">
        <f t="shared" si="127"/>
        <v>-142.67194677729699</v>
      </c>
      <c r="AD295" s="3">
        <f t="shared" si="132"/>
        <v>-75.420948796866981</v>
      </c>
      <c r="AE295" s="3">
        <f t="shared" si="133"/>
        <v>-8.3575385297639855</v>
      </c>
      <c r="AO295" s="3">
        <f t="shared" si="134"/>
        <v>-194.51617341676598</v>
      </c>
      <c r="AP295" s="3">
        <f t="shared" si="135"/>
        <v>-127.452763149662</v>
      </c>
      <c r="AQ295" s="3">
        <f t="shared" si="136"/>
        <v>-67.063410267103976</v>
      </c>
      <c r="AS295" s="3">
        <f t="shared" si="137"/>
        <v>0</v>
      </c>
      <c r="AT295" s="3">
        <f t="shared" si="138"/>
        <v>0</v>
      </c>
      <c r="AU295" s="3"/>
      <c r="AV295" s="3">
        <f t="shared" si="139"/>
        <v>-75.420948796866981</v>
      </c>
      <c r="AW295" s="3">
        <f t="shared" si="140"/>
        <v>-74.625843389064983</v>
      </c>
      <c r="AX295" s="3">
        <f t="shared" si="141"/>
        <v>0.7951054078019979</v>
      </c>
      <c r="AY295" s="3">
        <f t="shared" si="142"/>
        <v>-8.3575385297639855</v>
      </c>
      <c r="AZ295" s="3">
        <f t="shared" si="143"/>
        <v>-8.357538529765975</v>
      </c>
      <c r="BA295" s="3">
        <f t="shared" si="144"/>
        <v>-1.9895196601282805E-12</v>
      </c>
    </row>
    <row r="296" spans="1:53">
      <c r="A296">
        <v>294</v>
      </c>
      <c r="B296" t="s">
        <v>309</v>
      </c>
      <c r="C296" s="3">
        <v>354.52522371127498</v>
      </c>
      <c r="D296" s="3">
        <v>395.369204236619</v>
      </c>
      <c r="E296" s="3">
        <v>-40.843980525344001</v>
      </c>
      <c r="F296" s="3">
        <v>-130.90945461884101</v>
      </c>
      <c r="G296" s="3">
        <v>61.206890901131999</v>
      </c>
      <c r="H296" s="3"/>
      <c r="I296" s="3">
        <f>VLOOKUP($A296,new_vsoa,6,FALSE)</f>
        <v>374.38750371077799</v>
      </c>
      <c r="J296" s="3">
        <f>VLOOKUP($A296,new_vsoa,5,FALSE)</f>
        <v>392.92911500505198</v>
      </c>
      <c r="K296" s="3">
        <f t="shared" si="128"/>
        <v>-18.541611294273991</v>
      </c>
      <c r="L296" s="3">
        <f>VLOOKUP($A296,new_vsoa,7,FALSE)</f>
        <v>-76.963677453532199</v>
      </c>
      <c r="M296" s="3">
        <f>VLOOKUP($A296,new_vsoa,8,FALSE)</f>
        <v>36.559724584682499</v>
      </c>
      <c r="N296" s="3">
        <f t="shared" si="116"/>
        <v>376.58933429511097</v>
      </c>
      <c r="O296" s="3">
        <f t="shared" si="117"/>
        <v>392.92911500505301</v>
      </c>
      <c r="P296" s="3">
        <f t="shared" si="129"/>
        <v>-16.339780709942033</v>
      </c>
      <c r="Q296" s="3">
        <f t="shared" si="118"/>
        <v>-69.789032345257297</v>
      </c>
      <c r="R296" s="3">
        <f t="shared" si="119"/>
        <v>39.913934200948802</v>
      </c>
      <c r="S296" s="3">
        <f t="shared" si="120"/>
        <v>374.38750371077799</v>
      </c>
      <c r="T296" s="3">
        <f t="shared" si="121"/>
        <v>392.92911500505198</v>
      </c>
      <c r="U296" s="3">
        <f t="shared" si="130"/>
        <v>-18.541611294273991</v>
      </c>
      <c r="V296" s="3">
        <f t="shared" si="122"/>
        <v>-75.864342164559602</v>
      </c>
      <c r="W296" s="3">
        <f t="shared" si="123"/>
        <v>39.971206702511701</v>
      </c>
      <c r="X296" s="3">
        <f t="shared" si="124"/>
        <v>374.38750371077799</v>
      </c>
      <c r="Y296" s="3">
        <f t="shared" si="125"/>
        <v>392.92911500505198</v>
      </c>
      <c r="Z296" s="3">
        <f t="shared" si="131"/>
        <v>-18.541611294273991</v>
      </c>
      <c r="AA296" s="3">
        <f t="shared" si="126"/>
        <v>-75.864342164559602</v>
      </c>
      <c r="AB296" s="3">
        <f t="shared" si="127"/>
        <v>39.971206702511701</v>
      </c>
      <c r="AD296" s="3">
        <f t="shared" si="132"/>
        <v>19.862279999503016</v>
      </c>
      <c r="AE296" s="3">
        <f t="shared" si="133"/>
        <v>-2.4400892315670148</v>
      </c>
      <c r="AO296" s="3">
        <f t="shared" si="134"/>
        <v>-18.541611294273991</v>
      </c>
      <c r="AP296" s="3">
        <f t="shared" si="135"/>
        <v>-40.843980525344001</v>
      </c>
      <c r="AQ296" s="3">
        <f t="shared" si="136"/>
        <v>22.30236923107001</v>
      </c>
      <c r="AS296" s="3">
        <f t="shared" si="137"/>
        <v>0</v>
      </c>
      <c r="AT296" s="3">
        <f t="shared" si="138"/>
        <v>0</v>
      </c>
      <c r="AU296" s="3"/>
      <c r="AV296" s="3">
        <f t="shared" si="139"/>
        <v>19.862279999503016</v>
      </c>
      <c r="AW296" s="3">
        <f t="shared" si="140"/>
        <v>22.064110583835998</v>
      </c>
      <c r="AX296" s="3">
        <f t="shared" si="141"/>
        <v>2.2018305843329813</v>
      </c>
      <c r="AY296" s="3">
        <f t="shared" si="142"/>
        <v>-2.4400892315670148</v>
      </c>
      <c r="AZ296" s="3">
        <f t="shared" si="143"/>
        <v>-2.4400892315659917</v>
      </c>
      <c r="BA296" s="3">
        <f t="shared" si="144"/>
        <v>1.0231815394945443E-12</v>
      </c>
    </row>
    <row r="297" spans="1:53">
      <c r="A297">
        <v>295</v>
      </c>
      <c r="B297" t="s">
        <v>310</v>
      </c>
      <c r="C297" s="3">
        <v>359.76895929331403</v>
      </c>
      <c r="D297" s="3">
        <v>354.024289713624</v>
      </c>
      <c r="E297" s="3">
        <v>5.7446695796896803</v>
      </c>
      <c r="F297" s="3">
        <v>-77.343966905814696</v>
      </c>
      <c r="G297" s="3">
        <v>89.516991482295595</v>
      </c>
      <c r="H297" s="3"/>
      <c r="I297" s="3">
        <f>VLOOKUP($A297,new_vsoa,6,FALSE)</f>
        <v>280.85275278907199</v>
      </c>
      <c r="J297" s="3">
        <f>VLOOKUP($A297,new_vsoa,5,FALSE)</f>
        <v>348.893765368603</v>
      </c>
      <c r="K297" s="3">
        <f t="shared" si="128"/>
        <v>-68.041012579531014</v>
      </c>
      <c r="L297" s="3">
        <f>VLOOKUP($A297,new_vsoa,7,FALSE)</f>
        <v>-117.326904219786</v>
      </c>
      <c r="M297" s="3">
        <f>VLOOKUP($A297,new_vsoa,8,FALSE)</f>
        <v>-16.221567103333999</v>
      </c>
      <c r="N297" s="3">
        <f t="shared" si="116"/>
        <v>291.63494874520802</v>
      </c>
      <c r="O297" s="3">
        <f t="shared" si="117"/>
        <v>348.89376537295902</v>
      </c>
      <c r="P297" s="3">
        <f t="shared" si="129"/>
        <v>-57.258816627751003</v>
      </c>
      <c r="Q297" s="3">
        <f t="shared" si="118"/>
        <v>-109.938605651307</v>
      </c>
      <c r="R297" s="3">
        <f t="shared" si="119"/>
        <v>-0.73883216561659204</v>
      </c>
      <c r="S297" s="3">
        <f t="shared" si="120"/>
        <v>280.85275278907199</v>
      </c>
      <c r="T297" s="3">
        <f t="shared" si="121"/>
        <v>348.893765368603</v>
      </c>
      <c r="U297" s="3">
        <f t="shared" si="130"/>
        <v>-68.041012579531014</v>
      </c>
      <c r="V297" s="3">
        <f t="shared" si="122"/>
        <v>-120.48564781715299</v>
      </c>
      <c r="W297" s="3">
        <f t="shared" si="123"/>
        <v>-15.1350472645672</v>
      </c>
      <c r="X297" s="3">
        <f t="shared" si="124"/>
        <v>280.85275278907199</v>
      </c>
      <c r="Y297" s="3">
        <f t="shared" si="125"/>
        <v>348.893765368603</v>
      </c>
      <c r="Z297" s="3">
        <f t="shared" si="131"/>
        <v>-68.041012579531014</v>
      </c>
      <c r="AA297" s="3">
        <f t="shared" si="126"/>
        <v>-120.48564781715299</v>
      </c>
      <c r="AB297" s="3">
        <f t="shared" si="127"/>
        <v>-15.1350472645672</v>
      </c>
      <c r="AD297" s="3">
        <f t="shared" si="132"/>
        <v>-78.916206504242041</v>
      </c>
      <c r="AE297" s="3">
        <f t="shared" si="133"/>
        <v>-5.1305243450210014</v>
      </c>
      <c r="AO297" s="3">
        <f t="shared" si="134"/>
        <v>-68.041012579531014</v>
      </c>
      <c r="AP297" s="3">
        <f t="shared" si="135"/>
        <v>5.7446695796896803</v>
      </c>
      <c r="AQ297" s="3">
        <f t="shared" si="136"/>
        <v>-73.785682159220698</v>
      </c>
      <c r="AS297" s="3">
        <f t="shared" si="137"/>
        <v>0</v>
      </c>
      <c r="AT297" s="3">
        <f t="shared" si="138"/>
        <v>0</v>
      </c>
      <c r="AU297" s="3"/>
      <c r="AV297" s="3">
        <f t="shared" si="139"/>
        <v>-78.916206504242041</v>
      </c>
      <c r="AW297" s="3">
        <f t="shared" si="140"/>
        <v>-68.134010548106005</v>
      </c>
      <c r="AX297" s="3">
        <f t="shared" si="141"/>
        <v>10.782195956136036</v>
      </c>
      <c r="AY297" s="3">
        <f t="shared" si="142"/>
        <v>-5.1305243450210014</v>
      </c>
      <c r="AZ297" s="3">
        <f t="shared" si="143"/>
        <v>-5.1305243406649765</v>
      </c>
      <c r="BA297" s="3">
        <f t="shared" si="144"/>
        <v>4.3560248741414398E-9</v>
      </c>
    </row>
    <row r="298" spans="1:53">
      <c r="A298">
        <v>296</v>
      </c>
      <c r="B298" t="s">
        <v>311</v>
      </c>
      <c r="C298" s="3">
        <v>406.06051586351703</v>
      </c>
      <c r="D298" s="3">
        <v>371.741892886556</v>
      </c>
      <c r="E298" s="3">
        <v>34.3186229769615</v>
      </c>
      <c r="F298" s="3">
        <v>-47.672267182601999</v>
      </c>
      <c r="G298" s="3">
        <v>125.02237663091</v>
      </c>
      <c r="H298" s="3"/>
      <c r="I298" s="3">
        <f>VLOOKUP($A298,new_vsoa,6,FALSE)</f>
        <v>358.74610871047003</v>
      </c>
      <c r="J298" s="3">
        <f>VLOOKUP($A298,new_vsoa,5,FALSE)</f>
        <v>372.64284460925302</v>
      </c>
      <c r="K298" s="3">
        <f t="shared" si="128"/>
        <v>-13.896735898782993</v>
      </c>
      <c r="L298" s="3">
        <f>VLOOKUP($A298,new_vsoa,7,FALSE)</f>
        <v>-74.878883951428307</v>
      </c>
      <c r="M298" s="3">
        <f>VLOOKUP($A298,new_vsoa,8,FALSE)</f>
        <v>45.151849388842102</v>
      </c>
      <c r="N298" s="3">
        <f t="shared" si="116"/>
        <v>368.28552708734202</v>
      </c>
      <c r="O298" s="3">
        <f t="shared" si="117"/>
        <v>372.64284460925398</v>
      </c>
      <c r="P298" s="3">
        <f t="shared" si="129"/>
        <v>-4.3573175219119662</v>
      </c>
      <c r="Q298" s="3">
        <f t="shared" si="118"/>
        <v>-62.6725313650158</v>
      </c>
      <c r="R298" s="3">
        <f t="shared" si="119"/>
        <v>55.973627112710403</v>
      </c>
      <c r="S298" s="3">
        <f t="shared" si="120"/>
        <v>358.74610871047003</v>
      </c>
      <c r="T298" s="3">
        <f t="shared" si="121"/>
        <v>372.64284460925302</v>
      </c>
      <c r="U298" s="3">
        <f t="shared" si="130"/>
        <v>-13.896735898782993</v>
      </c>
      <c r="V298" s="3">
        <f t="shared" si="122"/>
        <v>-71.961038179670794</v>
      </c>
      <c r="W298" s="3">
        <f t="shared" si="123"/>
        <v>51.1865833608881</v>
      </c>
      <c r="X298" s="3">
        <f t="shared" si="124"/>
        <v>358.74610871047003</v>
      </c>
      <c r="Y298" s="3">
        <f t="shared" si="125"/>
        <v>372.64284460925302</v>
      </c>
      <c r="Z298" s="3">
        <f t="shared" si="131"/>
        <v>-13.896735898782993</v>
      </c>
      <c r="AA298" s="3">
        <f t="shared" si="126"/>
        <v>-71.961038179670794</v>
      </c>
      <c r="AB298" s="3">
        <f t="shared" si="127"/>
        <v>51.1865833608881</v>
      </c>
      <c r="AD298" s="3">
        <f t="shared" si="132"/>
        <v>-47.314407153047</v>
      </c>
      <c r="AE298" s="3">
        <f t="shared" si="133"/>
        <v>0.90095172269701607</v>
      </c>
      <c r="AO298" s="3">
        <f t="shared" si="134"/>
        <v>-13.896735898782993</v>
      </c>
      <c r="AP298" s="3">
        <f t="shared" si="135"/>
        <v>34.3186229769615</v>
      </c>
      <c r="AQ298" s="3">
        <f t="shared" si="136"/>
        <v>-48.215358875744492</v>
      </c>
      <c r="AS298" s="3">
        <f t="shared" si="137"/>
        <v>0</v>
      </c>
      <c r="AT298" s="3">
        <f t="shared" si="138"/>
        <v>0</v>
      </c>
      <c r="AU298" s="3"/>
      <c r="AV298" s="3">
        <f t="shared" si="139"/>
        <v>-47.314407153047</v>
      </c>
      <c r="AW298" s="3">
        <f t="shared" si="140"/>
        <v>-37.774988776175007</v>
      </c>
      <c r="AX298" s="3">
        <f t="shared" si="141"/>
        <v>9.5394183768719927</v>
      </c>
      <c r="AY298" s="3">
        <f t="shared" si="142"/>
        <v>0.90095172269701607</v>
      </c>
      <c r="AZ298" s="3">
        <f t="shared" si="143"/>
        <v>0.9009517226979824</v>
      </c>
      <c r="BA298" s="3">
        <f t="shared" si="144"/>
        <v>9.6633812063373625E-13</v>
      </c>
    </row>
    <row r="299" spans="1:53">
      <c r="A299">
        <v>297</v>
      </c>
      <c r="B299" t="s">
        <v>312</v>
      </c>
      <c r="C299" s="3">
        <v>153.57045519653701</v>
      </c>
      <c r="D299" s="3">
        <v>138.50080006074299</v>
      </c>
      <c r="E299" s="3">
        <v>15.0696551357939</v>
      </c>
      <c r="F299" s="3">
        <v>-31.092587011106598</v>
      </c>
      <c r="G299" s="3">
        <v>70.025822290981594</v>
      </c>
      <c r="H299" s="3"/>
      <c r="I299" s="3">
        <f>VLOOKUP($A299,new_vsoa,6,FALSE)</f>
        <v>141.11047688284299</v>
      </c>
      <c r="J299" s="3">
        <f>VLOOKUP($A299,new_vsoa,5,FALSE)</f>
        <v>140.97466337732399</v>
      </c>
      <c r="K299" s="3">
        <f t="shared" si="128"/>
        <v>0.13581350551899618</v>
      </c>
      <c r="L299" s="3">
        <f>VLOOKUP($A299,new_vsoa,7,FALSE)</f>
        <v>-29.865970663999999</v>
      </c>
      <c r="M299" s="3">
        <f>VLOOKUP($A299,new_vsoa,8,FALSE)</f>
        <v>29.957704272346401</v>
      </c>
      <c r="N299" s="3">
        <f t="shared" si="116"/>
        <v>142.70312297974399</v>
      </c>
      <c r="O299" s="3">
        <f t="shared" si="117"/>
        <v>140.974663377323</v>
      </c>
      <c r="P299" s="3">
        <f t="shared" si="129"/>
        <v>1.7284596024209975</v>
      </c>
      <c r="Q299" s="3">
        <f t="shared" si="118"/>
        <v>-25.561275124090699</v>
      </c>
      <c r="R299" s="3">
        <f t="shared" si="119"/>
        <v>30.162819621950099</v>
      </c>
      <c r="S299" s="3">
        <f t="shared" si="120"/>
        <v>141.11047688284299</v>
      </c>
      <c r="T299" s="3">
        <f t="shared" si="121"/>
        <v>140.97466337732399</v>
      </c>
      <c r="U299" s="3">
        <f t="shared" si="130"/>
        <v>0.13581350551899618</v>
      </c>
      <c r="V299" s="3">
        <f t="shared" si="122"/>
        <v>-29.5187795279741</v>
      </c>
      <c r="W299" s="3">
        <f t="shared" si="123"/>
        <v>29.222337297407101</v>
      </c>
      <c r="X299" s="3">
        <f t="shared" si="124"/>
        <v>141.11047688284299</v>
      </c>
      <c r="Y299" s="3">
        <f t="shared" si="125"/>
        <v>140.97466337732399</v>
      </c>
      <c r="Z299" s="3">
        <f t="shared" si="131"/>
        <v>0.13581350551899618</v>
      </c>
      <c r="AA299" s="3">
        <f t="shared" si="126"/>
        <v>-29.5187795279741</v>
      </c>
      <c r="AB299" s="3">
        <f t="shared" si="127"/>
        <v>29.222337297407101</v>
      </c>
      <c r="AD299" s="3">
        <f t="shared" si="132"/>
        <v>-12.459978313694023</v>
      </c>
      <c r="AE299" s="3">
        <f t="shared" si="133"/>
        <v>2.4738633165810029</v>
      </c>
      <c r="AO299" s="3">
        <f t="shared" si="134"/>
        <v>0.13581350551899618</v>
      </c>
      <c r="AP299" s="3">
        <f t="shared" si="135"/>
        <v>15.0696551357939</v>
      </c>
      <c r="AQ299" s="3">
        <f t="shared" si="136"/>
        <v>-14.933841630274904</v>
      </c>
      <c r="AS299" s="3">
        <f t="shared" si="137"/>
        <v>0</v>
      </c>
      <c r="AT299" s="3">
        <f t="shared" si="138"/>
        <v>0</v>
      </c>
      <c r="AU299" s="3"/>
      <c r="AV299" s="3">
        <f t="shared" si="139"/>
        <v>-12.459978313694023</v>
      </c>
      <c r="AW299" s="3">
        <f t="shared" si="140"/>
        <v>-10.867332216793017</v>
      </c>
      <c r="AX299" s="3">
        <f t="shared" si="141"/>
        <v>1.5926460969010066</v>
      </c>
      <c r="AY299" s="3">
        <f t="shared" si="142"/>
        <v>2.4738633165810029</v>
      </c>
      <c r="AZ299" s="3">
        <f t="shared" si="143"/>
        <v>2.4738633165800081</v>
      </c>
      <c r="BA299" s="3">
        <f t="shared" si="144"/>
        <v>-9.9475983006414026E-13</v>
      </c>
    </row>
    <row r="300" spans="1:53">
      <c r="A300">
        <v>298</v>
      </c>
      <c r="B300" t="s">
        <v>313</v>
      </c>
      <c r="C300" s="3">
        <v>411.61191149087801</v>
      </c>
      <c r="D300" s="3">
        <v>498.12385842035701</v>
      </c>
      <c r="E300" s="3">
        <v>-86.511946929478697</v>
      </c>
      <c r="F300" s="3">
        <v>-197.48849540778099</v>
      </c>
      <c r="G300" s="3">
        <v>49.575446774762497</v>
      </c>
      <c r="H300" s="3"/>
      <c r="I300" s="3">
        <f>VLOOKUP($A300,new_vsoa,6,FALSE)</f>
        <v>425.29110700573898</v>
      </c>
      <c r="J300" s="3">
        <f>VLOOKUP($A300,new_vsoa,5,FALSE)</f>
        <v>502.17573515274597</v>
      </c>
      <c r="K300" s="3">
        <f t="shared" si="128"/>
        <v>-76.884628147006993</v>
      </c>
      <c r="L300" s="3">
        <f>VLOOKUP($A300,new_vsoa,7,FALSE)</f>
        <v>-138.63671982826</v>
      </c>
      <c r="M300" s="3">
        <f>VLOOKUP($A300,new_vsoa,8,FALSE)</f>
        <v>-8.4861596845240594</v>
      </c>
      <c r="N300" s="3">
        <f t="shared" si="116"/>
        <v>426.69266777367699</v>
      </c>
      <c r="O300" s="3">
        <f t="shared" si="117"/>
        <v>502.17573515274501</v>
      </c>
      <c r="P300" s="3">
        <f t="shared" si="129"/>
        <v>-75.483067379068018</v>
      </c>
      <c r="Q300" s="3">
        <f t="shared" si="118"/>
        <v>-134.17564038401801</v>
      </c>
      <c r="R300" s="3">
        <f t="shared" si="119"/>
        <v>-13.7279524177835</v>
      </c>
      <c r="S300" s="3">
        <f t="shared" si="120"/>
        <v>425.29110700573898</v>
      </c>
      <c r="T300" s="3">
        <f t="shared" si="121"/>
        <v>502.17573515274597</v>
      </c>
      <c r="U300" s="3">
        <f t="shared" si="130"/>
        <v>-76.884628147006993</v>
      </c>
      <c r="V300" s="3">
        <f t="shared" si="122"/>
        <v>-142.484645618245</v>
      </c>
      <c r="W300" s="3">
        <f t="shared" si="123"/>
        <v>-13.504595204453199</v>
      </c>
      <c r="X300" s="3">
        <f t="shared" si="124"/>
        <v>425.29110700573898</v>
      </c>
      <c r="Y300" s="3">
        <f t="shared" si="125"/>
        <v>502.17573515274597</v>
      </c>
      <c r="Z300" s="3">
        <f t="shared" si="131"/>
        <v>-76.884628147006993</v>
      </c>
      <c r="AA300" s="3">
        <f t="shared" si="126"/>
        <v>-142.484645618245</v>
      </c>
      <c r="AB300" s="3">
        <f t="shared" si="127"/>
        <v>-13.504595204453199</v>
      </c>
      <c r="AD300" s="3">
        <f t="shared" si="132"/>
        <v>13.679195514860965</v>
      </c>
      <c r="AE300" s="3">
        <f t="shared" si="133"/>
        <v>4.051876732388962</v>
      </c>
      <c r="AO300" s="3">
        <f t="shared" si="134"/>
        <v>-76.884628147006993</v>
      </c>
      <c r="AP300" s="3">
        <f t="shared" si="135"/>
        <v>-86.511946929478697</v>
      </c>
      <c r="AQ300" s="3">
        <f t="shared" si="136"/>
        <v>9.6273187824717041</v>
      </c>
      <c r="AS300" s="3">
        <f t="shared" si="137"/>
        <v>0</v>
      </c>
      <c r="AT300" s="3">
        <f t="shared" si="138"/>
        <v>0</v>
      </c>
      <c r="AU300" s="3"/>
      <c r="AV300" s="3">
        <f t="shared" si="139"/>
        <v>13.679195514860965</v>
      </c>
      <c r="AW300" s="3">
        <f t="shared" si="140"/>
        <v>15.080756282798973</v>
      </c>
      <c r="AX300" s="3">
        <f t="shared" si="141"/>
        <v>1.4015607679380082</v>
      </c>
      <c r="AY300" s="3">
        <f t="shared" si="142"/>
        <v>4.051876732388962</v>
      </c>
      <c r="AZ300" s="3">
        <f t="shared" si="143"/>
        <v>4.0518767323879956</v>
      </c>
      <c r="BA300" s="3">
        <f t="shared" si="144"/>
        <v>-9.6633812063373625E-13</v>
      </c>
    </row>
    <row r="301" spans="1:53">
      <c r="A301">
        <v>299</v>
      </c>
      <c r="B301" t="s">
        <v>314</v>
      </c>
      <c r="C301" s="3">
        <v>354.794363898509</v>
      </c>
      <c r="D301" s="3">
        <v>265.14626667823001</v>
      </c>
      <c r="E301" s="3">
        <v>89.648097220279496</v>
      </c>
      <c r="F301" s="3">
        <v>22.258873626975799</v>
      </c>
      <c r="G301" s="3">
        <v>149.647066066642</v>
      </c>
      <c r="H301" s="3"/>
      <c r="I301" s="3">
        <f>VLOOKUP($A301,new_vsoa,6,FALSE)</f>
        <v>275.02274162994001</v>
      </c>
      <c r="J301" s="3">
        <f>VLOOKUP($A301,new_vsoa,5,FALSE)</f>
        <v>261.117272755459</v>
      </c>
      <c r="K301" s="3">
        <f t="shared" si="128"/>
        <v>13.905468874481016</v>
      </c>
      <c r="L301" s="3">
        <f>VLOOKUP($A301,new_vsoa,7,FALSE)</f>
        <v>-33.337684492610002</v>
      </c>
      <c r="M301" s="3">
        <f>VLOOKUP($A301,new_vsoa,8,FALSE)</f>
        <v>62.380828024110997</v>
      </c>
      <c r="N301" s="3">
        <f t="shared" si="116"/>
        <v>275.57382119217903</v>
      </c>
      <c r="O301" s="3">
        <f t="shared" si="117"/>
        <v>261.11727275545798</v>
      </c>
      <c r="P301" s="3">
        <f t="shared" si="129"/>
        <v>14.45654843672105</v>
      </c>
      <c r="Q301" s="3">
        <f t="shared" si="118"/>
        <v>-31.722480258744401</v>
      </c>
      <c r="R301" s="3">
        <f t="shared" si="119"/>
        <v>64.374489378164597</v>
      </c>
      <c r="S301" s="3">
        <f t="shared" si="120"/>
        <v>275.02274162994001</v>
      </c>
      <c r="T301" s="3">
        <f t="shared" si="121"/>
        <v>261.117272755459</v>
      </c>
      <c r="U301" s="3">
        <f t="shared" si="130"/>
        <v>13.905468874481016</v>
      </c>
      <c r="V301" s="3">
        <f t="shared" si="122"/>
        <v>-31.908085432898002</v>
      </c>
      <c r="W301" s="3">
        <f t="shared" si="123"/>
        <v>63.258565632577103</v>
      </c>
      <c r="X301" s="3">
        <f t="shared" si="124"/>
        <v>275.02274162994001</v>
      </c>
      <c r="Y301" s="3">
        <f t="shared" si="125"/>
        <v>261.117272755459</v>
      </c>
      <c r="Z301" s="3">
        <f t="shared" si="131"/>
        <v>13.905468874481016</v>
      </c>
      <c r="AA301" s="3">
        <f t="shared" si="126"/>
        <v>-31.908085432898002</v>
      </c>
      <c r="AB301" s="3">
        <f t="shared" si="127"/>
        <v>63.258565632577103</v>
      </c>
      <c r="AD301" s="3">
        <f t="shared" si="132"/>
        <v>-79.77162226856899</v>
      </c>
      <c r="AE301" s="3">
        <f t="shared" si="133"/>
        <v>-4.0289939227710079</v>
      </c>
      <c r="AO301" s="3">
        <f t="shared" si="134"/>
        <v>13.905468874481016</v>
      </c>
      <c r="AP301" s="3">
        <f t="shared" si="135"/>
        <v>89.648097220279496</v>
      </c>
      <c r="AQ301" s="3">
        <f t="shared" si="136"/>
        <v>-75.742628345798479</v>
      </c>
      <c r="AS301" s="3">
        <f t="shared" si="137"/>
        <v>0</v>
      </c>
      <c r="AT301" s="3">
        <f t="shared" si="138"/>
        <v>0</v>
      </c>
      <c r="AU301" s="3"/>
      <c r="AV301" s="3">
        <f t="shared" si="139"/>
        <v>-79.77162226856899</v>
      </c>
      <c r="AW301" s="3">
        <f t="shared" si="140"/>
        <v>-79.220542706329979</v>
      </c>
      <c r="AX301" s="3">
        <f t="shared" si="141"/>
        <v>0.55107956223901056</v>
      </c>
      <c r="AY301" s="3">
        <f t="shared" si="142"/>
        <v>-4.0289939227710079</v>
      </c>
      <c r="AZ301" s="3">
        <f t="shared" si="143"/>
        <v>-4.0289939227720311</v>
      </c>
      <c r="BA301" s="3">
        <f t="shared" si="144"/>
        <v>-1.0231815394945443E-12</v>
      </c>
    </row>
    <row r="302" spans="1:53">
      <c r="A302">
        <v>300</v>
      </c>
      <c r="B302" t="s">
        <v>315</v>
      </c>
      <c r="C302" s="3">
        <v>422.28973618168902</v>
      </c>
      <c r="D302" s="3">
        <v>401.54347383822801</v>
      </c>
      <c r="E302" s="3">
        <v>20.746262343461002</v>
      </c>
      <c r="F302" s="3">
        <v>-61.696743897228501</v>
      </c>
      <c r="G302" s="3">
        <v>110.365996790398</v>
      </c>
      <c r="H302" s="3"/>
      <c r="I302" s="3">
        <f>VLOOKUP($A302,new_vsoa,6,FALSE)</f>
        <v>416.23255608268403</v>
      </c>
      <c r="J302" s="3">
        <f>VLOOKUP($A302,new_vsoa,5,FALSE)</f>
        <v>390.28267830545002</v>
      </c>
      <c r="K302" s="3">
        <f t="shared" si="128"/>
        <v>25.949877777234008</v>
      </c>
      <c r="L302" s="3">
        <f>VLOOKUP($A302,new_vsoa,7,FALSE)</f>
        <v>-29.163412360386499</v>
      </c>
      <c r="M302" s="3">
        <f>VLOOKUP($A302,new_vsoa,8,FALSE)</f>
        <v>85.164934215459496</v>
      </c>
      <c r="N302" s="3">
        <f t="shared" si="116"/>
        <v>411.75900681774999</v>
      </c>
      <c r="O302" s="3">
        <f t="shared" si="117"/>
        <v>390.28267830545002</v>
      </c>
      <c r="P302" s="3">
        <f t="shared" si="129"/>
        <v>21.476328512299972</v>
      </c>
      <c r="Q302" s="3">
        <f t="shared" si="118"/>
        <v>-37.696685674122598</v>
      </c>
      <c r="R302" s="3">
        <f t="shared" si="119"/>
        <v>78.460237262564505</v>
      </c>
      <c r="S302" s="3">
        <f t="shared" si="120"/>
        <v>416.23255608268403</v>
      </c>
      <c r="T302" s="3">
        <f t="shared" si="121"/>
        <v>390.28267830545002</v>
      </c>
      <c r="U302" s="3">
        <f t="shared" si="130"/>
        <v>25.949877777234008</v>
      </c>
      <c r="V302" s="3">
        <f t="shared" si="122"/>
        <v>-33.357839784242799</v>
      </c>
      <c r="W302" s="3">
        <f t="shared" si="123"/>
        <v>88.018255914287707</v>
      </c>
      <c r="X302" s="3">
        <f t="shared" si="124"/>
        <v>416.23255608268403</v>
      </c>
      <c r="Y302" s="3">
        <f t="shared" si="125"/>
        <v>390.28267830545002</v>
      </c>
      <c r="Z302" s="3">
        <f t="shared" si="131"/>
        <v>25.949877777234008</v>
      </c>
      <c r="AA302" s="3">
        <f t="shared" si="126"/>
        <v>-33.357839784242799</v>
      </c>
      <c r="AB302" s="3">
        <f t="shared" si="127"/>
        <v>88.018255914287707</v>
      </c>
      <c r="AD302" s="3">
        <f t="shared" si="132"/>
        <v>-6.0571800990049951</v>
      </c>
      <c r="AE302" s="3">
        <f t="shared" si="133"/>
        <v>-11.260795532777991</v>
      </c>
      <c r="AO302" s="3">
        <f t="shared" si="134"/>
        <v>25.949877777234008</v>
      </c>
      <c r="AP302" s="3">
        <f t="shared" si="135"/>
        <v>20.746262343461002</v>
      </c>
      <c r="AQ302" s="3">
        <f t="shared" si="136"/>
        <v>5.2036154337730061</v>
      </c>
      <c r="AS302" s="3">
        <f t="shared" si="137"/>
        <v>0</v>
      </c>
      <c r="AT302" s="3">
        <f t="shared" si="138"/>
        <v>0</v>
      </c>
      <c r="AU302" s="3"/>
      <c r="AV302" s="3">
        <f t="shared" si="139"/>
        <v>-6.0571800990049951</v>
      </c>
      <c r="AW302" s="3">
        <f t="shared" si="140"/>
        <v>-10.530729363939031</v>
      </c>
      <c r="AX302" s="3">
        <f t="shared" si="141"/>
        <v>-4.4735492649340358</v>
      </c>
      <c r="AY302" s="3">
        <f t="shared" si="142"/>
        <v>-11.260795532777991</v>
      </c>
      <c r="AZ302" s="3">
        <f t="shared" si="143"/>
        <v>-11.260795532777991</v>
      </c>
      <c r="BA302" s="3">
        <f t="shared" si="144"/>
        <v>0</v>
      </c>
    </row>
    <row r="303" spans="1:53">
      <c r="A303">
        <v>301</v>
      </c>
      <c r="B303" t="s">
        <v>316</v>
      </c>
      <c r="C303" s="3">
        <v>407.491927548462</v>
      </c>
      <c r="D303" s="3">
        <v>398.884458176392</v>
      </c>
      <c r="E303" s="3">
        <v>8.6074693720702804</v>
      </c>
      <c r="F303" s="3">
        <v>-65.309730883446804</v>
      </c>
      <c r="G303" s="3">
        <v>81.308840249507597</v>
      </c>
      <c r="H303" s="3"/>
      <c r="I303" s="3">
        <f>VLOOKUP($A303,new_vsoa,6,FALSE)</f>
        <v>367.43803168810001</v>
      </c>
      <c r="J303" s="3">
        <f>VLOOKUP($A303,new_vsoa,5,FALSE)</f>
        <v>405.52033092406299</v>
      </c>
      <c r="K303" s="3">
        <f t="shared" si="128"/>
        <v>-38.082299235962978</v>
      </c>
      <c r="L303" s="3">
        <f>VLOOKUP($A303,new_vsoa,7,FALSE)</f>
        <v>-96.057763894586301</v>
      </c>
      <c r="M303" s="3">
        <f>VLOOKUP($A303,new_vsoa,8,FALSE)</f>
        <v>15.736207332056599</v>
      </c>
      <c r="N303" s="3">
        <f t="shared" si="116"/>
        <v>375.91848239672498</v>
      </c>
      <c r="O303" s="3">
        <f t="shared" si="117"/>
        <v>405.520330924061</v>
      </c>
      <c r="P303" s="3">
        <f t="shared" si="129"/>
        <v>-29.601848527336017</v>
      </c>
      <c r="Q303" s="3">
        <f t="shared" si="118"/>
        <v>-84.445980232301807</v>
      </c>
      <c r="R303" s="3">
        <f t="shared" si="119"/>
        <v>21.921084076703099</v>
      </c>
      <c r="S303" s="3">
        <f t="shared" si="120"/>
        <v>367.43803168810001</v>
      </c>
      <c r="T303" s="3">
        <f t="shared" si="121"/>
        <v>405.52033092406299</v>
      </c>
      <c r="U303" s="3">
        <f t="shared" si="130"/>
        <v>-38.082299235962978</v>
      </c>
      <c r="V303" s="3">
        <f t="shared" si="122"/>
        <v>-97.371929596843799</v>
      </c>
      <c r="W303" s="3">
        <f t="shared" si="123"/>
        <v>14.638979052769001</v>
      </c>
      <c r="X303" s="3">
        <f t="shared" si="124"/>
        <v>367.43803168810001</v>
      </c>
      <c r="Y303" s="3">
        <f t="shared" si="125"/>
        <v>405.52033092406299</v>
      </c>
      <c r="Z303" s="3">
        <f t="shared" si="131"/>
        <v>-38.082299235962978</v>
      </c>
      <c r="AA303" s="3">
        <f t="shared" si="126"/>
        <v>-97.371929596843799</v>
      </c>
      <c r="AB303" s="3">
        <f t="shared" si="127"/>
        <v>14.638979052769001</v>
      </c>
      <c r="AD303" s="3">
        <f t="shared" si="132"/>
        <v>-40.05389586036199</v>
      </c>
      <c r="AE303" s="3">
        <f t="shared" si="133"/>
        <v>6.6358727476709873</v>
      </c>
      <c r="AO303" s="3">
        <f t="shared" si="134"/>
        <v>-38.082299235962978</v>
      </c>
      <c r="AP303" s="3">
        <f t="shared" si="135"/>
        <v>8.6074693720702804</v>
      </c>
      <c r="AQ303" s="3">
        <f t="shared" si="136"/>
        <v>-46.689768608033262</v>
      </c>
      <c r="AS303" s="3">
        <f t="shared" si="137"/>
        <v>0</v>
      </c>
      <c r="AT303" s="3">
        <f t="shared" si="138"/>
        <v>0</v>
      </c>
      <c r="AU303" s="3"/>
      <c r="AV303" s="3">
        <f t="shared" si="139"/>
        <v>-40.05389586036199</v>
      </c>
      <c r="AW303" s="3">
        <f t="shared" si="140"/>
        <v>-31.573445151737019</v>
      </c>
      <c r="AX303" s="3">
        <f t="shared" si="141"/>
        <v>8.4804507086249714</v>
      </c>
      <c r="AY303" s="3">
        <f t="shared" si="142"/>
        <v>6.6358727476709873</v>
      </c>
      <c r="AZ303" s="3">
        <f t="shared" si="143"/>
        <v>6.6358727476689978</v>
      </c>
      <c r="BA303" s="3">
        <f t="shared" si="144"/>
        <v>-1.9895196601282805E-12</v>
      </c>
    </row>
    <row r="304" spans="1:53">
      <c r="A304">
        <v>302</v>
      </c>
      <c r="B304" t="s">
        <v>317</v>
      </c>
      <c r="C304" s="3">
        <v>456.94748200883902</v>
      </c>
      <c r="D304" s="3">
        <v>376.33133488689498</v>
      </c>
      <c r="E304" s="3">
        <v>80.616147121943897</v>
      </c>
      <c r="F304" s="3">
        <v>-20.778916248858401</v>
      </c>
      <c r="G304" s="3">
        <v>217.819693276468</v>
      </c>
      <c r="H304" s="3"/>
      <c r="I304" s="3">
        <f>VLOOKUP($A304,new_vsoa,6,FALSE)</f>
        <v>451.54194766888497</v>
      </c>
      <c r="J304" s="3">
        <f>VLOOKUP($A304,new_vsoa,5,FALSE)</f>
        <v>385.09491398044099</v>
      </c>
      <c r="K304" s="3">
        <f t="shared" si="128"/>
        <v>66.44703368844398</v>
      </c>
      <c r="L304" s="3">
        <f>VLOOKUP($A304,new_vsoa,7,FALSE)</f>
        <v>-3.6789106122153701</v>
      </c>
      <c r="M304" s="3">
        <f>VLOOKUP($A304,new_vsoa,8,FALSE)</f>
        <v>136.49733161370301</v>
      </c>
      <c r="N304" s="3">
        <f t="shared" si="116"/>
        <v>452.54550798034001</v>
      </c>
      <c r="O304" s="3">
        <f t="shared" si="117"/>
        <v>385.09491398044099</v>
      </c>
      <c r="P304" s="3">
        <f t="shared" si="129"/>
        <v>67.450593999899013</v>
      </c>
      <c r="Q304" s="3">
        <f t="shared" si="118"/>
        <v>4.2502439481917396</v>
      </c>
      <c r="R304" s="3">
        <f t="shared" si="119"/>
        <v>136.48568644327301</v>
      </c>
      <c r="S304" s="3">
        <f t="shared" si="120"/>
        <v>451.54194766888497</v>
      </c>
      <c r="T304" s="3">
        <f t="shared" si="121"/>
        <v>385.09491398044099</v>
      </c>
      <c r="U304" s="3">
        <f t="shared" si="130"/>
        <v>66.44703368844398</v>
      </c>
      <c r="V304" s="3">
        <f t="shared" si="122"/>
        <v>0.45027653408435098</v>
      </c>
      <c r="W304" s="3">
        <f t="shared" si="123"/>
        <v>133.055054259445</v>
      </c>
      <c r="X304" s="3">
        <f t="shared" si="124"/>
        <v>451.54194766888497</v>
      </c>
      <c r="Y304" s="3">
        <f t="shared" si="125"/>
        <v>385.09491398044099</v>
      </c>
      <c r="Z304" s="3">
        <f t="shared" si="131"/>
        <v>66.44703368844398</v>
      </c>
      <c r="AA304" s="3">
        <f t="shared" si="126"/>
        <v>0.45027653408435098</v>
      </c>
      <c r="AB304" s="3">
        <f t="shared" si="127"/>
        <v>133.055054259445</v>
      </c>
      <c r="AD304" s="3">
        <f t="shared" si="132"/>
        <v>-5.4055343399540448</v>
      </c>
      <c r="AE304" s="3">
        <f t="shared" si="133"/>
        <v>8.7635790935460136</v>
      </c>
      <c r="AO304" s="3">
        <f t="shared" si="134"/>
        <v>66.44703368844398</v>
      </c>
      <c r="AP304" s="3">
        <f t="shared" si="135"/>
        <v>80.616147121943897</v>
      </c>
      <c r="AQ304" s="3">
        <f t="shared" si="136"/>
        <v>-14.169113433499916</v>
      </c>
      <c r="AS304" s="3">
        <f t="shared" si="137"/>
        <v>0</v>
      </c>
      <c r="AT304" s="3">
        <f t="shared" si="138"/>
        <v>0</v>
      </c>
      <c r="AU304" s="3"/>
      <c r="AV304" s="3">
        <f t="shared" si="139"/>
        <v>-5.4055343399540448</v>
      </c>
      <c r="AW304" s="3">
        <f t="shared" si="140"/>
        <v>-4.4019740284990121</v>
      </c>
      <c r="AX304" s="3">
        <f t="shared" si="141"/>
        <v>1.0035603114550327</v>
      </c>
      <c r="AY304" s="3">
        <f t="shared" si="142"/>
        <v>8.7635790935460136</v>
      </c>
      <c r="AZ304" s="3">
        <f t="shared" si="143"/>
        <v>8.7635790935460136</v>
      </c>
      <c r="BA304" s="3">
        <f t="shared" si="144"/>
        <v>0</v>
      </c>
    </row>
    <row r="305" spans="1:53">
      <c r="A305">
        <v>303</v>
      </c>
      <c r="B305" t="s">
        <v>318</v>
      </c>
      <c r="C305" s="3">
        <v>176.19864882122701</v>
      </c>
      <c r="D305" s="3">
        <v>155.764188332701</v>
      </c>
      <c r="E305" s="3">
        <v>20.434460488525598</v>
      </c>
      <c r="F305" s="3">
        <v>-35.655402069986799</v>
      </c>
      <c r="G305" s="3">
        <v>86.388061769036298</v>
      </c>
      <c r="H305" s="3"/>
      <c r="I305" s="3">
        <f>VLOOKUP($A305,new_vsoa,6,FALSE)</f>
        <v>166.436235072827</v>
      </c>
      <c r="J305" s="3">
        <f>VLOOKUP($A305,new_vsoa,5,FALSE)</f>
        <v>159.28698740202199</v>
      </c>
      <c r="K305" s="3">
        <f t="shared" si="128"/>
        <v>7.1492476708050106</v>
      </c>
      <c r="L305" s="3">
        <f>VLOOKUP($A305,new_vsoa,7,FALSE)</f>
        <v>-27.7877741528395</v>
      </c>
      <c r="M305" s="3">
        <f>VLOOKUP($A305,new_vsoa,8,FALSE)</f>
        <v>45.0342455990003</v>
      </c>
      <c r="N305" s="3">
        <f t="shared" si="116"/>
        <v>164.29957831303199</v>
      </c>
      <c r="O305" s="3">
        <f t="shared" si="117"/>
        <v>159.28698740202199</v>
      </c>
      <c r="P305" s="3">
        <f t="shared" si="129"/>
        <v>5.012590911009994</v>
      </c>
      <c r="Q305" s="3">
        <f t="shared" si="118"/>
        <v>-28.608572557544701</v>
      </c>
      <c r="R305" s="3">
        <f t="shared" si="119"/>
        <v>39.7782368355168</v>
      </c>
      <c r="S305" s="3">
        <f t="shared" si="120"/>
        <v>166.436235072827</v>
      </c>
      <c r="T305" s="3">
        <f t="shared" si="121"/>
        <v>159.28698740202199</v>
      </c>
      <c r="U305" s="3">
        <f t="shared" si="130"/>
        <v>7.1492476708050106</v>
      </c>
      <c r="V305" s="3">
        <f t="shared" si="122"/>
        <v>-29.767046105462899</v>
      </c>
      <c r="W305" s="3">
        <f t="shared" si="123"/>
        <v>43.191487983783396</v>
      </c>
      <c r="X305" s="3">
        <f t="shared" si="124"/>
        <v>166.436235072827</v>
      </c>
      <c r="Y305" s="3">
        <f t="shared" si="125"/>
        <v>159.28698740202199</v>
      </c>
      <c r="Z305" s="3">
        <f t="shared" si="131"/>
        <v>7.1492476708050106</v>
      </c>
      <c r="AA305" s="3">
        <f t="shared" si="126"/>
        <v>-29.767046105462899</v>
      </c>
      <c r="AB305" s="3">
        <f t="shared" si="127"/>
        <v>43.191487983783396</v>
      </c>
      <c r="AD305" s="3">
        <f t="shared" si="132"/>
        <v>-9.7624137484000073</v>
      </c>
      <c r="AE305" s="3">
        <f t="shared" si="133"/>
        <v>3.5227990693209961</v>
      </c>
      <c r="AO305" s="3">
        <f t="shared" si="134"/>
        <v>7.1492476708050106</v>
      </c>
      <c r="AP305" s="3">
        <f t="shared" si="135"/>
        <v>20.434460488525598</v>
      </c>
      <c r="AQ305" s="3">
        <f t="shared" si="136"/>
        <v>-13.285212817720588</v>
      </c>
      <c r="AS305" s="3">
        <f t="shared" si="137"/>
        <v>0</v>
      </c>
      <c r="AT305" s="3">
        <f t="shared" si="138"/>
        <v>0</v>
      </c>
      <c r="AU305" s="3"/>
      <c r="AV305" s="3">
        <f t="shared" si="139"/>
        <v>-9.7624137484000073</v>
      </c>
      <c r="AW305" s="3">
        <f t="shared" si="140"/>
        <v>-11.899070508195024</v>
      </c>
      <c r="AX305" s="3">
        <f t="shared" si="141"/>
        <v>-2.1366567597950166</v>
      </c>
      <c r="AY305" s="3">
        <f t="shared" si="142"/>
        <v>3.5227990693209961</v>
      </c>
      <c r="AZ305" s="3">
        <f t="shared" si="143"/>
        <v>3.5227990693209961</v>
      </c>
      <c r="BA305" s="3">
        <f t="shared" si="144"/>
        <v>0</v>
      </c>
    </row>
    <row r="306" spans="1:53">
      <c r="A306">
        <v>304</v>
      </c>
      <c r="B306" t="s">
        <v>319</v>
      </c>
      <c r="C306" s="3">
        <v>241.29123804460599</v>
      </c>
      <c r="D306" s="3">
        <v>257.90091684006001</v>
      </c>
      <c r="E306" s="3">
        <v>-16.609678795454101</v>
      </c>
      <c r="F306" s="3">
        <v>-94.118377566787998</v>
      </c>
      <c r="G306" s="3">
        <v>75.140554722200307</v>
      </c>
      <c r="H306" s="3"/>
      <c r="I306" s="3">
        <f>VLOOKUP($A306,new_vsoa,6,FALSE)</f>
        <v>251.943836412634</v>
      </c>
      <c r="J306" s="3">
        <f>VLOOKUP($A306,new_vsoa,5,FALSE)</f>
        <v>261.76036576232298</v>
      </c>
      <c r="K306" s="3">
        <f t="shared" si="128"/>
        <v>-9.8165293496889774</v>
      </c>
      <c r="L306" s="3">
        <f>VLOOKUP($A306,new_vsoa,7,FALSE)</f>
        <v>-58.264203928902504</v>
      </c>
      <c r="M306" s="3">
        <f>VLOOKUP($A306,new_vsoa,8,FALSE)</f>
        <v>39.826678515346899</v>
      </c>
      <c r="N306" s="3">
        <f t="shared" si="116"/>
        <v>259.96937682167498</v>
      </c>
      <c r="O306" s="3">
        <f t="shared" si="117"/>
        <v>261.76036576232298</v>
      </c>
      <c r="P306" s="3">
        <f t="shared" si="129"/>
        <v>-1.790988940647992</v>
      </c>
      <c r="Q306" s="3">
        <f t="shared" si="118"/>
        <v>-53.057108619599902</v>
      </c>
      <c r="R306" s="3">
        <f t="shared" si="119"/>
        <v>49.330367404550898</v>
      </c>
      <c r="S306" s="3">
        <f t="shared" si="120"/>
        <v>251.943836412634</v>
      </c>
      <c r="T306" s="3">
        <f t="shared" si="121"/>
        <v>261.76036576232298</v>
      </c>
      <c r="U306" s="3">
        <f t="shared" si="130"/>
        <v>-9.8165293496889774</v>
      </c>
      <c r="V306" s="3">
        <f t="shared" si="122"/>
        <v>-56.139911141530902</v>
      </c>
      <c r="W306" s="3">
        <f t="shared" si="123"/>
        <v>38.6537003977487</v>
      </c>
      <c r="X306" s="3">
        <f t="shared" si="124"/>
        <v>251.943836412634</v>
      </c>
      <c r="Y306" s="3">
        <f t="shared" si="125"/>
        <v>261.76036576232298</v>
      </c>
      <c r="Z306" s="3">
        <f t="shared" si="131"/>
        <v>-9.8165293496889774</v>
      </c>
      <c r="AA306" s="3">
        <f t="shared" si="126"/>
        <v>-56.139911141530902</v>
      </c>
      <c r="AB306" s="3">
        <f t="shared" si="127"/>
        <v>38.6537003977487</v>
      </c>
      <c r="AD306" s="3">
        <f t="shared" si="132"/>
        <v>10.652598368028009</v>
      </c>
      <c r="AE306" s="3">
        <f t="shared" si="133"/>
        <v>3.8594489222629704</v>
      </c>
      <c r="AO306" s="3">
        <f t="shared" si="134"/>
        <v>-9.8165293496889774</v>
      </c>
      <c r="AP306" s="3">
        <f t="shared" si="135"/>
        <v>-16.609678795454101</v>
      </c>
      <c r="AQ306" s="3">
        <f t="shared" si="136"/>
        <v>6.793149445765124</v>
      </c>
      <c r="AS306" s="3">
        <f t="shared" si="137"/>
        <v>0</v>
      </c>
      <c r="AT306" s="3">
        <f t="shared" si="138"/>
        <v>0</v>
      </c>
      <c r="AU306" s="3"/>
      <c r="AV306" s="3">
        <f t="shared" si="139"/>
        <v>10.652598368028009</v>
      </c>
      <c r="AW306" s="3">
        <f t="shared" si="140"/>
        <v>18.678138777068995</v>
      </c>
      <c r="AX306" s="3">
        <f t="shared" si="141"/>
        <v>8.0255404090409854</v>
      </c>
      <c r="AY306" s="3">
        <f t="shared" si="142"/>
        <v>3.8594489222629704</v>
      </c>
      <c r="AZ306" s="3">
        <f t="shared" si="143"/>
        <v>3.8594489222629704</v>
      </c>
      <c r="BA306" s="3">
        <f t="shared" si="144"/>
        <v>0</v>
      </c>
    </row>
    <row r="307" spans="1:53">
      <c r="A307">
        <v>305</v>
      </c>
      <c r="B307" t="s">
        <v>320</v>
      </c>
      <c r="C307" s="3">
        <v>190.55560540387799</v>
      </c>
      <c r="D307" s="3">
        <v>201.132297746332</v>
      </c>
      <c r="E307" s="3">
        <v>-10.5766923424542</v>
      </c>
      <c r="F307" s="3">
        <v>-63.467751484836498</v>
      </c>
      <c r="G307" s="3">
        <v>45.261442171741102</v>
      </c>
      <c r="H307" s="3"/>
      <c r="I307" s="3">
        <f>VLOOKUP($A307,new_vsoa,6,FALSE)</f>
        <v>198.24028699317699</v>
      </c>
      <c r="J307" s="3">
        <f>VLOOKUP($A307,new_vsoa,5,FALSE)</f>
        <v>203.28190739543001</v>
      </c>
      <c r="K307" s="3">
        <f t="shared" si="128"/>
        <v>-5.0416204022530167</v>
      </c>
      <c r="L307" s="3">
        <f>VLOOKUP($A307,new_vsoa,7,FALSE)</f>
        <v>-39.565815557247298</v>
      </c>
      <c r="M307" s="3">
        <f>VLOOKUP($A307,new_vsoa,8,FALSE)</f>
        <v>31.372493511165398</v>
      </c>
      <c r="N307" s="3">
        <f t="shared" si="116"/>
        <v>200.04482751388699</v>
      </c>
      <c r="O307" s="3">
        <f t="shared" si="117"/>
        <v>203.28190739543101</v>
      </c>
      <c r="P307" s="3">
        <f t="shared" si="129"/>
        <v>-3.2370798815440196</v>
      </c>
      <c r="Q307" s="3">
        <f t="shared" si="118"/>
        <v>-35.2636835254849</v>
      </c>
      <c r="R307" s="3">
        <f t="shared" si="119"/>
        <v>32.878581084311897</v>
      </c>
      <c r="S307" s="3">
        <f t="shared" si="120"/>
        <v>198.24028699317699</v>
      </c>
      <c r="T307" s="3">
        <f t="shared" si="121"/>
        <v>203.28190739543001</v>
      </c>
      <c r="U307" s="3">
        <f t="shared" si="130"/>
        <v>-5.0416204022530167</v>
      </c>
      <c r="V307" s="3">
        <f t="shared" si="122"/>
        <v>-38.3201728401392</v>
      </c>
      <c r="W307" s="3">
        <f t="shared" si="123"/>
        <v>32.176764418684698</v>
      </c>
      <c r="X307" s="3">
        <f t="shared" si="124"/>
        <v>198.24028699317699</v>
      </c>
      <c r="Y307" s="3">
        <f t="shared" si="125"/>
        <v>203.28190739543001</v>
      </c>
      <c r="Z307" s="3">
        <f t="shared" si="131"/>
        <v>-5.0416204022530167</v>
      </c>
      <c r="AA307" s="3">
        <f t="shared" si="126"/>
        <v>-38.3201728401392</v>
      </c>
      <c r="AB307" s="3">
        <f t="shared" si="127"/>
        <v>32.176764418684698</v>
      </c>
      <c r="AD307" s="3">
        <f t="shared" si="132"/>
        <v>7.6846815892990037</v>
      </c>
      <c r="AE307" s="3">
        <f t="shared" si="133"/>
        <v>2.1496096490980108</v>
      </c>
      <c r="AO307" s="3">
        <f t="shared" si="134"/>
        <v>-5.0416204022530167</v>
      </c>
      <c r="AP307" s="3">
        <f t="shared" si="135"/>
        <v>-10.5766923424542</v>
      </c>
      <c r="AQ307" s="3">
        <f t="shared" si="136"/>
        <v>5.535071940201183</v>
      </c>
      <c r="AS307" s="3">
        <f t="shared" si="137"/>
        <v>0</v>
      </c>
      <c r="AT307" s="3">
        <f t="shared" si="138"/>
        <v>0</v>
      </c>
      <c r="AU307" s="3"/>
      <c r="AV307" s="3">
        <f t="shared" si="139"/>
        <v>7.6846815892990037</v>
      </c>
      <c r="AW307" s="3">
        <f t="shared" si="140"/>
        <v>9.4892221100089955</v>
      </c>
      <c r="AX307" s="3">
        <f t="shared" si="141"/>
        <v>1.8045405207099918</v>
      </c>
      <c r="AY307" s="3">
        <f t="shared" si="142"/>
        <v>2.1496096490980108</v>
      </c>
      <c r="AZ307" s="3">
        <f t="shared" si="143"/>
        <v>2.1496096490990055</v>
      </c>
      <c r="BA307" s="3">
        <f t="shared" si="144"/>
        <v>9.9475983006414026E-13</v>
      </c>
    </row>
    <row r="308" spans="1:53">
      <c r="A308">
        <v>306</v>
      </c>
      <c r="B308" t="s">
        <v>321</v>
      </c>
      <c r="C308" s="3">
        <v>257.24912004741799</v>
      </c>
      <c r="D308" s="3">
        <v>189.437318665639</v>
      </c>
      <c r="E308" s="3">
        <v>67.811801381779603</v>
      </c>
      <c r="F308" s="3">
        <v>4.2308133163257002</v>
      </c>
      <c r="G308" s="3">
        <v>149.17345211908699</v>
      </c>
      <c r="H308" s="3"/>
      <c r="I308" s="3">
        <f>VLOOKUP($A308,new_vsoa,6,FALSE)</f>
        <v>271.93739290988799</v>
      </c>
      <c r="J308" s="3">
        <f>VLOOKUP($A308,new_vsoa,5,FALSE)</f>
        <v>198.42719762257801</v>
      </c>
      <c r="K308" s="3">
        <f t="shared" si="128"/>
        <v>73.510195287309983</v>
      </c>
      <c r="L308" s="3">
        <f>VLOOKUP($A308,new_vsoa,7,FALSE)</f>
        <v>33.5732291837041</v>
      </c>
      <c r="M308" s="3">
        <f>VLOOKUP($A308,new_vsoa,8,FALSE)</f>
        <v>115.492310630221</v>
      </c>
      <c r="N308" s="3">
        <f t="shared" si="116"/>
        <v>263.73567031034003</v>
      </c>
      <c r="O308" s="3">
        <f t="shared" si="117"/>
        <v>198.42719762257801</v>
      </c>
      <c r="P308" s="3">
        <f t="shared" si="129"/>
        <v>65.30847268776202</v>
      </c>
      <c r="Q308" s="3">
        <f t="shared" si="118"/>
        <v>26.228256395398901</v>
      </c>
      <c r="R308" s="3">
        <f t="shared" si="119"/>
        <v>103.40646628061501</v>
      </c>
      <c r="S308" s="3">
        <f t="shared" si="120"/>
        <v>271.93739290988799</v>
      </c>
      <c r="T308" s="3">
        <f t="shared" si="121"/>
        <v>198.42719762257801</v>
      </c>
      <c r="U308" s="3">
        <f t="shared" si="130"/>
        <v>73.510195287309983</v>
      </c>
      <c r="V308" s="3">
        <f t="shared" si="122"/>
        <v>33.321778660223202</v>
      </c>
      <c r="W308" s="3">
        <f t="shared" si="123"/>
        <v>114.449777317261</v>
      </c>
      <c r="X308" s="3">
        <f t="shared" si="124"/>
        <v>271.93739290988799</v>
      </c>
      <c r="Y308" s="3">
        <f t="shared" si="125"/>
        <v>198.42719762257801</v>
      </c>
      <c r="Z308" s="3">
        <f t="shared" si="131"/>
        <v>73.510195287309983</v>
      </c>
      <c r="AA308" s="3">
        <f t="shared" si="126"/>
        <v>33.321778660223202</v>
      </c>
      <c r="AB308" s="3">
        <f t="shared" si="127"/>
        <v>114.449777317261</v>
      </c>
      <c r="AD308" s="3">
        <f t="shared" si="132"/>
        <v>14.688272862470001</v>
      </c>
      <c r="AE308" s="3">
        <f t="shared" si="133"/>
        <v>8.989878956939009</v>
      </c>
      <c r="AO308" s="3">
        <f t="shared" si="134"/>
        <v>73.510195287309983</v>
      </c>
      <c r="AP308" s="3">
        <f t="shared" si="135"/>
        <v>67.811801381779603</v>
      </c>
      <c r="AQ308" s="3">
        <f t="shared" si="136"/>
        <v>5.6983939055303807</v>
      </c>
      <c r="AS308" s="3">
        <f t="shared" si="137"/>
        <v>0</v>
      </c>
      <c r="AT308" s="3">
        <f t="shared" si="138"/>
        <v>0</v>
      </c>
      <c r="AU308" s="3"/>
      <c r="AV308" s="3">
        <f t="shared" si="139"/>
        <v>14.688272862470001</v>
      </c>
      <c r="AW308" s="3">
        <f t="shared" si="140"/>
        <v>6.4865502629220373</v>
      </c>
      <c r="AX308" s="3">
        <f t="shared" si="141"/>
        <v>-8.2017225995479635</v>
      </c>
      <c r="AY308" s="3">
        <f t="shared" si="142"/>
        <v>8.989878956939009</v>
      </c>
      <c r="AZ308" s="3">
        <f t="shared" si="143"/>
        <v>8.989878956939009</v>
      </c>
      <c r="BA308" s="3">
        <f t="shared" si="144"/>
        <v>0</v>
      </c>
    </row>
    <row r="309" spans="1:53">
      <c r="A309">
        <v>307</v>
      </c>
      <c r="B309" t="s">
        <v>322</v>
      </c>
      <c r="C309" s="3">
        <v>475.98719059140302</v>
      </c>
      <c r="D309" s="3">
        <v>486.88028063476702</v>
      </c>
      <c r="E309" s="3">
        <v>-10.8930900433632</v>
      </c>
      <c r="F309" s="3">
        <v>-98.826439015808901</v>
      </c>
      <c r="G309" s="3">
        <v>101.82556128238301</v>
      </c>
      <c r="H309" s="3"/>
      <c r="I309" s="3">
        <f>VLOOKUP($A309,new_vsoa,6,FALSE)</f>
        <v>473.565698685722</v>
      </c>
      <c r="J309" s="3">
        <f>VLOOKUP($A309,new_vsoa,5,FALSE)</f>
        <v>488.71012198055899</v>
      </c>
      <c r="K309" s="3">
        <f t="shared" si="128"/>
        <v>-15.144423294836997</v>
      </c>
      <c r="L309" s="3">
        <f>VLOOKUP($A309,new_vsoa,7,FALSE)</f>
        <v>-70.543927274222696</v>
      </c>
      <c r="M309" s="3">
        <f>VLOOKUP($A309,new_vsoa,8,FALSE)</f>
        <v>37.647086697671497</v>
      </c>
      <c r="N309" s="3">
        <f t="shared" si="116"/>
        <v>477.47363222265</v>
      </c>
      <c r="O309" s="3">
        <f t="shared" si="117"/>
        <v>488.71012198055899</v>
      </c>
      <c r="P309" s="3">
        <f t="shared" si="129"/>
        <v>-11.236489757908998</v>
      </c>
      <c r="Q309" s="3">
        <f t="shared" si="118"/>
        <v>-66.466602744627394</v>
      </c>
      <c r="R309" s="3">
        <f t="shared" si="119"/>
        <v>40.909605601002099</v>
      </c>
      <c r="S309" s="3">
        <f t="shared" si="120"/>
        <v>473.565698685722</v>
      </c>
      <c r="T309" s="3">
        <f t="shared" si="121"/>
        <v>488.71012198055899</v>
      </c>
      <c r="U309" s="3">
        <f t="shared" si="130"/>
        <v>-15.144423294836997</v>
      </c>
      <c r="V309" s="3">
        <f t="shared" si="122"/>
        <v>-77.518683067537694</v>
      </c>
      <c r="W309" s="3">
        <f t="shared" si="123"/>
        <v>36.6412551696733</v>
      </c>
      <c r="X309" s="3">
        <f t="shared" si="124"/>
        <v>473.565698685722</v>
      </c>
      <c r="Y309" s="3">
        <f t="shared" si="125"/>
        <v>488.71012198055899</v>
      </c>
      <c r="Z309" s="3">
        <f t="shared" si="131"/>
        <v>-15.144423294836997</v>
      </c>
      <c r="AA309" s="3">
        <f t="shared" si="126"/>
        <v>-77.518683067537694</v>
      </c>
      <c r="AB309" s="3">
        <f t="shared" si="127"/>
        <v>36.6412551696733</v>
      </c>
      <c r="AD309" s="3">
        <f t="shared" si="132"/>
        <v>-2.4214919056810231</v>
      </c>
      <c r="AE309" s="3">
        <f t="shared" si="133"/>
        <v>1.8298413457919764</v>
      </c>
      <c r="AO309" s="3">
        <f t="shared" si="134"/>
        <v>-15.144423294836997</v>
      </c>
      <c r="AP309" s="3">
        <f t="shared" si="135"/>
        <v>-10.8930900433632</v>
      </c>
      <c r="AQ309" s="3">
        <f t="shared" si="136"/>
        <v>-4.2513332514737971</v>
      </c>
      <c r="AS309" s="3">
        <f t="shared" si="137"/>
        <v>0</v>
      </c>
      <c r="AT309" s="3">
        <f t="shared" si="138"/>
        <v>0</v>
      </c>
      <c r="AU309" s="3"/>
      <c r="AV309" s="3">
        <f t="shared" si="139"/>
        <v>-2.4214919056810231</v>
      </c>
      <c r="AW309" s="3">
        <f t="shared" si="140"/>
        <v>1.4864416312469757</v>
      </c>
      <c r="AX309" s="3">
        <f t="shared" si="141"/>
        <v>3.9079335369279988</v>
      </c>
      <c r="AY309" s="3">
        <f t="shared" si="142"/>
        <v>1.8298413457919764</v>
      </c>
      <c r="AZ309" s="3">
        <f t="shared" si="143"/>
        <v>1.8298413457919764</v>
      </c>
      <c r="BA309" s="3">
        <f t="shared" si="144"/>
        <v>0</v>
      </c>
    </row>
    <row r="310" spans="1:53">
      <c r="A310">
        <v>308</v>
      </c>
      <c r="B310" t="s">
        <v>323</v>
      </c>
      <c r="C310" s="3">
        <v>428.133602432087</v>
      </c>
      <c r="D310" s="3">
        <v>406.77874471962298</v>
      </c>
      <c r="E310" s="3">
        <v>21.354857712463701</v>
      </c>
      <c r="F310" s="3">
        <v>-71.732365422930798</v>
      </c>
      <c r="G310" s="3">
        <v>137.06741068683999</v>
      </c>
      <c r="H310" s="3"/>
      <c r="I310" s="3">
        <f>VLOOKUP($A310,new_vsoa,6,FALSE)</f>
        <v>435.61905287347503</v>
      </c>
      <c r="J310" s="3">
        <f>VLOOKUP($A310,new_vsoa,5,FALSE)</f>
        <v>410.42910052235101</v>
      </c>
      <c r="K310" s="3">
        <f t="shared" si="128"/>
        <v>25.18995235112402</v>
      </c>
      <c r="L310" s="3">
        <f>VLOOKUP($A310,new_vsoa,7,FALSE)</f>
        <v>-40.7359507147955</v>
      </c>
      <c r="M310" s="3">
        <f>VLOOKUP($A310,new_vsoa,8,FALSE)</f>
        <v>90.989038516254098</v>
      </c>
      <c r="N310" s="3">
        <f t="shared" si="116"/>
        <v>436.26668488055299</v>
      </c>
      <c r="O310" s="3">
        <f t="shared" si="117"/>
        <v>410.42910052235197</v>
      </c>
      <c r="P310" s="3">
        <f t="shared" si="129"/>
        <v>25.837584358201013</v>
      </c>
      <c r="Q310" s="3">
        <f t="shared" si="118"/>
        <v>-44.255015366981397</v>
      </c>
      <c r="R310" s="3">
        <f t="shared" si="119"/>
        <v>91.061471312652898</v>
      </c>
      <c r="S310" s="3">
        <f t="shared" si="120"/>
        <v>435.61905287347503</v>
      </c>
      <c r="T310" s="3">
        <f t="shared" si="121"/>
        <v>410.42910052235101</v>
      </c>
      <c r="U310" s="3">
        <f t="shared" si="130"/>
        <v>25.18995235112402</v>
      </c>
      <c r="V310" s="3">
        <f t="shared" si="122"/>
        <v>-37.235138022093302</v>
      </c>
      <c r="W310" s="3">
        <f t="shared" si="123"/>
        <v>91.543534397879498</v>
      </c>
      <c r="X310" s="3">
        <f t="shared" si="124"/>
        <v>435.61905287347503</v>
      </c>
      <c r="Y310" s="3">
        <f t="shared" si="125"/>
        <v>410.42910052235101</v>
      </c>
      <c r="Z310" s="3">
        <f t="shared" si="131"/>
        <v>25.18995235112402</v>
      </c>
      <c r="AA310" s="3">
        <f t="shared" si="126"/>
        <v>-37.235138022093302</v>
      </c>
      <c r="AB310" s="3">
        <f t="shared" si="127"/>
        <v>91.543534397879498</v>
      </c>
      <c r="AD310" s="3">
        <f t="shared" si="132"/>
        <v>7.485450441388025</v>
      </c>
      <c r="AE310" s="3">
        <f t="shared" si="133"/>
        <v>3.6503558027280292</v>
      </c>
      <c r="AO310" s="3">
        <f t="shared" si="134"/>
        <v>25.18995235112402</v>
      </c>
      <c r="AP310" s="3">
        <f t="shared" si="135"/>
        <v>21.354857712463701</v>
      </c>
      <c r="AQ310" s="3">
        <f t="shared" si="136"/>
        <v>3.8350946386603191</v>
      </c>
      <c r="AS310" s="3">
        <f t="shared" si="137"/>
        <v>0</v>
      </c>
      <c r="AT310" s="3">
        <f t="shared" si="138"/>
        <v>0</v>
      </c>
      <c r="AU310" s="3"/>
      <c r="AV310" s="3">
        <f t="shared" si="139"/>
        <v>7.485450441388025</v>
      </c>
      <c r="AW310" s="3">
        <f t="shared" si="140"/>
        <v>8.1330824484659843</v>
      </c>
      <c r="AX310" s="3">
        <f t="shared" si="141"/>
        <v>0.64763200707795932</v>
      </c>
      <c r="AY310" s="3">
        <f t="shared" si="142"/>
        <v>3.6503558027280292</v>
      </c>
      <c r="AZ310" s="3">
        <f t="shared" si="143"/>
        <v>3.6503558027289955</v>
      </c>
      <c r="BA310" s="3">
        <f t="shared" si="144"/>
        <v>9.6633812063373625E-13</v>
      </c>
    </row>
    <row r="311" spans="1:53">
      <c r="A311">
        <v>309</v>
      </c>
      <c r="B311" t="s">
        <v>324</v>
      </c>
      <c r="C311" s="3">
        <v>331.23506769622998</v>
      </c>
      <c r="D311" s="3">
        <v>322.55015237554102</v>
      </c>
      <c r="E311" s="3">
        <v>8.6849153206884999</v>
      </c>
      <c r="F311" s="3">
        <v>-56.808227553506903</v>
      </c>
      <c r="G311" s="3">
        <v>83.916825231530396</v>
      </c>
      <c r="H311" s="3"/>
      <c r="I311" s="3">
        <f>VLOOKUP($A311,new_vsoa,6,FALSE)</f>
        <v>375.78142486127501</v>
      </c>
      <c r="J311" s="3">
        <f>VLOOKUP($A311,new_vsoa,5,FALSE)</f>
        <v>348.22679826504202</v>
      </c>
      <c r="K311" s="3">
        <f t="shared" si="128"/>
        <v>27.554626596232993</v>
      </c>
      <c r="L311" s="3">
        <f>VLOOKUP($A311,new_vsoa,7,FALSE)</f>
        <v>-24.922241348581998</v>
      </c>
      <c r="M311" s="3">
        <f>VLOOKUP($A311,new_vsoa,8,FALSE)</f>
        <v>83.528768351073893</v>
      </c>
      <c r="N311" s="3">
        <f t="shared" si="116"/>
        <v>372.82057660886699</v>
      </c>
      <c r="O311" s="3">
        <f t="shared" si="117"/>
        <v>348.22679826504202</v>
      </c>
      <c r="P311" s="3">
        <f t="shared" si="129"/>
        <v>24.593778343824965</v>
      </c>
      <c r="Q311" s="3">
        <f t="shared" si="118"/>
        <v>-29.592027952704999</v>
      </c>
      <c r="R311" s="3">
        <f t="shared" si="119"/>
        <v>76.813845260536596</v>
      </c>
      <c r="S311" s="3">
        <f t="shared" si="120"/>
        <v>375.78142486127501</v>
      </c>
      <c r="T311" s="3">
        <f t="shared" si="121"/>
        <v>348.22679826504202</v>
      </c>
      <c r="U311" s="3">
        <f t="shared" si="130"/>
        <v>27.554626596232993</v>
      </c>
      <c r="V311" s="3">
        <f t="shared" si="122"/>
        <v>-24.970673790295599</v>
      </c>
      <c r="W311" s="3">
        <f t="shared" si="123"/>
        <v>80.981856897669999</v>
      </c>
      <c r="X311" s="3">
        <f t="shared" si="124"/>
        <v>375.78142486127501</v>
      </c>
      <c r="Y311" s="3">
        <f t="shared" si="125"/>
        <v>348.22679826504202</v>
      </c>
      <c r="Z311" s="3">
        <f t="shared" si="131"/>
        <v>27.554626596232993</v>
      </c>
      <c r="AA311" s="3">
        <f t="shared" si="126"/>
        <v>-24.970673790295599</v>
      </c>
      <c r="AB311" s="3">
        <f t="shared" si="127"/>
        <v>80.981856897669999</v>
      </c>
      <c r="AD311" s="3">
        <f t="shared" si="132"/>
        <v>44.546357165045038</v>
      </c>
      <c r="AE311" s="3">
        <f t="shared" si="133"/>
        <v>25.676645889501003</v>
      </c>
      <c r="AO311" s="3">
        <f t="shared" si="134"/>
        <v>27.554626596232993</v>
      </c>
      <c r="AP311" s="3">
        <f t="shared" si="135"/>
        <v>8.6849153206884999</v>
      </c>
      <c r="AQ311" s="3">
        <f t="shared" si="136"/>
        <v>18.869711275544493</v>
      </c>
      <c r="AS311" s="3">
        <f t="shared" si="137"/>
        <v>0</v>
      </c>
      <c r="AT311" s="3">
        <f t="shared" si="138"/>
        <v>0</v>
      </c>
      <c r="AU311" s="3"/>
      <c r="AV311" s="3">
        <f t="shared" si="139"/>
        <v>44.546357165045038</v>
      </c>
      <c r="AW311" s="3">
        <f t="shared" si="140"/>
        <v>41.58550891263701</v>
      </c>
      <c r="AX311" s="3">
        <f t="shared" si="141"/>
        <v>-2.9608482524080273</v>
      </c>
      <c r="AY311" s="3">
        <f t="shared" si="142"/>
        <v>25.676645889501003</v>
      </c>
      <c r="AZ311" s="3">
        <f t="shared" si="143"/>
        <v>25.676645889501003</v>
      </c>
      <c r="BA311" s="3">
        <f t="shared" si="144"/>
        <v>0</v>
      </c>
    </row>
    <row r="312" spans="1:53">
      <c r="A312">
        <v>310</v>
      </c>
      <c r="B312" t="s">
        <v>325</v>
      </c>
      <c r="C312" s="3">
        <v>476.67509535736599</v>
      </c>
      <c r="D312" s="3">
        <v>465.24393120418</v>
      </c>
      <c r="E312" s="3">
        <v>11.431164153186501</v>
      </c>
      <c r="F312" s="3">
        <v>-89.281210816586196</v>
      </c>
      <c r="G312" s="3">
        <v>198.14606100139</v>
      </c>
      <c r="H312" s="3"/>
      <c r="I312" s="3">
        <f>VLOOKUP($A312,new_vsoa,6,FALSE)</f>
        <v>476.77394126428101</v>
      </c>
      <c r="J312" s="3">
        <f>VLOOKUP($A312,new_vsoa,5,FALSE)</f>
        <v>449.028574453793</v>
      </c>
      <c r="K312" s="3">
        <f t="shared" si="128"/>
        <v>27.745366810488008</v>
      </c>
      <c r="L312" s="3">
        <f>VLOOKUP($A312,new_vsoa,7,FALSE)</f>
        <v>-27.8623029805401</v>
      </c>
      <c r="M312" s="3">
        <f>VLOOKUP($A312,new_vsoa,8,FALSE)</f>
        <v>81.227575078510895</v>
      </c>
      <c r="N312" s="3">
        <f t="shared" si="116"/>
        <v>480.43475103524599</v>
      </c>
      <c r="O312" s="3">
        <f t="shared" si="117"/>
        <v>449.02857445379198</v>
      </c>
      <c r="P312" s="3">
        <f t="shared" si="129"/>
        <v>31.406176581454019</v>
      </c>
      <c r="Q312" s="3">
        <f t="shared" si="118"/>
        <v>-25.6578924789894</v>
      </c>
      <c r="R312" s="3">
        <f t="shared" si="119"/>
        <v>86.890754036422393</v>
      </c>
      <c r="S312" s="3">
        <f t="shared" si="120"/>
        <v>476.77394126428101</v>
      </c>
      <c r="T312" s="3">
        <f t="shared" si="121"/>
        <v>449.028574453793</v>
      </c>
      <c r="U312" s="3">
        <f t="shared" si="130"/>
        <v>27.745366810488008</v>
      </c>
      <c r="V312" s="3">
        <f t="shared" si="122"/>
        <v>-36.414272189255797</v>
      </c>
      <c r="W312" s="3">
        <f t="shared" si="123"/>
        <v>83.790703382654101</v>
      </c>
      <c r="X312" s="3">
        <f t="shared" si="124"/>
        <v>476.77394126428101</v>
      </c>
      <c r="Y312" s="3">
        <f t="shared" si="125"/>
        <v>449.028574453793</v>
      </c>
      <c r="Z312" s="3">
        <f t="shared" si="131"/>
        <v>27.745366810488008</v>
      </c>
      <c r="AA312" s="3">
        <f t="shared" si="126"/>
        <v>-36.414272189255797</v>
      </c>
      <c r="AB312" s="3">
        <f t="shared" si="127"/>
        <v>83.790703382654101</v>
      </c>
      <c r="AD312" s="3">
        <f t="shared" si="132"/>
        <v>9.8845906915016712E-2</v>
      </c>
      <c r="AE312" s="3">
        <f t="shared" si="133"/>
        <v>-16.215356750387002</v>
      </c>
      <c r="AO312" s="3">
        <f t="shared" si="134"/>
        <v>27.745366810488008</v>
      </c>
      <c r="AP312" s="3">
        <f t="shared" si="135"/>
        <v>11.431164153186501</v>
      </c>
      <c r="AQ312" s="3">
        <f t="shared" si="136"/>
        <v>16.314202657301507</v>
      </c>
      <c r="AS312" s="3">
        <f t="shared" si="137"/>
        <v>0</v>
      </c>
      <c r="AT312" s="3">
        <f t="shared" si="138"/>
        <v>0</v>
      </c>
      <c r="AU312" s="3"/>
      <c r="AV312" s="3">
        <f t="shared" si="139"/>
        <v>9.8845906915016712E-2</v>
      </c>
      <c r="AW312" s="3">
        <f t="shared" si="140"/>
        <v>3.759655677880005</v>
      </c>
      <c r="AX312" s="3">
        <f t="shared" si="141"/>
        <v>3.6608097709649883</v>
      </c>
      <c r="AY312" s="3">
        <f t="shared" si="142"/>
        <v>-16.215356750387002</v>
      </c>
      <c r="AZ312" s="3">
        <f t="shared" si="143"/>
        <v>-16.215356750388025</v>
      </c>
      <c r="BA312" s="3">
        <f t="shared" si="144"/>
        <v>-1.0231815394945443E-12</v>
      </c>
    </row>
    <row r="313" spans="1:53">
      <c r="A313">
        <v>311</v>
      </c>
      <c r="B313" t="s">
        <v>326</v>
      </c>
      <c r="C313" s="3">
        <v>267.69029838826498</v>
      </c>
      <c r="D313" s="3">
        <v>288.42745304068097</v>
      </c>
      <c r="E313" s="3">
        <v>-20.7371546524158</v>
      </c>
      <c r="F313" s="3">
        <v>-105.038393518416</v>
      </c>
      <c r="G313" s="3">
        <v>89.284484401056801</v>
      </c>
      <c r="H313" s="3"/>
      <c r="I313" s="3">
        <f>VLOOKUP($A313,new_vsoa,6,FALSE)</f>
        <v>274.63522567409802</v>
      </c>
      <c r="J313" s="3">
        <f>VLOOKUP($A313,new_vsoa,5,FALSE)</f>
        <v>290.78096116764698</v>
      </c>
      <c r="K313" s="3">
        <f t="shared" si="128"/>
        <v>-16.145735493548955</v>
      </c>
      <c r="L313" s="3">
        <f>VLOOKUP($A313,new_vsoa,7,FALSE)</f>
        <v>-63.533331579970302</v>
      </c>
      <c r="M313" s="3">
        <f>VLOOKUP($A313,new_vsoa,8,FALSE)</f>
        <v>33.097948030332297</v>
      </c>
      <c r="N313" s="3">
        <f t="shared" si="116"/>
        <v>273.010495000834</v>
      </c>
      <c r="O313" s="3">
        <f t="shared" si="117"/>
        <v>290.78096116764601</v>
      </c>
      <c r="P313" s="3">
        <f t="shared" si="129"/>
        <v>-17.770466166812014</v>
      </c>
      <c r="Q313" s="3">
        <f t="shared" si="118"/>
        <v>-65.681109752223506</v>
      </c>
      <c r="R313" s="3">
        <f t="shared" si="119"/>
        <v>33.1566166284682</v>
      </c>
      <c r="S313" s="3">
        <f t="shared" si="120"/>
        <v>274.63522567409802</v>
      </c>
      <c r="T313" s="3">
        <f t="shared" si="121"/>
        <v>290.78096116764698</v>
      </c>
      <c r="U313" s="3">
        <f t="shared" si="130"/>
        <v>-16.145735493548955</v>
      </c>
      <c r="V313" s="3">
        <f t="shared" si="122"/>
        <v>-64.079331138202093</v>
      </c>
      <c r="W313" s="3">
        <f t="shared" si="123"/>
        <v>34.898710837120802</v>
      </c>
      <c r="X313" s="3">
        <f t="shared" si="124"/>
        <v>274.63522567409802</v>
      </c>
      <c r="Y313" s="3">
        <f t="shared" si="125"/>
        <v>290.78096116764698</v>
      </c>
      <c r="Z313" s="3">
        <f t="shared" si="131"/>
        <v>-16.145735493548955</v>
      </c>
      <c r="AA313" s="3">
        <f t="shared" si="126"/>
        <v>-64.079331138202093</v>
      </c>
      <c r="AB313" s="3">
        <f t="shared" si="127"/>
        <v>34.898710837120802</v>
      </c>
      <c r="AD313" s="3">
        <f t="shared" si="132"/>
        <v>6.944927285833046</v>
      </c>
      <c r="AE313" s="3">
        <f t="shared" si="133"/>
        <v>2.3535081269660054</v>
      </c>
      <c r="AO313" s="3">
        <f t="shared" si="134"/>
        <v>-16.145735493548955</v>
      </c>
      <c r="AP313" s="3">
        <f t="shared" si="135"/>
        <v>-20.7371546524158</v>
      </c>
      <c r="AQ313" s="3">
        <f t="shared" si="136"/>
        <v>4.5914191588668452</v>
      </c>
      <c r="AS313" s="3">
        <f t="shared" si="137"/>
        <v>0</v>
      </c>
      <c r="AT313" s="3">
        <f t="shared" si="138"/>
        <v>0</v>
      </c>
      <c r="AU313" s="3"/>
      <c r="AV313" s="3">
        <f t="shared" si="139"/>
        <v>6.944927285833046</v>
      </c>
      <c r="AW313" s="3">
        <f t="shared" si="140"/>
        <v>5.3201966125690205</v>
      </c>
      <c r="AX313" s="3">
        <f t="shared" si="141"/>
        <v>-1.6247306732640254</v>
      </c>
      <c r="AY313" s="3">
        <f t="shared" si="142"/>
        <v>2.3535081269660054</v>
      </c>
      <c r="AZ313" s="3">
        <f t="shared" si="143"/>
        <v>2.3535081269650391</v>
      </c>
      <c r="BA313" s="3">
        <f t="shared" si="144"/>
        <v>-9.6633812063373625E-13</v>
      </c>
    </row>
    <row r="314" spans="1:53">
      <c r="A314">
        <v>312</v>
      </c>
      <c r="B314" t="s">
        <v>327</v>
      </c>
      <c r="C314" s="3">
        <v>182.846481653387</v>
      </c>
      <c r="D314" s="3">
        <v>243.437452824019</v>
      </c>
      <c r="E314" s="3">
        <v>-60.590971170632002</v>
      </c>
      <c r="F314" s="3">
        <v>-118.385237942194</v>
      </c>
      <c r="G314" s="3">
        <v>-0.41573685887349998</v>
      </c>
      <c r="H314" s="3"/>
      <c r="I314" s="3">
        <f>VLOOKUP($A314,new_vsoa,6,FALSE)</f>
        <v>188.38602263876899</v>
      </c>
      <c r="J314" s="3">
        <f>VLOOKUP($A314,new_vsoa,5,FALSE)</f>
        <v>241.01279136266899</v>
      </c>
      <c r="K314" s="3">
        <f t="shared" si="128"/>
        <v>-52.6267687239</v>
      </c>
      <c r="L314" s="3">
        <f>VLOOKUP($A314,new_vsoa,7,FALSE)</f>
        <v>-90.093113613305903</v>
      </c>
      <c r="M314" s="3">
        <f>VLOOKUP($A314,new_vsoa,8,FALSE)</f>
        <v>-12.235124222345201</v>
      </c>
      <c r="N314" s="3">
        <f t="shared" si="116"/>
        <v>184.86807528022001</v>
      </c>
      <c r="O314" s="3">
        <f t="shared" si="117"/>
        <v>241.01279136266999</v>
      </c>
      <c r="P314" s="3">
        <f t="shared" si="129"/>
        <v>-56.144716082449975</v>
      </c>
      <c r="Q314" s="3">
        <f t="shared" si="118"/>
        <v>-90.004318519277504</v>
      </c>
      <c r="R314" s="3">
        <f t="shared" si="119"/>
        <v>-19.3739927860629</v>
      </c>
      <c r="S314" s="3">
        <f t="shared" si="120"/>
        <v>188.38602263876899</v>
      </c>
      <c r="T314" s="3">
        <f t="shared" si="121"/>
        <v>241.01279136266899</v>
      </c>
      <c r="U314" s="3">
        <f t="shared" si="130"/>
        <v>-52.6267687239</v>
      </c>
      <c r="V314" s="3">
        <f t="shared" si="122"/>
        <v>-89.362658568073797</v>
      </c>
      <c r="W314" s="3">
        <f t="shared" si="123"/>
        <v>-13.0634092111101</v>
      </c>
      <c r="X314" s="3">
        <f t="shared" si="124"/>
        <v>188.38602263876899</v>
      </c>
      <c r="Y314" s="3">
        <f t="shared" si="125"/>
        <v>241.01279136266899</v>
      </c>
      <c r="Z314" s="3">
        <f t="shared" si="131"/>
        <v>-52.6267687239</v>
      </c>
      <c r="AA314" s="3">
        <f t="shared" si="126"/>
        <v>-89.362658568073797</v>
      </c>
      <c r="AB314" s="3">
        <f t="shared" si="127"/>
        <v>-13.0634092111101</v>
      </c>
      <c r="AD314" s="3">
        <f t="shared" si="132"/>
        <v>5.5395409853819899</v>
      </c>
      <c r="AE314" s="3">
        <f t="shared" si="133"/>
        <v>-2.4246614613500128</v>
      </c>
      <c r="AO314" s="3">
        <f t="shared" si="134"/>
        <v>-52.6267687239</v>
      </c>
      <c r="AP314" s="3">
        <f t="shared" si="135"/>
        <v>-60.590971170632002</v>
      </c>
      <c r="AQ314" s="3">
        <f t="shared" si="136"/>
        <v>7.9642024467320027</v>
      </c>
      <c r="AS314" s="3">
        <f t="shared" si="137"/>
        <v>0</v>
      </c>
      <c r="AT314" s="3">
        <f t="shared" si="138"/>
        <v>0</v>
      </c>
      <c r="AU314" s="3"/>
      <c r="AV314" s="3">
        <f t="shared" si="139"/>
        <v>5.5395409853819899</v>
      </c>
      <c r="AW314" s="3">
        <f t="shared" si="140"/>
        <v>2.0215936268330097</v>
      </c>
      <c r="AX314" s="3">
        <f t="shared" si="141"/>
        <v>-3.5179473585489802</v>
      </c>
      <c r="AY314" s="3">
        <f t="shared" si="142"/>
        <v>-2.4246614613500128</v>
      </c>
      <c r="AZ314" s="3">
        <f t="shared" si="143"/>
        <v>-2.4246614613490181</v>
      </c>
      <c r="BA314" s="3">
        <f t="shared" si="144"/>
        <v>9.9475983006414026E-13</v>
      </c>
    </row>
    <row r="315" spans="1:53">
      <c r="A315">
        <v>313</v>
      </c>
      <c r="B315" t="s">
        <v>328</v>
      </c>
      <c r="C315" s="3">
        <v>214.42714197455399</v>
      </c>
      <c r="D315" s="3">
        <v>353.28003841219601</v>
      </c>
      <c r="E315" s="3">
        <v>-138.85289643764099</v>
      </c>
      <c r="F315" s="3">
        <v>-209.24607939693701</v>
      </c>
      <c r="G315" s="3">
        <v>-60.291570486741698</v>
      </c>
      <c r="H315" s="3"/>
      <c r="I315" s="3">
        <f>VLOOKUP($A315,new_vsoa,6,FALSE)</f>
        <v>259.67959951157599</v>
      </c>
      <c r="J315" s="3">
        <f>VLOOKUP($A315,new_vsoa,5,FALSE)</f>
        <v>373.32047040357003</v>
      </c>
      <c r="K315" s="3">
        <f t="shared" si="128"/>
        <v>-113.64087089199404</v>
      </c>
      <c r="L315" s="3">
        <f>VLOOKUP($A315,new_vsoa,7,FALSE)</f>
        <v>-167.40504765920099</v>
      </c>
      <c r="M315" s="3">
        <f>VLOOKUP($A315,new_vsoa,8,FALSE)</f>
        <v>-56.0077259366318</v>
      </c>
      <c r="N315" s="3">
        <f t="shared" si="116"/>
        <v>252.958201916034</v>
      </c>
      <c r="O315" s="3">
        <f t="shared" si="117"/>
        <v>373.32047040357401</v>
      </c>
      <c r="P315" s="3">
        <f t="shared" si="129"/>
        <v>-120.36226848754001</v>
      </c>
      <c r="Q315" s="3">
        <f t="shared" si="118"/>
        <v>-178.69531528647599</v>
      </c>
      <c r="R315" s="3">
        <f t="shared" si="119"/>
        <v>-67.154794130249499</v>
      </c>
      <c r="S315" s="3">
        <f t="shared" si="120"/>
        <v>259.67959951157599</v>
      </c>
      <c r="T315" s="3">
        <f t="shared" si="121"/>
        <v>373.32047040357003</v>
      </c>
      <c r="U315" s="3">
        <f t="shared" si="130"/>
        <v>-113.64087089199404</v>
      </c>
      <c r="V315" s="3">
        <f t="shared" si="122"/>
        <v>-171.19980170010001</v>
      </c>
      <c r="W315" s="3">
        <f t="shared" si="123"/>
        <v>-57.240994000693902</v>
      </c>
      <c r="X315" s="3">
        <f t="shared" si="124"/>
        <v>259.67959951157599</v>
      </c>
      <c r="Y315" s="3">
        <f t="shared" si="125"/>
        <v>373.32047040357003</v>
      </c>
      <c r="Z315" s="3">
        <f t="shared" si="131"/>
        <v>-113.64087089199404</v>
      </c>
      <c r="AA315" s="3">
        <f t="shared" si="126"/>
        <v>-171.19980170010001</v>
      </c>
      <c r="AB315" s="3">
        <f t="shared" si="127"/>
        <v>-57.240994000693902</v>
      </c>
      <c r="AD315" s="3">
        <f t="shared" si="132"/>
        <v>45.252457537021996</v>
      </c>
      <c r="AE315" s="3">
        <f t="shared" si="133"/>
        <v>20.040431991374021</v>
      </c>
      <c r="AO315" s="3">
        <f t="shared" si="134"/>
        <v>-113.64087089199404</v>
      </c>
      <c r="AP315" s="3">
        <f t="shared" si="135"/>
        <v>-138.85289643764099</v>
      </c>
      <c r="AQ315" s="3">
        <f t="shared" si="136"/>
        <v>25.212025545646952</v>
      </c>
      <c r="AS315" s="3">
        <f t="shared" si="137"/>
        <v>0</v>
      </c>
      <c r="AT315" s="3">
        <f t="shared" si="138"/>
        <v>0</v>
      </c>
      <c r="AU315" s="3"/>
      <c r="AV315" s="3">
        <f t="shared" si="139"/>
        <v>45.252457537021996</v>
      </c>
      <c r="AW315" s="3">
        <f t="shared" si="140"/>
        <v>38.531059941480009</v>
      </c>
      <c r="AX315" s="3">
        <f t="shared" si="141"/>
        <v>-6.7213975955419869</v>
      </c>
      <c r="AY315" s="3">
        <f t="shared" si="142"/>
        <v>20.040431991374021</v>
      </c>
      <c r="AZ315" s="3">
        <f t="shared" si="143"/>
        <v>20.040431991378</v>
      </c>
      <c r="BA315" s="3">
        <f t="shared" si="144"/>
        <v>3.979039320256561E-12</v>
      </c>
    </row>
    <row r="316" spans="1:53">
      <c r="A316">
        <v>314</v>
      </c>
      <c r="B316" t="s">
        <v>329</v>
      </c>
      <c r="C316" s="3">
        <v>386.42165197023297</v>
      </c>
      <c r="D316" s="3">
        <v>438.51527746740601</v>
      </c>
      <c r="E316" s="3">
        <v>-52.093625497172297</v>
      </c>
      <c r="F316" s="3">
        <v>-141.041368294416</v>
      </c>
      <c r="G316" s="3">
        <v>60.960019356348198</v>
      </c>
      <c r="H316" s="3"/>
      <c r="I316" s="3">
        <f>VLOOKUP($A316,new_vsoa,6,FALSE)</f>
        <v>327.39340612292199</v>
      </c>
      <c r="J316" s="3">
        <f>VLOOKUP($A316,new_vsoa,5,FALSE)</f>
        <v>451.84119783272001</v>
      </c>
      <c r="K316" s="3">
        <f t="shared" si="128"/>
        <v>-124.44779170979803</v>
      </c>
      <c r="L316" s="3">
        <f>VLOOKUP($A316,new_vsoa,7,FALSE)</f>
        <v>-186.462122816197</v>
      </c>
      <c r="M316" s="3">
        <f>VLOOKUP($A316,new_vsoa,8,FALSE)</f>
        <v>-59.810826473199498</v>
      </c>
      <c r="N316" s="3">
        <f t="shared" si="116"/>
        <v>332.93710977078001</v>
      </c>
      <c r="O316" s="3">
        <f t="shared" si="117"/>
        <v>451.84119783272001</v>
      </c>
      <c r="P316" s="3">
        <f t="shared" si="129"/>
        <v>-118.90408806194</v>
      </c>
      <c r="Q316" s="3">
        <f t="shared" si="118"/>
        <v>-181.983601082733</v>
      </c>
      <c r="R316" s="3">
        <f t="shared" si="119"/>
        <v>-46.636447362051399</v>
      </c>
      <c r="S316" s="3">
        <f t="shared" si="120"/>
        <v>327.39340612292199</v>
      </c>
      <c r="T316" s="3">
        <f t="shared" si="121"/>
        <v>451.84119783272001</v>
      </c>
      <c r="U316" s="3">
        <f t="shared" si="130"/>
        <v>-124.44779170979803</v>
      </c>
      <c r="V316" s="3">
        <f t="shared" si="122"/>
        <v>-187.05802783547901</v>
      </c>
      <c r="W316" s="3">
        <f t="shared" si="123"/>
        <v>-55.8999356113411</v>
      </c>
      <c r="X316" s="3">
        <f t="shared" si="124"/>
        <v>327.39340612292199</v>
      </c>
      <c r="Y316" s="3">
        <f t="shared" si="125"/>
        <v>451.84119783272001</v>
      </c>
      <c r="Z316" s="3">
        <f t="shared" si="131"/>
        <v>-124.44779170979803</v>
      </c>
      <c r="AA316" s="3">
        <f t="shared" si="126"/>
        <v>-187.05802783547901</v>
      </c>
      <c r="AB316" s="3">
        <f t="shared" si="127"/>
        <v>-55.8999356113411</v>
      </c>
      <c r="AD316" s="3">
        <f t="shared" si="132"/>
        <v>-59.028245847310984</v>
      </c>
      <c r="AE316" s="3">
        <f t="shared" si="133"/>
        <v>13.325920365314005</v>
      </c>
      <c r="AO316" s="3">
        <f t="shared" si="134"/>
        <v>-124.44779170979803</v>
      </c>
      <c r="AP316" s="3">
        <f t="shared" si="135"/>
        <v>-52.093625497172297</v>
      </c>
      <c r="AQ316" s="3">
        <f t="shared" si="136"/>
        <v>-72.354166212625728</v>
      </c>
      <c r="AS316" s="3">
        <f t="shared" si="137"/>
        <v>0</v>
      </c>
      <c r="AT316" s="3">
        <f t="shared" si="138"/>
        <v>0</v>
      </c>
      <c r="AU316" s="3"/>
      <c r="AV316" s="3">
        <f t="shared" si="139"/>
        <v>-59.028245847310984</v>
      </c>
      <c r="AW316" s="3">
        <f t="shared" si="140"/>
        <v>-53.48454219945296</v>
      </c>
      <c r="AX316" s="3">
        <f t="shared" si="141"/>
        <v>5.5437036478580239</v>
      </c>
      <c r="AY316" s="3">
        <f t="shared" si="142"/>
        <v>13.325920365314005</v>
      </c>
      <c r="AZ316" s="3">
        <f t="shared" si="143"/>
        <v>13.325920365314005</v>
      </c>
      <c r="BA316" s="3">
        <f t="shared" si="144"/>
        <v>0</v>
      </c>
    </row>
    <row r="317" spans="1:53">
      <c r="A317">
        <v>315</v>
      </c>
      <c r="B317" t="s">
        <v>330</v>
      </c>
      <c r="C317" s="3">
        <v>513.76263955298703</v>
      </c>
      <c r="D317" s="3">
        <v>477.74974206260799</v>
      </c>
      <c r="E317" s="3">
        <v>36.012897490378897</v>
      </c>
      <c r="F317" s="3">
        <v>-78.099642322719106</v>
      </c>
      <c r="G317" s="3">
        <v>270.99753668870301</v>
      </c>
      <c r="H317" s="3"/>
      <c r="I317" s="3">
        <f>VLOOKUP($A317,new_vsoa,6,FALSE)</f>
        <v>492.12445742013801</v>
      </c>
      <c r="J317" s="3">
        <f>VLOOKUP($A317,new_vsoa,5,FALSE)</f>
        <v>469.02764496071399</v>
      </c>
      <c r="K317" s="3">
        <f t="shared" si="128"/>
        <v>23.096812459424029</v>
      </c>
      <c r="L317" s="3">
        <f>VLOOKUP($A317,new_vsoa,7,FALSE)</f>
        <v>-36.734633406449198</v>
      </c>
      <c r="M317" s="3">
        <f>VLOOKUP($A317,new_vsoa,8,FALSE)</f>
        <v>81.820223144762394</v>
      </c>
      <c r="N317" s="3">
        <f t="shared" si="116"/>
        <v>486.03195953101903</v>
      </c>
      <c r="O317" s="3">
        <f t="shared" si="117"/>
        <v>469.027644958108</v>
      </c>
      <c r="P317" s="3">
        <f t="shared" si="129"/>
        <v>17.004314572911028</v>
      </c>
      <c r="Q317" s="3">
        <f t="shared" si="118"/>
        <v>-49.388509693330597</v>
      </c>
      <c r="R317" s="3">
        <f t="shared" si="119"/>
        <v>77.643098554700302</v>
      </c>
      <c r="S317" s="3">
        <f t="shared" si="120"/>
        <v>492.12445742013801</v>
      </c>
      <c r="T317" s="3">
        <f t="shared" si="121"/>
        <v>469.02764496071399</v>
      </c>
      <c r="U317" s="3">
        <f t="shared" si="130"/>
        <v>23.096812459424029</v>
      </c>
      <c r="V317" s="3">
        <f t="shared" si="122"/>
        <v>-40.191469268981301</v>
      </c>
      <c r="W317" s="3">
        <f t="shared" si="123"/>
        <v>82.257250644929897</v>
      </c>
      <c r="X317" s="3">
        <f t="shared" si="124"/>
        <v>492.12445742013801</v>
      </c>
      <c r="Y317" s="3">
        <f t="shared" si="125"/>
        <v>469.02764496071399</v>
      </c>
      <c r="Z317" s="3">
        <f t="shared" si="131"/>
        <v>23.096812459424029</v>
      </c>
      <c r="AA317" s="3">
        <f t="shared" si="126"/>
        <v>-40.191469268981301</v>
      </c>
      <c r="AB317" s="3">
        <f t="shared" si="127"/>
        <v>82.257250644929897</v>
      </c>
      <c r="AD317" s="3">
        <f t="shared" si="132"/>
        <v>-21.63818213284901</v>
      </c>
      <c r="AE317" s="3">
        <f t="shared" si="133"/>
        <v>-8.7220971018940077</v>
      </c>
      <c r="AO317" s="3">
        <f t="shared" si="134"/>
        <v>23.096812459424029</v>
      </c>
      <c r="AP317" s="3">
        <f t="shared" si="135"/>
        <v>36.012897490378897</v>
      </c>
      <c r="AQ317" s="3">
        <f t="shared" si="136"/>
        <v>-12.916085030954868</v>
      </c>
      <c r="AS317" s="3">
        <f t="shared" si="137"/>
        <v>0</v>
      </c>
      <c r="AT317" s="3">
        <f t="shared" si="138"/>
        <v>0</v>
      </c>
      <c r="AU317" s="3"/>
      <c r="AV317" s="3">
        <f t="shared" si="139"/>
        <v>-21.63818213284901</v>
      </c>
      <c r="AW317" s="3">
        <f t="shared" si="140"/>
        <v>-27.730680021967999</v>
      </c>
      <c r="AX317" s="3">
        <f t="shared" si="141"/>
        <v>-6.092497889118988</v>
      </c>
      <c r="AY317" s="3">
        <f t="shared" si="142"/>
        <v>-8.7220971018940077</v>
      </c>
      <c r="AZ317" s="3">
        <f t="shared" si="143"/>
        <v>-8.7220971044999942</v>
      </c>
      <c r="BA317" s="3">
        <f t="shared" si="144"/>
        <v>-2.6059865376737434E-9</v>
      </c>
    </row>
    <row r="318" spans="1:53">
      <c r="A318">
        <v>316</v>
      </c>
      <c r="B318" t="s">
        <v>331</v>
      </c>
      <c r="C318" s="3">
        <v>167.167568753588</v>
      </c>
      <c r="D318" s="3">
        <v>239.54162530340801</v>
      </c>
      <c r="E318" s="3">
        <v>-72.374056549820097</v>
      </c>
      <c r="F318" s="3">
        <v>-131.63802990952999</v>
      </c>
      <c r="G318" s="3">
        <v>-3.7277098664085901</v>
      </c>
      <c r="H318" s="3"/>
      <c r="I318" s="3">
        <f>VLOOKUP($A318,new_vsoa,6,FALSE)</f>
        <v>152.34465742469999</v>
      </c>
      <c r="J318" s="3">
        <f>VLOOKUP($A318,new_vsoa,5,FALSE)</f>
        <v>237.93613007972701</v>
      </c>
      <c r="K318" s="3">
        <f t="shared" si="128"/>
        <v>-85.591472655027019</v>
      </c>
      <c r="L318" s="3">
        <f>VLOOKUP($A318,new_vsoa,7,FALSE)</f>
        <v>-121.252836407229</v>
      </c>
      <c r="M318" s="3">
        <f>VLOOKUP($A318,new_vsoa,8,FALSE)</f>
        <v>-47.976946062469899</v>
      </c>
      <c r="N318" s="3">
        <f t="shared" si="116"/>
        <v>155.10427499439899</v>
      </c>
      <c r="O318" s="3">
        <f t="shared" si="117"/>
        <v>237.936130079728</v>
      </c>
      <c r="P318" s="3">
        <f t="shared" si="129"/>
        <v>-82.831855085329011</v>
      </c>
      <c r="Q318" s="3">
        <f t="shared" si="118"/>
        <v>-119.30578132559501</v>
      </c>
      <c r="R318" s="3">
        <f t="shared" si="119"/>
        <v>-46.197819827541501</v>
      </c>
      <c r="S318" s="3">
        <f t="shared" si="120"/>
        <v>152.34465742469999</v>
      </c>
      <c r="T318" s="3">
        <f t="shared" si="121"/>
        <v>237.93613007972701</v>
      </c>
      <c r="U318" s="3">
        <f t="shared" si="130"/>
        <v>-85.591472655027019</v>
      </c>
      <c r="V318" s="3">
        <f t="shared" si="122"/>
        <v>-121.30806144584299</v>
      </c>
      <c r="W318" s="3">
        <f t="shared" si="123"/>
        <v>-49.012310199430303</v>
      </c>
      <c r="X318" s="3">
        <f t="shared" si="124"/>
        <v>152.34465742469999</v>
      </c>
      <c r="Y318" s="3">
        <f t="shared" si="125"/>
        <v>237.93613007972701</v>
      </c>
      <c r="Z318" s="3">
        <f t="shared" si="131"/>
        <v>-85.591472655027019</v>
      </c>
      <c r="AA318" s="3">
        <f t="shared" si="126"/>
        <v>-121.30806144584299</v>
      </c>
      <c r="AB318" s="3">
        <f t="shared" si="127"/>
        <v>-49.012310199430303</v>
      </c>
      <c r="AD318" s="3">
        <f t="shared" si="132"/>
        <v>-14.822911328888011</v>
      </c>
      <c r="AE318" s="3">
        <f t="shared" si="133"/>
        <v>-1.6054952236810038</v>
      </c>
      <c r="AO318" s="3">
        <f t="shared" si="134"/>
        <v>-85.591472655027019</v>
      </c>
      <c r="AP318" s="3">
        <f t="shared" si="135"/>
        <v>-72.374056549820097</v>
      </c>
      <c r="AQ318" s="3">
        <f t="shared" si="136"/>
        <v>-13.217416105206922</v>
      </c>
      <c r="AS318" s="3">
        <f t="shared" si="137"/>
        <v>0</v>
      </c>
      <c r="AT318" s="3">
        <f t="shared" si="138"/>
        <v>0</v>
      </c>
      <c r="AU318" s="3"/>
      <c r="AV318" s="3">
        <f t="shared" si="139"/>
        <v>-14.822911328888011</v>
      </c>
      <c r="AW318" s="3">
        <f t="shared" si="140"/>
        <v>-12.063293759189008</v>
      </c>
      <c r="AX318" s="3">
        <f t="shared" si="141"/>
        <v>2.7596175696990031</v>
      </c>
      <c r="AY318" s="3">
        <f t="shared" si="142"/>
        <v>-1.6054952236810038</v>
      </c>
      <c r="AZ318" s="3">
        <f t="shared" si="143"/>
        <v>-1.6054952236800091</v>
      </c>
      <c r="BA318" s="3">
        <f t="shared" si="144"/>
        <v>9.9475983006414026E-13</v>
      </c>
    </row>
    <row r="319" spans="1:53">
      <c r="A319">
        <v>317</v>
      </c>
      <c r="B319" t="s">
        <v>332</v>
      </c>
      <c r="C319" s="3">
        <v>372.82206221718798</v>
      </c>
      <c r="D319" s="3">
        <v>296.032981410589</v>
      </c>
      <c r="E319" s="3">
        <v>76.789080806599799</v>
      </c>
      <c r="F319" s="3">
        <v>4.1165685155582201</v>
      </c>
      <c r="G319" s="3">
        <v>148.18687932286599</v>
      </c>
      <c r="H319" s="3"/>
      <c r="I319" s="3">
        <f>VLOOKUP($A319,new_vsoa,6,FALSE)</f>
        <v>334.32499770380298</v>
      </c>
      <c r="J319" s="3">
        <f>VLOOKUP($A319,new_vsoa,5,FALSE)</f>
        <v>289.00519256588501</v>
      </c>
      <c r="K319" s="3">
        <f t="shared" si="128"/>
        <v>45.319805137917967</v>
      </c>
      <c r="L319" s="3">
        <f>VLOOKUP($A319,new_vsoa,7,FALSE)</f>
        <v>-11.271182737310699</v>
      </c>
      <c r="M319" s="3">
        <f>VLOOKUP($A319,new_vsoa,8,FALSE)</f>
        <v>97.9929810196966</v>
      </c>
      <c r="N319" s="3">
        <f t="shared" si="116"/>
        <v>339.37193923729399</v>
      </c>
      <c r="O319" s="3">
        <f t="shared" si="117"/>
        <v>289.00519256588802</v>
      </c>
      <c r="P319" s="3">
        <f t="shared" si="129"/>
        <v>50.366746671405963</v>
      </c>
      <c r="Q319" s="3">
        <f t="shared" si="118"/>
        <v>-2.4995493651849099</v>
      </c>
      <c r="R319" s="3">
        <f t="shared" si="119"/>
        <v>104.94340846393899</v>
      </c>
      <c r="S319" s="3">
        <f t="shared" si="120"/>
        <v>334.32499770380298</v>
      </c>
      <c r="T319" s="3">
        <f t="shared" si="121"/>
        <v>289.00519256588501</v>
      </c>
      <c r="U319" s="3">
        <f t="shared" si="130"/>
        <v>45.319805137917967</v>
      </c>
      <c r="V319" s="3">
        <f t="shared" si="122"/>
        <v>-9.0881653832671798</v>
      </c>
      <c r="W319" s="3">
        <f t="shared" si="123"/>
        <v>99.433558854564893</v>
      </c>
      <c r="X319" s="3">
        <f t="shared" si="124"/>
        <v>334.32499770380298</v>
      </c>
      <c r="Y319" s="3">
        <f t="shared" si="125"/>
        <v>289.00519256588501</v>
      </c>
      <c r="Z319" s="3">
        <f t="shared" si="131"/>
        <v>45.319805137917967</v>
      </c>
      <c r="AA319" s="3">
        <f t="shared" si="126"/>
        <v>-9.0881653832671798</v>
      </c>
      <c r="AB319" s="3">
        <f t="shared" si="127"/>
        <v>99.433558854564893</v>
      </c>
      <c r="AD319" s="3">
        <f t="shared" si="132"/>
        <v>-38.497064513384998</v>
      </c>
      <c r="AE319" s="3">
        <f t="shared" si="133"/>
        <v>-7.0277888447039913</v>
      </c>
      <c r="AO319" s="3">
        <f t="shared" si="134"/>
        <v>45.319805137917967</v>
      </c>
      <c r="AP319" s="3">
        <f t="shared" si="135"/>
        <v>76.789080806599799</v>
      </c>
      <c r="AQ319" s="3">
        <f t="shared" si="136"/>
        <v>-31.469275668681831</v>
      </c>
      <c r="AS319" s="3">
        <f t="shared" si="137"/>
        <v>0</v>
      </c>
      <c r="AT319" s="3">
        <f t="shared" si="138"/>
        <v>0</v>
      </c>
      <c r="AU319" s="3"/>
      <c r="AV319" s="3">
        <f t="shared" si="139"/>
        <v>-38.497064513384998</v>
      </c>
      <c r="AW319" s="3">
        <f t="shared" si="140"/>
        <v>-33.45012297989399</v>
      </c>
      <c r="AX319" s="3">
        <f t="shared" si="141"/>
        <v>5.0469415334910082</v>
      </c>
      <c r="AY319" s="3">
        <f t="shared" si="142"/>
        <v>-7.0277888447039913</v>
      </c>
      <c r="AZ319" s="3">
        <f t="shared" si="143"/>
        <v>-7.0277888447009786</v>
      </c>
      <c r="BA319" s="3">
        <f t="shared" si="144"/>
        <v>3.0127011996228248E-12</v>
      </c>
    </row>
    <row r="320" spans="1:53">
      <c r="A320">
        <v>318</v>
      </c>
      <c r="B320" t="s">
        <v>333</v>
      </c>
      <c r="C320" s="3">
        <v>480.72336806658598</v>
      </c>
      <c r="D320" s="3">
        <v>564.18068099472396</v>
      </c>
      <c r="E320" s="3">
        <v>-83.457312928137696</v>
      </c>
      <c r="F320" s="3">
        <v>-214.07671270023599</v>
      </c>
      <c r="G320" s="3">
        <v>70.480277367129403</v>
      </c>
      <c r="H320" s="3"/>
      <c r="I320" s="3">
        <f>VLOOKUP($A320,new_vsoa,6,FALSE)</f>
        <v>505.632320053939</v>
      </c>
      <c r="J320" s="3">
        <f>VLOOKUP($A320,new_vsoa,5,FALSE)</f>
        <v>571.34496741749001</v>
      </c>
      <c r="K320" s="3">
        <f t="shared" si="128"/>
        <v>-65.712647363551014</v>
      </c>
      <c r="L320" s="3">
        <f>VLOOKUP($A320,new_vsoa,7,FALSE)</f>
        <v>-148.58041245971</v>
      </c>
      <c r="M320" s="3">
        <f>VLOOKUP($A320,new_vsoa,8,FALSE)</f>
        <v>11.7471205205274</v>
      </c>
      <c r="N320" s="3">
        <f t="shared" si="116"/>
        <v>507.769768081194</v>
      </c>
      <c r="O320" s="3">
        <f t="shared" si="117"/>
        <v>571.34496741749103</v>
      </c>
      <c r="P320" s="3">
        <f t="shared" si="129"/>
        <v>-63.575199336297032</v>
      </c>
      <c r="Q320" s="3">
        <f t="shared" si="118"/>
        <v>-142.774221332134</v>
      </c>
      <c r="R320" s="3">
        <f t="shared" si="119"/>
        <v>16.891644715795501</v>
      </c>
      <c r="S320" s="3">
        <f t="shared" si="120"/>
        <v>505.632320053939</v>
      </c>
      <c r="T320" s="3">
        <f t="shared" si="121"/>
        <v>571.34496741749001</v>
      </c>
      <c r="U320" s="3">
        <f t="shared" si="130"/>
        <v>-65.712647363551014</v>
      </c>
      <c r="V320" s="3">
        <f t="shared" si="122"/>
        <v>-149.01391353426601</v>
      </c>
      <c r="W320" s="3">
        <f t="shared" si="123"/>
        <v>13.430919623633001</v>
      </c>
      <c r="X320" s="3">
        <f t="shared" si="124"/>
        <v>505.632320053939</v>
      </c>
      <c r="Y320" s="3">
        <f t="shared" si="125"/>
        <v>571.34496741749001</v>
      </c>
      <c r="Z320" s="3">
        <f t="shared" si="131"/>
        <v>-65.712647363551014</v>
      </c>
      <c r="AA320" s="3">
        <f t="shared" si="126"/>
        <v>-149.01391353426601</v>
      </c>
      <c r="AB320" s="3">
        <f t="shared" si="127"/>
        <v>13.430919623633001</v>
      </c>
      <c r="AD320" s="3">
        <f t="shared" si="132"/>
        <v>24.908951987353021</v>
      </c>
      <c r="AE320" s="3">
        <f t="shared" si="133"/>
        <v>7.1642864227660539</v>
      </c>
      <c r="AO320" s="3">
        <f t="shared" si="134"/>
        <v>-65.712647363551014</v>
      </c>
      <c r="AP320" s="3">
        <f t="shared" si="135"/>
        <v>-83.457312928137696</v>
      </c>
      <c r="AQ320" s="3">
        <f t="shared" si="136"/>
        <v>17.744665564586683</v>
      </c>
      <c r="AS320" s="3">
        <f t="shared" si="137"/>
        <v>0</v>
      </c>
      <c r="AT320" s="3">
        <f t="shared" si="138"/>
        <v>0</v>
      </c>
      <c r="AU320" s="3"/>
      <c r="AV320" s="3">
        <f t="shared" si="139"/>
        <v>24.908951987353021</v>
      </c>
      <c r="AW320" s="3">
        <f t="shared" si="140"/>
        <v>27.046400014608025</v>
      </c>
      <c r="AX320" s="3">
        <f t="shared" si="141"/>
        <v>2.1374480272550045</v>
      </c>
      <c r="AY320" s="3">
        <f t="shared" si="142"/>
        <v>7.1642864227660539</v>
      </c>
      <c r="AZ320" s="3">
        <f t="shared" si="143"/>
        <v>7.1642864227670771</v>
      </c>
      <c r="BA320" s="3">
        <f t="shared" si="144"/>
        <v>1.0231815394945443E-12</v>
      </c>
    </row>
    <row r="321" spans="1:53">
      <c r="A321">
        <v>319</v>
      </c>
      <c r="B321" t="s">
        <v>334</v>
      </c>
      <c r="C321" s="3">
        <v>389.70036859223302</v>
      </c>
      <c r="D321" s="3">
        <v>352.176122910039</v>
      </c>
      <c r="E321" s="3">
        <v>37.524245682194298</v>
      </c>
      <c r="F321" s="3">
        <v>-33.395395201842398</v>
      </c>
      <c r="G321" s="3">
        <v>106.00088188335</v>
      </c>
      <c r="H321" s="3"/>
      <c r="I321" s="3">
        <f>VLOOKUP($A321,new_vsoa,6,FALSE)</f>
        <v>393.17392678324802</v>
      </c>
      <c r="J321" s="3">
        <f>VLOOKUP($A321,new_vsoa,5,FALSE)</f>
        <v>344.73919804655401</v>
      </c>
      <c r="K321" s="3">
        <f t="shared" si="128"/>
        <v>48.434728736694012</v>
      </c>
      <c r="L321" s="3">
        <f>VLOOKUP($A321,new_vsoa,7,FALSE)</f>
        <v>-4.5676177939667504</v>
      </c>
      <c r="M321" s="3">
        <f>VLOOKUP($A321,new_vsoa,8,FALSE)</f>
        <v>100.588892201211</v>
      </c>
      <c r="N321" s="3">
        <f t="shared" si="116"/>
        <v>395.62974902171698</v>
      </c>
      <c r="O321" s="3">
        <f t="shared" si="117"/>
        <v>344.73919804655299</v>
      </c>
      <c r="P321" s="3">
        <f t="shared" si="129"/>
        <v>50.89055097516399</v>
      </c>
      <c r="Q321" s="3">
        <f t="shared" si="118"/>
        <v>-1.09831418971266</v>
      </c>
      <c r="R321" s="3">
        <f t="shared" si="119"/>
        <v>98.129169416794298</v>
      </c>
      <c r="S321" s="3">
        <f t="shared" si="120"/>
        <v>393.17392678324802</v>
      </c>
      <c r="T321" s="3">
        <f t="shared" si="121"/>
        <v>344.73919804655401</v>
      </c>
      <c r="U321" s="3">
        <f t="shared" si="130"/>
        <v>48.434728736694012</v>
      </c>
      <c r="V321" s="3">
        <f t="shared" si="122"/>
        <v>-5.1724365305353501</v>
      </c>
      <c r="W321" s="3">
        <f t="shared" si="123"/>
        <v>101.226335763514</v>
      </c>
      <c r="X321" s="3">
        <f t="shared" si="124"/>
        <v>393.17392678324802</v>
      </c>
      <c r="Y321" s="3">
        <f t="shared" si="125"/>
        <v>344.73919804655401</v>
      </c>
      <c r="Z321" s="3">
        <f t="shared" si="131"/>
        <v>48.434728736694012</v>
      </c>
      <c r="AA321" s="3">
        <f t="shared" si="126"/>
        <v>-5.1724365305353501</v>
      </c>
      <c r="AB321" s="3">
        <f t="shared" si="127"/>
        <v>101.226335763514</v>
      </c>
      <c r="AD321" s="3">
        <f t="shared" si="132"/>
        <v>3.4735581910150017</v>
      </c>
      <c r="AE321" s="3">
        <f t="shared" si="133"/>
        <v>-7.4369248634849896</v>
      </c>
      <c r="AO321" s="3">
        <f t="shared" si="134"/>
        <v>48.434728736694012</v>
      </c>
      <c r="AP321" s="3">
        <f t="shared" si="135"/>
        <v>37.524245682194298</v>
      </c>
      <c r="AQ321" s="3">
        <f t="shared" si="136"/>
        <v>10.910483054499714</v>
      </c>
      <c r="AS321" s="3">
        <f t="shared" si="137"/>
        <v>0</v>
      </c>
      <c r="AT321" s="3">
        <f t="shared" si="138"/>
        <v>0</v>
      </c>
      <c r="AU321" s="3"/>
      <c r="AV321" s="3">
        <f t="shared" si="139"/>
        <v>3.4735581910150017</v>
      </c>
      <c r="AW321" s="3">
        <f t="shared" si="140"/>
        <v>5.929380429483956</v>
      </c>
      <c r="AX321" s="3">
        <f t="shared" si="141"/>
        <v>2.4558222384689543</v>
      </c>
      <c r="AY321" s="3">
        <f t="shared" si="142"/>
        <v>-7.4369248634849896</v>
      </c>
      <c r="AZ321" s="3">
        <f t="shared" si="143"/>
        <v>-7.4369248634860128</v>
      </c>
      <c r="BA321" s="3">
        <f t="shared" si="144"/>
        <v>-1.0231815394945443E-12</v>
      </c>
    </row>
    <row r="322" spans="1:53">
      <c r="A322">
        <v>320</v>
      </c>
      <c r="B322" t="s">
        <v>335</v>
      </c>
      <c r="C322" s="3">
        <v>190.32755142162799</v>
      </c>
      <c r="D322" s="3">
        <v>237.38197412911401</v>
      </c>
      <c r="E322" s="3">
        <v>-47.054422707486303</v>
      </c>
      <c r="F322" s="3">
        <v>-103.28167664692801</v>
      </c>
      <c r="G322" s="3">
        <v>12.9615517563529</v>
      </c>
      <c r="H322" s="3"/>
      <c r="I322" s="3">
        <f>VLOOKUP($A322,new_vsoa,6,FALSE)</f>
        <v>204.43019496721601</v>
      </c>
      <c r="J322" s="3">
        <f>VLOOKUP($A322,new_vsoa,5,FALSE)</f>
        <v>245.25993468144199</v>
      </c>
      <c r="K322" s="3">
        <f t="shared" si="128"/>
        <v>-40.82973971422598</v>
      </c>
      <c r="L322" s="3">
        <f>VLOOKUP($A322,new_vsoa,7,FALSE)</f>
        <v>-78.976281017673202</v>
      </c>
      <c r="M322" s="3">
        <f>VLOOKUP($A322,new_vsoa,8,FALSE)</f>
        <v>1.2735972182903299</v>
      </c>
      <c r="N322" s="3">
        <f t="shared" si="116"/>
        <v>205.56678153253199</v>
      </c>
      <c r="O322" s="3">
        <f t="shared" si="117"/>
        <v>245.25993468144</v>
      </c>
      <c r="P322" s="3">
        <f t="shared" si="129"/>
        <v>-39.69315314890801</v>
      </c>
      <c r="Q322" s="3">
        <f t="shared" si="118"/>
        <v>-75.738283077088894</v>
      </c>
      <c r="R322" s="3">
        <f t="shared" si="119"/>
        <v>-1.9603449840918199</v>
      </c>
      <c r="S322" s="3">
        <f t="shared" si="120"/>
        <v>204.43019496721601</v>
      </c>
      <c r="T322" s="3">
        <f t="shared" si="121"/>
        <v>245.25993468144199</v>
      </c>
      <c r="U322" s="3">
        <f t="shared" si="130"/>
        <v>-40.82973971422598</v>
      </c>
      <c r="V322" s="3">
        <f t="shared" si="122"/>
        <v>-79.106158501979394</v>
      </c>
      <c r="W322" s="3">
        <f t="shared" si="123"/>
        <v>-1.95287675405056</v>
      </c>
      <c r="X322" s="3">
        <f t="shared" si="124"/>
        <v>204.43019496721601</v>
      </c>
      <c r="Y322" s="3">
        <f t="shared" si="125"/>
        <v>245.25993468144199</v>
      </c>
      <c r="Z322" s="3">
        <f t="shared" si="131"/>
        <v>-40.82973971422598</v>
      </c>
      <c r="AA322" s="3">
        <f t="shared" si="126"/>
        <v>-79.106158501979394</v>
      </c>
      <c r="AB322" s="3">
        <f t="shared" si="127"/>
        <v>-1.95287675405056</v>
      </c>
      <c r="AD322" s="3">
        <f t="shared" si="132"/>
        <v>14.102643545588023</v>
      </c>
      <c r="AE322" s="3">
        <f t="shared" si="133"/>
        <v>7.877960552327977</v>
      </c>
      <c r="AO322" s="3">
        <f t="shared" si="134"/>
        <v>-40.82973971422598</v>
      </c>
      <c r="AP322" s="3">
        <f t="shared" si="135"/>
        <v>-47.054422707486303</v>
      </c>
      <c r="AQ322" s="3">
        <f t="shared" si="136"/>
        <v>6.2246829932603234</v>
      </c>
      <c r="AS322" s="3">
        <f t="shared" si="137"/>
        <v>0</v>
      </c>
      <c r="AT322" s="3">
        <f t="shared" si="138"/>
        <v>0</v>
      </c>
      <c r="AU322" s="3"/>
      <c r="AV322" s="3">
        <f t="shared" si="139"/>
        <v>14.102643545588023</v>
      </c>
      <c r="AW322" s="3">
        <f t="shared" si="140"/>
        <v>15.239230110904003</v>
      </c>
      <c r="AX322" s="3">
        <f t="shared" si="141"/>
        <v>1.1365865653159801</v>
      </c>
      <c r="AY322" s="3">
        <f t="shared" si="142"/>
        <v>7.877960552327977</v>
      </c>
      <c r="AZ322" s="3">
        <f t="shared" si="143"/>
        <v>7.8779605523259875</v>
      </c>
      <c r="BA322" s="3">
        <f t="shared" si="144"/>
        <v>-1.9895196601282805E-12</v>
      </c>
    </row>
    <row r="323" spans="1:53">
      <c r="A323">
        <v>321</v>
      </c>
      <c r="B323" t="s">
        <v>336</v>
      </c>
      <c r="C323" s="3">
        <v>154.88321635335399</v>
      </c>
      <c r="D323" s="3">
        <v>199.07431803598601</v>
      </c>
      <c r="E323" s="3">
        <v>-44.191101682631803</v>
      </c>
      <c r="F323" s="3">
        <v>-100.48191496736401</v>
      </c>
      <c r="G323" s="3">
        <v>11.6828224986225</v>
      </c>
      <c r="H323" s="3"/>
      <c r="I323" s="3">
        <f>VLOOKUP($A323,new_vsoa,6,FALSE)</f>
        <v>166.625743004621</v>
      </c>
      <c r="J323" s="3">
        <f>VLOOKUP($A323,new_vsoa,5,FALSE)</f>
        <v>201.58215803306001</v>
      </c>
      <c r="K323" s="3">
        <f t="shared" si="128"/>
        <v>-34.956415028439011</v>
      </c>
      <c r="L323" s="3">
        <f>VLOOKUP($A323,new_vsoa,7,FALSE)</f>
        <v>-70.880395823930996</v>
      </c>
      <c r="M323" s="3">
        <f>VLOOKUP($A323,new_vsoa,8,FALSE)</f>
        <v>3.4243058973961</v>
      </c>
      <c r="N323" s="3">
        <f t="shared" ref="N323:N386" si="145">VLOOKUP($A323,new_vsoa_duplicates_problem,6,FALSE)</f>
        <v>168.68568789244401</v>
      </c>
      <c r="O323" s="3">
        <f t="shared" ref="O323:O386" si="146">VLOOKUP($A323,new_vsoa_duplicates_problem,5,FALSE)</f>
        <v>201.58215803306101</v>
      </c>
      <c r="P323" s="3">
        <f t="shared" si="129"/>
        <v>-32.896470140616998</v>
      </c>
      <c r="Q323" s="3">
        <f t="shared" ref="Q323:Q386" si="147">VLOOKUP($A323,new_vsoa_duplicates_problem,7,FALSE)</f>
        <v>-68.550180087988096</v>
      </c>
      <c r="R323" s="3">
        <f t="shared" ref="R323:R386" si="148">VLOOKUP($A323,new_vsoa_duplicates_problem,8,FALSE)</f>
        <v>3.5295472218274102</v>
      </c>
      <c r="S323" s="3">
        <f t="shared" ref="S323:S386" si="149">VLOOKUP($A323,new_ndar_prob_cont,6,FALSE)</f>
        <v>166.625743004621</v>
      </c>
      <c r="T323" s="3">
        <f t="shared" ref="T323:T386" si="150">VLOOKUP($A323,new_ndar_prob_cont,5,FALSE)</f>
        <v>201.58215803306001</v>
      </c>
      <c r="U323" s="3">
        <f t="shared" si="130"/>
        <v>-34.956415028439011</v>
      </c>
      <c r="V323" s="3">
        <f t="shared" ref="V323:V386" si="151">VLOOKUP($A323,new_ndar_prob_cont,7,FALSE)</f>
        <v>-70.781563861214295</v>
      </c>
      <c r="W323" s="3">
        <f t="shared" ref="W323:W386" si="152">VLOOKUP($A323,new_ndar_prob_cont,8,FALSE)</f>
        <v>2.94496247664719</v>
      </c>
      <c r="X323" s="3">
        <f t="shared" ref="X323:X386" si="153">VLOOKUP($A323,new_ndar_prob,9,FALSE)</f>
        <v>166.625743004621</v>
      </c>
      <c r="Y323" s="3">
        <f t="shared" ref="Y323:Y386" si="154">VLOOKUP($A323,new_ndar_prob,8,FALSE)</f>
        <v>201.58215803306001</v>
      </c>
      <c r="Z323" s="3">
        <f t="shared" si="131"/>
        <v>-34.956415028439011</v>
      </c>
      <c r="AA323" s="3">
        <f t="shared" ref="AA323:AA386" si="155">VLOOKUP($A323,new_ndar_prob,5,FALSE)</f>
        <v>-70.781563861214295</v>
      </c>
      <c r="AB323" s="3">
        <f t="shared" ref="AB323:AB386" si="156">VLOOKUP($A323,new_ndar_prob,6,FALSE)</f>
        <v>2.94496247664719</v>
      </c>
      <c r="AD323" s="3">
        <f t="shared" si="132"/>
        <v>11.742526651267013</v>
      </c>
      <c r="AE323" s="3">
        <f t="shared" si="133"/>
        <v>2.5078399970740008</v>
      </c>
      <c r="AO323" s="3">
        <f t="shared" si="134"/>
        <v>-34.956415028439011</v>
      </c>
      <c r="AP323" s="3">
        <f t="shared" si="135"/>
        <v>-44.191101682631803</v>
      </c>
      <c r="AQ323" s="3">
        <f t="shared" si="136"/>
        <v>9.2346866541927923</v>
      </c>
      <c r="AS323" s="3">
        <f t="shared" si="137"/>
        <v>0</v>
      </c>
      <c r="AT323" s="3">
        <f t="shared" si="138"/>
        <v>0</v>
      </c>
      <c r="AU323" s="3"/>
      <c r="AV323" s="3">
        <f t="shared" si="139"/>
        <v>11.742526651267013</v>
      </c>
      <c r="AW323" s="3">
        <f t="shared" si="140"/>
        <v>13.802471539090021</v>
      </c>
      <c r="AX323" s="3">
        <f t="shared" si="141"/>
        <v>2.0599448878230078</v>
      </c>
      <c r="AY323" s="3">
        <f t="shared" si="142"/>
        <v>2.5078399970740008</v>
      </c>
      <c r="AZ323" s="3">
        <f t="shared" si="143"/>
        <v>2.5078399970749956</v>
      </c>
      <c r="BA323" s="3">
        <f t="shared" si="144"/>
        <v>9.9475983006414026E-13</v>
      </c>
    </row>
    <row r="324" spans="1:53">
      <c r="A324">
        <v>322</v>
      </c>
      <c r="B324" t="s">
        <v>337</v>
      </c>
      <c r="C324" s="3">
        <v>116.942816909896</v>
      </c>
      <c r="D324" s="3">
        <v>136.43082729649399</v>
      </c>
      <c r="E324" s="3">
        <v>-19.4880103865978</v>
      </c>
      <c r="F324" s="3">
        <v>-61.491851697976102</v>
      </c>
      <c r="G324" s="3">
        <v>22.392744765405698</v>
      </c>
      <c r="H324" s="3"/>
      <c r="I324" s="3">
        <f>VLOOKUP($A324,new_vsoa,6,FALSE)</f>
        <v>134.040120724525</v>
      </c>
      <c r="J324" s="3">
        <f>VLOOKUP($A324,new_vsoa,5,FALSE)</f>
        <v>137.145663338736</v>
      </c>
      <c r="K324" s="3">
        <f t="shared" ref="K324:K387" si="157">I324-J324</f>
        <v>-3.1055426142110036</v>
      </c>
      <c r="L324" s="3">
        <f>VLOOKUP($A324,new_vsoa,7,FALSE)</f>
        <v>-33.958389169326203</v>
      </c>
      <c r="M324" s="3">
        <f>VLOOKUP($A324,new_vsoa,8,FALSE)</f>
        <v>26.996149667932599</v>
      </c>
      <c r="N324" s="3">
        <f t="shared" si="145"/>
        <v>131.32449594113999</v>
      </c>
      <c r="O324" s="3">
        <f t="shared" si="146"/>
        <v>137.14566333873699</v>
      </c>
      <c r="P324" s="3">
        <f t="shared" ref="P324:P387" si="158">N324-O324</f>
        <v>-5.8211673975970086</v>
      </c>
      <c r="Q324" s="3">
        <f t="shared" si="147"/>
        <v>-32.857197092079197</v>
      </c>
      <c r="R324" s="3">
        <f t="shared" si="148"/>
        <v>21.5458078491477</v>
      </c>
      <c r="S324" s="3">
        <f t="shared" si="149"/>
        <v>134.040120724525</v>
      </c>
      <c r="T324" s="3">
        <f t="shared" si="150"/>
        <v>137.145663338736</v>
      </c>
      <c r="U324" s="3">
        <f t="shared" ref="U324:U387" si="159">S324-T324</f>
        <v>-3.1055426142110036</v>
      </c>
      <c r="V324" s="3">
        <f t="shared" si="151"/>
        <v>-33.416093403770603</v>
      </c>
      <c r="W324" s="3">
        <f t="shared" si="152"/>
        <v>27.9807942551938</v>
      </c>
      <c r="X324" s="3">
        <f t="shared" si="153"/>
        <v>134.040120724525</v>
      </c>
      <c r="Y324" s="3">
        <f t="shared" si="154"/>
        <v>137.145663338736</v>
      </c>
      <c r="Z324" s="3">
        <f t="shared" ref="Z324:Z387" si="160">X324-Y324</f>
        <v>-3.1055426142110036</v>
      </c>
      <c r="AA324" s="3">
        <f t="shared" si="155"/>
        <v>-33.416093403770603</v>
      </c>
      <c r="AB324" s="3">
        <f t="shared" si="156"/>
        <v>27.9807942551938</v>
      </c>
      <c r="AD324" s="3">
        <f t="shared" ref="AD324:AD387" si="161">I324-C324</f>
        <v>17.097303814629001</v>
      </c>
      <c r="AE324" s="3">
        <f t="shared" ref="AE324:AE387" si="162">J324-D324</f>
        <v>0.71483604224201258</v>
      </c>
      <c r="AO324" s="3">
        <f t="shared" ref="AO324:AO387" si="163">K324</f>
        <v>-3.1055426142110036</v>
      </c>
      <c r="AP324" s="3">
        <f t="shared" ref="AP324:AP387" si="164">E324</f>
        <v>-19.4880103865978</v>
      </c>
      <c r="AQ324" s="3">
        <f t="shared" ref="AQ324:AQ387" si="165">AO324-AP324</f>
        <v>16.382467772386796</v>
      </c>
      <c r="AS324" s="3">
        <f t="shared" ref="AS324:AS387" si="166">I324-X324</f>
        <v>0</v>
      </c>
      <c r="AT324" s="3">
        <f t="shared" ref="AT324:AT387" si="167">J324-Y324</f>
        <v>0</v>
      </c>
      <c r="AU324" s="3"/>
      <c r="AV324" s="3">
        <f t="shared" ref="AV324:AV387" si="168">X324-C324</f>
        <v>17.097303814629001</v>
      </c>
      <c r="AW324" s="3">
        <f t="shared" ref="AW324:AW387" si="169">N324-C324</f>
        <v>14.381679031243991</v>
      </c>
      <c r="AX324" s="3">
        <f t="shared" ref="AX324:AX387" si="170">AW324-AV324</f>
        <v>-2.7156247833850102</v>
      </c>
      <c r="AY324" s="3">
        <f t="shared" ref="AY324:AY387" si="171">Y324-D324</f>
        <v>0.71483604224201258</v>
      </c>
      <c r="AZ324" s="3">
        <f t="shared" ref="AZ324:AZ387" si="172">O324-D324</f>
        <v>0.71483604224300734</v>
      </c>
      <c r="BA324" s="3">
        <f t="shared" ref="BA324:BA387" si="173">AZ324-AY324</f>
        <v>9.9475983006414026E-13</v>
      </c>
    </row>
    <row r="325" spans="1:53">
      <c r="A325">
        <v>323</v>
      </c>
      <c r="B325" t="s">
        <v>338</v>
      </c>
      <c r="C325" s="3">
        <v>109.91502549709099</v>
      </c>
      <c r="D325" s="3">
        <v>105.03450424217201</v>
      </c>
      <c r="E325" s="3">
        <v>4.8805212549189303</v>
      </c>
      <c r="F325" s="3">
        <v>-38.624208298278603</v>
      </c>
      <c r="G325" s="3">
        <v>49.2699442861893</v>
      </c>
      <c r="H325" s="3"/>
      <c r="I325" s="3">
        <f>VLOOKUP($A325,new_vsoa,6,FALSE)</f>
        <v>104.863062939654</v>
      </c>
      <c r="J325" s="3">
        <f>VLOOKUP($A325,new_vsoa,5,FALSE)</f>
        <v>107.95203992161299</v>
      </c>
      <c r="K325" s="3">
        <f t="shared" si="157"/>
        <v>-3.088976981958993</v>
      </c>
      <c r="L325" s="3">
        <f>VLOOKUP($A325,new_vsoa,7,FALSE)</f>
        <v>-29.709246633312599</v>
      </c>
      <c r="M325" s="3">
        <f>VLOOKUP($A325,new_vsoa,8,FALSE)</f>
        <v>25.802208496411701</v>
      </c>
      <c r="N325" s="3">
        <f t="shared" si="145"/>
        <v>107.67588848514499</v>
      </c>
      <c r="O325" s="3">
        <f t="shared" si="146"/>
        <v>107.952039921612</v>
      </c>
      <c r="P325" s="3">
        <f t="shared" si="158"/>
        <v>-0.27615143646700346</v>
      </c>
      <c r="Q325" s="3">
        <f t="shared" si="147"/>
        <v>-26.948638617087301</v>
      </c>
      <c r="R325" s="3">
        <f t="shared" si="148"/>
        <v>26.4499464381975</v>
      </c>
      <c r="S325" s="3">
        <f t="shared" si="149"/>
        <v>104.863062939654</v>
      </c>
      <c r="T325" s="3">
        <f t="shared" si="150"/>
        <v>107.95203992161299</v>
      </c>
      <c r="U325" s="3">
        <f t="shared" si="159"/>
        <v>-3.088976981958993</v>
      </c>
      <c r="V325" s="3">
        <f t="shared" si="151"/>
        <v>-30.117747600042701</v>
      </c>
      <c r="W325" s="3">
        <f t="shared" si="152"/>
        <v>27.771875116725301</v>
      </c>
      <c r="X325" s="3">
        <f t="shared" si="153"/>
        <v>104.863062939654</v>
      </c>
      <c r="Y325" s="3">
        <f t="shared" si="154"/>
        <v>107.95203992161299</v>
      </c>
      <c r="Z325" s="3">
        <f t="shared" si="160"/>
        <v>-3.088976981958993</v>
      </c>
      <c r="AA325" s="3">
        <f t="shared" si="155"/>
        <v>-30.117747600042701</v>
      </c>
      <c r="AB325" s="3">
        <f t="shared" si="156"/>
        <v>27.771875116725301</v>
      </c>
      <c r="AD325" s="3">
        <f t="shared" si="161"/>
        <v>-5.051962557436994</v>
      </c>
      <c r="AE325" s="3">
        <f t="shared" si="162"/>
        <v>2.9175356794409879</v>
      </c>
      <c r="AO325" s="3">
        <f t="shared" si="163"/>
        <v>-3.088976981958993</v>
      </c>
      <c r="AP325" s="3">
        <f t="shared" si="164"/>
        <v>4.8805212549189303</v>
      </c>
      <c r="AQ325" s="3">
        <f t="shared" si="165"/>
        <v>-7.9694982368779232</v>
      </c>
      <c r="AS325" s="3">
        <f t="shared" si="166"/>
        <v>0</v>
      </c>
      <c r="AT325" s="3">
        <f t="shared" si="167"/>
        <v>0</v>
      </c>
      <c r="AU325" s="3"/>
      <c r="AV325" s="3">
        <f t="shared" si="168"/>
        <v>-5.051962557436994</v>
      </c>
      <c r="AW325" s="3">
        <f t="shared" si="169"/>
        <v>-2.2391370119459992</v>
      </c>
      <c r="AX325" s="3">
        <f t="shared" si="170"/>
        <v>2.8128255454909947</v>
      </c>
      <c r="AY325" s="3">
        <f t="shared" si="171"/>
        <v>2.9175356794409879</v>
      </c>
      <c r="AZ325" s="3">
        <f t="shared" si="172"/>
        <v>2.9175356794399931</v>
      </c>
      <c r="BA325" s="3">
        <f t="shared" si="173"/>
        <v>-9.9475983006414026E-13</v>
      </c>
    </row>
    <row r="326" spans="1:53">
      <c r="A326">
        <v>324</v>
      </c>
      <c r="B326" t="s">
        <v>339</v>
      </c>
      <c r="C326" s="3">
        <v>403.98154106824899</v>
      </c>
      <c r="D326" s="3">
        <v>389.39809052077101</v>
      </c>
      <c r="E326" s="3">
        <v>14.583450547478201</v>
      </c>
      <c r="F326" s="3">
        <v>-66.568641085708194</v>
      </c>
      <c r="G326" s="3">
        <v>123.869480499594</v>
      </c>
      <c r="H326" s="3"/>
      <c r="I326" s="3">
        <f>VLOOKUP($A326,new_vsoa,6,FALSE)</f>
        <v>373.48556323447599</v>
      </c>
      <c r="J326" s="3">
        <f>VLOOKUP($A326,new_vsoa,5,FALSE)</f>
        <v>384.23834458820301</v>
      </c>
      <c r="K326" s="3">
        <f t="shared" si="157"/>
        <v>-10.752781353727016</v>
      </c>
      <c r="L326" s="3">
        <f>VLOOKUP($A326,new_vsoa,7,FALSE)</f>
        <v>-70.127121901891002</v>
      </c>
      <c r="M326" s="3">
        <f>VLOOKUP($A326,new_vsoa,8,FALSE)</f>
        <v>47.804817446059801</v>
      </c>
      <c r="N326" s="3">
        <f t="shared" si="145"/>
        <v>366.82568228130299</v>
      </c>
      <c r="O326" s="3">
        <f t="shared" si="146"/>
        <v>384.23834458820301</v>
      </c>
      <c r="P326" s="3">
        <f t="shared" si="158"/>
        <v>-17.412662306900017</v>
      </c>
      <c r="Q326" s="3">
        <f t="shared" si="147"/>
        <v>-73.580038506860305</v>
      </c>
      <c r="R326" s="3">
        <f t="shared" si="148"/>
        <v>43.596348752982898</v>
      </c>
      <c r="S326" s="3">
        <f t="shared" si="149"/>
        <v>373.48556323447599</v>
      </c>
      <c r="T326" s="3">
        <f t="shared" si="150"/>
        <v>384.23834458820301</v>
      </c>
      <c r="U326" s="3">
        <f t="shared" si="159"/>
        <v>-10.752781353727016</v>
      </c>
      <c r="V326" s="3">
        <f t="shared" si="151"/>
        <v>-67.547229124292699</v>
      </c>
      <c r="W326" s="3">
        <f t="shared" si="152"/>
        <v>47.961693326788797</v>
      </c>
      <c r="X326" s="3">
        <f t="shared" si="153"/>
        <v>373.48556323447599</v>
      </c>
      <c r="Y326" s="3">
        <f t="shared" si="154"/>
        <v>384.23834458820301</v>
      </c>
      <c r="Z326" s="3">
        <f t="shared" si="160"/>
        <v>-10.752781353727016</v>
      </c>
      <c r="AA326" s="3">
        <f t="shared" si="155"/>
        <v>-67.547229124292699</v>
      </c>
      <c r="AB326" s="3">
        <f t="shared" si="156"/>
        <v>47.961693326788797</v>
      </c>
      <c r="AD326" s="3">
        <f t="shared" si="161"/>
        <v>-30.495977833772997</v>
      </c>
      <c r="AE326" s="3">
        <f t="shared" si="162"/>
        <v>-5.1597459325680006</v>
      </c>
      <c r="AO326" s="3">
        <f t="shared" si="163"/>
        <v>-10.752781353727016</v>
      </c>
      <c r="AP326" s="3">
        <f t="shared" si="164"/>
        <v>14.583450547478201</v>
      </c>
      <c r="AQ326" s="3">
        <f t="shared" si="165"/>
        <v>-25.336231901205217</v>
      </c>
      <c r="AS326" s="3">
        <f t="shared" si="166"/>
        <v>0</v>
      </c>
      <c r="AT326" s="3">
        <f t="shared" si="167"/>
        <v>0</v>
      </c>
      <c r="AU326" s="3"/>
      <c r="AV326" s="3">
        <f t="shared" si="168"/>
        <v>-30.495977833772997</v>
      </c>
      <c r="AW326" s="3">
        <f t="shared" si="169"/>
        <v>-37.155858786945998</v>
      </c>
      <c r="AX326" s="3">
        <f t="shared" si="170"/>
        <v>-6.6598809531730012</v>
      </c>
      <c r="AY326" s="3">
        <f t="shared" si="171"/>
        <v>-5.1597459325680006</v>
      </c>
      <c r="AZ326" s="3">
        <f t="shared" si="172"/>
        <v>-5.1597459325680006</v>
      </c>
      <c r="BA326" s="3">
        <f t="shared" si="173"/>
        <v>0</v>
      </c>
    </row>
    <row r="327" spans="1:53">
      <c r="A327">
        <v>325</v>
      </c>
      <c r="B327" t="s">
        <v>340</v>
      </c>
      <c r="C327" s="3">
        <v>357.81768789860001</v>
      </c>
      <c r="D327" s="3">
        <v>383.851291530124</v>
      </c>
      <c r="E327" s="3">
        <v>-26.0336036315238</v>
      </c>
      <c r="F327" s="3">
        <v>-127.604928428836</v>
      </c>
      <c r="G327" s="3">
        <v>79.989177550546898</v>
      </c>
      <c r="H327" s="3"/>
      <c r="I327" s="3">
        <f>VLOOKUP($A327,new_vsoa,6,FALSE)</f>
        <v>300.81492884864298</v>
      </c>
      <c r="J327" s="3">
        <f>VLOOKUP($A327,new_vsoa,5,FALSE)</f>
        <v>399.20054603110799</v>
      </c>
      <c r="K327" s="3">
        <f t="shared" si="157"/>
        <v>-98.385617182465012</v>
      </c>
      <c r="L327" s="3">
        <f>VLOOKUP($A327,new_vsoa,7,FALSE)</f>
        <v>-152.51604783383499</v>
      </c>
      <c r="M327" s="3">
        <f>VLOOKUP($A327,new_vsoa,8,FALSE)</f>
        <v>-44.757499102587097</v>
      </c>
      <c r="N327" s="3">
        <f t="shared" si="145"/>
        <v>293.505759300531</v>
      </c>
      <c r="O327" s="3">
        <f t="shared" si="146"/>
        <v>399.20054603110702</v>
      </c>
      <c r="P327" s="3">
        <f t="shared" si="158"/>
        <v>-105.69478673057603</v>
      </c>
      <c r="Q327" s="3">
        <f t="shared" si="147"/>
        <v>-156.87423979419299</v>
      </c>
      <c r="R327" s="3">
        <f t="shared" si="148"/>
        <v>-51.741887472724201</v>
      </c>
      <c r="S327" s="3">
        <f t="shared" si="149"/>
        <v>327.914161950432</v>
      </c>
      <c r="T327" s="3">
        <f t="shared" si="150"/>
        <v>614.088767566672</v>
      </c>
      <c r="U327" s="3">
        <f t="shared" si="159"/>
        <v>-286.17460561624</v>
      </c>
      <c r="V327" s="3">
        <f t="shared" si="151"/>
        <v>-370.89363634749202</v>
      </c>
      <c r="W327" s="3">
        <f t="shared" si="152"/>
        <v>-212.417697719415</v>
      </c>
      <c r="X327" s="3">
        <f t="shared" si="153"/>
        <v>358.17254877071099</v>
      </c>
      <c r="Y327" s="3">
        <f t="shared" si="154"/>
        <v>399.20054603110702</v>
      </c>
      <c r="Z327" s="3">
        <f t="shared" si="160"/>
        <v>-41.027997260396035</v>
      </c>
      <c r="AA327" s="3">
        <f t="shared" si="155"/>
        <v>-99.489408946552501</v>
      </c>
      <c r="AB327" s="3">
        <f t="shared" si="156"/>
        <v>12.774392167168299</v>
      </c>
      <c r="AD327" s="3">
        <f t="shared" si="161"/>
        <v>-57.002759049957035</v>
      </c>
      <c r="AE327" s="3">
        <f t="shared" si="162"/>
        <v>15.349254500983989</v>
      </c>
      <c r="AO327" s="3">
        <f t="shared" si="163"/>
        <v>-98.385617182465012</v>
      </c>
      <c r="AP327" s="3">
        <f t="shared" si="164"/>
        <v>-26.0336036315238</v>
      </c>
      <c r="AQ327" s="3">
        <f t="shared" si="165"/>
        <v>-72.352013550941209</v>
      </c>
      <c r="AS327" s="3">
        <f t="shared" si="166"/>
        <v>-57.357619922068011</v>
      </c>
      <c r="AT327" s="3">
        <f t="shared" si="167"/>
        <v>9.6633812063373625E-13</v>
      </c>
      <c r="AU327" s="3"/>
      <c r="AV327" s="3">
        <f t="shared" si="168"/>
        <v>0.35486087211097583</v>
      </c>
      <c r="AW327" s="3">
        <f t="shared" si="169"/>
        <v>-64.311928598069017</v>
      </c>
      <c r="AX327" s="3">
        <f t="shared" si="170"/>
        <v>-64.666789470179992</v>
      </c>
      <c r="AY327" s="3">
        <f t="shared" si="171"/>
        <v>15.349254500983022</v>
      </c>
      <c r="AZ327" s="3">
        <f t="shared" si="172"/>
        <v>15.349254500983022</v>
      </c>
      <c r="BA327" s="3">
        <f t="shared" si="173"/>
        <v>0</v>
      </c>
    </row>
    <row r="328" spans="1:53">
      <c r="A328">
        <v>326</v>
      </c>
      <c r="B328" t="s">
        <v>341</v>
      </c>
      <c r="C328" s="3">
        <v>368.54511546622501</v>
      </c>
      <c r="D328" s="3">
        <v>647.55181666000306</v>
      </c>
      <c r="E328" s="3">
        <v>-279.00670119377702</v>
      </c>
      <c r="F328" s="3">
        <v>-459.65415673444102</v>
      </c>
      <c r="G328" s="3">
        <v>-162.44739024864401</v>
      </c>
      <c r="H328" s="3"/>
      <c r="I328" s="3">
        <f>VLOOKUP($A328,new_vsoa,6,FALSE)</f>
        <v>545.51266991405998</v>
      </c>
      <c r="J328" s="3">
        <f>VLOOKUP($A328,new_vsoa,5,FALSE)</f>
        <v>614.08876756667098</v>
      </c>
      <c r="K328" s="3">
        <f t="shared" si="157"/>
        <v>-68.576097652610997</v>
      </c>
      <c r="L328" s="3">
        <f>VLOOKUP($A328,new_vsoa,7,FALSE)</f>
        <v>-159.74288065067699</v>
      </c>
      <c r="M328" s="3">
        <f>VLOOKUP($A328,new_vsoa,8,FALSE)</f>
        <v>11.5235756056911</v>
      </c>
      <c r="N328" s="3">
        <f t="shared" si="145"/>
        <v>542.80890762423201</v>
      </c>
      <c r="O328" s="3">
        <f t="shared" si="146"/>
        <v>614.08876756666996</v>
      </c>
      <c r="P328" s="3">
        <f t="shared" si="158"/>
        <v>-71.279859942437952</v>
      </c>
      <c r="Q328" s="3">
        <f t="shared" si="147"/>
        <v>-168.625844813995</v>
      </c>
      <c r="R328" s="3">
        <f t="shared" si="148"/>
        <v>2.6856461990987102</v>
      </c>
      <c r="S328" s="3">
        <f t="shared" si="149"/>
        <v>529.88187103897997</v>
      </c>
      <c r="T328" s="3">
        <f t="shared" si="150"/>
        <v>414.589367549619</v>
      </c>
      <c r="U328" s="3">
        <f t="shared" si="159"/>
        <v>115.29250348936097</v>
      </c>
      <c r="V328" s="3">
        <f t="shared" si="151"/>
        <v>38.425355967556797</v>
      </c>
      <c r="W328" s="3">
        <f t="shared" si="152"/>
        <v>202.186640571346</v>
      </c>
      <c r="X328" s="3">
        <f t="shared" si="153"/>
        <v>327.914161950432</v>
      </c>
      <c r="Y328" s="3">
        <f t="shared" si="154"/>
        <v>614.088767566672</v>
      </c>
      <c r="Z328" s="3">
        <f t="shared" si="160"/>
        <v>-286.17460561624</v>
      </c>
      <c r="AA328" s="3">
        <f t="shared" si="155"/>
        <v>-370.89363634749202</v>
      </c>
      <c r="AB328" s="3">
        <f t="shared" si="156"/>
        <v>-212.417697719415</v>
      </c>
      <c r="AD328" s="3">
        <f t="shared" si="161"/>
        <v>176.96755444783497</v>
      </c>
      <c r="AE328" s="3">
        <f t="shared" si="162"/>
        <v>-33.463049093332074</v>
      </c>
      <c r="AO328" s="3">
        <f t="shared" si="163"/>
        <v>-68.576097652610997</v>
      </c>
      <c r="AP328" s="3">
        <f t="shared" si="164"/>
        <v>-279.00670119377702</v>
      </c>
      <c r="AQ328" s="3">
        <f t="shared" si="165"/>
        <v>210.43060354116602</v>
      </c>
      <c r="AS328" s="3">
        <f t="shared" si="166"/>
        <v>217.59850796362798</v>
      </c>
      <c r="AT328" s="3">
        <f t="shared" si="167"/>
        <v>-1.0231815394945443E-12</v>
      </c>
      <c r="AU328" s="3"/>
      <c r="AV328" s="3">
        <f t="shared" si="168"/>
        <v>-40.63095351579301</v>
      </c>
      <c r="AW328" s="3">
        <f t="shared" si="169"/>
        <v>174.26379215800699</v>
      </c>
      <c r="AX328" s="3">
        <f t="shared" si="170"/>
        <v>214.8947456738</v>
      </c>
      <c r="AY328" s="3">
        <f t="shared" si="171"/>
        <v>-33.463049093331051</v>
      </c>
      <c r="AZ328" s="3">
        <f t="shared" si="172"/>
        <v>-33.463049093333098</v>
      </c>
      <c r="BA328" s="3">
        <f t="shared" si="173"/>
        <v>-2.0463630789890885E-12</v>
      </c>
    </row>
    <row r="329" spans="1:53">
      <c r="A329">
        <v>327</v>
      </c>
      <c r="B329" t="s">
        <v>342</v>
      </c>
      <c r="C329" s="3">
        <v>565.03380149114196</v>
      </c>
      <c r="D329" s="3">
        <v>402.09951424802603</v>
      </c>
      <c r="E329" s="3">
        <v>162.93428724311499</v>
      </c>
      <c r="F329" s="3">
        <v>0.315702345108614</v>
      </c>
      <c r="G329" s="3">
        <v>1220.7061607026301</v>
      </c>
      <c r="H329" s="3"/>
      <c r="I329" s="3">
        <f>VLOOKUP($A329,new_vsoa,6,FALSE)</f>
        <v>515.37587829726999</v>
      </c>
      <c r="J329" s="3">
        <f>VLOOKUP($A329,new_vsoa,5,FALSE)</f>
        <v>414.58936754941402</v>
      </c>
      <c r="K329" s="3">
        <f t="shared" si="157"/>
        <v>100.78651074785597</v>
      </c>
      <c r="L329" s="3">
        <f>VLOOKUP($A329,new_vsoa,7,FALSE)</f>
        <v>12.453246991006999</v>
      </c>
      <c r="M329" s="3">
        <f>VLOOKUP($A329,new_vsoa,8,FALSE)</f>
        <v>203.64634600832699</v>
      </c>
      <c r="N329" s="3">
        <f t="shared" si="145"/>
        <v>503.22146799221002</v>
      </c>
      <c r="O329" s="3">
        <f t="shared" si="146"/>
        <v>414.589367549413</v>
      </c>
      <c r="P329" s="3">
        <f t="shared" si="158"/>
        <v>88.632100442797025</v>
      </c>
      <c r="Q329" s="3">
        <f t="shared" si="147"/>
        <v>-4.1173381923080198E-2</v>
      </c>
      <c r="R329" s="3">
        <f t="shared" si="148"/>
        <v>186.72291982258099</v>
      </c>
      <c r="S329" s="3">
        <f t="shared" si="149"/>
        <v>533.17315122338596</v>
      </c>
      <c r="T329" s="3">
        <f t="shared" si="150"/>
        <v>579.18669079810104</v>
      </c>
      <c r="U329" s="3">
        <f t="shared" si="159"/>
        <v>-46.013539574715082</v>
      </c>
      <c r="V329" s="3">
        <f t="shared" si="151"/>
        <v>-134.38825420767699</v>
      </c>
      <c r="W329" s="3">
        <f t="shared" si="152"/>
        <v>65.346694188325998</v>
      </c>
      <c r="X329" s="3">
        <f t="shared" si="153"/>
        <v>529.88187103897997</v>
      </c>
      <c r="Y329" s="3">
        <f t="shared" si="154"/>
        <v>414.589367549619</v>
      </c>
      <c r="Z329" s="3">
        <f t="shared" si="160"/>
        <v>115.29250348936097</v>
      </c>
      <c r="AA329" s="3">
        <f t="shared" si="155"/>
        <v>38.425355967556797</v>
      </c>
      <c r="AB329" s="3">
        <f t="shared" si="156"/>
        <v>202.186640571346</v>
      </c>
      <c r="AD329" s="3">
        <f t="shared" si="161"/>
        <v>-49.657923193871966</v>
      </c>
      <c r="AE329" s="3">
        <f t="shared" si="162"/>
        <v>12.489853301387996</v>
      </c>
      <c r="AO329" s="3">
        <f t="shared" si="163"/>
        <v>100.78651074785597</v>
      </c>
      <c r="AP329" s="3">
        <f t="shared" si="164"/>
        <v>162.93428724311499</v>
      </c>
      <c r="AQ329" s="3">
        <f t="shared" si="165"/>
        <v>-62.147776495259023</v>
      </c>
      <c r="AS329" s="3">
        <f t="shared" si="166"/>
        <v>-14.505992741709974</v>
      </c>
      <c r="AT329" s="3">
        <f t="shared" si="167"/>
        <v>-2.049773684120737E-10</v>
      </c>
      <c r="AU329" s="3"/>
      <c r="AV329" s="3">
        <f t="shared" si="168"/>
        <v>-35.151930452161992</v>
      </c>
      <c r="AW329" s="3">
        <f t="shared" si="169"/>
        <v>-61.812333498931935</v>
      </c>
      <c r="AX329" s="3">
        <f t="shared" si="170"/>
        <v>-26.660403046769943</v>
      </c>
      <c r="AY329" s="3">
        <f t="shared" si="171"/>
        <v>12.489853301592973</v>
      </c>
      <c r="AZ329" s="3">
        <f t="shared" si="172"/>
        <v>12.489853301386972</v>
      </c>
      <c r="BA329" s="3">
        <f t="shared" si="173"/>
        <v>-2.0600054995156825E-10</v>
      </c>
    </row>
    <row r="330" spans="1:53">
      <c r="A330">
        <v>328</v>
      </c>
      <c r="B330" t="s">
        <v>343</v>
      </c>
      <c r="C330" s="3">
        <v>534.546047824845</v>
      </c>
      <c r="D330" s="3">
        <v>564.25174805651397</v>
      </c>
      <c r="E330" s="3">
        <v>-29.705700231668999</v>
      </c>
      <c r="F330" s="3">
        <v>-168.63406621243499</v>
      </c>
      <c r="G330" s="3">
        <v>1205.8821120237801</v>
      </c>
      <c r="H330" s="3"/>
      <c r="I330" s="3">
        <f>VLOOKUP($A330,new_vsoa,6,FALSE)</f>
        <v>532.93485917125599</v>
      </c>
      <c r="J330" s="3">
        <f>VLOOKUP($A330,new_vsoa,5,FALSE)</f>
        <v>579.18669079810297</v>
      </c>
      <c r="K330" s="3">
        <f t="shared" si="157"/>
        <v>-46.251831626846979</v>
      </c>
      <c r="L330" s="3">
        <f>VLOOKUP($A330,new_vsoa,7,FALSE)</f>
        <v>-122.869037838914</v>
      </c>
      <c r="M330" s="3">
        <f>VLOOKUP($A330,new_vsoa,8,FALSE)</f>
        <v>31.8049334788831</v>
      </c>
      <c r="N330" s="3">
        <f t="shared" si="145"/>
        <v>536.53564653289004</v>
      </c>
      <c r="O330" s="3">
        <f t="shared" si="146"/>
        <v>579.18669079810104</v>
      </c>
      <c r="P330" s="3">
        <f t="shared" si="158"/>
        <v>-42.651044265210999</v>
      </c>
      <c r="Q330" s="3">
        <f t="shared" si="147"/>
        <v>-122.43072364702</v>
      </c>
      <c r="R330" s="3">
        <f t="shared" si="148"/>
        <v>37.483045700176497</v>
      </c>
      <c r="S330" s="3">
        <f t="shared" si="149"/>
        <v>532.93485917125395</v>
      </c>
      <c r="T330" s="3">
        <f t="shared" si="150"/>
        <v>730.97761543822298</v>
      </c>
      <c r="U330" s="3">
        <f t="shared" si="159"/>
        <v>-198.04275626696904</v>
      </c>
      <c r="V330" s="3">
        <f t="shared" si="151"/>
        <v>-698.47655953430103</v>
      </c>
      <c r="W330" s="3">
        <f t="shared" si="152"/>
        <v>-72.192772565321604</v>
      </c>
      <c r="X330" s="3">
        <f t="shared" si="153"/>
        <v>533.17315122338596</v>
      </c>
      <c r="Y330" s="3">
        <f t="shared" si="154"/>
        <v>579.18669079810104</v>
      </c>
      <c r="Z330" s="3">
        <f t="shared" si="160"/>
        <v>-46.013539574715082</v>
      </c>
      <c r="AA330" s="3">
        <f t="shared" si="155"/>
        <v>-134.38825420767699</v>
      </c>
      <c r="AB330" s="3">
        <f t="shared" si="156"/>
        <v>65.346694188325998</v>
      </c>
      <c r="AD330" s="3">
        <f t="shared" si="161"/>
        <v>-1.6111886535890108</v>
      </c>
      <c r="AE330" s="3">
        <f t="shared" si="162"/>
        <v>14.934942741588998</v>
      </c>
      <c r="AO330" s="3">
        <f t="shared" si="163"/>
        <v>-46.251831626846979</v>
      </c>
      <c r="AP330" s="3">
        <f t="shared" si="164"/>
        <v>-29.705700231668999</v>
      </c>
      <c r="AQ330" s="3">
        <f t="shared" si="165"/>
        <v>-16.54613139517798</v>
      </c>
      <c r="AS330" s="3">
        <f t="shared" si="166"/>
        <v>-0.23829205212996385</v>
      </c>
      <c r="AT330" s="3">
        <f t="shared" si="167"/>
        <v>1.9326762412674725E-12</v>
      </c>
      <c r="AU330" s="3"/>
      <c r="AV330" s="3">
        <f t="shared" si="168"/>
        <v>-1.3728966014590469</v>
      </c>
      <c r="AW330" s="3">
        <f t="shared" si="169"/>
        <v>1.9895987080450368</v>
      </c>
      <c r="AX330" s="3">
        <f t="shared" si="170"/>
        <v>3.3624953095040837</v>
      </c>
      <c r="AY330" s="3">
        <f t="shared" si="171"/>
        <v>14.934942741587065</v>
      </c>
      <c r="AZ330" s="3">
        <f t="shared" si="172"/>
        <v>14.934942741587065</v>
      </c>
      <c r="BA330" s="3">
        <f t="shared" si="173"/>
        <v>0</v>
      </c>
    </row>
    <row r="331" spans="1:53">
      <c r="A331">
        <v>329</v>
      </c>
      <c r="B331" t="s">
        <v>344</v>
      </c>
      <c r="C331" s="3">
        <v>543.80267118219001</v>
      </c>
      <c r="D331" s="3">
        <v>870.69079009090206</v>
      </c>
      <c r="E331" s="3">
        <v>-326.88811890871199</v>
      </c>
      <c r="F331" s="3">
        <v>-1203631846363.3899</v>
      </c>
      <c r="G331" s="3">
        <v>49968570439.217102</v>
      </c>
      <c r="H331" s="3"/>
      <c r="I331" s="3">
        <f>VLOOKUP($A331,new_vsoa,6,FALSE)</f>
        <v>609.52322284066599</v>
      </c>
      <c r="J331" s="3">
        <f>VLOOKUP($A331,new_vsoa,5,FALSE)</f>
        <v>730.97761543822401</v>
      </c>
      <c r="K331" s="3">
        <f t="shared" si="157"/>
        <v>-121.45439259755801</v>
      </c>
      <c r="L331" s="3">
        <f>VLOOKUP($A331,new_vsoa,7,FALSE)</f>
        <v>-461.86686911174598</v>
      </c>
      <c r="M331" s="3">
        <f>VLOOKUP($A331,new_vsoa,8,FALSE)</f>
        <v>-8.8609326947722806</v>
      </c>
      <c r="N331" s="3">
        <f t="shared" si="145"/>
        <v>609.17090595907803</v>
      </c>
      <c r="O331" s="3">
        <f t="shared" si="146"/>
        <v>730.97761543822401</v>
      </c>
      <c r="P331" s="3">
        <f t="shared" si="158"/>
        <v>-121.80670947914598</v>
      </c>
      <c r="Q331" s="3">
        <f t="shared" si="147"/>
        <v>-449.70521220228699</v>
      </c>
      <c r="R331" s="3">
        <f t="shared" si="148"/>
        <v>-7.6086102647676599</v>
      </c>
      <c r="S331" s="3">
        <f t="shared" si="149"/>
        <v>609.52322284066895</v>
      </c>
      <c r="T331" s="3">
        <f t="shared" si="150"/>
        <v>697.285948832239</v>
      </c>
      <c r="U331" s="3">
        <f t="shared" si="159"/>
        <v>-87.762725991570051</v>
      </c>
      <c r="V331" s="3">
        <f t="shared" si="151"/>
        <v>-232.84473980350199</v>
      </c>
      <c r="W331" s="3">
        <f t="shared" si="152"/>
        <v>2.45243723178891</v>
      </c>
      <c r="X331" s="3">
        <f t="shared" si="153"/>
        <v>532.93485917125395</v>
      </c>
      <c r="Y331" s="3">
        <f t="shared" si="154"/>
        <v>730.97761543822298</v>
      </c>
      <c r="Z331" s="3">
        <f t="shared" si="160"/>
        <v>-198.04275626696904</v>
      </c>
      <c r="AA331" s="3">
        <f t="shared" si="155"/>
        <v>-698.47655953430103</v>
      </c>
      <c r="AB331" s="3">
        <f t="shared" si="156"/>
        <v>-72.192772565321604</v>
      </c>
      <c r="AD331" s="3">
        <f t="shared" si="161"/>
        <v>65.720551658475983</v>
      </c>
      <c r="AE331" s="3">
        <f t="shared" si="162"/>
        <v>-139.71317465267805</v>
      </c>
      <c r="AO331" s="3">
        <f t="shared" si="163"/>
        <v>-121.45439259755801</v>
      </c>
      <c r="AP331" s="3">
        <f t="shared" si="164"/>
        <v>-326.88811890871199</v>
      </c>
      <c r="AQ331" s="3">
        <f t="shared" si="165"/>
        <v>205.43372631115398</v>
      </c>
      <c r="AS331" s="3">
        <f t="shared" si="166"/>
        <v>76.588363669412047</v>
      </c>
      <c r="AT331" s="3">
        <f t="shared" si="167"/>
        <v>1.0231815394945443E-12</v>
      </c>
      <c r="AU331" s="3"/>
      <c r="AV331" s="3">
        <f t="shared" si="168"/>
        <v>-10.867812010936063</v>
      </c>
      <c r="AW331" s="3">
        <f t="shared" si="169"/>
        <v>65.368234776888016</v>
      </c>
      <c r="AX331" s="3">
        <f t="shared" si="170"/>
        <v>76.23604678782408</v>
      </c>
      <c r="AY331" s="3">
        <f t="shared" si="171"/>
        <v>-139.71317465267907</v>
      </c>
      <c r="AZ331" s="3">
        <f t="shared" si="172"/>
        <v>-139.71317465267805</v>
      </c>
      <c r="BA331" s="3">
        <f t="shared" si="173"/>
        <v>1.0231815394945443E-12</v>
      </c>
    </row>
    <row r="332" spans="1:53">
      <c r="A332">
        <v>330</v>
      </c>
      <c r="B332" t="s">
        <v>345</v>
      </c>
      <c r="C332" s="3">
        <v>605.82592216252601</v>
      </c>
      <c r="D332" s="3">
        <v>714.41573572315201</v>
      </c>
      <c r="E332" s="3">
        <v>-108.589813560625</v>
      </c>
      <c r="F332" s="3">
        <v>-1.29614838377832E+17</v>
      </c>
      <c r="G332" s="3">
        <v>1.9919983169879699E+17</v>
      </c>
      <c r="H332" s="3"/>
      <c r="I332" s="3">
        <f>VLOOKUP($A332,new_vsoa,6,FALSE)</f>
        <v>623.82715496491005</v>
      </c>
      <c r="J332" s="3">
        <f>VLOOKUP($A332,new_vsoa,5,FALSE)</f>
        <v>697.28594883224196</v>
      </c>
      <c r="K332" s="3">
        <f t="shared" si="157"/>
        <v>-73.458793867331906</v>
      </c>
      <c r="L332" s="3">
        <f>VLOOKUP($A332,new_vsoa,7,FALSE)</f>
        <v>-240.143193011617</v>
      </c>
      <c r="M332" s="3">
        <f>VLOOKUP($A332,new_vsoa,8,FALSE)</f>
        <v>57.628466621471503</v>
      </c>
      <c r="N332" s="3">
        <f t="shared" si="145"/>
        <v>626.32923675782502</v>
      </c>
      <c r="O332" s="3">
        <f t="shared" si="146"/>
        <v>697.285948832244</v>
      </c>
      <c r="P332" s="3">
        <f t="shared" si="158"/>
        <v>-70.956712074418988</v>
      </c>
      <c r="Q332" s="3">
        <f t="shared" si="147"/>
        <v>-233.37667244507301</v>
      </c>
      <c r="R332" s="3">
        <f t="shared" si="148"/>
        <v>68.1250508205123</v>
      </c>
      <c r="S332" s="3">
        <f t="shared" si="149"/>
        <v>623.82715496491096</v>
      </c>
      <c r="T332" s="3">
        <f t="shared" si="150"/>
        <v>473.26293677316801</v>
      </c>
      <c r="U332" s="3">
        <f t="shared" si="159"/>
        <v>150.56421819174295</v>
      </c>
      <c r="V332" s="3">
        <f t="shared" si="151"/>
        <v>81.584187869825598</v>
      </c>
      <c r="W332" s="3">
        <f t="shared" si="152"/>
        <v>266.815257721048</v>
      </c>
      <c r="X332" s="3">
        <f t="shared" si="153"/>
        <v>609.52322284066895</v>
      </c>
      <c r="Y332" s="3">
        <f t="shared" si="154"/>
        <v>697.285948832239</v>
      </c>
      <c r="Z332" s="3">
        <f t="shared" si="160"/>
        <v>-87.762725991570051</v>
      </c>
      <c r="AA332" s="3">
        <f t="shared" si="155"/>
        <v>-232.84473980350199</v>
      </c>
      <c r="AB332" s="3">
        <f t="shared" si="156"/>
        <v>2.45243723178891</v>
      </c>
      <c r="AD332" s="3">
        <f t="shared" si="161"/>
        <v>18.001232802384038</v>
      </c>
      <c r="AE332" s="3">
        <f t="shared" si="162"/>
        <v>-17.129786890910054</v>
      </c>
      <c r="AO332" s="3">
        <f t="shared" si="163"/>
        <v>-73.458793867331906</v>
      </c>
      <c r="AP332" s="3">
        <f t="shared" si="164"/>
        <v>-108.589813560625</v>
      </c>
      <c r="AQ332" s="3">
        <f t="shared" si="165"/>
        <v>35.131019693293098</v>
      </c>
      <c r="AS332" s="3">
        <f t="shared" si="166"/>
        <v>14.303932124241101</v>
      </c>
      <c r="AT332" s="3">
        <f t="shared" si="167"/>
        <v>2.9558577807620168E-12</v>
      </c>
      <c r="AU332" s="3"/>
      <c r="AV332" s="3">
        <f t="shared" si="168"/>
        <v>3.6973006781429376</v>
      </c>
      <c r="AW332" s="3">
        <f t="shared" si="169"/>
        <v>20.503314595299003</v>
      </c>
      <c r="AX332" s="3">
        <f t="shared" si="170"/>
        <v>16.806013917156065</v>
      </c>
      <c r="AY332" s="3">
        <f t="shared" si="171"/>
        <v>-17.12978689091301</v>
      </c>
      <c r="AZ332" s="3">
        <f t="shared" si="172"/>
        <v>-17.129786890908008</v>
      </c>
      <c r="BA332" s="3">
        <f t="shared" si="173"/>
        <v>5.0022208597511053E-12</v>
      </c>
    </row>
    <row r="333" spans="1:53">
      <c r="A333">
        <v>331</v>
      </c>
      <c r="B333" t="s">
        <v>346</v>
      </c>
      <c r="C333" s="3">
        <v>611.60542009994901</v>
      </c>
      <c r="D333" s="3">
        <v>472.18398142868398</v>
      </c>
      <c r="E333" s="3">
        <v>139.42143867126501</v>
      </c>
      <c r="F333" s="3">
        <v>-3.38168665923519E+16</v>
      </c>
      <c r="G333" s="3">
        <v>9.3992254815022592E+16</v>
      </c>
      <c r="H333" s="3"/>
      <c r="I333" s="3">
        <f>VLOOKUP($A333,new_vsoa,6,FALSE)</f>
        <v>317.88918737438502</v>
      </c>
      <c r="J333" s="3">
        <f>VLOOKUP($A333,new_vsoa,5,FALSE)</f>
        <v>473.26293677263999</v>
      </c>
      <c r="K333" s="3">
        <f t="shared" si="157"/>
        <v>-155.37374939825497</v>
      </c>
      <c r="L333" s="3">
        <f>VLOOKUP($A333,new_vsoa,7,FALSE)</f>
        <v>-211.212135580721</v>
      </c>
      <c r="M333" s="3">
        <f>VLOOKUP($A333,new_vsoa,8,FALSE)</f>
        <v>-95.376769277760204</v>
      </c>
      <c r="N333" s="3">
        <f t="shared" si="145"/>
        <v>326.439004134193</v>
      </c>
      <c r="O333" s="3">
        <f t="shared" si="146"/>
        <v>473.26293677263999</v>
      </c>
      <c r="P333" s="3">
        <f t="shared" si="158"/>
        <v>-146.82393263844699</v>
      </c>
      <c r="Q333" s="3">
        <f t="shared" si="147"/>
        <v>-205.97819416264099</v>
      </c>
      <c r="R333" s="3">
        <f t="shared" si="148"/>
        <v>-89.167107608189895</v>
      </c>
      <c r="S333" s="3">
        <f t="shared" si="149"/>
        <v>317.88918737438701</v>
      </c>
      <c r="T333" s="3">
        <f t="shared" si="150"/>
        <v>461.365119752184</v>
      </c>
      <c r="U333" s="3">
        <f t="shared" si="159"/>
        <v>-143.47593237779699</v>
      </c>
      <c r="V333" s="3">
        <f t="shared" si="151"/>
        <v>-198.696403454516</v>
      </c>
      <c r="W333" s="3">
        <f t="shared" si="152"/>
        <v>-87.056298344454305</v>
      </c>
      <c r="X333" s="3">
        <f t="shared" si="153"/>
        <v>623.82715496491096</v>
      </c>
      <c r="Y333" s="3">
        <f t="shared" si="154"/>
        <v>473.26293677316801</v>
      </c>
      <c r="Z333" s="3">
        <f t="shared" si="160"/>
        <v>150.56421819174295</v>
      </c>
      <c r="AA333" s="3">
        <f t="shared" si="155"/>
        <v>81.584187869825598</v>
      </c>
      <c r="AB333" s="3">
        <f t="shared" si="156"/>
        <v>266.815257721048</v>
      </c>
      <c r="AD333" s="3">
        <f t="shared" si="161"/>
        <v>-293.716232725564</v>
      </c>
      <c r="AE333" s="3">
        <f t="shared" si="162"/>
        <v>1.0789553439560109</v>
      </c>
      <c r="AO333" s="3">
        <f t="shared" si="163"/>
        <v>-155.37374939825497</v>
      </c>
      <c r="AP333" s="3">
        <f t="shared" si="164"/>
        <v>139.42143867126501</v>
      </c>
      <c r="AQ333" s="3">
        <f t="shared" si="165"/>
        <v>-294.79518806952001</v>
      </c>
      <c r="AS333" s="3">
        <f t="shared" si="166"/>
        <v>-305.93796759052594</v>
      </c>
      <c r="AT333" s="3">
        <f t="shared" si="167"/>
        <v>-5.2801851779804565E-10</v>
      </c>
      <c r="AU333" s="3"/>
      <c r="AV333" s="3">
        <f t="shared" si="168"/>
        <v>12.221734864961945</v>
      </c>
      <c r="AW333" s="3">
        <f t="shared" si="169"/>
        <v>-285.16641596575602</v>
      </c>
      <c r="AX333" s="3">
        <f t="shared" si="170"/>
        <v>-297.38815083071796</v>
      </c>
      <c r="AY333" s="3">
        <f t="shared" si="171"/>
        <v>1.0789553444840294</v>
      </c>
      <c r="AZ333" s="3">
        <f t="shared" si="172"/>
        <v>1.0789553439560109</v>
      </c>
      <c r="BA333" s="3">
        <f t="shared" si="173"/>
        <v>-5.2801851779804565E-10</v>
      </c>
    </row>
    <row r="334" spans="1:53">
      <c r="A334">
        <v>332</v>
      </c>
      <c r="B334" t="s">
        <v>347</v>
      </c>
      <c r="C334" s="3">
        <v>380.05427383898001</v>
      </c>
      <c r="D334" s="3">
        <v>474.21016085400902</v>
      </c>
      <c r="E334" s="3">
        <v>-94.155887015028995</v>
      </c>
      <c r="F334" s="3">
        <v>-183.459019369152</v>
      </c>
      <c r="G334" s="3">
        <v>-6.0454231458320802</v>
      </c>
      <c r="H334" s="3"/>
      <c r="I334" s="3">
        <f>VLOOKUP($A334,new_vsoa,6,FALSE)</f>
        <v>466.23648528512302</v>
      </c>
      <c r="J334" s="3">
        <f>VLOOKUP($A334,new_vsoa,5,FALSE)</f>
        <v>461.36511976466301</v>
      </c>
      <c r="K334" s="3">
        <f t="shared" si="157"/>
        <v>4.8713655204600173</v>
      </c>
      <c r="L334" s="3">
        <f>VLOOKUP($A334,new_vsoa,7,FALSE)</f>
        <v>-53.025770416093202</v>
      </c>
      <c r="M334" s="3">
        <f>VLOOKUP($A334,new_vsoa,8,FALSE)</f>
        <v>64.284790498514099</v>
      </c>
      <c r="N334" s="3">
        <f t="shared" si="145"/>
        <v>463.83985304783897</v>
      </c>
      <c r="O334" s="3">
        <f t="shared" si="146"/>
        <v>461.36511976466397</v>
      </c>
      <c r="P334" s="3">
        <f t="shared" si="158"/>
        <v>2.4747332831749986</v>
      </c>
      <c r="Q334" s="3">
        <f t="shared" si="147"/>
        <v>-53.497461625241399</v>
      </c>
      <c r="R334" s="3">
        <f t="shared" si="148"/>
        <v>62.664579032256398</v>
      </c>
      <c r="S334" s="3">
        <f t="shared" si="149"/>
        <v>401.03048168551101</v>
      </c>
      <c r="T334" s="3">
        <f t="shared" si="150"/>
        <v>194.09087450771301</v>
      </c>
      <c r="U334" s="3">
        <f t="shared" si="159"/>
        <v>206.939607177798</v>
      </c>
      <c r="V334" s="3">
        <f t="shared" si="151"/>
        <v>145.61186221041399</v>
      </c>
      <c r="W334" s="3">
        <f t="shared" si="152"/>
        <v>283.75471728726501</v>
      </c>
      <c r="X334" s="3">
        <f t="shared" si="153"/>
        <v>317.88918737438701</v>
      </c>
      <c r="Y334" s="3">
        <f t="shared" si="154"/>
        <v>461.365119752184</v>
      </c>
      <c r="Z334" s="3">
        <f t="shared" si="160"/>
        <v>-143.47593237779699</v>
      </c>
      <c r="AA334" s="3">
        <f t="shared" si="155"/>
        <v>-198.696403454516</v>
      </c>
      <c r="AB334" s="3">
        <f t="shared" si="156"/>
        <v>-87.056298344454305</v>
      </c>
      <c r="AD334" s="3">
        <f t="shared" si="161"/>
        <v>86.182211446143015</v>
      </c>
      <c r="AE334" s="3">
        <f t="shared" si="162"/>
        <v>-12.845041089346012</v>
      </c>
      <c r="AO334" s="3">
        <f t="shared" si="163"/>
        <v>4.8713655204600173</v>
      </c>
      <c r="AP334" s="3">
        <f t="shared" si="164"/>
        <v>-94.155887015028995</v>
      </c>
      <c r="AQ334" s="3">
        <f t="shared" si="165"/>
        <v>99.027252535489012</v>
      </c>
      <c r="AS334" s="3">
        <f t="shared" si="166"/>
        <v>148.34729791073602</v>
      </c>
      <c r="AT334" s="3">
        <f t="shared" si="167"/>
        <v>1.2479006272769766E-8</v>
      </c>
      <c r="AU334" s="3"/>
      <c r="AV334" s="3">
        <f t="shared" si="168"/>
        <v>-62.165086464593003</v>
      </c>
      <c r="AW334" s="3">
        <f t="shared" si="169"/>
        <v>83.785579208858962</v>
      </c>
      <c r="AX334" s="3">
        <f t="shared" si="170"/>
        <v>145.95066567345197</v>
      </c>
      <c r="AY334" s="3">
        <f t="shared" si="171"/>
        <v>-12.845041101825018</v>
      </c>
      <c r="AZ334" s="3">
        <f t="shared" si="172"/>
        <v>-12.845041089345045</v>
      </c>
      <c r="BA334" s="3">
        <f t="shared" si="173"/>
        <v>1.24799726108904E-8</v>
      </c>
    </row>
    <row r="335" spans="1:53">
      <c r="A335">
        <v>333</v>
      </c>
      <c r="B335" t="s">
        <v>348</v>
      </c>
      <c r="C335" s="3">
        <v>368.46927714342098</v>
      </c>
      <c r="D335" s="3">
        <v>191.745862095251</v>
      </c>
      <c r="E335" s="3">
        <v>176.72341504816899</v>
      </c>
      <c r="F335" s="3">
        <v>73.624614123524694</v>
      </c>
      <c r="G335" s="3">
        <v>364.75050136530899</v>
      </c>
      <c r="H335" s="3"/>
      <c r="I335" s="3">
        <f>VLOOKUP($A335,new_vsoa,6,FALSE)</f>
        <v>181.879575665743</v>
      </c>
      <c r="J335" s="3">
        <f>VLOOKUP($A335,new_vsoa,5,FALSE)</f>
        <v>194.09087450771199</v>
      </c>
      <c r="K335" s="3">
        <f t="shared" si="157"/>
        <v>-12.211298841968983</v>
      </c>
      <c r="L335" s="3">
        <f>VLOOKUP($A335,new_vsoa,7,FALSE)</f>
        <v>-47.219076301498703</v>
      </c>
      <c r="M335" s="3">
        <f>VLOOKUP($A335,new_vsoa,8,FALSE)</f>
        <v>22.0130145869575</v>
      </c>
      <c r="N335" s="3">
        <f t="shared" si="145"/>
        <v>181.752032458348</v>
      </c>
      <c r="O335" s="3">
        <f t="shared" si="146"/>
        <v>194.09087450771199</v>
      </c>
      <c r="P335" s="3">
        <f t="shared" si="158"/>
        <v>-12.33884204936399</v>
      </c>
      <c r="Q335" s="3">
        <f t="shared" si="147"/>
        <v>-46.234280458760303</v>
      </c>
      <c r="R335" s="3">
        <f t="shared" si="148"/>
        <v>22.785775751554102</v>
      </c>
      <c r="S335" s="3">
        <f t="shared" si="149"/>
        <v>186.03795224221301</v>
      </c>
      <c r="T335" s="3">
        <f t="shared" si="150"/>
        <v>233.054054681861</v>
      </c>
      <c r="U335" s="3">
        <f t="shared" si="159"/>
        <v>-47.016102439647995</v>
      </c>
      <c r="V335" s="3">
        <f t="shared" si="151"/>
        <v>-83.060231235923993</v>
      </c>
      <c r="W335" s="3">
        <f t="shared" si="152"/>
        <v>-9.9371007261365101</v>
      </c>
      <c r="X335" s="3">
        <f t="shared" si="153"/>
        <v>401.03048168551101</v>
      </c>
      <c r="Y335" s="3">
        <f t="shared" si="154"/>
        <v>194.09087450771301</v>
      </c>
      <c r="Z335" s="3">
        <f t="shared" si="160"/>
        <v>206.939607177798</v>
      </c>
      <c r="AA335" s="3">
        <f t="shared" si="155"/>
        <v>145.61186221041399</v>
      </c>
      <c r="AB335" s="3">
        <f t="shared" si="156"/>
        <v>283.75471728726501</v>
      </c>
      <c r="AD335" s="3">
        <f t="shared" si="161"/>
        <v>-186.58970147767798</v>
      </c>
      <c r="AE335" s="3">
        <f t="shared" si="162"/>
        <v>2.3450124124609886</v>
      </c>
      <c r="AO335" s="3">
        <f t="shared" si="163"/>
        <v>-12.211298841968983</v>
      </c>
      <c r="AP335" s="3">
        <f t="shared" si="164"/>
        <v>176.72341504816899</v>
      </c>
      <c r="AQ335" s="3">
        <f t="shared" si="165"/>
        <v>-188.93471389013797</v>
      </c>
      <c r="AS335" s="3">
        <f t="shared" si="166"/>
        <v>-219.150906019768</v>
      </c>
      <c r="AT335" s="3">
        <f t="shared" si="167"/>
        <v>-1.0231815394945443E-12</v>
      </c>
      <c r="AU335" s="3"/>
      <c r="AV335" s="3">
        <f t="shared" si="168"/>
        <v>32.561204542090024</v>
      </c>
      <c r="AW335" s="3">
        <f t="shared" si="169"/>
        <v>-186.71724468507298</v>
      </c>
      <c r="AX335" s="3">
        <f t="shared" si="170"/>
        <v>-219.27844922716301</v>
      </c>
      <c r="AY335" s="3">
        <f t="shared" si="171"/>
        <v>2.3450124124620118</v>
      </c>
      <c r="AZ335" s="3">
        <f t="shared" si="172"/>
        <v>2.3450124124609886</v>
      </c>
      <c r="BA335" s="3">
        <f t="shared" si="173"/>
        <v>-1.0231815394945443E-12</v>
      </c>
    </row>
    <row r="336" spans="1:53">
      <c r="A336">
        <v>334</v>
      </c>
      <c r="B336" t="s">
        <v>349</v>
      </c>
      <c r="C336" s="3">
        <v>198.187984375143</v>
      </c>
      <c r="D336" s="3">
        <v>228.662590885686</v>
      </c>
      <c r="E336" s="3">
        <v>-30.474606510542799</v>
      </c>
      <c r="F336" s="3">
        <v>-93.591944350872495</v>
      </c>
      <c r="G336" s="3">
        <v>39.341387942306099</v>
      </c>
      <c r="H336" s="3"/>
      <c r="I336" s="3">
        <f>VLOOKUP($A336,new_vsoa,6,FALSE)</f>
        <v>199.13105692321</v>
      </c>
      <c r="J336" s="3">
        <f>VLOOKUP($A336,new_vsoa,5,FALSE)</f>
        <v>233.05405468186001</v>
      </c>
      <c r="K336" s="3">
        <f t="shared" si="157"/>
        <v>-33.922997758650013</v>
      </c>
      <c r="L336" s="3">
        <f>VLOOKUP($A336,new_vsoa,7,FALSE)</f>
        <v>-70.591691428274501</v>
      </c>
      <c r="M336" s="3">
        <f>VLOOKUP($A336,new_vsoa,8,FALSE)</f>
        <v>3.68868375581321</v>
      </c>
      <c r="N336" s="3">
        <f t="shared" si="145"/>
        <v>193.516594410252</v>
      </c>
      <c r="O336" s="3">
        <f t="shared" si="146"/>
        <v>233.054054681861</v>
      </c>
      <c r="P336" s="3">
        <f t="shared" si="158"/>
        <v>-39.537460271609007</v>
      </c>
      <c r="Q336" s="3">
        <f t="shared" si="147"/>
        <v>-76.254964633156703</v>
      </c>
      <c r="R336" s="3">
        <f t="shared" si="148"/>
        <v>-4.2442332955668602</v>
      </c>
      <c r="S336" s="3">
        <f t="shared" si="149"/>
        <v>206.69393971288301</v>
      </c>
      <c r="T336" s="3">
        <f t="shared" si="150"/>
        <v>429.723036921063</v>
      </c>
      <c r="U336" s="3">
        <f t="shared" si="159"/>
        <v>-223.02909720817999</v>
      </c>
      <c r="V336" s="3">
        <f t="shared" si="151"/>
        <v>-272.61505107378002</v>
      </c>
      <c r="W336" s="3">
        <f t="shared" si="152"/>
        <v>-171.64566510199199</v>
      </c>
      <c r="X336" s="3">
        <f t="shared" si="153"/>
        <v>186.03795224221301</v>
      </c>
      <c r="Y336" s="3">
        <f t="shared" si="154"/>
        <v>233.054054681861</v>
      </c>
      <c r="Z336" s="3">
        <f t="shared" si="160"/>
        <v>-47.016102439647995</v>
      </c>
      <c r="AA336" s="3">
        <f t="shared" si="155"/>
        <v>-83.060231235923993</v>
      </c>
      <c r="AB336" s="3">
        <f t="shared" si="156"/>
        <v>-9.9371007261365101</v>
      </c>
      <c r="AD336" s="3">
        <f t="shared" si="161"/>
        <v>0.94307254806699348</v>
      </c>
      <c r="AE336" s="3">
        <f t="shared" si="162"/>
        <v>4.3914637961740084</v>
      </c>
      <c r="AO336" s="3">
        <f t="shared" si="163"/>
        <v>-33.922997758650013</v>
      </c>
      <c r="AP336" s="3">
        <f t="shared" si="164"/>
        <v>-30.474606510542799</v>
      </c>
      <c r="AQ336" s="3">
        <f t="shared" si="165"/>
        <v>-3.4483912481072139</v>
      </c>
      <c r="AS336" s="3">
        <f t="shared" si="166"/>
        <v>13.093104680996987</v>
      </c>
      <c r="AT336" s="3">
        <f t="shared" si="167"/>
        <v>-9.9475983006414026E-13</v>
      </c>
      <c r="AU336" s="3"/>
      <c r="AV336" s="3">
        <f t="shared" si="168"/>
        <v>-12.150032132929994</v>
      </c>
      <c r="AW336" s="3">
        <f t="shared" si="169"/>
        <v>-4.6713899648910058</v>
      </c>
      <c r="AX336" s="3">
        <f t="shared" si="170"/>
        <v>7.4786421680389878</v>
      </c>
      <c r="AY336" s="3">
        <f t="shared" si="171"/>
        <v>4.3914637961750032</v>
      </c>
      <c r="AZ336" s="3">
        <f t="shared" si="172"/>
        <v>4.3914637961750032</v>
      </c>
      <c r="BA336" s="3">
        <f t="shared" si="173"/>
        <v>0</v>
      </c>
    </row>
    <row r="337" spans="1:53">
      <c r="A337">
        <v>335</v>
      </c>
      <c r="B337" t="s">
        <v>350</v>
      </c>
      <c r="C337" s="3">
        <v>324.426346801036</v>
      </c>
      <c r="D337" s="3">
        <v>418.02781510493202</v>
      </c>
      <c r="E337" s="3">
        <v>-93.601468303895899</v>
      </c>
      <c r="F337" s="3">
        <v>-176.381034926821</v>
      </c>
      <c r="G337" s="3">
        <v>-6.2436951396052196</v>
      </c>
      <c r="H337" s="3"/>
      <c r="I337" s="3">
        <f>VLOOKUP($A337,new_vsoa,6,FALSE)</f>
        <v>343.797502761771</v>
      </c>
      <c r="J337" s="3">
        <f>VLOOKUP($A337,new_vsoa,5,FALSE)</f>
        <v>429.723036921063</v>
      </c>
      <c r="K337" s="3">
        <f t="shared" si="157"/>
        <v>-85.925534159291999</v>
      </c>
      <c r="L337" s="3">
        <f>VLOOKUP($A337,new_vsoa,7,FALSE)</f>
        <v>-148.44002282993401</v>
      </c>
      <c r="M337" s="3">
        <f>VLOOKUP($A337,new_vsoa,8,FALSE)</f>
        <v>-22.849840434687199</v>
      </c>
      <c r="N337" s="3">
        <f t="shared" si="145"/>
        <v>351.96135104690399</v>
      </c>
      <c r="O337" s="3">
        <f t="shared" si="146"/>
        <v>429.723036921063</v>
      </c>
      <c r="P337" s="3">
        <f t="shared" si="158"/>
        <v>-77.761685874159014</v>
      </c>
      <c r="Q337" s="3">
        <f t="shared" si="147"/>
        <v>-138.279270068682</v>
      </c>
      <c r="R337" s="3">
        <f t="shared" si="148"/>
        <v>-17.147563261071401</v>
      </c>
      <c r="S337" s="3">
        <f t="shared" si="149"/>
        <v>277.84167628615501</v>
      </c>
      <c r="T337" s="3">
        <f t="shared" si="150"/>
        <v>127.65204924777299</v>
      </c>
      <c r="U337" s="3">
        <f t="shared" si="159"/>
        <v>150.18962703838201</v>
      </c>
      <c r="V337" s="3">
        <f t="shared" si="151"/>
        <v>101.280126768583</v>
      </c>
      <c r="W337" s="3">
        <f t="shared" si="152"/>
        <v>206.343147363399</v>
      </c>
      <c r="X337" s="3">
        <f t="shared" si="153"/>
        <v>206.69393971288301</v>
      </c>
      <c r="Y337" s="3">
        <f t="shared" si="154"/>
        <v>429.723036921063</v>
      </c>
      <c r="Z337" s="3">
        <f t="shared" si="160"/>
        <v>-223.02909720817999</v>
      </c>
      <c r="AA337" s="3">
        <f t="shared" si="155"/>
        <v>-272.61505107378002</v>
      </c>
      <c r="AB337" s="3">
        <f t="shared" si="156"/>
        <v>-171.64566510199199</v>
      </c>
      <c r="AD337" s="3">
        <f t="shared" si="161"/>
        <v>19.371155960734995</v>
      </c>
      <c r="AE337" s="3">
        <f t="shared" si="162"/>
        <v>11.695221816130982</v>
      </c>
      <c r="AO337" s="3">
        <f t="shared" si="163"/>
        <v>-85.925534159291999</v>
      </c>
      <c r="AP337" s="3">
        <f t="shared" si="164"/>
        <v>-93.601468303895899</v>
      </c>
      <c r="AQ337" s="3">
        <f t="shared" si="165"/>
        <v>7.6759341446039002</v>
      </c>
      <c r="AS337" s="3">
        <f t="shared" si="166"/>
        <v>137.10356304888799</v>
      </c>
      <c r="AT337" s="3">
        <f t="shared" si="167"/>
        <v>0</v>
      </c>
      <c r="AU337" s="3"/>
      <c r="AV337" s="3">
        <f t="shared" si="168"/>
        <v>-117.732407088153</v>
      </c>
      <c r="AW337" s="3">
        <f t="shared" si="169"/>
        <v>27.535004245867981</v>
      </c>
      <c r="AX337" s="3">
        <f t="shared" si="170"/>
        <v>145.26741133402098</v>
      </c>
      <c r="AY337" s="3">
        <f t="shared" si="171"/>
        <v>11.695221816130982</v>
      </c>
      <c r="AZ337" s="3">
        <f t="shared" si="172"/>
        <v>11.695221816130982</v>
      </c>
      <c r="BA337" s="3">
        <f t="shared" si="173"/>
        <v>0</v>
      </c>
    </row>
    <row r="338" spans="1:53">
      <c r="A338">
        <v>336</v>
      </c>
      <c r="B338" t="s">
        <v>351</v>
      </c>
      <c r="C338" s="3">
        <v>242.826782929324</v>
      </c>
      <c r="D338" s="3">
        <v>120.009915706421</v>
      </c>
      <c r="E338" s="3">
        <v>122.816867222902</v>
      </c>
      <c r="F338" s="3">
        <v>43.018148724750901</v>
      </c>
      <c r="G338" s="3">
        <v>230.10224295047001</v>
      </c>
      <c r="H338" s="3"/>
      <c r="I338" s="3">
        <f>VLOOKUP($A338,new_vsoa,6,FALSE)</f>
        <v>141.03981595843101</v>
      </c>
      <c r="J338" s="3">
        <f>VLOOKUP($A338,new_vsoa,5,FALSE)</f>
        <v>127.652049247774</v>
      </c>
      <c r="K338" s="3">
        <f t="shared" si="157"/>
        <v>13.387766710657004</v>
      </c>
      <c r="L338" s="3">
        <f>VLOOKUP($A338,new_vsoa,7,FALSE)</f>
        <v>-17.915510694859599</v>
      </c>
      <c r="M338" s="3">
        <f>VLOOKUP($A338,new_vsoa,8,FALSE)</f>
        <v>46.729544101563903</v>
      </c>
      <c r="N338" s="3">
        <f t="shared" si="145"/>
        <v>144.119630691015</v>
      </c>
      <c r="O338" s="3">
        <f t="shared" si="146"/>
        <v>127.65204924777299</v>
      </c>
      <c r="P338" s="3">
        <f t="shared" si="158"/>
        <v>16.467581443242011</v>
      </c>
      <c r="Q338" s="3">
        <f t="shared" si="147"/>
        <v>-12.699498076685</v>
      </c>
      <c r="R338" s="3">
        <f t="shared" si="148"/>
        <v>50.517071154997801</v>
      </c>
      <c r="S338" s="3">
        <f t="shared" si="149"/>
        <v>159.934117842859</v>
      </c>
      <c r="T338" s="3">
        <f t="shared" si="150"/>
        <v>261.11815985553199</v>
      </c>
      <c r="U338" s="3">
        <f t="shared" si="159"/>
        <v>-101.18404201267299</v>
      </c>
      <c r="V338" s="3">
        <f t="shared" si="151"/>
        <v>-137.943303240272</v>
      </c>
      <c r="W338" s="3">
        <f t="shared" si="152"/>
        <v>-65.2359990210213</v>
      </c>
      <c r="X338" s="3">
        <f t="shared" si="153"/>
        <v>277.84167628615501</v>
      </c>
      <c r="Y338" s="3">
        <f t="shared" si="154"/>
        <v>127.65204924777299</v>
      </c>
      <c r="Z338" s="3">
        <f t="shared" si="160"/>
        <v>150.18962703838201</v>
      </c>
      <c r="AA338" s="3">
        <f t="shared" si="155"/>
        <v>101.280126768583</v>
      </c>
      <c r="AB338" s="3">
        <f t="shared" si="156"/>
        <v>206.343147363399</v>
      </c>
      <c r="AD338" s="3">
        <f t="shared" si="161"/>
        <v>-101.78696697089299</v>
      </c>
      <c r="AE338" s="3">
        <f t="shared" si="162"/>
        <v>7.6421335413530045</v>
      </c>
      <c r="AO338" s="3">
        <f t="shared" si="163"/>
        <v>13.387766710657004</v>
      </c>
      <c r="AP338" s="3">
        <f t="shared" si="164"/>
        <v>122.816867222902</v>
      </c>
      <c r="AQ338" s="3">
        <f t="shared" si="165"/>
        <v>-109.429100512245</v>
      </c>
      <c r="AS338" s="3">
        <f t="shared" si="166"/>
        <v>-136.801860327724</v>
      </c>
      <c r="AT338" s="3">
        <f t="shared" si="167"/>
        <v>1.0089706847793423E-12</v>
      </c>
      <c r="AU338" s="3"/>
      <c r="AV338" s="3">
        <f t="shared" si="168"/>
        <v>35.01489335683101</v>
      </c>
      <c r="AW338" s="3">
        <f t="shared" si="169"/>
        <v>-98.707152238308993</v>
      </c>
      <c r="AX338" s="3">
        <f t="shared" si="170"/>
        <v>-133.72204559514</v>
      </c>
      <c r="AY338" s="3">
        <f t="shared" si="171"/>
        <v>7.6421335413519955</v>
      </c>
      <c r="AZ338" s="3">
        <f t="shared" si="172"/>
        <v>7.6421335413519955</v>
      </c>
      <c r="BA338" s="3">
        <f t="shared" si="173"/>
        <v>0</v>
      </c>
    </row>
    <row r="339" spans="1:53">
      <c r="A339">
        <v>337</v>
      </c>
      <c r="B339" t="s">
        <v>352</v>
      </c>
      <c r="C339" s="3">
        <v>165.955223946611</v>
      </c>
      <c r="D339" s="3">
        <v>257.220366536879</v>
      </c>
      <c r="E339" s="3">
        <v>-91.265142590267899</v>
      </c>
      <c r="F339" s="3">
        <v>-145.83827647766699</v>
      </c>
      <c r="G339" s="3">
        <v>-33.797469896906897</v>
      </c>
      <c r="H339" s="3"/>
      <c r="I339" s="3">
        <f>VLOOKUP($A339,new_vsoa,6,FALSE)</f>
        <v>196.47366488918601</v>
      </c>
      <c r="J339" s="3">
        <f>VLOOKUP($A339,new_vsoa,5,FALSE)</f>
        <v>261.11815985553102</v>
      </c>
      <c r="K339" s="3">
        <f t="shared" si="157"/>
        <v>-64.644494966345007</v>
      </c>
      <c r="L339" s="3">
        <f>VLOOKUP($A339,new_vsoa,7,FALSE)</f>
        <v>-106.630886878659</v>
      </c>
      <c r="M339" s="3">
        <f>VLOOKUP($A339,new_vsoa,8,FALSE)</f>
        <v>-22.785502290273602</v>
      </c>
      <c r="N339" s="3">
        <f t="shared" si="145"/>
        <v>199.20456016172699</v>
      </c>
      <c r="O339" s="3">
        <f t="shared" si="146"/>
        <v>261.11815985553199</v>
      </c>
      <c r="P339" s="3">
        <f t="shared" si="158"/>
        <v>-61.913599693804997</v>
      </c>
      <c r="Q339" s="3">
        <f t="shared" si="147"/>
        <v>-99.291293765806302</v>
      </c>
      <c r="R339" s="3">
        <f t="shared" si="148"/>
        <v>-24.047449334406402</v>
      </c>
      <c r="S339" s="3">
        <f t="shared" si="149"/>
        <v>220.87271433137201</v>
      </c>
      <c r="T339" s="3">
        <f t="shared" si="150"/>
        <v>373.39686668607101</v>
      </c>
      <c r="U339" s="3">
        <f t="shared" si="159"/>
        <v>-152.524152354699</v>
      </c>
      <c r="V339" s="3">
        <f t="shared" si="151"/>
        <v>-192.40947727077901</v>
      </c>
      <c r="W339" s="3">
        <f t="shared" si="152"/>
        <v>-110.55612536958</v>
      </c>
      <c r="X339" s="3">
        <f t="shared" si="153"/>
        <v>159.934117842859</v>
      </c>
      <c r="Y339" s="3">
        <f t="shared" si="154"/>
        <v>261.11815985553199</v>
      </c>
      <c r="Z339" s="3">
        <f t="shared" si="160"/>
        <v>-101.18404201267299</v>
      </c>
      <c r="AA339" s="3">
        <f t="shared" si="155"/>
        <v>-137.943303240272</v>
      </c>
      <c r="AB339" s="3">
        <f t="shared" si="156"/>
        <v>-65.2359990210213</v>
      </c>
      <c r="AD339" s="3">
        <f t="shared" si="161"/>
        <v>30.518440942575012</v>
      </c>
      <c r="AE339" s="3">
        <f t="shared" si="162"/>
        <v>3.8977933186520204</v>
      </c>
      <c r="AO339" s="3">
        <f t="shared" si="163"/>
        <v>-64.644494966345007</v>
      </c>
      <c r="AP339" s="3">
        <f t="shared" si="164"/>
        <v>-91.265142590267899</v>
      </c>
      <c r="AQ339" s="3">
        <f t="shared" si="165"/>
        <v>26.620647623922892</v>
      </c>
      <c r="AS339" s="3">
        <f t="shared" si="166"/>
        <v>36.539547046327016</v>
      </c>
      <c r="AT339" s="3">
        <f t="shared" si="167"/>
        <v>-9.6633812063373625E-13</v>
      </c>
      <c r="AU339" s="3"/>
      <c r="AV339" s="3">
        <f t="shared" si="168"/>
        <v>-6.0211061037520039</v>
      </c>
      <c r="AW339" s="3">
        <f t="shared" si="169"/>
        <v>33.249336215115989</v>
      </c>
      <c r="AX339" s="3">
        <f t="shared" si="170"/>
        <v>39.270442318867993</v>
      </c>
      <c r="AY339" s="3">
        <f t="shared" si="171"/>
        <v>3.8977933186529867</v>
      </c>
      <c r="AZ339" s="3">
        <f t="shared" si="172"/>
        <v>3.8977933186529867</v>
      </c>
      <c r="BA339" s="3">
        <f t="shared" si="173"/>
        <v>0</v>
      </c>
    </row>
    <row r="340" spans="1:53">
      <c r="A340">
        <v>338</v>
      </c>
      <c r="B340" t="s">
        <v>353</v>
      </c>
      <c r="C340" s="3">
        <v>233.65973088117801</v>
      </c>
      <c r="D340" s="3">
        <v>373.49005323173998</v>
      </c>
      <c r="E340" s="3">
        <v>-139.830322350561</v>
      </c>
      <c r="F340" s="3">
        <v>-201.58883585088401</v>
      </c>
      <c r="G340" s="3">
        <v>-74.583780514390398</v>
      </c>
      <c r="H340" s="3"/>
      <c r="I340" s="3">
        <f>VLOOKUP($A340,new_vsoa,6,FALSE)</f>
        <v>319.53617612584299</v>
      </c>
      <c r="J340" s="3">
        <f>VLOOKUP($A340,new_vsoa,5,FALSE)</f>
        <v>373.39686668606998</v>
      </c>
      <c r="K340" s="3">
        <f t="shared" si="157"/>
        <v>-53.860690560226999</v>
      </c>
      <c r="L340" s="3">
        <f>VLOOKUP($A340,new_vsoa,7,FALSE)</f>
        <v>-103.145872330907</v>
      </c>
      <c r="M340" s="3">
        <f>VLOOKUP($A340,new_vsoa,8,FALSE)</f>
        <v>-7.4071163606469401</v>
      </c>
      <c r="N340" s="3">
        <f t="shared" si="145"/>
        <v>316.89986820247299</v>
      </c>
      <c r="O340" s="3">
        <f t="shared" si="146"/>
        <v>373.39686668607101</v>
      </c>
      <c r="P340" s="3">
        <f t="shared" si="158"/>
        <v>-56.49699848359802</v>
      </c>
      <c r="Q340" s="3">
        <f t="shared" si="147"/>
        <v>-99.960309051393693</v>
      </c>
      <c r="R340" s="3">
        <f t="shared" si="148"/>
        <v>-10.412862089114</v>
      </c>
      <c r="S340" s="3">
        <f t="shared" si="149"/>
        <v>345.77632640806797</v>
      </c>
      <c r="T340" s="3">
        <f t="shared" si="150"/>
        <v>505.14443684315199</v>
      </c>
      <c r="U340" s="3">
        <f t="shared" si="159"/>
        <v>-159.36811043508402</v>
      </c>
      <c r="V340" s="3">
        <f t="shared" si="151"/>
        <v>-214.073982991793</v>
      </c>
      <c r="W340" s="3">
        <f t="shared" si="152"/>
        <v>-106.152721301458</v>
      </c>
      <c r="X340" s="3">
        <f t="shared" si="153"/>
        <v>220.87271433137201</v>
      </c>
      <c r="Y340" s="3">
        <f t="shared" si="154"/>
        <v>373.39686668607101</v>
      </c>
      <c r="Z340" s="3">
        <f t="shared" si="160"/>
        <v>-152.524152354699</v>
      </c>
      <c r="AA340" s="3">
        <f t="shared" si="155"/>
        <v>-192.40947727077901</v>
      </c>
      <c r="AB340" s="3">
        <f t="shared" si="156"/>
        <v>-110.55612536958</v>
      </c>
      <c r="AD340" s="3">
        <f t="shared" si="161"/>
        <v>85.876445244664978</v>
      </c>
      <c r="AE340" s="3">
        <f t="shared" si="162"/>
        <v>-9.3186545669993848E-2</v>
      </c>
      <c r="AO340" s="3">
        <f t="shared" si="163"/>
        <v>-53.860690560226999</v>
      </c>
      <c r="AP340" s="3">
        <f t="shared" si="164"/>
        <v>-139.830322350561</v>
      </c>
      <c r="AQ340" s="3">
        <f t="shared" si="165"/>
        <v>85.969631790334006</v>
      </c>
      <c r="AS340" s="3">
        <f t="shared" si="166"/>
        <v>98.663461794470976</v>
      </c>
      <c r="AT340" s="3">
        <f t="shared" si="167"/>
        <v>-1.0231815394945443E-12</v>
      </c>
      <c r="AU340" s="3"/>
      <c r="AV340" s="3">
        <f t="shared" si="168"/>
        <v>-12.787016549805998</v>
      </c>
      <c r="AW340" s="3">
        <f t="shared" si="169"/>
        <v>83.240137321294981</v>
      </c>
      <c r="AX340" s="3">
        <f t="shared" si="170"/>
        <v>96.027153871100978</v>
      </c>
      <c r="AY340" s="3">
        <f t="shared" si="171"/>
        <v>-9.3186545668970666E-2</v>
      </c>
      <c r="AZ340" s="3">
        <f t="shared" si="172"/>
        <v>-9.3186545668970666E-2</v>
      </c>
      <c r="BA340" s="3">
        <f t="shared" si="173"/>
        <v>0</v>
      </c>
    </row>
    <row r="341" spans="1:53">
      <c r="A341">
        <v>339</v>
      </c>
      <c r="B341" t="s">
        <v>354</v>
      </c>
      <c r="C341" s="3">
        <v>372.488822335316</v>
      </c>
      <c r="D341" s="3">
        <v>498.44746953228201</v>
      </c>
      <c r="E341" s="3">
        <v>-125.958647196965</v>
      </c>
      <c r="F341" s="3">
        <v>-203.40486891274199</v>
      </c>
      <c r="G341" s="3">
        <v>-64.837801282734205</v>
      </c>
      <c r="H341" s="3"/>
      <c r="I341" s="3">
        <f>VLOOKUP($A341,new_vsoa,6,FALSE)</f>
        <v>456.37764538201799</v>
      </c>
      <c r="J341" s="3">
        <f>VLOOKUP($A341,new_vsoa,5,FALSE)</f>
        <v>505.14443684314898</v>
      </c>
      <c r="K341" s="3">
        <f t="shared" si="157"/>
        <v>-48.766791461130993</v>
      </c>
      <c r="L341" s="3">
        <f>VLOOKUP($A341,new_vsoa,7,FALSE)</f>
        <v>-111.182783495458</v>
      </c>
      <c r="M341" s="3">
        <f>VLOOKUP($A341,new_vsoa,8,FALSE)</f>
        <v>13.404444726608199</v>
      </c>
      <c r="N341" s="3">
        <f t="shared" si="145"/>
        <v>459.077405908603</v>
      </c>
      <c r="O341" s="3">
        <f t="shared" si="146"/>
        <v>505.14443684315199</v>
      </c>
      <c r="P341" s="3">
        <f t="shared" si="158"/>
        <v>-46.067030934548995</v>
      </c>
      <c r="Q341" s="3">
        <f t="shared" si="147"/>
        <v>-110.426759785098</v>
      </c>
      <c r="R341" s="3">
        <f t="shared" si="148"/>
        <v>14.8645151509825</v>
      </c>
      <c r="S341" s="3">
        <f t="shared" si="149"/>
        <v>456.37764305034398</v>
      </c>
      <c r="T341" s="3">
        <f t="shared" si="150"/>
        <v>473.96362858619</v>
      </c>
      <c r="U341" s="3">
        <f t="shared" si="159"/>
        <v>-17.585985535846021</v>
      </c>
      <c r="V341" s="3">
        <f t="shared" si="151"/>
        <v>-80.675615026276006</v>
      </c>
      <c r="W341" s="3">
        <f t="shared" si="152"/>
        <v>43.623762372363799</v>
      </c>
      <c r="X341" s="3">
        <f t="shared" si="153"/>
        <v>345.77632640806797</v>
      </c>
      <c r="Y341" s="3">
        <f t="shared" si="154"/>
        <v>505.14443684315199</v>
      </c>
      <c r="Z341" s="3">
        <f t="shared" si="160"/>
        <v>-159.36811043508402</v>
      </c>
      <c r="AA341" s="3">
        <f t="shared" si="155"/>
        <v>-214.073982991793</v>
      </c>
      <c r="AB341" s="3">
        <f t="shared" si="156"/>
        <v>-106.152721301458</v>
      </c>
      <c r="AD341" s="3">
        <f t="shared" si="161"/>
        <v>83.888823046701987</v>
      </c>
      <c r="AE341" s="3">
        <f t="shared" si="162"/>
        <v>6.6969673108669667</v>
      </c>
      <c r="AO341" s="3">
        <f t="shared" si="163"/>
        <v>-48.766791461130993</v>
      </c>
      <c r="AP341" s="3">
        <f t="shared" si="164"/>
        <v>-125.958647196965</v>
      </c>
      <c r="AQ341" s="3">
        <f t="shared" si="165"/>
        <v>77.191855735834011</v>
      </c>
      <c r="AS341" s="3">
        <f t="shared" si="166"/>
        <v>110.60131897395001</v>
      </c>
      <c r="AT341" s="3">
        <f t="shared" si="167"/>
        <v>-3.0127011996228248E-12</v>
      </c>
      <c r="AU341" s="3"/>
      <c r="AV341" s="3">
        <f t="shared" si="168"/>
        <v>-26.712495927248028</v>
      </c>
      <c r="AW341" s="3">
        <f t="shared" si="169"/>
        <v>86.588583573286996</v>
      </c>
      <c r="AX341" s="3">
        <f t="shared" si="170"/>
        <v>113.30107950053502</v>
      </c>
      <c r="AY341" s="3">
        <f t="shared" si="171"/>
        <v>6.6969673108699794</v>
      </c>
      <c r="AZ341" s="3">
        <f t="shared" si="172"/>
        <v>6.6969673108699794</v>
      </c>
      <c r="BA341" s="3">
        <f t="shared" si="173"/>
        <v>0</v>
      </c>
    </row>
    <row r="342" spans="1:53">
      <c r="A342">
        <v>340</v>
      </c>
      <c r="B342" t="s">
        <v>355</v>
      </c>
      <c r="C342" s="3">
        <v>482.12875505289901</v>
      </c>
      <c r="D342" s="3">
        <v>484.73383050860298</v>
      </c>
      <c r="E342" s="3">
        <v>-2.6050754557033899</v>
      </c>
      <c r="F342" s="3">
        <v>-92.473273330932599</v>
      </c>
      <c r="G342" s="3">
        <v>104.176521987398</v>
      </c>
      <c r="H342" s="3"/>
      <c r="I342" s="3">
        <f>VLOOKUP($A342,new_vsoa,6,FALSE)</f>
        <v>316.98404984946802</v>
      </c>
      <c r="J342" s="3">
        <f>VLOOKUP($A342,new_vsoa,5,FALSE)</f>
        <v>473.96362858619102</v>
      </c>
      <c r="K342" s="3">
        <f t="shared" si="157"/>
        <v>-156.979578736723</v>
      </c>
      <c r="L342" s="3">
        <f>VLOOKUP($A342,new_vsoa,7,FALSE)</f>
        <v>-212.39177565055499</v>
      </c>
      <c r="M342" s="3">
        <f>VLOOKUP($A342,new_vsoa,8,FALSE)</f>
        <v>-99.539947737698995</v>
      </c>
      <c r="N342" s="3">
        <f t="shared" si="145"/>
        <v>313.70546338547803</v>
      </c>
      <c r="O342" s="3">
        <f t="shared" si="146"/>
        <v>473.96362858619</v>
      </c>
      <c r="P342" s="3">
        <f t="shared" si="158"/>
        <v>-160.25816520071197</v>
      </c>
      <c r="Q342" s="3">
        <f t="shared" si="147"/>
        <v>-214.35501222733299</v>
      </c>
      <c r="R342" s="3">
        <f t="shared" si="148"/>
        <v>-106.687673660229</v>
      </c>
      <c r="S342" s="3">
        <f t="shared" si="149"/>
        <v>261.86691546138297</v>
      </c>
      <c r="T342" s="3">
        <f t="shared" si="150"/>
        <v>274.18439608055701</v>
      </c>
      <c r="U342" s="3">
        <f t="shared" si="159"/>
        <v>-12.317480619174034</v>
      </c>
      <c r="V342" s="3">
        <f t="shared" si="151"/>
        <v>-59.860788308120597</v>
      </c>
      <c r="W342" s="3">
        <f t="shared" si="152"/>
        <v>35.841219416035599</v>
      </c>
      <c r="X342" s="3">
        <f t="shared" si="153"/>
        <v>456.37764305034398</v>
      </c>
      <c r="Y342" s="3">
        <f t="shared" si="154"/>
        <v>473.96362858619</v>
      </c>
      <c r="Z342" s="3">
        <f t="shared" si="160"/>
        <v>-17.585985535846021</v>
      </c>
      <c r="AA342" s="3">
        <f t="shared" si="155"/>
        <v>-80.675615026276006</v>
      </c>
      <c r="AB342" s="3">
        <f t="shared" si="156"/>
        <v>43.623762372363799</v>
      </c>
      <c r="AD342" s="3">
        <f t="shared" si="161"/>
        <v>-165.14470520343099</v>
      </c>
      <c r="AE342" s="3">
        <f t="shared" si="162"/>
        <v>-10.770201922411957</v>
      </c>
      <c r="AO342" s="3">
        <f t="shared" si="163"/>
        <v>-156.979578736723</v>
      </c>
      <c r="AP342" s="3">
        <f t="shared" si="164"/>
        <v>-2.6050754557033899</v>
      </c>
      <c r="AQ342" s="3">
        <f t="shared" si="165"/>
        <v>-154.3745032810196</v>
      </c>
      <c r="AS342" s="3">
        <f t="shared" si="166"/>
        <v>-139.39359320087596</v>
      </c>
      <c r="AT342" s="3">
        <f t="shared" si="167"/>
        <v>1.0231815394945443E-12</v>
      </c>
      <c r="AU342" s="3"/>
      <c r="AV342" s="3">
        <f t="shared" si="168"/>
        <v>-25.751112002555033</v>
      </c>
      <c r="AW342" s="3">
        <f t="shared" si="169"/>
        <v>-168.42329166742098</v>
      </c>
      <c r="AX342" s="3">
        <f t="shared" si="170"/>
        <v>-142.67217966486595</v>
      </c>
      <c r="AY342" s="3">
        <f t="shared" si="171"/>
        <v>-10.77020192241298</v>
      </c>
      <c r="AZ342" s="3">
        <f t="shared" si="172"/>
        <v>-10.77020192241298</v>
      </c>
      <c r="BA342" s="3">
        <f t="shared" si="173"/>
        <v>0</v>
      </c>
    </row>
    <row r="343" spans="1:53">
      <c r="A343">
        <v>341</v>
      </c>
      <c r="B343" t="s">
        <v>356</v>
      </c>
      <c r="C343" s="3">
        <v>239.086719301681</v>
      </c>
      <c r="D343" s="3">
        <v>269.397418073241</v>
      </c>
      <c r="E343" s="3">
        <v>-30.310698771560201</v>
      </c>
      <c r="F343" s="3">
        <v>-107.677324637723</v>
      </c>
      <c r="G343" s="3">
        <v>57.0996670171332</v>
      </c>
      <c r="H343" s="3"/>
      <c r="I343" s="3">
        <f>VLOOKUP($A343,new_vsoa,6,FALSE)</f>
        <v>188.477004380425</v>
      </c>
      <c r="J343" s="3">
        <f>VLOOKUP($A343,new_vsoa,5,FALSE)</f>
        <v>274.18439607810399</v>
      </c>
      <c r="K343" s="3">
        <f t="shared" si="157"/>
        <v>-85.707391697678986</v>
      </c>
      <c r="L343" s="3">
        <f>VLOOKUP($A343,new_vsoa,7,FALSE)</f>
        <v>-127.295928846897</v>
      </c>
      <c r="M343" s="3">
        <f>VLOOKUP($A343,new_vsoa,8,FALSE)</f>
        <v>-47.920910897960603</v>
      </c>
      <c r="N343" s="3">
        <f t="shared" si="145"/>
        <v>189.11729233222101</v>
      </c>
      <c r="O343" s="3">
        <f t="shared" si="146"/>
        <v>274.18439607810598</v>
      </c>
      <c r="P343" s="3">
        <f t="shared" si="158"/>
        <v>-85.067103745884964</v>
      </c>
      <c r="Q343" s="3">
        <f t="shared" si="147"/>
        <v>-122.08524532065</v>
      </c>
      <c r="R343" s="3">
        <f t="shared" si="148"/>
        <v>-49.235184385008203</v>
      </c>
      <c r="S343" s="3">
        <f t="shared" si="149"/>
        <v>219.02627775911401</v>
      </c>
      <c r="T343" s="3">
        <f t="shared" si="150"/>
        <v>254.55524141417499</v>
      </c>
      <c r="U343" s="3">
        <f t="shared" si="159"/>
        <v>-35.528963655060977</v>
      </c>
      <c r="V343" s="3">
        <f t="shared" si="151"/>
        <v>-67.998480959516996</v>
      </c>
      <c r="W343" s="3">
        <f t="shared" si="152"/>
        <v>-2.1777347917988199</v>
      </c>
      <c r="X343" s="3">
        <f t="shared" si="153"/>
        <v>261.86691546138297</v>
      </c>
      <c r="Y343" s="3">
        <f t="shared" si="154"/>
        <v>274.18439608055701</v>
      </c>
      <c r="Z343" s="3">
        <f t="shared" si="160"/>
        <v>-12.317480619174034</v>
      </c>
      <c r="AA343" s="3">
        <f t="shared" si="155"/>
        <v>-59.860788308120597</v>
      </c>
      <c r="AB343" s="3">
        <f t="shared" si="156"/>
        <v>35.841219416035599</v>
      </c>
      <c r="AD343" s="3">
        <f t="shared" si="161"/>
        <v>-50.609714921256</v>
      </c>
      <c r="AE343" s="3">
        <f t="shared" si="162"/>
        <v>4.7869780048629877</v>
      </c>
      <c r="AO343" s="3">
        <f t="shared" si="163"/>
        <v>-85.707391697678986</v>
      </c>
      <c r="AP343" s="3">
        <f t="shared" si="164"/>
        <v>-30.310698771560201</v>
      </c>
      <c r="AQ343" s="3">
        <f t="shared" si="165"/>
        <v>-55.396692926118789</v>
      </c>
      <c r="AS343" s="3">
        <f t="shared" si="166"/>
        <v>-73.389911080957972</v>
      </c>
      <c r="AT343" s="3">
        <f t="shared" si="167"/>
        <v>-2.4530208975193091E-9</v>
      </c>
      <c r="AU343" s="3"/>
      <c r="AV343" s="3">
        <f t="shared" si="168"/>
        <v>22.780196159701973</v>
      </c>
      <c r="AW343" s="3">
        <f t="shared" si="169"/>
        <v>-49.969426969459988</v>
      </c>
      <c r="AX343" s="3">
        <f t="shared" si="170"/>
        <v>-72.749623129161961</v>
      </c>
      <c r="AY343" s="3">
        <f t="shared" si="171"/>
        <v>4.7869780073160086</v>
      </c>
      <c r="AZ343" s="3">
        <f t="shared" si="172"/>
        <v>4.7869780048649773</v>
      </c>
      <c r="BA343" s="3">
        <f t="shared" si="173"/>
        <v>-2.4510313778591808E-9</v>
      </c>
    </row>
    <row r="344" spans="1:53">
      <c r="A344">
        <v>342</v>
      </c>
      <c r="B344" t="s">
        <v>357</v>
      </c>
      <c r="C344" s="3">
        <v>222.252079843697</v>
      </c>
      <c r="D344" s="3">
        <v>251.44271231678701</v>
      </c>
      <c r="E344" s="3">
        <v>-29.190632473089501</v>
      </c>
      <c r="F344" s="3">
        <v>-76.347903813649793</v>
      </c>
      <c r="G344" s="3">
        <v>24.3545608047645</v>
      </c>
      <c r="H344" s="3"/>
      <c r="I344" s="3">
        <f>VLOOKUP($A344,new_vsoa,6,FALSE)</f>
        <v>284.161274900303</v>
      </c>
      <c r="J344" s="3">
        <f>VLOOKUP($A344,new_vsoa,5,FALSE)</f>
        <v>254.55524141417499</v>
      </c>
      <c r="K344" s="3">
        <f t="shared" si="157"/>
        <v>29.606033486128013</v>
      </c>
      <c r="L344" s="3">
        <f>VLOOKUP($A344,new_vsoa,7,FALSE)</f>
        <v>-11.2739849798765</v>
      </c>
      <c r="M344" s="3">
        <f>VLOOKUP($A344,new_vsoa,8,FALSE)</f>
        <v>71.452422354183099</v>
      </c>
      <c r="N344" s="3">
        <f t="shared" si="145"/>
        <v>279.58146563447798</v>
      </c>
      <c r="O344" s="3">
        <f t="shared" si="146"/>
        <v>254.55524141417499</v>
      </c>
      <c r="P344" s="3">
        <f t="shared" si="158"/>
        <v>25.026224220302993</v>
      </c>
      <c r="Q344" s="3">
        <f t="shared" si="147"/>
        <v>-12.461017285076</v>
      </c>
      <c r="R344" s="3">
        <f t="shared" si="148"/>
        <v>68.218290545060995</v>
      </c>
      <c r="S344" s="3">
        <f t="shared" si="149"/>
        <v>305.32262793821099</v>
      </c>
      <c r="T344" s="3">
        <f t="shared" si="150"/>
        <v>649.15481157852798</v>
      </c>
      <c r="U344" s="3">
        <f t="shared" si="159"/>
        <v>-343.832183640317</v>
      </c>
      <c r="V344" s="3">
        <f t="shared" si="151"/>
        <v>-438.99422015223701</v>
      </c>
      <c r="W344" s="3">
        <f t="shared" si="152"/>
        <v>-270.70515421430002</v>
      </c>
      <c r="X344" s="3">
        <f t="shared" si="153"/>
        <v>219.02627775911401</v>
      </c>
      <c r="Y344" s="3">
        <f t="shared" si="154"/>
        <v>254.55524141417499</v>
      </c>
      <c r="Z344" s="3">
        <f t="shared" si="160"/>
        <v>-35.528963655060977</v>
      </c>
      <c r="AA344" s="3">
        <f t="shared" si="155"/>
        <v>-67.998480959516996</v>
      </c>
      <c r="AB344" s="3">
        <f t="shared" si="156"/>
        <v>-2.1777347917988199</v>
      </c>
      <c r="AD344" s="3">
        <f t="shared" si="161"/>
        <v>61.909195056605995</v>
      </c>
      <c r="AE344" s="3">
        <f t="shared" si="162"/>
        <v>3.1125290973879771</v>
      </c>
      <c r="AO344" s="3">
        <f t="shared" si="163"/>
        <v>29.606033486128013</v>
      </c>
      <c r="AP344" s="3">
        <f t="shared" si="164"/>
        <v>-29.190632473089501</v>
      </c>
      <c r="AQ344" s="3">
        <f t="shared" si="165"/>
        <v>58.796665959217513</v>
      </c>
      <c r="AS344" s="3">
        <f t="shared" si="166"/>
        <v>65.13499714118899</v>
      </c>
      <c r="AT344" s="3">
        <f t="shared" si="167"/>
        <v>0</v>
      </c>
      <c r="AU344" s="3"/>
      <c r="AV344" s="3">
        <f t="shared" si="168"/>
        <v>-3.2258020845829947</v>
      </c>
      <c r="AW344" s="3">
        <f t="shared" si="169"/>
        <v>57.329385790780975</v>
      </c>
      <c r="AX344" s="3">
        <f t="shared" si="170"/>
        <v>60.55518787536397</v>
      </c>
      <c r="AY344" s="3">
        <f t="shared" si="171"/>
        <v>3.1125290973879771</v>
      </c>
      <c r="AZ344" s="3">
        <f t="shared" si="172"/>
        <v>3.1125290973879771</v>
      </c>
      <c r="BA344" s="3">
        <f t="shared" si="173"/>
        <v>0</v>
      </c>
    </row>
    <row r="345" spans="1:53">
      <c r="A345">
        <v>343</v>
      </c>
      <c r="B345" t="s">
        <v>358</v>
      </c>
      <c r="C345" s="3">
        <v>361.59348854009602</v>
      </c>
      <c r="D345" s="3">
        <v>636.51600969536696</v>
      </c>
      <c r="E345" s="3">
        <v>-274.92252115526998</v>
      </c>
      <c r="F345" s="3">
        <v>-438.58381545165997</v>
      </c>
      <c r="G345" s="3">
        <v>-176.203013413034</v>
      </c>
      <c r="H345" s="3"/>
      <c r="I345" s="3">
        <f>VLOOKUP($A345,new_vsoa,6,FALSE)</f>
        <v>551.82043340176006</v>
      </c>
      <c r="J345" s="3">
        <f>VLOOKUP($A345,new_vsoa,5,FALSE)</f>
        <v>649.154803418033</v>
      </c>
      <c r="K345" s="3">
        <f t="shared" si="157"/>
        <v>-97.334370016272942</v>
      </c>
      <c r="L345" s="3">
        <f>VLOOKUP($A345,new_vsoa,7,FALSE)</f>
        <v>-192.243242712815</v>
      </c>
      <c r="M345" s="3">
        <f>VLOOKUP($A345,new_vsoa,8,FALSE)</f>
        <v>-28.195652665559901</v>
      </c>
      <c r="N345" s="3">
        <f t="shared" si="145"/>
        <v>550.91607709986704</v>
      </c>
      <c r="O345" s="3">
        <f t="shared" si="146"/>
        <v>649.15480341803402</v>
      </c>
      <c r="P345" s="3">
        <f t="shared" si="158"/>
        <v>-98.238726318166982</v>
      </c>
      <c r="Q345" s="3">
        <f t="shared" si="147"/>
        <v>-195.78455669216899</v>
      </c>
      <c r="R345" s="3">
        <f t="shared" si="148"/>
        <v>-27.838960825386899</v>
      </c>
      <c r="S345" s="3">
        <f t="shared" si="149"/>
        <v>516.90777973895501</v>
      </c>
      <c r="T345" s="3">
        <f t="shared" si="150"/>
        <v>259.23566856098103</v>
      </c>
      <c r="U345" s="3">
        <f t="shared" si="159"/>
        <v>257.67211117797399</v>
      </c>
      <c r="V345" s="3">
        <f t="shared" si="151"/>
        <v>189.707193249612</v>
      </c>
      <c r="W345" s="3">
        <f t="shared" si="152"/>
        <v>335.75042993041001</v>
      </c>
      <c r="X345" s="3">
        <f t="shared" si="153"/>
        <v>305.32262793821099</v>
      </c>
      <c r="Y345" s="3">
        <f t="shared" si="154"/>
        <v>649.15481157852798</v>
      </c>
      <c r="Z345" s="3">
        <f t="shared" si="160"/>
        <v>-343.832183640317</v>
      </c>
      <c r="AA345" s="3">
        <f t="shared" si="155"/>
        <v>-438.99422015223701</v>
      </c>
      <c r="AB345" s="3">
        <f t="shared" si="156"/>
        <v>-270.70515421430002</v>
      </c>
      <c r="AD345" s="3">
        <f t="shared" si="161"/>
        <v>190.22694486166404</v>
      </c>
      <c r="AE345" s="3">
        <f t="shared" si="162"/>
        <v>12.638793722666037</v>
      </c>
      <c r="AO345" s="3">
        <f t="shared" si="163"/>
        <v>-97.334370016272942</v>
      </c>
      <c r="AP345" s="3">
        <f t="shared" si="164"/>
        <v>-274.92252115526998</v>
      </c>
      <c r="AQ345" s="3">
        <f t="shared" si="165"/>
        <v>177.58815113899703</v>
      </c>
      <c r="AS345" s="3">
        <f t="shared" si="166"/>
        <v>246.49780546354907</v>
      </c>
      <c r="AT345" s="3">
        <f t="shared" si="167"/>
        <v>-8.1604949855318409E-6</v>
      </c>
      <c r="AU345" s="3"/>
      <c r="AV345" s="3">
        <f t="shared" si="168"/>
        <v>-56.270860601885033</v>
      </c>
      <c r="AW345" s="3">
        <f t="shared" si="169"/>
        <v>189.32258855977102</v>
      </c>
      <c r="AX345" s="3">
        <f t="shared" si="170"/>
        <v>245.59344916165605</v>
      </c>
      <c r="AY345" s="3">
        <f t="shared" si="171"/>
        <v>12.638801883161022</v>
      </c>
      <c r="AZ345" s="3">
        <f t="shared" si="172"/>
        <v>12.63879372266706</v>
      </c>
      <c r="BA345" s="3">
        <f t="shared" si="173"/>
        <v>-8.1604939623503014E-6</v>
      </c>
    </row>
    <row r="346" spans="1:53">
      <c r="A346">
        <v>344</v>
      </c>
      <c r="B346" t="s">
        <v>359</v>
      </c>
      <c r="C346" s="3">
        <v>486.98780213750803</v>
      </c>
      <c r="D346" s="3">
        <v>259.33068836198203</v>
      </c>
      <c r="E346" s="3">
        <v>227.657113775525</v>
      </c>
      <c r="F346" s="3">
        <v>76.929265321447602</v>
      </c>
      <c r="G346" s="3">
        <v>595.44240707602705</v>
      </c>
      <c r="H346" s="3"/>
      <c r="I346" s="3">
        <f>VLOOKUP($A346,new_vsoa,6,FALSE)</f>
        <v>345.47062764078498</v>
      </c>
      <c r="J346" s="3">
        <f>VLOOKUP($A346,new_vsoa,5,FALSE)</f>
        <v>259.23566856098</v>
      </c>
      <c r="K346" s="3">
        <f t="shared" si="157"/>
        <v>86.23495907980498</v>
      </c>
      <c r="L346" s="3">
        <f>VLOOKUP($A346,new_vsoa,7,FALSE)</f>
        <v>37.904163335206398</v>
      </c>
      <c r="M346" s="3">
        <f>VLOOKUP($A346,new_vsoa,8,FALSE)</f>
        <v>137.44633303736001</v>
      </c>
      <c r="N346" s="3">
        <f t="shared" si="145"/>
        <v>335.25802255420501</v>
      </c>
      <c r="O346" s="3">
        <f t="shared" si="146"/>
        <v>259.23566856098103</v>
      </c>
      <c r="P346" s="3">
        <f t="shared" si="158"/>
        <v>76.022353993223987</v>
      </c>
      <c r="Q346" s="3">
        <f t="shared" si="147"/>
        <v>31.0214708266926</v>
      </c>
      <c r="R346" s="3">
        <f t="shared" si="148"/>
        <v>124.493320317296</v>
      </c>
      <c r="S346" s="3">
        <f t="shared" si="149"/>
        <v>373.565714720149</v>
      </c>
      <c r="T346" s="3">
        <f t="shared" si="150"/>
        <v>422.66886744381702</v>
      </c>
      <c r="U346" s="3">
        <f t="shared" si="159"/>
        <v>-49.103152723668018</v>
      </c>
      <c r="V346" s="3">
        <f t="shared" si="151"/>
        <v>-105.41713408141401</v>
      </c>
      <c r="W346" s="3">
        <f t="shared" si="152"/>
        <v>5.5469887146430201</v>
      </c>
      <c r="X346" s="3">
        <f t="shared" si="153"/>
        <v>516.90777973895501</v>
      </c>
      <c r="Y346" s="3">
        <f t="shared" si="154"/>
        <v>259.23566856098103</v>
      </c>
      <c r="Z346" s="3">
        <f t="shared" si="160"/>
        <v>257.67211117797399</v>
      </c>
      <c r="AA346" s="3">
        <f t="shared" si="155"/>
        <v>189.707193249612</v>
      </c>
      <c r="AB346" s="3">
        <f t="shared" si="156"/>
        <v>335.75042993041001</v>
      </c>
      <c r="AD346" s="3">
        <f t="shared" si="161"/>
        <v>-141.51717449672304</v>
      </c>
      <c r="AE346" s="3">
        <f t="shared" si="162"/>
        <v>-9.5019801002024451E-2</v>
      </c>
      <c r="AO346" s="3">
        <f t="shared" si="163"/>
        <v>86.23495907980498</v>
      </c>
      <c r="AP346" s="3">
        <f t="shared" si="164"/>
        <v>227.657113775525</v>
      </c>
      <c r="AQ346" s="3">
        <f t="shared" si="165"/>
        <v>-141.42215469572002</v>
      </c>
      <c r="AS346" s="3">
        <f t="shared" si="166"/>
        <v>-171.43715209817003</v>
      </c>
      <c r="AT346" s="3">
        <f t="shared" si="167"/>
        <v>-1.0231815394945443E-12</v>
      </c>
      <c r="AU346" s="3"/>
      <c r="AV346" s="3">
        <f t="shared" si="168"/>
        <v>29.919977601446988</v>
      </c>
      <c r="AW346" s="3">
        <f t="shared" si="169"/>
        <v>-151.72977958330301</v>
      </c>
      <c r="AX346" s="3">
        <f t="shared" si="170"/>
        <v>-181.64975718475</v>
      </c>
      <c r="AY346" s="3">
        <f t="shared" si="171"/>
        <v>-9.5019801001001269E-2</v>
      </c>
      <c r="AZ346" s="3">
        <f t="shared" si="172"/>
        <v>-9.5019801001001269E-2</v>
      </c>
      <c r="BA346" s="3">
        <f t="shared" si="173"/>
        <v>0</v>
      </c>
    </row>
    <row r="347" spans="1:53">
      <c r="A347">
        <v>345</v>
      </c>
      <c r="B347" t="s">
        <v>360</v>
      </c>
      <c r="C347" s="3">
        <v>389.68799011938501</v>
      </c>
      <c r="D347" s="3">
        <v>422.82832849699599</v>
      </c>
      <c r="E347" s="3">
        <v>-33.1403383776114</v>
      </c>
      <c r="F347" s="3">
        <v>-114.40861540218199</v>
      </c>
      <c r="G347" s="3">
        <v>44.590822964915603</v>
      </c>
      <c r="H347" s="3"/>
      <c r="I347" s="3">
        <f>VLOOKUP($A347,new_vsoa,6,FALSE)</f>
        <v>451.65096950639099</v>
      </c>
      <c r="J347" s="3">
        <f>VLOOKUP($A347,new_vsoa,5,FALSE)</f>
        <v>422.668867443816</v>
      </c>
      <c r="K347" s="3">
        <f t="shared" si="157"/>
        <v>28.982102062574995</v>
      </c>
      <c r="L347" s="3">
        <f>VLOOKUP($A347,new_vsoa,7,FALSE)</f>
        <v>-30.990688150834099</v>
      </c>
      <c r="M347" s="3">
        <f>VLOOKUP($A347,new_vsoa,8,FALSE)</f>
        <v>81.595938926222601</v>
      </c>
      <c r="N347" s="3">
        <f t="shared" si="145"/>
        <v>456.76428104695401</v>
      </c>
      <c r="O347" s="3">
        <f t="shared" si="146"/>
        <v>422.66886744418298</v>
      </c>
      <c r="P347" s="3">
        <f t="shared" si="158"/>
        <v>34.095413602771032</v>
      </c>
      <c r="Q347" s="3">
        <f t="shared" si="147"/>
        <v>-18.206774677664299</v>
      </c>
      <c r="R347" s="3">
        <f t="shared" si="148"/>
        <v>84.966717988681694</v>
      </c>
      <c r="S347" s="3">
        <f t="shared" si="149"/>
        <v>410.21121784196799</v>
      </c>
      <c r="T347" s="3">
        <f t="shared" si="150"/>
        <v>355.39858911791401</v>
      </c>
      <c r="U347" s="3">
        <f t="shared" si="159"/>
        <v>54.81262872405398</v>
      </c>
      <c r="V347" s="3">
        <f t="shared" si="151"/>
        <v>-4.7732434459780197</v>
      </c>
      <c r="W347" s="3">
        <f t="shared" si="152"/>
        <v>119.482322444571</v>
      </c>
      <c r="X347" s="3">
        <f t="shared" si="153"/>
        <v>373.565714720149</v>
      </c>
      <c r="Y347" s="3">
        <f t="shared" si="154"/>
        <v>422.66886744381702</v>
      </c>
      <c r="Z347" s="3">
        <f t="shared" si="160"/>
        <v>-49.103152723668018</v>
      </c>
      <c r="AA347" s="3">
        <f t="shared" si="155"/>
        <v>-105.41713408141401</v>
      </c>
      <c r="AB347" s="3">
        <f t="shared" si="156"/>
        <v>5.5469887146430201</v>
      </c>
      <c r="AD347" s="3">
        <f t="shared" si="161"/>
        <v>61.962979387005987</v>
      </c>
      <c r="AE347" s="3">
        <f t="shared" si="162"/>
        <v>-0.15946105317999582</v>
      </c>
      <c r="AO347" s="3">
        <f t="shared" si="163"/>
        <v>28.982102062574995</v>
      </c>
      <c r="AP347" s="3">
        <f t="shared" si="164"/>
        <v>-33.1403383776114</v>
      </c>
      <c r="AQ347" s="3">
        <f t="shared" si="165"/>
        <v>62.122440440186395</v>
      </c>
      <c r="AS347" s="3">
        <f t="shared" si="166"/>
        <v>78.08525478624199</v>
      </c>
      <c r="AT347" s="3">
        <f t="shared" si="167"/>
        <v>-1.0231815394945443E-12</v>
      </c>
      <c r="AU347" s="3"/>
      <c r="AV347" s="3">
        <f t="shared" si="168"/>
        <v>-16.122275399236003</v>
      </c>
      <c r="AW347" s="3">
        <f t="shared" si="169"/>
        <v>67.076290927569005</v>
      </c>
      <c r="AX347" s="3">
        <f t="shared" si="170"/>
        <v>83.198566326805008</v>
      </c>
      <c r="AY347" s="3">
        <f t="shared" si="171"/>
        <v>-0.15946105317897263</v>
      </c>
      <c r="AZ347" s="3">
        <f t="shared" si="172"/>
        <v>-0.1594610528130147</v>
      </c>
      <c r="BA347" s="3">
        <f t="shared" si="173"/>
        <v>3.65957930625882E-10</v>
      </c>
    </row>
    <row r="348" spans="1:53">
      <c r="A348">
        <v>346</v>
      </c>
      <c r="B348" t="s">
        <v>361</v>
      </c>
      <c r="C348" s="3">
        <v>362.37898226357402</v>
      </c>
      <c r="D348" s="3">
        <v>362.63110854268098</v>
      </c>
      <c r="E348" s="3">
        <v>-0.252126279106619</v>
      </c>
      <c r="F348" s="3">
        <v>-95.008921628390198</v>
      </c>
      <c r="G348" s="3">
        <v>141.03674154983801</v>
      </c>
      <c r="H348" s="3"/>
      <c r="I348" s="3">
        <f>VLOOKUP($A348,new_vsoa,6,FALSE)</f>
        <v>307.09871458772898</v>
      </c>
      <c r="J348" s="3">
        <f>VLOOKUP($A348,new_vsoa,5,FALSE)</f>
        <v>355.39858911411199</v>
      </c>
      <c r="K348" s="3">
        <f t="shared" si="157"/>
        <v>-48.299874526383007</v>
      </c>
      <c r="L348" s="3">
        <f>VLOOKUP($A348,new_vsoa,7,FALSE)</f>
        <v>-104.623042260765</v>
      </c>
      <c r="M348" s="3">
        <f>VLOOKUP($A348,new_vsoa,8,FALSE)</f>
        <v>4.5735581856887597</v>
      </c>
      <c r="N348" s="3">
        <f t="shared" si="145"/>
        <v>303.48445139704501</v>
      </c>
      <c r="O348" s="3">
        <f t="shared" si="146"/>
        <v>355.39858911411301</v>
      </c>
      <c r="P348" s="3">
        <f t="shared" si="158"/>
        <v>-51.914137717068002</v>
      </c>
      <c r="Q348" s="3">
        <f t="shared" si="147"/>
        <v>-106.22299652642801</v>
      </c>
      <c r="R348" s="3">
        <f t="shared" si="148"/>
        <v>3.3698392661907199</v>
      </c>
      <c r="S348" s="3">
        <f t="shared" si="149"/>
        <v>333.50702666177</v>
      </c>
      <c r="T348" s="3">
        <f t="shared" si="150"/>
        <v>368.01081227469501</v>
      </c>
      <c r="U348" s="3">
        <f t="shared" si="159"/>
        <v>-34.503785612925014</v>
      </c>
      <c r="V348" s="3">
        <f t="shared" si="151"/>
        <v>-93.471812016824103</v>
      </c>
      <c r="W348" s="3">
        <f t="shared" si="152"/>
        <v>19.9366650177124</v>
      </c>
      <c r="X348" s="3">
        <f t="shared" si="153"/>
        <v>410.21121784196799</v>
      </c>
      <c r="Y348" s="3">
        <f t="shared" si="154"/>
        <v>355.39858911791401</v>
      </c>
      <c r="Z348" s="3">
        <f t="shared" si="160"/>
        <v>54.81262872405398</v>
      </c>
      <c r="AA348" s="3">
        <f t="shared" si="155"/>
        <v>-4.7732434459780197</v>
      </c>
      <c r="AB348" s="3">
        <f t="shared" si="156"/>
        <v>119.482322444571</v>
      </c>
      <c r="AD348" s="3">
        <f t="shared" si="161"/>
        <v>-55.280267675845039</v>
      </c>
      <c r="AE348" s="3">
        <f t="shared" si="162"/>
        <v>-7.2325194285689918</v>
      </c>
      <c r="AO348" s="3">
        <f t="shared" si="163"/>
        <v>-48.299874526383007</v>
      </c>
      <c r="AP348" s="3">
        <f t="shared" si="164"/>
        <v>-0.252126279106619</v>
      </c>
      <c r="AQ348" s="3">
        <f t="shared" si="165"/>
        <v>-48.047748247276388</v>
      </c>
      <c r="AS348" s="3">
        <f t="shared" si="166"/>
        <v>-103.11250325423902</v>
      </c>
      <c r="AT348" s="3">
        <f t="shared" si="167"/>
        <v>-3.8020289139240049E-9</v>
      </c>
      <c r="AU348" s="3"/>
      <c r="AV348" s="3">
        <f t="shared" si="168"/>
        <v>47.832235578393977</v>
      </c>
      <c r="AW348" s="3">
        <f t="shared" si="169"/>
        <v>-58.89453086652901</v>
      </c>
      <c r="AX348" s="3">
        <f t="shared" si="170"/>
        <v>-106.72676644492299</v>
      </c>
      <c r="AY348" s="3">
        <f t="shared" si="171"/>
        <v>-7.2325194247669629</v>
      </c>
      <c r="AZ348" s="3">
        <f t="shared" si="172"/>
        <v>-7.2325194285679686</v>
      </c>
      <c r="BA348" s="3">
        <f t="shared" si="173"/>
        <v>-3.8010057323845103E-9</v>
      </c>
    </row>
    <row r="349" spans="1:53">
      <c r="A349">
        <v>347</v>
      </c>
      <c r="B349" t="s">
        <v>362</v>
      </c>
      <c r="C349" s="3">
        <v>327.40192312613402</v>
      </c>
      <c r="D349" s="3">
        <v>364.957968409785</v>
      </c>
      <c r="E349" s="3">
        <v>-37.556045283650199</v>
      </c>
      <c r="F349" s="3">
        <v>-123.892914788526</v>
      </c>
      <c r="G349" s="3">
        <v>56.119074906007903</v>
      </c>
      <c r="H349" s="3"/>
      <c r="I349" s="3">
        <f>VLOOKUP($A349,new_vsoa,6,FALSE)</f>
        <v>379.17185392501898</v>
      </c>
      <c r="J349" s="3">
        <f>VLOOKUP($A349,new_vsoa,5,FALSE)</f>
        <v>368.01081227469098</v>
      </c>
      <c r="K349" s="3">
        <f t="shared" si="157"/>
        <v>11.161041650328002</v>
      </c>
      <c r="L349" s="3">
        <f>VLOOKUP($A349,new_vsoa,7,FALSE)</f>
        <v>-57.179504552113201</v>
      </c>
      <c r="M349" s="3">
        <f>VLOOKUP($A349,new_vsoa,8,FALSE)</f>
        <v>78.917975576356795</v>
      </c>
      <c r="N349" s="3">
        <f t="shared" si="145"/>
        <v>379.48036785787701</v>
      </c>
      <c r="O349" s="3">
        <f t="shared" si="146"/>
        <v>368.010812274692</v>
      </c>
      <c r="P349" s="3">
        <f t="shared" si="158"/>
        <v>11.469555583185013</v>
      </c>
      <c r="Q349" s="3">
        <f t="shared" si="147"/>
        <v>-50.746374017252101</v>
      </c>
      <c r="R349" s="3">
        <f t="shared" si="148"/>
        <v>76.783731857468993</v>
      </c>
      <c r="S349" s="3">
        <f t="shared" si="149"/>
        <v>295.549832090233</v>
      </c>
      <c r="T349" s="3">
        <f t="shared" si="150"/>
        <v>28.715476150020301</v>
      </c>
      <c r="U349" s="3">
        <f t="shared" si="159"/>
        <v>266.83435594021267</v>
      </c>
      <c r="V349" s="3">
        <f t="shared" si="151"/>
        <v>203.260389289714</v>
      </c>
      <c r="W349" s="3">
        <f t="shared" si="152"/>
        <v>339.55014109485001</v>
      </c>
      <c r="X349" s="3">
        <f t="shared" si="153"/>
        <v>333.50702666177</v>
      </c>
      <c r="Y349" s="3">
        <f t="shared" si="154"/>
        <v>368.01081227469501</v>
      </c>
      <c r="Z349" s="3">
        <f t="shared" si="160"/>
        <v>-34.503785612925014</v>
      </c>
      <c r="AA349" s="3">
        <f t="shared" si="155"/>
        <v>-93.471812016824103</v>
      </c>
      <c r="AB349" s="3">
        <f t="shared" si="156"/>
        <v>19.9366650177124</v>
      </c>
      <c r="AD349" s="3">
        <f t="shared" si="161"/>
        <v>51.769930798884957</v>
      </c>
      <c r="AE349" s="3">
        <f t="shared" si="162"/>
        <v>3.0528438649059808</v>
      </c>
      <c r="AO349" s="3">
        <f t="shared" si="163"/>
        <v>11.161041650328002</v>
      </c>
      <c r="AP349" s="3">
        <f t="shared" si="164"/>
        <v>-37.556045283650199</v>
      </c>
      <c r="AQ349" s="3">
        <f t="shared" si="165"/>
        <v>48.717086933978202</v>
      </c>
      <c r="AS349" s="3">
        <f t="shared" si="166"/>
        <v>45.664827263248981</v>
      </c>
      <c r="AT349" s="3">
        <f t="shared" si="167"/>
        <v>-4.0358827391173691E-12</v>
      </c>
      <c r="AU349" s="3"/>
      <c r="AV349" s="3">
        <f t="shared" si="168"/>
        <v>6.1051035356359762</v>
      </c>
      <c r="AW349" s="3">
        <f t="shared" si="169"/>
        <v>52.078444731742991</v>
      </c>
      <c r="AX349" s="3">
        <f t="shared" si="170"/>
        <v>45.973341196107015</v>
      </c>
      <c r="AY349" s="3">
        <f t="shared" si="171"/>
        <v>3.0528438649100167</v>
      </c>
      <c r="AZ349" s="3">
        <f t="shared" si="172"/>
        <v>3.052843864907004</v>
      </c>
      <c r="BA349" s="3">
        <f t="shared" si="173"/>
        <v>-3.0127011996228248E-12</v>
      </c>
    </row>
    <row r="350" spans="1:53">
      <c r="A350">
        <v>348</v>
      </c>
      <c r="B350" t="s">
        <v>363</v>
      </c>
      <c r="C350" s="3">
        <v>234.034740997158</v>
      </c>
      <c r="D350" s="3">
        <v>23.678497382586901</v>
      </c>
      <c r="E350" s="3">
        <v>210.35624361457101</v>
      </c>
      <c r="F350" s="3">
        <v>88.508868076111298</v>
      </c>
      <c r="G350" s="3">
        <v>386.49847785040703</v>
      </c>
      <c r="H350" s="3"/>
      <c r="I350" s="3">
        <f>VLOOKUP($A350,new_vsoa,6,FALSE)</f>
        <v>94.208334059331307</v>
      </c>
      <c r="J350" s="3">
        <f>VLOOKUP($A350,new_vsoa,5,FALSE)</f>
        <v>28.715476150019601</v>
      </c>
      <c r="K350" s="3">
        <f t="shared" si="157"/>
        <v>65.492857909311709</v>
      </c>
      <c r="L350" s="3">
        <f>VLOOKUP($A350,new_vsoa,7,FALSE)</f>
        <v>36.374297495828102</v>
      </c>
      <c r="M350" s="3">
        <f>VLOOKUP($A350,new_vsoa,8,FALSE)</f>
        <v>101.938170735791</v>
      </c>
      <c r="N350" s="3">
        <f t="shared" si="145"/>
        <v>103.287004206162</v>
      </c>
      <c r="O350" s="3">
        <f t="shared" si="146"/>
        <v>28.7154761500185</v>
      </c>
      <c r="P350" s="3">
        <f t="shared" si="158"/>
        <v>74.571528056143492</v>
      </c>
      <c r="Q350" s="3">
        <f t="shared" si="147"/>
        <v>46.306635400395002</v>
      </c>
      <c r="R350" s="3">
        <f t="shared" si="148"/>
        <v>110.219870912354</v>
      </c>
      <c r="S350" s="3">
        <f t="shared" si="149"/>
        <v>168.23698971229399</v>
      </c>
      <c r="T350" s="3">
        <f t="shared" si="150"/>
        <v>609.03049333648698</v>
      </c>
      <c r="U350" s="3">
        <f t="shared" si="159"/>
        <v>-440.79350362419302</v>
      </c>
      <c r="V350" s="3">
        <f t="shared" si="151"/>
        <v>-521.79359826106804</v>
      </c>
      <c r="W350" s="3">
        <f t="shared" si="152"/>
        <v>-381.134373610274</v>
      </c>
      <c r="X350" s="3">
        <f t="shared" si="153"/>
        <v>295.549832090233</v>
      </c>
      <c r="Y350" s="3">
        <f t="shared" si="154"/>
        <v>28.715476150020301</v>
      </c>
      <c r="Z350" s="3">
        <f t="shared" si="160"/>
        <v>266.83435594021267</v>
      </c>
      <c r="AA350" s="3">
        <f t="shared" si="155"/>
        <v>203.260389289714</v>
      </c>
      <c r="AB350" s="3">
        <f t="shared" si="156"/>
        <v>339.55014109485001</v>
      </c>
      <c r="AD350" s="3">
        <f t="shared" si="161"/>
        <v>-139.82640693782668</v>
      </c>
      <c r="AE350" s="3">
        <f t="shared" si="162"/>
        <v>5.0369787674327</v>
      </c>
      <c r="AO350" s="3">
        <f t="shared" si="163"/>
        <v>65.492857909311709</v>
      </c>
      <c r="AP350" s="3">
        <f t="shared" si="164"/>
        <v>210.35624361457101</v>
      </c>
      <c r="AQ350" s="3">
        <f t="shared" si="165"/>
        <v>-144.8633857052593</v>
      </c>
      <c r="AS350" s="3">
        <f t="shared" si="166"/>
        <v>-201.34149803090168</v>
      </c>
      <c r="AT350" s="3">
        <f t="shared" si="167"/>
        <v>-6.9988459472369868E-13</v>
      </c>
      <c r="AU350" s="3"/>
      <c r="AV350" s="3">
        <f t="shared" si="168"/>
        <v>61.515091093075</v>
      </c>
      <c r="AW350" s="3">
        <f t="shared" si="169"/>
        <v>-130.74773679099599</v>
      </c>
      <c r="AX350" s="3">
        <f t="shared" si="170"/>
        <v>-192.26282788407099</v>
      </c>
      <c r="AY350" s="3">
        <f t="shared" si="171"/>
        <v>5.0369787674333999</v>
      </c>
      <c r="AZ350" s="3">
        <f t="shared" si="172"/>
        <v>5.0369787674315987</v>
      </c>
      <c r="BA350" s="3">
        <f t="shared" si="173"/>
        <v>-1.801225835151854E-12</v>
      </c>
    </row>
    <row r="351" spans="1:53">
      <c r="A351">
        <v>349</v>
      </c>
      <c r="B351" t="s">
        <v>364</v>
      </c>
      <c r="C351" s="3">
        <v>200.35162313721</v>
      </c>
      <c r="D351" s="3">
        <v>636.60576282362797</v>
      </c>
      <c r="E351" s="3">
        <v>-436.254139686418</v>
      </c>
      <c r="F351" s="3">
        <v>-629.95186554736802</v>
      </c>
      <c r="G351" s="3">
        <v>-301.51976227838799</v>
      </c>
      <c r="H351" s="3"/>
      <c r="I351" s="3">
        <f>VLOOKUP($A351,new_vsoa,6,FALSE)</f>
        <v>587.66941870916901</v>
      </c>
      <c r="J351" s="3">
        <f>VLOOKUP($A351,new_vsoa,5,FALSE)</f>
        <v>609.03049333648403</v>
      </c>
      <c r="K351" s="3">
        <f t="shared" si="157"/>
        <v>-21.36107462731502</v>
      </c>
      <c r="L351" s="3">
        <f>VLOOKUP($A351,new_vsoa,7,FALSE)</f>
        <v>-121.694186078611</v>
      </c>
      <c r="M351" s="3">
        <f>VLOOKUP($A351,new_vsoa,8,FALSE)</f>
        <v>93.742458322759205</v>
      </c>
      <c r="N351" s="3">
        <f t="shared" si="145"/>
        <v>583.19675740829098</v>
      </c>
      <c r="O351" s="3">
        <f t="shared" si="146"/>
        <v>609.03049333648403</v>
      </c>
      <c r="P351" s="3">
        <f t="shared" si="158"/>
        <v>-25.83373592819305</v>
      </c>
      <c r="Q351" s="3">
        <f t="shared" si="147"/>
        <v>-130.29150949513701</v>
      </c>
      <c r="R351" s="3">
        <f t="shared" si="148"/>
        <v>88.677219355373794</v>
      </c>
      <c r="S351" s="3">
        <f t="shared" si="149"/>
        <v>590.345539431887</v>
      </c>
      <c r="T351" s="3">
        <f t="shared" si="150"/>
        <v>309.64563998890299</v>
      </c>
      <c r="U351" s="3">
        <f t="shared" si="159"/>
        <v>280.69989944298402</v>
      </c>
      <c r="V351" s="3">
        <f t="shared" si="151"/>
        <v>180.60465140861899</v>
      </c>
      <c r="W351" s="3">
        <f t="shared" si="152"/>
        <v>426.99827861002001</v>
      </c>
      <c r="X351" s="3">
        <f t="shared" si="153"/>
        <v>168.23698971229399</v>
      </c>
      <c r="Y351" s="3">
        <f t="shared" si="154"/>
        <v>609.03049333648698</v>
      </c>
      <c r="Z351" s="3">
        <f t="shared" si="160"/>
        <v>-440.79350362419302</v>
      </c>
      <c r="AA351" s="3">
        <f t="shared" si="155"/>
        <v>-521.79359826106804</v>
      </c>
      <c r="AB351" s="3">
        <f t="shared" si="156"/>
        <v>-381.134373610274</v>
      </c>
      <c r="AD351" s="3">
        <f t="shared" si="161"/>
        <v>387.31779557195898</v>
      </c>
      <c r="AE351" s="3">
        <f t="shared" si="162"/>
        <v>-27.575269487143942</v>
      </c>
      <c r="AO351" s="3">
        <f t="shared" si="163"/>
        <v>-21.36107462731502</v>
      </c>
      <c r="AP351" s="3">
        <f t="shared" si="164"/>
        <v>-436.254139686418</v>
      </c>
      <c r="AQ351" s="3">
        <f t="shared" si="165"/>
        <v>414.89306505910298</v>
      </c>
      <c r="AS351" s="3">
        <f t="shared" si="166"/>
        <v>419.43242899687505</v>
      </c>
      <c r="AT351" s="3">
        <f t="shared" si="167"/>
        <v>-2.9558577807620168E-12</v>
      </c>
      <c r="AU351" s="3"/>
      <c r="AV351" s="3">
        <f t="shared" si="168"/>
        <v>-32.114633424916008</v>
      </c>
      <c r="AW351" s="3">
        <f t="shared" si="169"/>
        <v>382.84513427108095</v>
      </c>
      <c r="AX351" s="3">
        <f t="shared" si="170"/>
        <v>414.95976769599696</v>
      </c>
      <c r="AY351" s="3">
        <f t="shared" si="171"/>
        <v>-27.575269487140986</v>
      </c>
      <c r="AZ351" s="3">
        <f t="shared" si="172"/>
        <v>-27.575269487143942</v>
      </c>
      <c r="BA351" s="3">
        <f t="shared" si="173"/>
        <v>-2.9558577807620168E-12</v>
      </c>
    </row>
    <row r="352" spans="1:53">
      <c r="A352">
        <v>350</v>
      </c>
      <c r="B352" t="s">
        <v>365</v>
      </c>
      <c r="C352" s="3">
        <v>612.98524298784605</v>
      </c>
      <c r="D352" s="3">
        <v>318.17091914702399</v>
      </c>
      <c r="E352" s="3">
        <v>294.81432384082098</v>
      </c>
      <c r="F352" s="3">
        <v>48.796943550469202</v>
      </c>
      <c r="G352" s="3">
        <v>2155.28397538639</v>
      </c>
      <c r="H352" s="3"/>
      <c r="I352" s="3">
        <f>VLOOKUP($A352,new_vsoa,6,FALSE)</f>
        <v>379.27889985938498</v>
      </c>
      <c r="J352" s="3">
        <f>VLOOKUP($A352,new_vsoa,5,FALSE)</f>
        <v>309.64563998890202</v>
      </c>
      <c r="K352" s="3">
        <f t="shared" si="157"/>
        <v>69.633259870482959</v>
      </c>
      <c r="L352" s="3">
        <f>VLOOKUP($A352,new_vsoa,7,FALSE)</f>
        <v>-19.533486753644901</v>
      </c>
      <c r="M352" s="3">
        <f>VLOOKUP($A352,new_vsoa,8,FALSE)</f>
        <v>156.579407497944</v>
      </c>
      <c r="N352" s="3">
        <f t="shared" si="145"/>
        <v>381.45979792394797</v>
      </c>
      <c r="O352" s="3">
        <f t="shared" si="146"/>
        <v>309.64563998890202</v>
      </c>
      <c r="P352" s="3">
        <f t="shared" si="158"/>
        <v>71.814157935045955</v>
      </c>
      <c r="Q352" s="3">
        <f t="shared" si="147"/>
        <v>-13.13052492812</v>
      </c>
      <c r="R352" s="3">
        <f t="shared" si="148"/>
        <v>148.41880537967501</v>
      </c>
      <c r="S352" s="3">
        <f t="shared" si="149"/>
        <v>362.48115953703598</v>
      </c>
      <c r="T352" s="3">
        <f t="shared" si="150"/>
        <v>247.486328144879</v>
      </c>
      <c r="U352" s="3">
        <f t="shared" si="159"/>
        <v>114.99483139215698</v>
      </c>
      <c r="V352" s="3">
        <f t="shared" si="151"/>
        <v>48.977723243167098</v>
      </c>
      <c r="W352" s="3">
        <f t="shared" si="152"/>
        <v>191.68279692950699</v>
      </c>
      <c r="X352" s="3">
        <f t="shared" si="153"/>
        <v>590.345539431887</v>
      </c>
      <c r="Y352" s="3">
        <f t="shared" si="154"/>
        <v>309.64563998890299</v>
      </c>
      <c r="Z352" s="3">
        <f t="shared" si="160"/>
        <v>280.69989944298402</v>
      </c>
      <c r="AA352" s="3">
        <f t="shared" si="155"/>
        <v>180.60465140861899</v>
      </c>
      <c r="AB352" s="3">
        <f t="shared" si="156"/>
        <v>426.99827861002001</v>
      </c>
      <c r="AD352" s="3">
        <f t="shared" si="161"/>
        <v>-233.70634312846107</v>
      </c>
      <c r="AE352" s="3">
        <f t="shared" si="162"/>
        <v>-8.5252791581219753</v>
      </c>
      <c r="AO352" s="3">
        <f t="shared" si="163"/>
        <v>69.633259870482959</v>
      </c>
      <c r="AP352" s="3">
        <f t="shared" si="164"/>
        <v>294.81432384082098</v>
      </c>
      <c r="AQ352" s="3">
        <f t="shared" si="165"/>
        <v>-225.18106397033802</v>
      </c>
      <c r="AS352" s="3">
        <f t="shared" si="166"/>
        <v>-211.06663957250203</v>
      </c>
      <c r="AT352" s="3">
        <f t="shared" si="167"/>
        <v>-9.6633812063373625E-13</v>
      </c>
      <c r="AU352" s="3"/>
      <c r="AV352" s="3">
        <f t="shared" si="168"/>
        <v>-22.639703555959045</v>
      </c>
      <c r="AW352" s="3">
        <f t="shared" si="169"/>
        <v>-231.52544506389808</v>
      </c>
      <c r="AX352" s="3">
        <f t="shared" si="170"/>
        <v>-208.88574150793903</v>
      </c>
      <c r="AY352" s="3">
        <f t="shared" si="171"/>
        <v>-8.525279158121009</v>
      </c>
      <c r="AZ352" s="3">
        <f t="shared" si="172"/>
        <v>-8.5252791581219753</v>
      </c>
      <c r="BA352" s="3">
        <f t="shared" si="173"/>
        <v>-9.6633812063373625E-13</v>
      </c>
    </row>
    <row r="353" spans="1:53">
      <c r="A353">
        <v>351</v>
      </c>
      <c r="B353" t="s">
        <v>366</v>
      </c>
      <c r="C353" s="3">
        <v>299.26270910561499</v>
      </c>
      <c r="D353" s="3">
        <v>231.76844764353999</v>
      </c>
      <c r="E353" s="3">
        <v>67.494261462075698</v>
      </c>
      <c r="F353" s="3">
        <v>-29.808360109336601</v>
      </c>
      <c r="G353" s="3">
        <v>222.58669370806101</v>
      </c>
      <c r="H353" s="3"/>
      <c r="I353" s="3">
        <f>VLOOKUP($A353,new_vsoa,6,FALSE)</f>
        <v>233.232833056967</v>
      </c>
      <c r="J353" s="3">
        <f>VLOOKUP($A353,new_vsoa,5,FALSE)</f>
        <v>247.48632809650601</v>
      </c>
      <c r="K353" s="3">
        <f t="shared" si="157"/>
        <v>-14.253495039539018</v>
      </c>
      <c r="L353" s="3">
        <f>VLOOKUP($A353,new_vsoa,7,FALSE)</f>
        <v>-55.492218010412799</v>
      </c>
      <c r="M353" s="3">
        <f>VLOOKUP($A353,new_vsoa,8,FALSE)</f>
        <v>25.278332862060999</v>
      </c>
      <c r="N353" s="3">
        <f t="shared" si="145"/>
        <v>230.34671719186301</v>
      </c>
      <c r="O353" s="3">
        <f t="shared" si="146"/>
        <v>247.48632809650499</v>
      </c>
      <c r="P353" s="3">
        <f t="shared" si="158"/>
        <v>-17.139610904641984</v>
      </c>
      <c r="Q353" s="3">
        <f t="shared" si="147"/>
        <v>-54.959523424647102</v>
      </c>
      <c r="R353" s="3">
        <f t="shared" si="148"/>
        <v>20.386950887739701</v>
      </c>
      <c r="S353" s="3">
        <f t="shared" si="149"/>
        <v>249.33933691833701</v>
      </c>
      <c r="T353" s="3">
        <f t="shared" si="150"/>
        <v>472.71483099048203</v>
      </c>
      <c r="U353" s="3">
        <f t="shared" si="159"/>
        <v>-223.37549407214502</v>
      </c>
      <c r="V353" s="3">
        <f t="shared" si="151"/>
        <v>-302.99535201062002</v>
      </c>
      <c r="W353" s="3">
        <f t="shared" si="152"/>
        <v>-160.904696360966</v>
      </c>
      <c r="X353" s="3">
        <f t="shared" si="153"/>
        <v>362.48115953703598</v>
      </c>
      <c r="Y353" s="3">
        <f t="shared" si="154"/>
        <v>247.486328144879</v>
      </c>
      <c r="Z353" s="3">
        <f t="shared" si="160"/>
        <v>114.99483139215698</v>
      </c>
      <c r="AA353" s="3">
        <f t="shared" si="155"/>
        <v>48.977723243167098</v>
      </c>
      <c r="AB353" s="3">
        <f t="shared" si="156"/>
        <v>191.68279692950699</v>
      </c>
      <c r="AD353" s="3">
        <f t="shared" si="161"/>
        <v>-66.029876048647992</v>
      </c>
      <c r="AE353" s="3">
        <f t="shared" si="162"/>
        <v>15.717880452966028</v>
      </c>
      <c r="AO353" s="3">
        <f t="shared" si="163"/>
        <v>-14.253495039539018</v>
      </c>
      <c r="AP353" s="3">
        <f t="shared" si="164"/>
        <v>67.494261462075698</v>
      </c>
      <c r="AQ353" s="3">
        <f t="shared" si="165"/>
        <v>-81.747756501614717</v>
      </c>
      <c r="AS353" s="3">
        <f t="shared" si="166"/>
        <v>-129.24832648006898</v>
      </c>
      <c r="AT353" s="3">
        <f t="shared" si="167"/>
        <v>-4.8372982064393E-8</v>
      </c>
      <c r="AU353" s="3"/>
      <c r="AV353" s="3">
        <f t="shared" si="168"/>
        <v>63.21845043142099</v>
      </c>
      <c r="AW353" s="3">
        <f t="shared" si="169"/>
        <v>-68.915991913751981</v>
      </c>
      <c r="AX353" s="3">
        <f t="shared" si="170"/>
        <v>-132.13444234517297</v>
      </c>
      <c r="AY353" s="3">
        <f t="shared" si="171"/>
        <v>15.71788050133901</v>
      </c>
      <c r="AZ353" s="3">
        <f t="shared" si="172"/>
        <v>15.717880452965005</v>
      </c>
      <c r="BA353" s="3">
        <f t="shared" si="173"/>
        <v>-4.8374005245932494E-8</v>
      </c>
    </row>
    <row r="354" spans="1:53">
      <c r="A354">
        <v>352</v>
      </c>
      <c r="B354" t="s">
        <v>367</v>
      </c>
      <c r="C354" s="3">
        <v>248.45670846194301</v>
      </c>
      <c r="D354" s="3">
        <v>490.575278848761</v>
      </c>
      <c r="E354" s="3">
        <v>-242.11857038681799</v>
      </c>
      <c r="F354" s="3">
        <v>-403.952467198433</v>
      </c>
      <c r="G354" s="3">
        <v>-121.11502217902201</v>
      </c>
      <c r="H354" s="3"/>
      <c r="I354" s="3">
        <f>VLOOKUP($A354,new_vsoa,6,FALSE)</f>
        <v>359.75337311674502</v>
      </c>
      <c r="J354" s="3">
        <f>VLOOKUP($A354,new_vsoa,5,FALSE)</f>
        <v>472.714830990481</v>
      </c>
      <c r="K354" s="3">
        <f t="shared" si="157"/>
        <v>-112.96145787373598</v>
      </c>
      <c r="L354" s="3">
        <f>VLOOKUP($A354,new_vsoa,7,FALSE)</f>
        <v>-203.44953001849299</v>
      </c>
      <c r="M354" s="3">
        <f>VLOOKUP($A354,new_vsoa,8,FALSE)</f>
        <v>-36.042515446923296</v>
      </c>
      <c r="N354" s="3">
        <f t="shared" si="145"/>
        <v>367.49392220095001</v>
      </c>
      <c r="O354" s="3">
        <f t="shared" si="146"/>
        <v>472.71483099047998</v>
      </c>
      <c r="P354" s="3">
        <f t="shared" si="158"/>
        <v>-105.22090878952997</v>
      </c>
      <c r="Q354" s="3">
        <f t="shared" si="147"/>
        <v>-192.220961009597</v>
      </c>
      <c r="R354" s="3">
        <f t="shared" si="148"/>
        <v>-26.747775851937998</v>
      </c>
      <c r="S354" s="3">
        <f t="shared" si="149"/>
        <v>373.38029414447698</v>
      </c>
      <c r="T354" s="3">
        <f t="shared" si="150"/>
        <v>656.88360601548004</v>
      </c>
      <c r="U354" s="3">
        <f t="shared" si="159"/>
        <v>-283.50331187100306</v>
      </c>
      <c r="V354" s="3">
        <f t="shared" si="151"/>
        <v>-403.60595446151098</v>
      </c>
      <c r="W354" s="3">
        <f t="shared" si="152"/>
        <v>-195.502711456925</v>
      </c>
      <c r="X354" s="3">
        <f t="shared" si="153"/>
        <v>249.33933691833701</v>
      </c>
      <c r="Y354" s="3">
        <f t="shared" si="154"/>
        <v>472.71483099048203</v>
      </c>
      <c r="Z354" s="3">
        <f t="shared" si="160"/>
        <v>-223.37549407214502</v>
      </c>
      <c r="AA354" s="3">
        <f t="shared" si="155"/>
        <v>-302.99535201062002</v>
      </c>
      <c r="AB354" s="3">
        <f t="shared" si="156"/>
        <v>-160.904696360966</v>
      </c>
      <c r="AD354" s="3">
        <f t="shared" si="161"/>
        <v>111.29666465480202</v>
      </c>
      <c r="AE354" s="3">
        <f t="shared" si="162"/>
        <v>-17.860447858279997</v>
      </c>
      <c r="AO354" s="3">
        <f t="shared" si="163"/>
        <v>-112.96145787373598</v>
      </c>
      <c r="AP354" s="3">
        <f t="shared" si="164"/>
        <v>-242.11857038681799</v>
      </c>
      <c r="AQ354" s="3">
        <f t="shared" si="165"/>
        <v>129.15711251308201</v>
      </c>
      <c r="AS354" s="3">
        <f t="shared" si="166"/>
        <v>110.41403619840801</v>
      </c>
      <c r="AT354" s="3">
        <f t="shared" si="167"/>
        <v>-1.0231815394945443E-12</v>
      </c>
      <c r="AU354" s="3"/>
      <c r="AV354" s="3">
        <f t="shared" si="168"/>
        <v>0.88262845639400211</v>
      </c>
      <c r="AW354" s="3">
        <f t="shared" si="169"/>
        <v>119.037213739007</v>
      </c>
      <c r="AX354" s="3">
        <f t="shared" si="170"/>
        <v>118.154585282613</v>
      </c>
      <c r="AY354" s="3">
        <f t="shared" si="171"/>
        <v>-17.860447858278974</v>
      </c>
      <c r="AZ354" s="3">
        <f t="shared" si="172"/>
        <v>-17.86044785828102</v>
      </c>
      <c r="BA354" s="3">
        <f t="shared" si="173"/>
        <v>-2.0463630789890885E-12</v>
      </c>
    </row>
    <row r="355" spans="1:53">
      <c r="A355">
        <v>353</v>
      </c>
      <c r="B355" t="s">
        <v>368</v>
      </c>
      <c r="C355" s="3">
        <v>391.49546266942002</v>
      </c>
      <c r="D355" s="3">
        <v>682.92382133975798</v>
      </c>
      <c r="E355" s="3">
        <v>-291.42835867033699</v>
      </c>
      <c r="F355" s="3">
        <v>-575.74472152357998</v>
      </c>
      <c r="G355" s="3">
        <v>-102.686497841449</v>
      </c>
      <c r="H355" s="3"/>
      <c r="I355" s="3">
        <f>VLOOKUP($A355,new_vsoa,6,FALSE)</f>
        <v>510.92938491149999</v>
      </c>
      <c r="J355" s="3">
        <f>VLOOKUP($A355,new_vsoa,5,FALSE)</f>
        <v>656.88360601548004</v>
      </c>
      <c r="K355" s="3">
        <f t="shared" si="157"/>
        <v>-145.95422110398005</v>
      </c>
      <c r="L355" s="3">
        <f>VLOOKUP($A355,new_vsoa,7,FALSE)</f>
        <v>-266.55177287730601</v>
      </c>
      <c r="M355" s="3">
        <f>VLOOKUP($A355,new_vsoa,8,FALSE)</f>
        <v>-58.590566038077199</v>
      </c>
      <c r="N355" s="3">
        <f t="shared" si="145"/>
        <v>506.57510445802501</v>
      </c>
      <c r="O355" s="3">
        <f t="shared" si="146"/>
        <v>656.88360601548095</v>
      </c>
      <c r="P355" s="3">
        <f t="shared" si="158"/>
        <v>-150.30850155745594</v>
      </c>
      <c r="Q355" s="3">
        <f t="shared" si="147"/>
        <v>-268.49027871347101</v>
      </c>
      <c r="R355" s="3">
        <f t="shared" si="148"/>
        <v>-63.523117012187598</v>
      </c>
      <c r="S355" s="3">
        <f t="shared" si="149"/>
        <v>535.35386482419199</v>
      </c>
      <c r="T355" s="3">
        <f t="shared" si="150"/>
        <v>384.87782505784799</v>
      </c>
      <c r="U355" s="3">
        <f t="shared" si="159"/>
        <v>150.476039766344</v>
      </c>
      <c r="V355" s="3">
        <f t="shared" si="151"/>
        <v>98.856791900689004</v>
      </c>
      <c r="W355" s="3">
        <f t="shared" si="152"/>
        <v>206.17377630191501</v>
      </c>
      <c r="X355" s="3">
        <f t="shared" si="153"/>
        <v>373.38029414447698</v>
      </c>
      <c r="Y355" s="3">
        <f t="shared" si="154"/>
        <v>656.88360601548004</v>
      </c>
      <c r="Z355" s="3">
        <f t="shared" si="160"/>
        <v>-283.50331187100306</v>
      </c>
      <c r="AA355" s="3">
        <f t="shared" si="155"/>
        <v>-403.60595446151098</v>
      </c>
      <c r="AB355" s="3">
        <f t="shared" si="156"/>
        <v>-195.502711456925</v>
      </c>
      <c r="AD355" s="3">
        <f t="shared" si="161"/>
        <v>119.43392224207997</v>
      </c>
      <c r="AE355" s="3">
        <f t="shared" si="162"/>
        <v>-26.040215324277938</v>
      </c>
      <c r="AO355" s="3">
        <f t="shared" si="163"/>
        <v>-145.95422110398005</v>
      </c>
      <c r="AP355" s="3">
        <f t="shared" si="164"/>
        <v>-291.42835867033699</v>
      </c>
      <c r="AQ355" s="3">
        <f t="shared" si="165"/>
        <v>145.47413756635694</v>
      </c>
      <c r="AS355" s="3">
        <f t="shared" si="166"/>
        <v>137.54909076702302</v>
      </c>
      <c r="AT355" s="3">
        <f t="shared" si="167"/>
        <v>0</v>
      </c>
      <c r="AU355" s="3"/>
      <c r="AV355" s="3">
        <f t="shared" si="168"/>
        <v>-18.115168524943044</v>
      </c>
      <c r="AW355" s="3">
        <f t="shared" si="169"/>
        <v>115.07964178860499</v>
      </c>
      <c r="AX355" s="3">
        <f t="shared" si="170"/>
        <v>133.19481031354803</v>
      </c>
      <c r="AY355" s="3">
        <f t="shared" si="171"/>
        <v>-26.040215324277938</v>
      </c>
      <c r="AZ355" s="3">
        <f t="shared" si="172"/>
        <v>-26.040215324277028</v>
      </c>
      <c r="BA355" s="3">
        <f t="shared" si="173"/>
        <v>9.0949470177292824E-13</v>
      </c>
    </row>
    <row r="356" spans="1:53">
      <c r="A356">
        <v>354</v>
      </c>
      <c r="B356" t="s">
        <v>369</v>
      </c>
      <c r="C356" s="3">
        <v>590.54836873996805</v>
      </c>
      <c r="D356" s="3">
        <v>383.28334705810499</v>
      </c>
      <c r="E356" s="3">
        <v>207.26502168186201</v>
      </c>
      <c r="F356" s="3">
        <v>89.963016604239698</v>
      </c>
      <c r="G356" s="3">
        <v>41775755066200.602</v>
      </c>
      <c r="H356" s="3"/>
      <c r="I356" s="3">
        <f>VLOOKUP($A356,new_vsoa,6,FALSE)</f>
        <v>448.42399728779901</v>
      </c>
      <c r="J356" s="3">
        <f>VLOOKUP($A356,new_vsoa,5,FALSE)</f>
        <v>384.87782505784901</v>
      </c>
      <c r="K356" s="3">
        <f t="shared" si="157"/>
        <v>63.546172229950002</v>
      </c>
      <c r="L356" s="3">
        <f>VLOOKUP($A356,new_vsoa,7,FALSE)</f>
        <v>-1.2670579637813399</v>
      </c>
      <c r="M356" s="3">
        <f>VLOOKUP($A356,new_vsoa,8,FALSE)</f>
        <v>131.311539202006</v>
      </c>
      <c r="N356" s="3">
        <f t="shared" si="145"/>
        <v>452.00681871429998</v>
      </c>
      <c r="O356" s="3">
        <f t="shared" si="146"/>
        <v>384.87782505784799</v>
      </c>
      <c r="P356" s="3">
        <f t="shared" si="158"/>
        <v>67.128993656451996</v>
      </c>
      <c r="Q356" s="3">
        <f t="shared" si="147"/>
        <v>3.8034178588890302</v>
      </c>
      <c r="R356" s="3">
        <f t="shared" si="148"/>
        <v>134.23083544337399</v>
      </c>
      <c r="S356" s="3">
        <f t="shared" si="149"/>
        <v>448.42399728855798</v>
      </c>
      <c r="T356" s="3">
        <f t="shared" si="150"/>
        <v>536.17475025323199</v>
      </c>
      <c r="U356" s="3">
        <f t="shared" si="159"/>
        <v>-87.750752964674007</v>
      </c>
      <c r="V356" s="3">
        <f t="shared" si="151"/>
        <v>-157.15700332292499</v>
      </c>
      <c r="W356" s="3">
        <f t="shared" si="152"/>
        <v>-19.494074900054301</v>
      </c>
      <c r="X356" s="3">
        <f t="shared" si="153"/>
        <v>535.35386482419199</v>
      </c>
      <c r="Y356" s="3">
        <f t="shared" si="154"/>
        <v>384.87782505784799</v>
      </c>
      <c r="Z356" s="3">
        <f t="shared" si="160"/>
        <v>150.476039766344</v>
      </c>
      <c r="AA356" s="3">
        <f t="shared" si="155"/>
        <v>98.856791900689004</v>
      </c>
      <c r="AB356" s="3">
        <f t="shared" si="156"/>
        <v>206.17377630191501</v>
      </c>
      <c r="AD356" s="3">
        <f t="shared" si="161"/>
        <v>-142.12437145216904</v>
      </c>
      <c r="AE356" s="3">
        <f t="shared" si="162"/>
        <v>1.5944779997440151</v>
      </c>
      <c r="AO356" s="3">
        <f t="shared" si="163"/>
        <v>63.546172229950002</v>
      </c>
      <c r="AP356" s="3">
        <f t="shared" si="164"/>
        <v>207.26502168186201</v>
      </c>
      <c r="AQ356" s="3">
        <f t="shared" si="165"/>
        <v>-143.71884945191201</v>
      </c>
      <c r="AS356" s="3">
        <f t="shared" si="166"/>
        <v>-86.929867536392976</v>
      </c>
      <c r="AT356" s="3">
        <f t="shared" si="167"/>
        <v>1.0231815394945443E-12</v>
      </c>
      <c r="AU356" s="3"/>
      <c r="AV356" s="3">
        <f t="shared" si="168"/>
        <v>-55.194503915776068</v>
      </c>
      <c r="AW356" s="3">
        <f t="shared" si="169"/>
        <v>-138.54155002566807</v>
      </c>
      <c r="AX356" s="3">
        <f t="shared" si="170"/>
        <v>-83.347046109892005</v>
      </c>
      <c r="AY356" s="3">
        <f t="shared" si="171"/>
        <v>1.5944779997429919</v>
      </c>
      <c r="AZ356" s="3">
        <f t="shared" si="172"/>
        <v>1.5944779997429919</v>
      </c>
      <c r="BA356" s="3">
        <f t="shared" si="173"/>
        <v>0</v>
      </c>
    </row>
    <row r="357" spans="1:53">
      <c r="A357">
        <v>355</v>
      </c>
      <c r="B357" t="s">
        <v>370</v>
      </c>
      <c r="C357" s="3">
        <v>456.05084694846698</v>
      </c>
      <c r="D357" s="3">
        <v>544.80739285941195</v>
      </c>
      <c r="E357" s="3">
        <v>-88.756545910944496</v>
      </c>
      <c r="F357" s="3">
        <v>-191.32632324808699</v>
      </c>
      <c r="G357" s="3">
        <v>27.116441342586</v>
      </c>
      <c r="H357" s="3"/>
      <c r="I357" s="3">
        <f>VLOOKUP($A357,new_vsoa,6,FALSE)</f>
        <v>497.925310607521</v>
      </c>
      <c r="J357" s="3">
        <f>VLOOKUP($A357,new_vsoa,5,FALSE)</f>
        <v>536.17475025323199</v>
      </c>
      <c r="K357" s="3">
        <f t="shared" si="157"/>
        <v>-38.249439645710993</v>
      </c>
      <c r="L357" s="3">
        <f>VLOOKUP($A357,new_vsoa,7,FALSE)</f>
        <v>-105.897177037872</v>
      </c>
      <c r="M357" s="3">
        <f>VLOOKUP($A357,new_vsoa,8,FALSE)</f>
        <v>31.4802520795931</v>
      </c>
      <c r="N357" s="3">
        <f t="shared" si="145"/>
        <v>495.90771941047302</v>
      </c>
      <c r="O357" s="3">
        <f t="shared" si="146"/>
        <v>536.17475025323301</v>
      </c>
      <c r="P357" s="3">
        <f t="shared" si="158"/>
        <v>-40.267030842759993</v>
      </c>
      <c r="Q357" s="3">
        <f t="shared" si="147"/>
        <v>-107.243578575955</v>
      </c>
      <c r="R357" s="3">
        <f t="shared" si="148"/>
        <v>25.028819663756799</v>
      </c>
      <c r="S357" s="3">
        <f t="shared" si="149"/>
        <v>416.562570839866</v>
      </c>
      <c r="T357" s="3">
        <f t="shared" si="150"/>
        <v>-670.08545019097801</v>
      </c>
      <c r="U357" s="3">
        <f t="shared" si="159"/>
        <v>1086.6480210308441</v>
      </c>
      <c r="V357" s="3">
        <f t="shared" si="151"/>
        <v>614.50924063611205</v>
      </c>
      <c r="W357" s="3">
        <f t="shared" si="152"/>
        <v>8091.9466281637697</v>
      </c>
      <c r="X357" s="3">
        <f t="shared" si="153"/>
        <v>448.42399728855798</v>
      </c>
      <c r="Y357" s="3">
        <f t="shared" si="154"/>
        <v>536.17475025323199</v>
      </c>
      <c r="Z357" s="3">
        <f t="shared" si="160"/>
        <v>-87.750752964674007</v>
      </c>
      <c r="AA357" s="3">
        <f t="shared" si="155"/>
        <v>-157.15700332292499</v>
      </c>
      <c r="AB357" s="3">
        <f t="shared" si="156"/>
        <v>-19.494074900054301</v>
      </c>
      <c r="AD357" s="3">
        <f t="shared" si="161"/>
        <v>41.874463659054015</v>
      </c>
      <c r="AE357" s="3">
        <f t="shared" si="162"/>
        <v>-8.6326426061799566</v>
      </c>
      <c r="AO357" s="3">
        <f t="shared" si="163"/>
        <v>-38.249439645710993</v>
      </c>
      <c r="AP357" s="3">
        <f t="shared" si="164"/>
        <v>-88.756545910944496</v>
      </c>
      <c r="AQ357" s="3">
        <f t="shared" si="165"/>
        <v>50.507106265233503</v>
      </c>
      <c r="AS357" s="3">
        <f t="shared" si="166"/>
        <v>49.501313318963014</v>
      </c>
      <c r="AT357" s="3">
        <f t="shared" si="167"/>
        <v>0</v>
      </c>
      <c r="AU357" s="3"/>
      <c r="AV357" s="3">
        <f t="shared" si="168"/>
        <v>-7.6268496599089985</v>
      </c>
      <c r="AW357" s="3">
        <f t="shared" si="169"/>
        <v>39.856872462006038</v>
      </c>
      <c r="AX357" s="3">
        <f t="shared" si="170"/>
        <v>47.483722121915036</v>
      </c>
      <c r="AY357" s="3">
        <f t="shared" si="171"/>
        <v>-8.6326426061799566</v>
      </c>
      <c r="AZ357" s="3">
        <f t="shared" si="172"/>
        <v>-8.6326426061789334</v>
      </c>
      <c r="BA357" s="3">
        <f t="shared" si="173"/>
        <v>1.0231815394945443E-12</v>
      </c>
    </row>
    <row r="358" spans="1:53">
      <c r="A358">
        <v>356</v>
      </c>
      <c r="B358" t="s">
        <v>371</v>
      </c>
      <c r="C358" s="3">
        <v>283.86295727245698</v>
      </c>
      <c r="D358" s="3">
        <v>-799.91762902153596</v>
      </c>
      <c r="E358" s="3">
        <v>1083.7805862939899</v>
      </c>
      <c r="F358" s="3">
        <v>-477605.82602944103</v>
      </c>
      <c r="G358" s="3">
        <v>3293927.3446612302</v>
      </c>
      <c r="H358" s="3"/>
      <c r="I358" s="3">
        <f>VLOOKUP($A358,new_vsoa,6,FALSE)</f>
        <v>9.4745006219481098</v>
      </c>
      <c r="J358" s="3">
        <f>VLOOKUP($A358,new_vsoa,5,FALSE)</f>
        <v>-670.08545019097596</v>
      </c>
      <c r="K358" s="3">
        <f t="shared" si="157"/>
        <v>679.55995081292406</v>
      </c>
      <c r="L358" s="3">
        <f>VLOOKUP($A358,new_vsoa,7,FALSE)</f>
        <v>225.54009363041101</v>
      </c>
      <c r="M358" s="3">
        <f>VLOOKUP($A358,new_vsoa,8,FALSE)</f>
        <v>5316.01354022143</v>
      </c>
      <c r="N358" s="3">
        <f t="shared" si="145"/>
        <v>7.1629646813236896</v>
      </c>
      <c r="O358" s="3">
        <f t="shared" si="146"/>
        <v>-670.08545019097801</v>
      </c>
      <c r="P358" s="3">
        <f t="shared" si="158"/>
        <v>677.24841487230174</v>
      </c>
      <c r="Q358" s="3">
        <f t="shared" si="147"/>
        <v>226.37986426021101</v>
      </c>
      <c r="R358" s="3">
        <f t="shared" si="148"/>
        <v>4081.2838329787401</v>
      </c>
      <c r="S358" s="3">
        <f t="shared" si="149"/>
        <v>-40.617748287493598</v>
      </c>
      <c r="T358" s="3">
        <f t="shared" si="150"/>
        <v>316.06445175226997</v>
      </c>
      <c r="U358" s="3">
        <f t="shared" si="159"/>
        <v>-356.68220003976359</v>
      </c>
      <c r="V358" s="3">
        <f t="shared" si="151"/>
        <v>-607.11298828671102</v>
      </c>
      <c r="W358" s="3">
        <f t="shared" si="152"/>
        <v>-290.09472244814702</v>
      </c>
      <c r="X358" s="3">
        <f t="shared" si="153"/>
        <v>416.562570839866</v>
      </c>
      <c r="Y358" s="3">
        <f t="shared" si="154"/>
        <v>-670.08545019097801</v>
      </c>
      <c r="Z358" s="3">
        <f t="shared" si="160"/>
        <v>1086.6480210308441</v>
      </c>
      <c r="AA358" s="3">
        <f t="shared" si="155"/>
        <v>614.50924063611205</v>
      </c>
      <c r="AB358" s="3">
        <f t="shared" si="156"/>
        <v>8091.9466281637697</v>
      </c>
      <c r="AD358" s="3">
        <f t="shared" si="161"/>
        <v>-274.38845665050889</v>
      </c>
      <c r="AE358" s="3">
        <f t="shared" si="162"/>
        <v>129.83217883056</v>
      </c>
      <c r="AO358" s="3">
        <f t="shared" si="163"/>
        <v>679.55995081292406</v>
      </c>
      <c r="AP358" s="3">
        <f t="shared" si="164"/>
        <v>1083.7805862939899</v>
      </c>
      <c r="AQ358" s="3">
        <f t="shared" si="165"/>
        <v>-404.22063548106587</v>
      </c>
      <c r="AS358" s="3">
        <f t="shared" si="166"/>
        <v>-407.0880702179179</v>
      </c>
      <c r="AT358" s="3">
        <f t="shared" si="167"/>
        <v>2.0463630789890885E-12</v>
      </c>
      <c r="AU358" s="3"/>
      <c r="AV358" s="3">
        <f t="shared" si="168"/>
        <v>132.69961356740902</v>
      </c>
      <c r="AW358" s="3">
        <f t="shared" si="169"/>
        <v>-276.69999259113331</v>
      </c>
      <c r="AX358" s="3">
        <f t="shared" si="170"/>
        <v>-409.39960615854233</v>
      </c>
      <c r="AY358" s="3">
        <f t="shared" si="171"/>
        <v>129.83217883055795</v>
      </c>
      <c r="AZ358" s="3">
        <f t="shared" si="172"/>
        <v>129.83217883055795</v>
      </c>
      <c r="BA358" s="3">
        <f t="shared" si="173"/>
        <v>0</v>
      </c>
    </row>
    <row r="359" spans="1:53">
      <c r="A359">
        <v>357</v>
      </c>
      <c r="B359" t="s">
        <v>372</v>
      </c>
      <c r="C359" s="3">
        <v>203.934580443301</v>
      </c>
      <c r="D359" s="3">
        <v>308.62253709508502</v>
      </c>
      <c r="E359" s="3">
        <v>-104.68795665178401</v>
      </c>
      <c r="F359" s="3">
        <v>-304.04436952469598</v>
      </c>
      <c r="G359" s="3">
        <v>62.753793829316898</v>
      </c>
      <c r="H359" s="3"/>
      <c r="I359" s="3">
        <f>VLOOKUP($A359,new_vsoa,6,FALSE)</f>
        <v>310.76228055468499</v>
      </c>
      <c r="J359" s="3">
        <f>VLOOKUP($A359,new_vsoa,5,FALSE)</f>
        <v>316.06445175226997</v>
      </c>
      <c r="K359" s="3">
        <f t="shared" si="157"/>
        <v>-5.3021711975849826</v>
      </c>
      <c r="L359" s="3">
        <f>VLOOKUP($A359,new_vsoa,7,FALSE)</f>
        <v>-55.763334623881804</v>
      </c>
      <c r="M359" s="3">
        <f>VLOOKUP($A359,new_vsoa,8,FALSE)</f>
        <v>44.843951286326899</v>
      </c>
      <c r="N359" s="3">
        <f t="shared" si="145"/>
        <v>309.352055686727</v>
      </c>
      <c r="O359" s="3">
        <f t="shared" si="146"/>
        <v>316.06445175226997</v>
      </c>
      <c r="P359" s="3">
        <f t="shared" si="158"/>
        <v>-6.7123960655429755</v>
      </c>
      <c r="Q359" s="3">
        <f t="shared" si="147"/>
        <v>-52.394611724998398</v>
      </c>
      <c r="R359" s="3">
        <f t="shared" si="148"/>
        <v>41.987839895609703</v>
      </c>
      <c r="S359" s="3">
        <f t="shared" si="149"/>
        <v>310.76228055468403</v>
      </c>
      <c r="T359" s="3">
        <f t="shared" si="150"/>
        <v>442.35875050212098</v>
      </c>
      <c r="U359" s="3">
        <f t="shared" si="159"/>
        <v>-131.59646994743696</v>
      </c>
      <c r="V359" s="3">
        <f t="shared" si="151"/>
        <v>-179.703207137775</v>
      </c>
      <c r="W359" s="3">
        <f t="shared" si="152"/>
        <v>-79.187304129208599</v>
      </c>
      <c r="X359" s="3">
        <f t="shared" si="153"/>
        <v>-40.617748287493598</v>
      </c>
      <c r="Y359" s="3">
        <f t="shared" si="154"/>
        <v>316.06445175226997</v>
      </c>
      <c r="Z359" s="3">
        <f t="shared" si="160"/>
        <v>-356.68220003976359</v>
      </c>
      <c r="AA359" s="3">
        <f t="shared" si="155"/>
        <v>-607.11298828671102</v>
      </c>
      <c r="AB359" s="3">
        <f t="shared" si="156"/>
        <v>-290.09472244814702</v>
      </c>
      <c r="AD359" s="3">
        <f t="shared" si="161"/>
        <v>106.82770011138399</v>
      </c>
      <c r="AE359" s="3">
        <f t="shared" si="162"/>
        <v>7.4419146571849524</v>
      </c>
      <c r="AO359" s="3">
        <f t="shared" si="163"/>
        <v>-5.3021711975849826</v>
      </c>
      <c r="AP359" s="3">
        <f t="shared" si="164"/>
        <v>-104.68795665178401</v>
      </c>
      <c r="AQ359" s="3">
        <f t="shared" si="165"/>
        <v>99.385785454199024</v>
      </c>
      <c r="AS359" s="3">
        <f t="shared" si="166"/>
        <v>351.3800288421786</v>
      </c>
      <c r="AT359" s="3">
        <f t="shared" si="167"/>
        <v>0</v>
      </c>
      <c r="AU359" s="3"/>
      <c r="AV359" s="3">
        <f t="shared" si="168"/>
        <v>-244.55232873079461</v>
      </c>
      <c r="AW359" s="3">
        <f t="shared" si="169"/>
        <v>105.417475243426</v>
      </c>
      <c r="AX359" s="3">
        <f t="shared" si="170"/>
        <v>349.96980397422061</v>
      </c>
      <c r="AY359" s="3">
        <f t="shared" si="171"/>
        <v>7.4419146571849524</v>
      </c>
      <c r="AZ359" s="3">
        <f t="shared" si="172"/>
        <v>7.4419146571849524</v>
      </c>
      <c r="BA359" s="3">
        <f t="shared" si="173"/>
        <v>0</v>
      </c>
    </row>
    <row r="360" spans="1:53">
      <c r="A360">
        <v>358</v>
      </c>
      <c r="B360" t="s">
        <v>373</v>
      </c>
      <c r="C360" s="3">
        <v>373.12568133308702</v>
      </c>
      <c r="D360" s="3">
        <v>428.13222370097799</v>
      </c>
      <c r="E360" s="3">
        <v>-55.006542367891001</v>
      </c>
      <c r="F360" s="3">
        <v>-137.41818190787899</v>
      </c>
      <c r="G360" s="3">
        <v>19.738485109496299</v>
      </c>
      <c r="H360" s="3"/>
      <c r="I360" s="3">
        <f>VLOOKUP($A360,new_vsoa,6,FALSE)</f>
        <v>381.06186862374398</v>
      </c>
      <c r="J360" s="3">
        <f>VLOOKUP($A360,new_vsoa,5,FALSE)</f>
        <v>442.35875050212297</v>
      </c>
      <c r="K360" s="3">
        <f t="shared" si="157"/>
        <v>-61.296881878378997</v>
      </c>
      <c r="L360" s="3">
        <f>VLOOKUP($A360,new_vsoa,7,FALSE)</f>
        <v>-122.80265115539</v>
      </c>
      <c r="M360" s="3">
        <f>VLOOKUP($A360,new_vsoa,8,FALSE)</f>
        <v>-3.7290695501921598</v>
      </c>
      <c r="N360" s="3">
        <f t="shared" si="145"/>
        <v>387.01796844181098</v>
      </c>
      <c r="O360" s="3">
        <f t="shared" si="146"/>
        <v>442.35875050212297</v>
      </c>
      <c r="P360" s="3">
        <f t="shared" si="158"/>
        <v>-55.340782060311994</v>
      </c>
      <c r="Q360" s="3">
        <f t="shared" si="147"/>
        <v>-111.67345565440699</v>
      </c>
      <c r="R360" s="3">
        <f t="shared" si="148"/>
        <v>0.83623384937166001</v>
      </c>
      <c r="S360" s="3">
        <f t="shared" si="149"/>
        <v>381.06186862374199</v>
      </c>
      <c r="T360" s="3">
        <f t="shared" si="150"/>
        <v>443.10687697885101</v>
      </c>
      <c r="U360" s="3">
        <f t="shared" si="159"/>
        <v>-62.045008355109019</v>
      </c>
      <c r="V360" s="3">
        <f t="shared" si="151"/>
        <v>-123.603726931281</v>
      </c>
      <c r="W360" s="3">
        <f t="shared" si="152"/>
        <v>-3.0342702510998598</v>
      </c>
      <c r="X360" s="3">
        <f t="shared" si="153"/>
        <v>310.76228055468403</v>
      </c>
      <c r="Y360" s="3">
        <f t="shared" si="154"/>
        <v>442.35875050212098</v>
      </c>
      <c r="Z360" s="3">
        <f t="shared" si="160"/>
        <v>-131.59646994743696</v>
      </c>
      <c r="AA360" s="3">
        <f t="shared" si="155"/>
        <v>-179.703207137775</v>
      </c>
      <c r="AB360" s="3">
        <f t="shared" si="156"/>
        <v>-79.187304129208599</v>
      </c>
      <c r="AD360" s="3">
        <f t="shared" si="161"/>
        <v>7.9361872906569602</v>
      </c>
      <c r="AE360" s="3">
        <f t="shared" si="162"/>
        <v>14.226526801144985</v>
      </c>
      <c r="AO360" s="3">
        <f t="shared" si="163"/>
        <v>-61.296881878378997</v>
      </c>
      <c r="AP360" s="3">
        <f t="shared" si="164"/>
        <v>-55.006542367891001</v>
      </c>
      <c r="AQ360" s="3">
        <f t="shared" si="165"/>
        <v>-6.2903395104879962</v>
      </c>
      <c r="AS360" s="3">
        <f t="shared" si="166"/>
        <v>70.299588069059951</v>
      </c>
      <c r="AT360" s="3">
        <f t="shared" si="167"/>
        <v>1.9895196601282805E-12</v>
      </c>
      <c r="AU360" s="3"/>
      <c r="AV360" s="3">
        <f t="shared" si="168"/>
        <v>-62.36340077840299</v>
      </c>
      <c r="AW360" s="3">
        <f t="shared" si="169"/>
        <v>13.892287108723963</v>
      </c>
      <c r="AX360" s="3">
        <f t="shared" si="170"/>
        <v>76.255687887126953</v>
      </c>
      <c r="AY360" s="3">
        <f t="shared" si="171"/>
        <v>14.226526801142995</v>
      </c>
      <c r="AZ360" s="3">
        <f t="shared" si="172"/>
        <v>14.226526801144985</v>
      </c>
      <c r="BA360" s="3">
        <f t="shared" si="173"/>
        <v>1.9895196601282805E-12</v>
      </c>
    </row>
    <row r="361" spans="1:53">
      <c r="A361">
        <v>359</v>
      </c>
      <c r="B361" t="s">
        <v>374</v>
      </c>
      <c r="C361" s="3">
        <v>444.92925788571603</v>
      </c>
      <c r="D361" s="3">
        <v>444.15049938726997</v>
      </c>
      <c r="E361" s="3">
        <v>0.77875849844588096</v>
      </c>
      <c r="F361" s="3">
        <v>-92.276820968777997</v>
      </c>
      <c r="G361" s="3">
        <v>106.492440495419</v>
      </c>
      <c r="H361" s="3"/>
      <c r="I361" s="3">
        <f>VLOOKUP($A361,new_vsoa,6,FALSE)</f>
        <v>382.96004114655801</v>
      </c>
      <c r="J361" s="3">
        <f>VLOOKUP($A361,new_vsoa,5,FALSE)</f>
        <v>443.10687697885299</v>
      </c>
      <c r="K361" s="3">
        <f t="shared" si="157"/>
        <v>-60.146835832294983</v>
      </c>
      <c r="L361" s="3">
        <f>VLOOKUP($A361,new_vsoa,7,FALSE)</f>
        <v>-118.939652790699</v>
      </c>
      <c r="M361" s="3">
        <f>VLOOKUP($A361,new_vsoa,8,FALSE)</f>
        <v>-3.36729988000946</v>
      </c>
      <c r="N361" s="3">
        <f t="shared" si="145"/>
        <v>387.63630241631199</v>
      </c>
      <c r="O361" s="3">
        <f t="shared" si="146"/>
        <v>443.10687697885101</v>
      </c>
      <c r="P361" s="3">
        <f t="shared" si="158"/>
        <v>-55.470574562539014</v>
      </c>
      <c r="Q361" s="3">
        <f t="shared" si="147"/>
        <v>-114.62461904868699</v>
      </c>
      <c r="R361" s="3">
        <f t="shared" si="148"/>
        <v>6.2811198230838601</v>
      </c>
      <c r="S361" s="3">
        <f t="shared" si="149"/>
        <v>342.27688038429699</v>
      </c>
      <c r="T361" s="3">
        <f t="shared" si="150"/>
        <v>293.36057083687598</v>
      </c>
      <c r="U361" s="3">
        <f t="shared" si="159"/>
        <v>48.916309547421008</v>
      </c>
      <c r="V361" s="3">
        <f t="shared" si="151"/>
        <v>-6.0375396380030502</v>
      </c>
      <c r="W361" s="3">
        <f t="shared" si="152"/>
        <v>103.741529654008</v>
      </c>
      <c r="X361" s="3">
        <f t="shared" si="153"/>
        <v>381.06186862374199</v>
      </c>
      <c r="Y361" s="3">
        <f t="shared" si="154"/>
        <v>443.10687697885101</v>
      </c>
      <c r="Z361" s="3">
        <f t="shared" si="160"/>
        <v>-62.045008355109019</v>
      </c>
      <c r="AA361" s="3">
        <f t="shared" si="155"/>
        <v>-123.603726931281</v>
      </c>
      <c r="AB361" s="3">
        <f t="shared" si="156"/>
        <v>-3.0342702510998598</v>
      </c>
      <c r="AD361" s="3">
        <f t="shared" si="161"/>
        <v>-61.969216739158014</v>
      </c>
      <c r="AE361" s="3">
        <f t="shared" si="162"/>
        <v>-1.0436224084169794</v>
      </c>
      <c r="AO361" s="3">
        <f t="shared" si="163"/>
        <v>-60.146835832294983</v>
      </c>
      <c r="AP361" s="3">
        <f t="shared" si="164"/>
        <v>0.77875849844588096</v>
      </c>
      <c r="AQ361" s="3">
        <f t="shared" si="165"/>
        <v>-60.925594330740864</v>
      </c>
      <c r="AS361" s="3">
        <f t="shared" si="166"/>
        <v>1.8981725228160258</v>
      </c>
      <c r="AT361" s="3">
        <f t="shared" si="167"/>
        <v>1.9895196601282805E-12</v>
      </c>
      <c r="AU361" s="3"/>
      <c r="AV361" s="3">
        <f t="shared" si="168"/>
        <v>-63.86738926197404</v>
      </c>
      <c r="AW361" s="3">
        <f t="shared" si="169"/>
        <v>-57.292955469404035</v>
      </c>
      <c r="AX361" s="3">
        <f t="shared" si="170"/>
        <v>6.5744337925700052</v>
      </c>
      <c r="AY361" s="3">
        <f t="shared" si="171"/>
        <v>-1.0436224084189689</v>
      </c>
      <c r="AZ361" s="3">
        <f t="shared" si="172"/>
        <v>-1.0436224084189689</v>
      </c>
      <c r="BA361" s="3">
        <f t="shared" si="173"/>
        <v>0</v>
      </c>
    </row>
    <row r="362" spans="1:53">
      <c r="A362">
        <v>360</v>
      </c>
      <c r="B362" t="s">
        <v>375</v>
      </c>
      <c r="C362" s="3">
        <v>326.00958916567299</v>
      </c>
      <c r="D362" s="3">
        <v>291.88276571655302</v>
      </c>
      <c r="E362" s="3">
        <v>34.126823449119797</v>
      </c>
      <c r="F362" s="3">
        <v>-56.363899999750601</v>
      </c>
      <c r="G362" s="3">
        <v>161.305720806529</v>
      </c>
      <c r="H362" s="3"/>
      <c r="I362" s="3">
        <f>VLOOKUP($A362,new_vsoa,6,FALSE)</f>
        <v>248.399296962666</v>
      </c>
      <c r="J362" s="3">
        <f>VLOOKUP($A362,new_vsoa,5,FALSE)</f>
        <v>293.36057083537497</v>
      </c>
      <c r="K362" s="3">
        <f t="shared" si="157"/>
        <v>-44.961273872708972</v>
      </c>
      <c r="L362" s="3">
        <f>VLOOKUP($A362,new_vsoa,7,FALSE)</f>
        <v>-89.809078031522503</v>
      </c>
      <c r="M362" s="3">
        <f>VLOOKUP($A362,new_vsoa,8,FALSE)</f>
        <v>4.6795274690669997</v>
      </c>
      <c r="N362" s="3">
        <f t="shared" si="145"/>
        <v>248.532928637884</v>
      </c>
      <c r="O362" s="3">
        <f t="shared" si="146"/>
        <v>293.360570835376</v>
      </c>
      <c r="P362" s="3">
        <f t="shared" si="158"/>
        <v>-44.827642197491997</v>
      </c>
      <c r="Q362" s="3">
        <f t="shared" si="147"/>
        <v>-88.282139152453297</v>
      </c>
      <c r="R362" s="3">
        <f t="shared" si="148"/>
        <v>1.74112570773693</v>
      </c>
      <c r="S362" s="3">
        <f t="shared" si="149"/>
        <v>218.88045442711299</v>
      </c>
      <c r="T362" s="3">
        <f t="shared" si="150"/>
        <v>63.691873570827397</v>
      </c>
      <c r="U362" s="3">
        <f t="shared" si="159"/>
        <v>155.1885808562856</v>
      </c>
      <c r="V362" s="3">
        <f t="shared" si="151"/>
        <v>116.184462368203</v>
      </c>
      <c r="W362" s="3">
        <f t="shared" si="152"/>
        <v>200.57933658397801</v>
      </c>
      <c r="X362" s="3">
        <f t="shared" si="153"/>
        <v>342.27688038429699</v>
      </c>
      <c r="Y362" s="3">
        <f t="shared" si="154"/>
        <v>293.36057083687598</v>
      </c>
      <c r="Z362" s="3">
        <f t="shared" si="160"/>
        <v>48.916309547421008</v>
      </c>
      <c r="AA362" s="3">
        <f t="shared" si="155"/>
        <v>-6.0375396380030502</v>
      </c>
      <c r="AB362" s="3">
        <f t="shared" si="156"/>
        <v>103.741529654008</v>
      </c>
      <c r="AD362" s="3">
        <f t="shared" si="161"/>
        <v>-77.610292203006992</v>
      </c>
      <c r="AE362" s="3">
        <f t="shared" si="162"/>
        <v>1.4778051188219479</v>
      </c>
      <c r="AO362" s="3">
        <f t="shared" si="163"/>
        <v>-44.961273872708972</v>
      </c>
      <c r="AP362" s="3">
        <f t="shared" si="164"/>
        <v>34.126823449119797</v>
      </c>
      <c r="AQ362" s="3">
        <f t="shared" si="165"/>
        <v>-79.088097321828769</v>
      </c>
      <c r="AS362" s="3">
        <f t="shared" si="166"/>
        <v>-93.877583421630987</v>
      </c>
      <c r="AT362" s="3">
        <f t="shared" si="167"/>
        <v>-1.5010073184384964E-9</v>
      </c>
      <c r="AU362" s="3"/>
      <c r="AV362" s="3">
        <f t="shared" si="168"/>
        <v>16.267291218623996</v>
      </c>
      <c r="AW362" s="3">
        <f t="shared" si="169"/>
        <v>-77.476660527788994</v>
      </c>
      <c r="AX362" s="3">
        <f t="shared" si="170"/>
        <v>-93.743951746412989</v>
      </c>
      <c r="AY362" s="3">
        <f t="shared" si="171"/>
        <v>1.4778051203229552</v>
      </c>
      <c r="AZ362" s="3">
        <f t="shared" si="172"/>
        <v>1.4778051188229711</v>
      </c>
      <c r="BA362" s="3">
        <f t="shared" si="173"/>
        <v>-1.4999841368990019E-9</v>
      </c>
    </row>
    <row r="363" spans="1:53">
      <c r="A363">
        <v>361</v>
      </c>
      <c r="B363" t="s">
        <v>376</v>
      </c>
      <c r="C363" s="3">
        <v>206.29664867214501</v>
      </c>
      <c r="D363" s="3">
        <v>57.621137260472601</v>
      </c>
      <c r="E363" s="3">
        <v>148.67551141167201</v>
      </c>
      <c r="F363" s="3">
        <v>72.121804276351597</v>
      </c>
      <c r="G363" s="3">
        <v>251.76948488573899</v>
      </c>
      <c r="H363" s="3"/>
      <c r="I363" s="3">
        <f>VLOOKUP($A363,new_vsoa,6,FALSE)</f>
        <v>132.86541667771399</v>
      </c>
      <c r="J363" s="3">
        <f>VLOOKUP($A363,new_vsoa,5,FALSE)</f>
        <v>63.691873570827198</v>
      </c>
      <c r="K363" s="3">
        <f t="shared" si="157"/>
        <v>69.173543106886797</v>
      </c>
      <c r="L363" s="3">
        <f>VLOOKUP($A363,new_vsoa,7,FALSE)</f>
        <v>37.2205723008231</v>
      </c>
      <c r="M363" s="3">
        <f>VLOOKUP($A363,new_vsoa,8,FALSE)</f>
        <v>105.825556610001</v>
      </c>
      <c r="N363" s="3">
        <f t="shared" si="145"/>
        <v>131.129519201569</v>
      </c>
      <c r="O363" s="3">
        <f t="shared" si="146"/>
        <v>63.691873570827603</v>
      </c>
      <c r="P363" s="3">
        <f t="shared" si="158"/>
        <v>67.4376456307414</v>
      </c>
      <c r="Q363" s="3">
        <f t="shared" si="147"/>
        <v>37.012735823428301</v>
      </c>
      <c r="R363" s="3">
        <f t="shared" si="148"/>
        <v>101.440983585376</v>
      </c>
      <c r="S363" s="3">
        <f t="shared" si="149"/>
        <v>134.515108549682</v>
      </c>
      <c r="T363" s="3">
        <f t="shared" si="150"/>
        <v>103.760208249418</v>
      </c>
      <c r="U363" s="3">
        <f t="shared" si="159"/>
        <v>30.754900300263998</v>
      </c>
      <c r="V363" s="3">
        <f t="shared" si="151"/>
        <v>-4.8795673646890698</v>
      </c>
      <c r="W363" s="3">
        <f t="shared" si="152"/>
        <v>72.441994123697995</v>
      </c>
      <c r="X363" s="3">
        <f t="shared" si="153"/>
        <v>218.88045442711299</v>
      </c>
      <c r="Y363" s="3">
        <f t="shared" si="154"/>
        <v>63.691873570827397</v>
      </c>
      <c r="Z363" s="3">
        <f t="shared" si="160"/>
        <v>155.1885808562856</v>
      </c>
      <c r="AA363" s="3">
        <f t="shared" si="155"/>
        <v>116.184462368203</v>
      </c>
      <c r="AB363" s="3">
        <f t="shared" si="156"/>
        <v>200.57933658397801</v>
      </c>
      <c r="AD363" s="3">
        <f t="shared" si="161"/>
        <v>-73.431231994431016</v>
      </c>
      <c r="AE363" s="3">
        <f t="shared" si="162"/>
        <v>6.0707363103545973</v>
      </c>
      <c r="AO363" s="3">
        <f t="shared" si="163"/>
        <v>69.173543106886797</v>
      </c>
      <c r="AP363" s="3">
        <f t="shared" si="164"/>
        <v>148.67551141167201</v>
      </c>
      <c r="AQ363" s="3">
        <f t="shared" si="165"/>
        <v>-79.501968304785208</v>
      </c>
      <c r="AS363" s="3">
        <f t="shared" si="166"/>
        <v>-86.015037749398999</v>
      </c>
      <c r="AT363" s="3">
        <f t="shared" si="167"/>
        <v>-1.9895196601282805E-13</v>
      </c>
      <c r="AU363" s="3"/>
      <c r="AV363" s="3">
        <f t="shared" si="168"/>
        <v>12.583805754967983</v>
      </c>
      <c r="AW363" s="3">
        <f t="shared" si="169"/>
        <v>-75.167129470576015</v>
      </c>
      <c r="AX363" s="3">
        <f t="shared" si="170"/>
        <v>-87.750935225543998</v>
      </c>
      <c r="AY363" s="3">
        <f t="shared" si="171"/>
        <v>6.0707363103547962</v>
      </c>
      <c r="AZ363" s="3">
        <f t="shared" si="172"/>
        <v>6.0707363103550023</v>
      </c>
      <c r="BA363" s="3">
        <f t="shared" si="173"/>
        <v>2.0605739337042905E-13</v>
      </c>
    </row>
    <row r="364" spans="1:53">
      <c r="A364">
        <v>362</v>
      </c>
      <c r="B364" t="s">
        <v>377</v>
      </c>
      <c r="C364" s="3">
        <v>117.96123278469901</v>
      </c>
      <c r="D364" s="3">
        <v>105.75754079939399</v>
      </c>
      <c r="E364" s="3">
        <v>12.203691985305399</v>
      </c>
      <c r="F364" s="3">
        <v>-74.456292175618501</v>
      </c>
      <c r="G364" s="3">
        <v>96.136738785031994</v>
      </c>
      <c r="H364" s="3"/>
      <c r="I364" s="3">
        <f>VLOOKUP($A364,new_vsoa,6,FALSE)</f>
        <v>165.59807299960801</v>
      </c>
      <c r="J364" s="3">
        <f>VLOOKUP($A364,new_vsoa,5,FALSE)</f>
        <v>103.76020825750901</v>
      </c>
      <c r="K364" s="3">
        <f t="shared" si="157"/>
        <v>61.837864742099001</v>
      </c>
      <c r="L364" s="3">
        <f>VLOOKUP($A364,new_vsoa,7,FALSE)</f>
        <v>19.938892054846999</v>
      </c>
      <c r="M364" s="3">
        <f>VLOOKUP($A364,new_vsoa,8,FALSE)</f>
        <v>107.318332402919</v>
      </c>
      <c r="N364" s="3">
        <f t="shared" si="145"/>
        <v>160.24007166384399</v>
      </c>
      <c r="O364" s="3">
        <f t="shared" si="146"/>
        <v>103.76020825750901</v>
      </c>
      <c r="P364" s="3">
        <f t="shared" si="158"/>
        <v>56.479863406334985</v>
      </c>
      <c r="Q364" s="3">
        <f t="shared" si="147"/>
        <v>18.114530930699701</v>
      </c>
      <c r="R364" s="3">
        <f t="shared" si="148"/>
        <v>99.850171917194402</v>
      </c>
      <c r="S364" s="3">
        <f t="shared" si="149"/>
        <v>234.44264471413501</v>
      </c>
      <c r="T364" s="3">
        <f t="shared" si="150"/>
        <v>449.89099809964603</v>
      </c>
      <c r="U364" s="3">
        <f t="shared" si="159"/>
        <v>-215.44835338551101</v>
      </c>
      <c r="V364" s="3">
        <f t="shared" si="151"/>
        <v>-270.10956553710702</v>
      </c>
      <c r="W364" s="3">
        <f t="shared" si="152"/>
        <v>-165.357820867085</v>
      </c>
      <c r="X364" s="3">
        <f t="shared" si="153"/>
        <v>134.515108549682</v>
      </c>
      <c r="Y364" s="3">
        <f t="shared" si="154"/>
        <v>103.760208249418</v>
      </c>
      <c r="Z364" s="3">
        <f t="shared" si="160"/>
        <v>30.754900300263998</v>
      </c>
      <c r="AA364" s="3">
        <f t="shared" si="155"/>
        <v>-4.8795673646890698</v>
      </c>
      <c r="AB364" s="3">
        <f t="shared" si="156"/>
        <v>72.441994123697995</v>
      </c>
      <c r="AD364" s="3">
        <f t="shared" si="161"/>
        <v>47.636840214909</v>
      </c>
      <c r="AE364" s="3">
        <f t="shared" si="162"/>
        <v>-1.9973325418849868</v>
      </c>
      <c r="AO364" s="3">
        <f t="shared" si="163"/>
        <v>61.837864742099001</v>
      </c>
      <c r="AP364" s="3">
        <f t="shared" si="164"/>
        <v>12.203691985305399</v>
      </c>
      <c r="AQ364" s="3">
        <f t="shared" si="165"/>
        <v>49.634172756793603</v>
      </c>
      <c r="AS364" s="3">
        <f t="shared" si="166"/>
        <v>31.08296444992601</v>
      </c>
      <c r="AT364" s="3">
        <f t="shared" si="167"/>
        <v>8.0910069755191216E-9</v>
      </c>
      <c r="AU364" s="3"/>
      <c r="AV364" s="3">
        <f t="shared" si="168"/>
        <v>16.55387576498299</v>
      </c>
      <c r="AW364" s="3">
        <f t="shared" si="169"/>
        <v>42.278838879144985</v>
      </c>
      <c r="AX364" s="3">
        <f t="shared" si="170"/>
        <v>25.724963114161994</v>
      </c>
      <c r="AY364" s="3">
        <f t="shared" si="171"/>
        <v>-1.9973325499759937</v>
      </c>
      <c r="AZ364" s="3">
        <f t="shared" si="172"/>
        <v>-1.9973325418849868</v>
      </c>
      <c r="BA364" s="3">
        <f t="shared" si="173"/>
        <v>8.0910069755191216E-9</v>
      </c>
    </row>
    <row r="365" spans="1:53">
      <c r="A365">
        <v>363</v>
      </c>
      <c r="B365" t="s">
        <v>378</v>
      </c>
      <c r="C365" s="3">
        <v>275.91130905889202</v>
      </c>
      <c r="D365" s="3">
        <v>453.20897309718299</v>
      </c>
      <c r="E365" s="3">
        <v>-177.297664038291</v>
      </c>
      <c r="F365" s="3">
        <v>-279.618929105051</v>
      </c>
      <c r="G365" s="3">
        <v>-64.346628495392906</v>
      </c>
      <c r="H365" s="3"/>
      <c r="I365" s="3">
        <f>VLOOKUP($A365,new_vsoa,6,FALSE)</f>
        <v>497.97059367580999</v>
      </c>
      <c r="J365" s="3">
        <f>VLOOKUP($A365,new_vsoa,5,FALSE)</f>
        <v>449.89099809965001</v>
      </c>
      <c r="K365" s="3">
        <f t="shared" si="157"/>
        <v>48.079595576159988</v>
      </c>
      <c r="L365" s="3">
        <f>VLOOKUP($A365,new_vsoa,7,FALSE)</f>
        <v>-24.139906792573001</v>
      </c>
      <c r="M365" s="3">
        <f>VLOOKUP($A365,new_vsoa,8,FALSE)</f>
        <v>118.793052393507</v>
      </c>
      <c r="N365" s="3">
        <f t="shared" si="145"/>
        <v>497.70385777313197</v>
      </c>
      <c r="O365" s="3">
        <f t="shared" si="146"/>
        <v>449.89099809964898</v>
      </c>
      <c r="P365" s="3">
        <f t="shared" si="158"/>
        <v>47.81285967348299</v>
      </c>
      <c r="Q365" s="3">
        <f t="shared" si="147"/>
        <v>-21.8074621139979</v>
      </c>
      <c r="R365" s="3">
        <f t="shared" si="148"/>
        <v>118.939663285633</v>
      </c>
      <c r="S365" s="3">
        <f t="shared" si="149"/>
        <v>512.17103966928596</v>
      </c>
      <c r="T365" s="3">
        <f t="shared" si="150"/>
        <v>479.31799551904999</v>
      </c>
      <c r="U365" s="3">
        <f t="shared" si="159"/>
        <v>32.853044150235974</v>
      </c>
      <c r="V365" s="3">
        <f t="shared" si="151"/>
        <v>-36.995458512111703</v>
      </c>
      <c r="W365" s="3">
        <f t="shared" si="152"/>
        <v>99.732707347205903</v>
      </c>
      <c r="X365" s="3">
        <f t="shared" si="153"/>
        <v>234.44264471413501</v>
      </c>
      <c r="Y365" s="3">
        <f t="shared" si="154"/>
        <v>449.89099809964603</v>
      </c>
      <c r="Z365" s="3">
        <f t="shared" si="160"/>
        <v>-215.44835338551101</v>
      </c>
      <c r="AA365" s="3">
        <f t="shared" si="155"/>
        <v>-270.10956553710702</v>
      </c>
      <c r="AB365" s="3">
        <f t="shared" si="156"/>
        <v>-165.357820867085</v>
      </c>
      <c r="AD365" s="3">
        <f t="shared" si="161"/>
        <v>222.05928461691798</v>
      </c>
      <c r="AE365" s="3">
        <f t="shared" si="162"/>
        <v>-3.3179749975329855</v>
      </c>
      <c r="AO365" s="3">
        <f t="shared" si="163"/>
        <v>48.079595576159988</v>
      </c>
      <c r="AP365" s="3">
        <f t="shared" si="164"/>
        <v>-177.297664038291</v>
      </c>
      <c r="AQ365" s="3">
        <f t="shared" si="165"/>
        <v>225.37725961445099</v>
      </c>
      <c r="AS365" s="3">
        <f t="shared" si="166"/>
        <v>263.52794896167495</v>
      </c>
      <c r="AT365" s="3">
        <f t="shared" si="167"/>
        <v>3.979039320256561E-12</v>
      </c>
      <c r="AU365" s="3"/>
      <c r="AV365" s="3">
        <f t="shared" si="168"/>
        <v>-41.468664344757002</v>
      </c>
      <c r="AW365" s="3">
        <f t="shared" si="169"/>
        <v>221.79254871423996</v>
      </c>
      <c r="AX365" s="3">
        <f t="shared" si="170"/>
        <v>263.26121305899699</v>
      </c>
      <c r="AY365" s="3">
        <f t="shared" si="171"/>
        <v>-3.3179749975369646</v>
      </c>
      <c r="AZ365" s="3">
        <f t="shared" si="172"/>
        <v>-3.3179749975340087</v>
      </c>
      <c r="BA365" s="3">
        <f t="shared" si="173"/>
        <v>2.9558577807620168E-12</v>
      </c>
    </row>
    <row r="366" spans="1:53">
      <c r="A366">
        <v>364</v>
      </c>
      <c r="B366" t="s">
        <v>379</v>
      </c>
      <c r="C366" s="3">
        <v>544.46290735899595</v>
      </c>
      <c r="D366" s="3">
        <v>465.37411295043597</v>
      </c>
      <c r="E366" s="3">
        <v>79.088794408559906</v>
      </c>
      <c r="F366" s="3">
        <v>-49.812842934968899</v>
      </c>
      <c r="G366" s="3">
        <v>398.33772234066703</v>
      </c>
      <c r="H366" s="3"/>
      <c r="I366" s="3">
        <f>VLOOKUP($A366,new_vsoa,6,FALSE)</f>
        <v>491.59466072911999</v>
      </c>
      <c r="J366" s="3">
        <f>VLOOKUP($A366,new_vsoa,5,FALSE)</f>
        <v>479.31799551904999</v>
      </c>
      <c r="K366" s="3">
        <f t="shared" si="157"/>
        <v>12.276665210070007</v>
      </c>
      <c r="L366" s="3">
        <f>VLOOKUP($A366,new_vsoa,7,FALSE)</f>
        <v>-43.634367640047799</v>
      </c>
      <c r="M366" s="3">
        <f>VLOOKUP($A366,new_vsoa,8,FALSE)</f>
        <v>64.4779569792979</v>
      </c>
      <c r="N366" s="3">
        <f t="shared" si="145"/>
        <v>489.42738087428501</v>
      </c>
      <c r="O366" s="3">
        <f t="shared" si="146"/>
        <v>479.31799551904902</v>
      </c>
      <c r="P366" s="3">
        <f t="shared" si="158"/>
        <v>10.109385355235986</v>
      </c>
      <c r="Q366" s="3">
        <f t="shared" si="147"/>
        <v>-46.672842474775997</v>
      </c>
      <c r="R366" s="3">
        <f t="shared" si="148"/>
        <v>64.521737667643293</v>
      </c>
      <c r="S366" s="3">
        <f t="shared" si="149"/>
        <v>463.66929804468703</v>
      </c>
      <c r="T366" s="3">
        <f t="shared" si="150"/>
        <v>324.42115731975298</v>
      </c>
      <c r="U366" s="3">
        <f t="shared" si="159"/>
        <v>139.24814072493405</v>
      </c>
      <c r="V366" s="3">
        <f t="shared" si="151"/>
        <v>79.944968318152405</v>
      </c>
      <c r="W366" s="3">
        <f t="shared" si="152"/>
        <v>196.67685032091001</v>
      </c>
      <c r="X366" s="3">
        <f t="shared" si="153"/>
        <v>512.17103966928596</v>
      </c>
      <c r="Y366" s="3">
        <f t="shared" si="154"/>
        <v>479.31799551904999</v>
      </c>
      <c r="Z366" s="3">
        <f t="shared" si="160"/>
        <v>32.853044150235974</v>
      </c>
      <c r="AA366" s="3">
        <f t="shared" si="155"/>
        <v>-36.995458512111703</v>
      </c>
      <c r="AB366" s="3">
        <f t="shared" si="156"/>
        <v>99.732707347205903</v>
      </c>
      <c r="AD366" s="3">
        <f t="shared" si="161"/>
        <v>-52.868246629875955</v>
      </c>
      <c r="AE366" s="3">
        <f t="shared" si="162"/>
        <v>13.943882568614015</v>
      </c>
      <c r="AO366" s="3">
        <f t="shared" si="163"/>
        <v>12.276665210070007</v>
      </c>
      <c r="AP366" s="3">
        <f t="shared" si="164"/>
        <v>79.088794408559906</v>
      </c>
      <c r="AQ366" s="3">
        <f t="shared" si="165"/>
        <v>-66.812129198489899</v>
      </c>
      <c r="AS366" s="3">
        <f t="shared" si="166"/>
        <v>-20.576378940165966</v>
      </c>
      <c r="AT366" s="3">
        <f t="shared" si="167"/>
        <v>0</v>
      </c>
      <c r="AU366" s="3"/>
      <c r="AV366" s="3">
        <f t="shared" si="168"/>
        <v>-32.291867689709989</v>
      </c>
      <c r="AW366" s="3">
        <f t="shared" si="169"/>
        <v>-55.035526484710942</v>
      </c>
      <c r="AX366" s="3">
        <f t="shared" si="170"/>
        <v>-22.743658795000954</v>
      </c>
      <c r="AY366" s="3">
        <f t="shared" si="171"/>
        <v>13.943882568614015</v>
      </c>
      <c r="AZ366" s="3">
        <f t="shared" si="172"/>
        <v>13.943882568613049</v>
      </c>
      <c r="BA366" s="3">
        <f t="shared" si="173"/>
        <v>-9.6633812063373625E-13</v>
      </c>
    </row>
    <row r="367" spans="1:53">
      <c r="A367">
        <v>365</v>
      </c>
      <c r="B367" t="s">
        <v>380</v>
      </c>
      <c r="C367" s="3">
        <v>467.54166016103699</v>
      </c>
      <c r="D367" s="3">
        <v>319.292672577129</v>
      </c>
      <c r="E367" s="3">
        <v>148.24898758390799</v>
      </c>
      <c r="F367" s="3">
        <v>27.176737093028901</v>
      </c>
      <c r="G367" s="3">
        <v>452.61404341028901</v>
      </c>
      <c r="H367" s="3"/>
      <c r="I367" s="3">
        <f>VLOOKUP($A367,new_vsoa,6,FALSE)</f>
        <v>386.50881754271302</v>
      </c>
      <c r="J367" s="3">
        <f>VLOOKUP($A367,new_vsoa,5,FALSE)</f>
        <v>324.42115731975298</v>
      </c>
      <c r="K367" s="3">
        <f t="shared" si="157"/>
        <v>62.087660222960039</v>
      </c>
      <c r="L367" s="3">
        <f>VLOOKUP($A367,new_vsoa,7,FALSE)</f>
        <v>5.0165619369080403</v>
      </c>
      <c r="M367" s="3">
        <f>VLOOKUP($A367,new_vsoa,8,FALSE)</f>
        <v>119.05370401334901</v>
      </c>
      <c r="N367" s="3">
        <f t="shared" si="145"/>
        <v>383.92586319242002</v>
      </c>
      <c r="O367" s="3">
        <f t="shared" si="146"/>
        <v>324.42115731975201</v>
      </c>
      <c r="P367" s="3">
        <f t="shared" si="158"/>
        <v>59.504705872668012</v>
      </c>
      <c r="Q367" s="3">
        <f t="shared" si="147"/>
        <v>3.6551315576247001</v>
      </c>
      <c r="R367" s="3">
        <f t="shared" si="148"/>
        <v>113.949403197542</v>
      </c>
      <c r="S367" s="3">
        <f t="shared" si="149"/>
        <v>286.95693425885401</v>
      </c>
      <c r="T367" s="3">
        <f t="shared" si="150"/>
        <v>-740.30152071832197</v>
      </c>
      <c r="U367" s="3">
        <f t="shared" si="159"/>
        <v>1027.2584549771759</v>
      </c>
      <c r="V367" s="3">
        <f t="shared" si="151"/>
        <v>414.53900241535899</v>
      </c>
      <c r="W367" s="3">
        <f t="shared" si="152"/>
        <v>46908.1194592588</v>
      </c>
      <c r="X367" s="3">
        <f t="shared" si="153"/>
        <v>463.66929804468703</v>
      </c>
      <c r="Y367" s="3">
        <f t="shared" si="154"/>
        <v>324.42115731975298</v>
      </c>
      <c r="Z367" s="3">
        <f t="shared" si="160"/>
        <v>139.24814072493405</v>
      </c>
      <c r="AA367" s="3">
        <f t="shared" si="155"/>
        <v>79.944968318152405</v>
      </c>
      <c r="AB367" s="3">
        <f t="shared" si="156"/>
        <v>196.67685032091001</v>
      </c>
      <c r="AD367" s="3">
        <f t="shared" si="161"/>
        <v>-81.032842618323969</v>
      </c>
      <c r="AE367" s="3">
        <f t="shared" si="162"/>
        <v>5.1284847426239821</v>
      </c>
      <c r="AO367" s="3">
        <f t="shared" si="163"/>
        <v>62.087660222960039</v>
      </c>
      <c r="AP367" s="3">
        <f t="shared" si="164"/>
        <v>148.24898758390799</v>
      </c>
      <c r="AQ367" s="3">
        <f t="shared" si="165"/>
        <v>-86.161327360947951</v>
      </c>
      <c r="AS367" s="3">
        <f t="shared" si="166"/>
        <v>-77.160480501974007</v>
      </c>
      <c r="AT367" s="3">
        <f t="shared" si="167"/>
        <v>0</v>
      </c>
      <c r="AU367" s="3"/>
      <c r="AV367" s="3">
        <f t="shared" si="168"/>
        <v>-3.8723621163499615</v>
      </c>
      <c r="AW367" s="3">
        <f t="shared" si="169"/>
        <v>-83.615796968616962</v>
      </c>
      <c r="AX367" s="3">
        <f t="shared" si="170"/>
        <v>-79.743434852267001</v>
      </c>
      <c r="AY367" s="3">
        <f t="shared" si="171"/>
        <v>5.1284847426239821</v>
      </c>
      <c r="AZ367" s="3">
        <f t="shared" si="172"/>
        <v>5.1284847426230158</v>
      </c>
      <c r="BA367" s="3">
        <f t="shared" si="173"/>
        <v>-9.6633812063373625E-13</v>
      </c>
    </row>
    <row r="368" spans="1:53">
      <c r="A368">
        <v>366</v>
      </c>
      <c r="B368" t="s">
        <v>381</v>
      </c>
      <c r="C368" s="3">
        <v>234.52998506443799</v>
      </c>
      <c r="D368" s="3">
        <v>-1578.3650366285101</v>
      </c>
      <c r="E368" s="3">
        <v>1812.89502169295</v>
      </c>
      <c r="F368" s="3">
        <v>-1782912.8046468799</v>
      </c>
      <c r="G368" s="3">
        <v>30236518.904155899</v>
      </c>
      <c r="H368" s="3"/>
      <c r="I368" s="3">
        <f>VLOOKUP($A368,new_vsoa,6,FALSE)</f>
        <v>16.757198471183202</v>
      </c>
      <c r="J368" s="3">
        <f>VLOOKUP($A368,new_vsoa,5,FALSE)</f>
        <v>-740.30152071831105</v>
      </c>
      <c r="K368" s="3">
        <f t="shared" si="157"/>
        <v>757.05871918949424</v>
      </c>
      <c r="L368" s="3">
        <f>VLOOKUP($A368,new_vsoa,7,FALSE)</f>
        <v>122.558468079612</v>
      </c>
      <c r="M368" s="3">
        <f>VLOOKUP($A368,new_vsoa,8,FALSE)</f>
        <v>106267.364093233</v>
      </c>
      <c r="N368" s="3">
        <f t="shared" si="145"/>
        <v>12.838560661221999</v>
      </c>
      <c r="O368" s="3">
        <f t="shared" si="146"/>
        <v>-740.30152071830696</v>
      </c>
      <c r="P368" s="3">
        <f t="shared" si="158"/>
        <v>753.14008137952897</v>
      </c>
      <c r="Q368" s="3">
        <f t="shared" si="147"/>
        <v>141.40083942437201</v>
      </c>
      <c r="R368" s="3">
        <f t="shared" si="148"/>
        <v>80111.761447078898</v>
      </c>
      <c r="S368" s="3">
        <f t="shared" si="149"/>
        <v>-14.973177382780101</v>
      </c>
      <c r="T368" s="3">
        <f t="shared" si="150"/>
        <v>631.61108654745794</v>
      </c>
      <c r="U368" s="3">
        <f t="shared" si="159"/>
        <v>-646.58426393023808</v>
      </c>
      <c r="V368" s="3">
        <f t="shared" si="151"/>
        <v>-780.271141461875</v>
      </c>
      <c r="W368" s="3">
        <f t="shared" si="152"/>
        <v>-577.83954127235199</v>
      </c>
      <c r="X368" s="3">
        <f t="shared" si="153"/>
        <v>286.95693425885401</v>
      </c>
      <c r="Y368" s="3">
        <f t="shared" si="154"/>
        <v>-740.30152071832197</v>
      </c>
      <c r="Z368" s="3">
        <f t="shared" si="160"/>
        <v>1027.2584549771759</v>
      </c>
      <c r="AA368" s="3">
        <f t="shared" si="155"/>
        <v>414.53900241535899</v>
      </c>
      <c r="AB368" s="3">
        <f t="shared" si="156"/>
        <v>46908.1194592588</v>
      </c>
      <c r="AD368" s="3">
        <f t="shared" si="161"/>
        <v>-217.77278659325481</v>
      </c>
      <c r="AE368" s="3">
        <f t="shared" si="162"/>
        <v>838.06351591019904</v>
      </c>
      <c r="AO368" s="3">
        <f t="shared" si="163"/>
        <v>757.05871918949424</v>
      </c>
      <c r="AP368" s="3">
        <f t="shared" si="164"/>
        <v>1812.89502169295</v>
      </c>
      <c r="AQ368" s="3">
        <f t="shared" si="165"/>
        <v>-1055.8363025034557</v>
      </c>
      <c r="AS368" s="3">
        <f t="shared" si="166"/>
        <v>-270.19973578767082</v>
      </c>
      <c r="AT368" s="3">
        <f t="shared" si="167"/>
        <v>1.0913936421275139E-11</v>
      </c>
      <c r="AU368" s="3"/>
      <c r="AV368" s="3">
        <f t="shared" si="168"/>
        <v>52.426949194416011</v>
      </c>
      <c r="AW368" s="3">
        <f t="shared" si="169"/>
        <v>-221.69142440321599</v>
      </c>
      <c r="AX368" s="3">
        <f t="shared" si="170"/>
        <v>-274.118373597632</v>
      </c>
      <c r="AY368" s="3">
        <f t="shared" si="171"/>
        <v>838.06351591018813</v>
      </c>
      <c r="AZ368" s="3">
        <f t="shared" si="172"/>
        <v>838.06351591020314</v>
      </c>
      <c r="BA368" s="3">
        <f t="shared" si="173"/>
        <v>1.5006662579253316E-11</v>
      </c>
    </row>
    <row r="369" spans="1:53">
      <c r="A369">
        <v>367</v>
      </c>
      <c r="B369" t="s">
        <v>382</v>
      </c>
      <c r="C369" s="3">
        <v>172.72688008275199</v>
      </c>
      <c r="D369" s="3">
        <v>705.24504097378701</v>
      </c>
      <c r="E369" s="3">
        <v>-532.51816089103397</v>
      </c>
      <c r="F369" s="3">
        <v>-848.58441705380199</v>
      </c>
      <c r="G369" s="3">
        <v>135.60212708394499</v>
      </c>
      <c r="H369" s="3"/>
      <c r="I369" s="3">
        <f>VLOOKUP($A369,new_vsoa,6,FALSE)</f>
        <v>566.84699092759797</v>
      </c>
      <c r="J369" s="3">
        <f>VLOOKUP($A369,new_vsoa,5,FALSE)</f>
        <v>631.61108662176605</v>
      </c>
      <c r="K369" s="3">
        <f t="shared" si="157"/>
        <v>-64.764095694168077</v>
      </c>
      <c r="L369" s="3">
        <f>VLOOKUP($A369,new_vsoa,7,FALSE)</f>
        <v>-170.46192540886901</v>
      </c>
      <c r="M369" s="3">
        <f>VLOOKUP($A369,new_vsoa,8,FALSE)</f>
        <v>16.051039720625099</v>
      </c>
      <c r="N369" s="3">
        <f t="shared" si="145"/>
        <v>568.08629850869204</v>
      </c>
      <c r="O369" s="3">
        <f t="shared" si="146"/>
        <v>631.61108662176196</v>
      </c>
      <c r="P369" s="3">
        <f t="shared" si="158"/>
        <v>-63.524788113069917</v>
      </c>
      <c r="Q369" s="3">
        <f t="shared" si="147"/>
        <v>-163.10773133744601</v>
      </c>
      <c r="R369" s="3">
        <f t="shared" si="148"/>
        <v>18.617650393408201</v>
      </c>
      <c r="S369" s="3">
        <f t="shared" si="149"/>
        <v>531.99048306862596</v>
      </c>
      <c r="T369" s="3">
        <f t="shared" si="150"/>
        <v>140.62511075722401</v>
      </c>
      <c r="U369" s="3">
        <f t="shared" si="159"/>
        <v>391.36537231140198</v>
      </c>
      <c r="V369" s="3">
        <f t="shared" si="151"/>
        <v>282.11881951879502</v>
      </c>
      <c r="W369" s="3">
        <f t="shared" si="152"/>
        <v>618.71153984695798</v>
      </c>
      <c r="X369" s="3">
        <f t="shared" si="153"/>
        <v>-14.973177382780101</v>
      </c>
      <c r="Y369" s="3">
        <f t="shared" si="154"/>
        <v>631.61108654745794</v>
      </c>
      <c r="Z369" s="3">
        <f t="shared" si="160"/>
        <v>-646.58426393023808</v>
      </c>
      <c r="AA369" s="3">
        <f t="shared" si="155"/>
        <v>-780.271141461875</v>
      </c>
      <c r="AB369" s="3">
        <f t="shared" si="156"/>
        <v>-577.83954127235199</v>
      </c>
      <c r="AD369" s="3">
        <f t="shared" si="161"/>
        <v>394.12011084484595</v>
      </c>
      <c r="AE369" s="3">
        <f t="shared" si="162"/>
        <v>-73.633954352020965</v>
      </c>
      <c r="AO369" s="3">
        <f t="shared" si="163"/>
        <v>-64.764095694168077</v>
      </c>
      <c r="AP369" s="3">
        <f t="shared" si="164"/>
        <v>-532.51816089103397</v>
      </c>
      <c r="AQ369" s="3">
        <f t="shared" si="165"/>
        <v>467.75406519686589</v>
      </c>
      <c r="AS369" s="3">
        <f t="shared" si="166"/>
        <v>581.82016831037811</v>
      </c>
      <c r="AT369" s="3">
        <f t="shared" si="167"/>
        <v>7.4308104558440391E-8</v>
      </c>
      <c r="AU369" s="3"/>
      <c r="AV369" s="3">
        <f t="shared" si="168"/>
        <v>-187.7000574655321</v>
      </c>
      <c r="AW369" s="3">
        <f t="shared" si="169"/>
        <v>395.35941842594002</v>
      </c>
      <c r="AX369" s="3">
        <f t="shared" si="170"/>
        <v>583.05947589147218</v>
      </c>
      <c r="AY369" s="3">
        <f t="shared" si="171"/>
        <v>-73.633954426329069</v>
      </c>
      <c r="AZ369" s="3">
        <f t="shared" si="172"/>
        <v>-73.633954352025057</v>
      </c>
      <c r="BA369" s="3">
        <f t="shared" si="173"/>
        <v>7.4304011832282413E-8</v>
      </c>
    </row>
    <row r="370" spans="1:53">
      <c r="A370">
        <v>368</v>
      </c>
      <c r="B370" t="s">
        <v>383</v>
      </c>
      <c r="C370" s="3">
        <v>549.404599509734</v>
      </c>
      <c r="D370" s="3">
        <v>141.42193185926499</v>
      </c>
      <c r="E370" s="3">
        <v>407.98266765046799</v>
      </c>
      <c r="F370" s="3">
        <v>-268225.16145357903</v>
      </c>
      <c r="G370" s="3">
        <v>1116977.5031977999</v>
      </c>
      <c r="H370" s="3"/>
      <c r="I370" s="3">
        <f>VLOOKUP($A370,new_vsoa,6,FALSE)</f>
        <v>125.232141770353</v>
      </c>
      <c r="J370" s="3">
        <f>VLOOKUP($A370,new_vsoa,5,FALSE)</f>
        <v>140.62511075722401</v>
      </c>
      <c r="K370" s="3">
        <f t="shared" si="157"/>
        <v>-15.392968986871011</v>
      </c>
      <c r="L370" s="3">
        <f>VLOOKUP($A370,new_vsoa,7,FALSE)</f>
        <v>-47.235619324917103</v>
      </c>
      <c r="M370" s="3">
        <f>VLOOKUP($A370,new_vsoa,8,FALSE)</f>
        <v>21.520119260798602</v>
      </c>
      <c r="N370" s="3">
        <f t="shared" si="145"/>
        <v>129.350729147219</v>
      </c>
      <c r="O370" s="3">
        <f t="shared" si="146"/>
        <v>140.62511075722401</v>
      </c>
      <c r="P370" s="3">
        <f t="shared" si="158"/>
        <v>-11.274381610005008</v>
      </c>
      <c r="Q370" s="3">
        <f t="shared" si="147"/>
        <v>-43.683497473694302</v>
      </c>
      <c r="R370" s="3">
        <f t="shared" si="148"/>
        <v>22.743530482032298</v>
      </c>
      <c r="S370" s="3">
        <f t="shared" si="149"/>
        <v>180.424693596704</v>
      </c>
      <c r="T370" s="3">
        <f t="shared" si="150"/>
        <v>430.14370072335998</v>
      </c>
      <c r="U370" s="3">
        <f t="shared" si="159"/>
        <v>-249.71900712665598</v>
      </c>
      <c r="V370" s="3">
        <f t="shared" si="151"/>
        <v>-291.38561372285102</v>
      </c>
      <c r="W370" s="3">
        <f t="shared" si="152"/>
        <v>-203.373781669268</v>
      </c>
      <c r="X370" s="3">
        <f t="shared" si="153"/>
        <v>531.99048306862596</v>
      </c>
      <c r="Y370" s="3">
        <f t="shared" si="154"/>
        <v>140.62511075722401</v>
      </c>
      <c r="Z370" s="3">
        <f t="shared" si="160"/>
        <v>391.36537231140198</v>
      </c>
      <c r="AA370" s="3">
        <f t="shared" si="155"/>
        <v>282.11881951879502</v>
      </c>
      <c r="AB370" s="3">
        <f t="shared" si="156"/>
        <v>618.71153984695798</v>
      </c>
      <c r="AD370" s="3">
        <f t="shared" si="161"/>
        <v>-424.172457739381</v>
      </c>
      <c r="AE370" s="3">
        <f t="shared" si="162"/>
        <v>-0.79682110204097967</v>
      </c>
      <c r="AO370" s="3">
        <f t="shared" si="163"/>
        <v>-15.392968986871011</v>
      </c>
      <c r="AP370" s="3">
        <f t="shared" si="164"/>
        <v>407.98266765046799</v>
      </c>
      <c r="AQ370" s="3">
        <f t="shared" si="165"/>
        <v>-423.37563663733897</v>
      </c>
      <c r="AS370" s="3">
        <f t="shared" si="166"/>
        <v>-406.75834129827297</v>
      </c>
      <c r="AT370" s="3">
        <f t="shared" si="167"/>
        <v>0</v>
      </c>
      <c r="AU370" s="3"/>
      <c r="AV370" s="3">
        <f t="shared" si="168"/>
        <v>-17.414116441108035</v>
      </c>
      <c r="AW370" s="3">
        <f t="shared" si="169"/>
        <v>-420.053870362515</v>
      </c>
      <c r="AX370" s="3">
        <f t="shared" si="170"/>
        <v>-402.63975392140696</v>
      </c>
      <c r="AY370" s="3">
        <f t="shared" si="171"/>
        <v>-0.79682110204097967</v>
      </c>
      <c r="AZ370" s="3">
        <f t="shared" si="172"/>
        <v>-0.79682110204097967</v>
      </c>
      <c r="BA370" s="3">
        <f t="shared" si="173"/>
        <v>0</v>
      </c>
    </row>
    <row r="371" spans="1:53">
      <c r="A371">
        <v>369</v>
      </c>
      <c r="B371" t="s">
        <v>384</v>
      </c>
      <c r="C371" s="3">
        <v>195.41189823931401</v>
      </c>
      <c r="D371" s="3">
        <v>430.52026049805499</v>
      </c>
      <c r="E371" s="3">
        <v>-235.10836225874101</v>
      </c>
      <c r="F371" s="3">
        <v>-306.59182611511699</v>
      </c>
      <c r="G371" s="3">
        <v>-164.274085926444</v>
      </c>
      <c r="H371" s="3"/>
      <c r="I371" s="3">
        <f>VLOOKUP($A371,new_vsoa,6,FALSE)</f>
        <v>416.060830597348</v>
      </c>
      <c r="J371" s="3">
        <f>VLOOKUP($A371,new_vsoa,5,FALSE)</f>
        <v>430.14370072335902</v>
      </c>
      <c r="K371" s="3">
        <f t="shared" si="157"/>
        <v>-14.082870126011017</v>
      </c>
      <c r="L371" s="3">
        <f>VLOOKUP($A371,new_vsoa,7,FALSE)</f>
        <v>-75.973650462495101</v>
      </c>
      <c r="M371" s="3">
        <f>VLOOKUP($A371,new_vsoa,8,FALSE)</f>
        <v>44.950311269106599</v>
      </c>
      <c r="N371" s="3">
        <f t="shared" si="145"/>
        <v>413.74099846518698</v>
      </c>
      <c r="O371" s="3">
        <f t="shared" si="146"/>
        <v>430.14370072335998</v>
      </c>
      <c r="P371" s="3">
        <f t="shared" si="158"/>
        <v>-16.402702258173008</v>
      </c>
      <c r="Q371" s="3">
        <f t="shared" si="147"/>
        <v>-77.821868535629207</v>
      </c>
      <c r="R371" s="3">
        <f t="shared" si="148"/>
        <v>44.451273958610997</v>
      </c>
      <c r="S371" s="3">
        <f t="shared" si="149"/>
        <v>439.89115643706901</v>
      </c>
      <c r="T371" s="3">
        <f t="shared" si="150"/>
        <v>666.81778719891997</v>
      </c>
      <c r="U371" s="3">
        <f t="shared" si="159"/>
        <v>-226.92663076185096</v>
      </c>
      <c r="V371" s="3">
        <f t="shared" si="151"/>
        <v>-354.089386864581</v>
      </c>
      <c r="W371" s="3">
        <f t="shared" si="152"/>
        <v>-146.66330916091701</v>
      </c>
      <c r="X371" s="3">
        <f t="shared" si="153"/>
        <v>180.424693596704</v>
      </c>
      <c r="Y371" s="3">
        <f t="shared" si="154"/>
        <v>430.14370072335998</v>
      </c>
      <c r="Z371" s="3">
        <f t="shared" si="160"/>
        <v>-249.71900712665598</v>
      </c>
      <c r="AA371" s="3">
        <f t="shared" si="155"/>
        <v>-291.38561372285102</v>
      </c>
      <c r="AB371" s="3">
        <f t="shared" si="156"/>
        <v>-203.373781669268</v>
      </c>
      <c r="AD371" s="3">
        <f t="shared" si="161"/>
        <v>220.64893235803399</v>
      </c>
      <c r="AE371" s="3">
        <f t="shared" si="162"/>
        <v>-0.37655977469597701</v>
      </c>
      <c r="AO371" s="3">
        <f t="shared" si="163"/>
        <v>-14.082870126011017</v>
      </c>
      <c r="AP371" s="3">
        <f t="shared" si="164"/>
        <v>-235.10836225874101</v>
      </c>
      <c r="AQ371" s="3">
        <f t="shared" si="165"/>
        <v>221.02549213272999</v>
      </c>
      <c r="AS371" s="3">
        <f t="shared" si="166"/>
        <v>235.636137000644</v>
      </c>
      <c r="AT371" s="3">
        <f t="shared" si="167"/>
        <v>-9.6633812063373625E-13</v>
      </c>
      <c r="AU371" s="3"/>
      <c r="AV371" s="3">
        <f t="shared" si="168"/>
        <v>-14.98720464261001</v>
      </c>
      <c r="AW371" s="3">
        <f t="shared" si="169"/>
        <v>218.32910022587296</v>
      </c>
      <c r="AX371" s="3">
        <f t="shared" si="170"/>
        <v>233.31630486848297</v>
      </c>
      <c r="AY371" s="3">
        <f t="shared" si="171"/>
        <v>-0.37655977469501067</v>
      </c>
      <c r="AZ371" s="3">
        <f t="shared" si="172"/>
        <v>-0.37655977469501067</v>
      </c>
      <c r="BA371" s="3">
        <f t="shared" si="173"/>
        <v>0</v>
      </c>
    </row>
    <row r="372" spans="1:53">
      <c r="A372">
        <v>370</v>
      </c>
      <c r="B372" t="s">
        <v>385</v>
      </c>
      <c r="C372" s="3">
        <v>487.58919909921099</v>
      </c>
      <c r="D372" s="3">
        <v>682.50344312274501</v>
      </c>
      <c r="E372" s="3">
        <v>-194.914244023534</v>
      </c>
      <c r="F372" s="3">
        <v>-460.19134828892902</v>
      </c>
      <c r="G372" s="3">
        <v>74.472167377985002</v>
      </c>
      <c r="H372" s="3"/>
      <c r="I372" s="3">
        <f>VLOOKUP($A372,new_vsoa,6,FALSE)</f>
        <v>567.106429463984</v>
      </c>
      <c r="J372" s="3">
        <f>VLOOKUP($A372,new_vsoa,5,FALSE)</f>
        <v>666.81778719891997</v>
      </c>
      <c r="K372" s="3">
        <f t="shared" si="157"/>
        <v>-99.711357734935973</v>
      </c>
      <c r="L372" s="3">
        <f>VLOOKUP($A372,new_vsoa,7,FALSE)</f>
        <v>-227.919404979728</v>
      </c>
      <c r="M372" s="3">
        <f>VLOOKUP($A372,new_vsoa,8,FALSE)</f>
        <v>-8.9009144288070505</v>
      </c>
      <c r="N372" s="3">
        <f t="shared" si="145"/>
        <v>565.20308799176405</v>
      </c>
      <c r="O372" s="3">
        <f t="shared" si="146"/>
        <v>666.81778719892202</v>
      </c>
      <c r="P372" s="3">
        <f t="shared" si="158"/>
        <v>-101.61469920715797</v>
      </c>
      <c r="Q372" s="3">
        <f t="shared" si="147"/>
        <v>-227.955435963534</v>
      </c>
      <c r="R372" s="3">
        <f t="shared" si="148"/>
        <v>3.0214229067640801</v>
      </c>
      <c r="S372" s="3">
        <f t="shared" si="149"/>
        <v>576.36466065070704</v>
      </c>
      <c r="T372" s="3">
        <f t="shared" si="150"/>
        <v>181.28215053267201</v>
      </c>
      <c r="U372" s="3">
        <f t="shared" si="159"/>
        <v>395.08251011803503</v>
      </c>
      <c r="V372" s="3">
        <f t="shared" si="151"/>
        <v>332.73850568835502</v>
      </c>
      <c r="W372" s="3">
        <f t="shared" si="152"/>
        <v>456.23786479972</v>
      </c>
      <c r="X372" s="3">
        <f t="shared" si="153"/>
        <v>439.89115643706901</v>
      </c>
      <c r="Y372" s="3">
        <f t="shared" si="154"/>
        <v>666.81778719891997</v>
      </c>
      <c r="Z372" s="3">
        <f t="shared" si="160"/>
        <v>-226.92663076185096</v>
      </c>
      <c r="AA372" s="3">
        <f t="shared" si="155"/>
        <v>-354.089386864581</v>
      </c>
      <c r="AB372" s="3">
        <f t="shared" si="156"/>
        <v>-146.66330916091701</v>
      </c>
      <c r="AD372" s="3">
        <f t="shared" si="161"/>
        <v>79.517230364773013</v>
      </c>
      <c r="AE372" s="3">
        <f t="shared" si="162"/>
        <v>-15.685655923825038</v>
      </c>
      <c r="AO372" s="3">
        <f t="shared" si="163"/>
        <v>-99.711357734935973</v>
      </c>
      <c r="AP372" s="3">
        <f t="shared" si="164"/>
        <v>-194.914244023534</v>
      </c>
      <c r="AQ372" s="3">
        <f t="shared" si="165"/>
        <v>95.202886288598023</v>
      </c>
      <c r="AS372" s="3">
        <f t="shared" si="166"/>
        <v>127.21527302691499</v>
      </c>
      <c r="AT372" s="3">
        <f t="shared" si="167"/>
        <v>0</v>
      </c>
      <c r="AU372" s="3"/>
      <c r="AV372" s="3">
        <f t="shared" si="168"/>
        <v>-47.698042662141972</v>
      </c>
      <c r="AW372" s="3">
        <f t="shared" si="169"/>
        <v>77.613888892553064</v>
      </c>
      <c r="AX372" s="3">
        <f t="shared" si="170"/>
        <v>125.31193155469504</v>
      </c>
      <c r="AY372" s="3">
        <f t="shared" si="171"/>
        <v>-15.685655923825038</v>
      </c>
      <c r="AZ372" s="3">
        <f t="shared" si="172"/>
        <v>-15.685655923822992</v>
      </c>
      <c r="BA372" s="3">
        <f t="shared" si="173"/>
        <v>2.0463630789890885E-12</v>
      </c>
    </row>
    <row r="373" spans="1:53">
      <c r="A373">
        <v>371</v>
      </c>
      <c r="B373" t="s">
        <v>386</v>
      </c>
      <c r="C373" s="3">
        <v>607.92449979379796</v>
      </c>
      <c r="D373" s="3">
        <v>216.75595423315801</v>
      </c>
      <c r="E373" s="3">
        <v>391.16854556063902</v>
      </c>
      <c r="F373" s="3">
        <v>-4.1725574348977E+16</v>
      </c>
      <c r="G373" s="3">
        <v>3.56753660683768E+17</v>
      </c>
      <c r="H373" s="3"/>
      <c r="I373" s="3">
        <f>VLOOKUP($A373,new_vsoa,6,FALSE)</f>
        <v>319.95415546754998</v>
      </c>
      <c r="J373" s="3">
        <f>VLOOKUP($A373,new_vsoa,5,FALSE)</f>
        <v>181.28215053267201</v>
      </c>
      <c r="K373" s="3">
        <f t="shared" si="157"/>
        <v>138.67200493487798</v>
      </c>
      <c r="L373" s="3">
        <f>VLOOKUP($A373,new_vsoa,7,FALSE)</f>
        <v>59.480890468994097</v>
      </c>
      <c r="M373" s="3">
        <f>VLOOKUP($A373,new_vsoa,8,FALSE)</f>
        <v>229.78185538881101</v>
      </c>
      <c r="N373" s="3">
        <f t="shared" si="145"/>
        <v>330.48302141981401</v>
      </c>
      <c r="O373" s="3">
        <f t="shared" si="146"/>
        <v>181.282150532674</v>
      </c>
      <c r="P373" s="3">
        <f t="shared" si="158"/>
        <v>149.20087088714001</v>
      </c>
      <c r="Q373" s="3">
        <f t="shared" si="147"/>
        <v>68.980814916901906</v>
      </c>
      <c r="R373" s="3">
        <f t="shared" si="148"/>
        <v>236.32080364914901</v>
      </c>
      <c r="S373" s="3">
        <f t="shared" si="149"/>
        <v>319.954155466732</v>
      </c>
      <c r="T373" s="3">
        <f t="shared" si="150"/>
        <v>470.97824932590498</v>
      </c>
      <c r="U373" s="3">
        <f t="shared" si="159"/>
        <v>-151.02409385917298</v>
      </c>
      <c r="V373" s="3">
        <f t="shared" si="151"/>
        <v>-226.13132413148699</v>
      </c>
      <c r="W373" s="3">
        <f t="shared" si="152"/>
        <v>-69.693663399543894</v>
      </c>
      <c r="X373" s="3">
        <f t="shared" si="153"/>
        <v>576.36466065070704</v>
      </c>
      <c r="Y373" s="3">
        <f t="shared" si="154"/>
        <v>181.28215053267201</v>
      </c>
      <c r="Z373" s="3">
        <f t="shared" si="160"/>
        <v>395.08251011803503</v>
      </c>
      <c r="AA373" s="3">
        <f t="shared" si="155"/>
        <v>332.73850568835502</v>
      </c>
      <c r="AB373" s="3">
        <f t="shared" si="156"/>
        <v>456.23786479972</v>
      </c>
      <c r="AD373" s="3">
        <f t="shared" si="161"/>
        <v>-287.97034432624798</v>
      </c>
      <c r="AE373" s="3">
        <f t="shared" si="162"/>
        <v>-35.473803700486002</v>
      </c>
      <c r="AO373" s="3">
        <f t="shared" si="163"/>
        <v>138.67200493487798</v>
      </c>
      <c r="AP373" s="3">
        <f t="shared" si="164"/>
        <v>391.16854556063902</v>
      </c>
      <c r="AQ373" s="3">
        <f t="shared" si="165"/>
        <v>-252.49654062576104</v>
      </c>
      <c r="AS373" s="3">
        <f t="shared" si="166"/>
        <v>-256.41050518315706</v>
      </c>
      <c r="AT373" s="3">
        <f t="shared" si="167"/>
        <v>0</v>
      </c>
      <c r="AU373" s="3"/>
      <c r="AV373" s="3">
        <f t="shared" si="168"/>
        <v>-31.559839143090926</v>
      </c>
      <c r="AW373" s="3">
        <f t="shared" si="169"/>
        <v>-277.44147837398395</v>
      </c>
      <c r="AX373" s="3">
        <f t="shared" si="170"/>
        <v>-245.88163923089303</v>
      </c>
      <c r="AY373" s="3">
        <f t="shared" si="171"/>
        <v>-35.473803700486002</v>
      </c>
      <c r="AZ373" s="3">
        <f t="shared" si="172"/>
        <v>-35.473803700484012</v>
      </c>
      <c r="BA373" s="3">
        <f t="shared" si="173"/>
        <v>1.9895196601282805E-12</v>
      </c>
    </row>
    <row r="374" spans="1:53">
      <c r="A374">
        <v>372</v>
      </c>
      <c r="B374" t="s">
        <v>387</v>
      </c>
      <c r="C374" s="3">
        <v>447.79022091189103</v>
      </c>
      <c r="D374" s="3">
        <v>488.49669472906902</v>
      </c>
      <c r="E374" s="3">
        <v>-40.7064738171782</v>
      </c>
      <c r="F374" s="3">
        <v>-197.275582710359</v>
      </c>
      <c r="G374" s="3">
        <v>557.04344933703896</v>
      </c>
      <c r="H374" s="3"/>
      <c r="I374" s="3">
        <f>VLOOKUP($A374,new_vsoa,6,FALSE)</f>
        <v>427.51707318012899</v>
      </c>
      <c r="J374" s="3">
        <f>VLOOKUP($A374,new_vsoa,5,FALSE)</f>
        <v>470.97824932590697</v>
      </c>
      <c r="K374" s="3">
        <f t="shared" si="157"/>
        <v>-43.461176145777983</v>
      </c>
      <c r="L374" s="3">
        <f>VLOOKUP($A374,new_vsoa,7,FALSE)</f>
        <v>-109.07823065022301</v>
      </c>
      <c r="M374" s="3">
        <f>VLOOKUP($A374,new_vsoa,8,FALSE)</f>
        <v>20.8058390356952</v>
      </c>
      <c r="N374" s="3">
        <f t="shared" si="145"/>
        <v>427.79517618310598</v>
      </c>
      <c r="O374" s="3">
        <f t="shared" si="146"/>
        <v>470.97824932590601</v>
      </c>
      <c r="P374" s="3">
        <f t="shared" si="158"/>
        <v>-43.183073142800026</v>
      </c>
      <c r="Q374" s="3">
        <f t="shared" si="147"/>
        <v>-98.527794459962706</v>
      </c>
      <c r="R374" s="3">
        <f t="shared" si="148"/>
        <v>15.766068038172</v>
      </c>
      <c r="S374" s="3">
        <f t="shared" si="149"/>
        <v>391.03165864397101</v>
      </c>
      <c r="T374" s="3">
        <f t="shared" si="150"/>
        <v>487.82980890398699</v>
      </c>
      <c r="U374" s="3">
        <f t="shared" si="159"/>
        <v>-96.798150260015973</v>
      </c>
      <c r="V374" s="3">
        <f t="shared" si="151"/>
        <v>-192.344930263751</v>
      </c>
      <c r="W374" s="3">
        <f t="shared" si="152"/>
        <v>-8.5377022372566795</v>
      </c>
      <c r="X374" s="3">
        <f t="shared" si="153"/>
        <v>319.954155466732</v>
      </c>
      <c r="Y374" s="3">
        <f t="shared" si="154"/>
        <v>470.97824932590498</v>
      </c>
      <c r="Z374" s="3">
        <f t="shared" si="160"/>
        <v>-151.02409385917298</v>
      </c>
      <c r="AA374" s="3">
        <f t="shared" si="155"/>
        <v>-226.13132413148699</v>
      </c>
      <c r="AB374" s="3">
        <f t="shared" si="156"/>
        <v>-69.693663399543894</v>
      </c>
      <c r="AD374" s="3">
        <f t="shared" si="161"/>
        <v>-20.273147731762037</v>
      </c>
      <c r="AE374" s="3">
        <f t="shared" si="162"/>
        <v>-17.518445403162048</v>
      </c>
      <c r="AO374" s="3">
        <f t="shared" si="163"/>
        <v>-43.461176145777983</v>
      </c>
      <c r="AP374" s="3">
        <f t="shared" si="164"/>
        <v>-40.7064738171782</v>
      </c>
      <c r="AQ374" s="3">
        <f t="shared" si="165"/>
        <v>-2.7547023285997838</v>
      </c>
      <c r="AS374" s="3">
        <f t="shared" si="166"/>
        <v>107.56291771339698</v>
      </c>
      <c r="AT374" s="3">
        <f t="shared" si="167"/>
        <v>1.9895196601282805E-12</v>
      </c>
      <c r="AU374" s="3"/>
      <c r="AV374" s="3">
        <f t="shared" si="168"/>
        <v>-127.83606544515902</v>
      </c>
      <c r="AW374" s="3">
        <f t="shared" si="169"/>
        <v>-19.995044728785047</v>
      </c>
      <c r="AX374" s="3">
        <f t="shared" si="170"/>
        <v>107.84102071637398</v>
      </c>
      <c r="AY374" s="3">
        <f t="shared" si="171"/>
        <v>-17.518445403164037</v>
      </c>
      <c r="AZ374" s="3">
        <f t="shared" si="172"/>
        <v>-17.518445403163014</v>
      </c>
      <c r="BA374" s="3">
        <f t="shared" si="173"/>
        <v>1.0231815394945443E-12</v>
      </c>
    </row>
    <row r="375" spans="1:53">
      <c r="A375">
        <v>373</v>
      </c>
      <c r="B375" t="s">
        <v>388</v>
      </c>
      <c r="C375" s="3">
        <v>347.161092186801</v>
      </c>
      <c r="D375" s="3">
        <v>502.13148851163101</v>
      </c>
      <c r="E375" s="3">
        <v>-154.97039632483001</v>
      </c>
      <c r="F375" s="3">
        <v>-339.74673039034502</v>
      </c>
      <c r="G375" s="3">
        <v>2.47230898749405</v>
      </c>
      <c r="H375" s="3"/>
      <c r="I375" s="3">
        <f>VLOOKUP($A375,new_vsoa,6,FALSE)</f>
        <v>343.18818846522998</v>
      </c>
      <c r="J375" s="3">
        <f>VLOOKUP($A375,new_vsoa,5,FALSE)</f>
        <v>487.82980890398801</v>
      </c>
      <c r="K375" s="3">
        <f t="shared" si="157"/>
        <v>-144.64162043875803</v>
      </c>
      <c r="L375" s="3">
        <f>VLOOKUP($A375,new_vsoa,7,FALSE)</f>
        <v>-241.09927702733</v>
      </c>
      <c r="M375" s="3">
        <f>VLOOKUP($A375,new_vsoa,8,FALSE)</f>
        <v>-57.811130623629097</v>
      </c>
      <c r="N375" s="3">
        <f t="shared" si="145"/>
        <v>340.08224946048603</v>
      </c>
      <c r="O375" s="3">
        <f t="shared" si="146"/>
        <v>487.82980890398699</v>
      </c>
      <c r="P375" s="3">
        <f t="shared" si="158"/>
        <v>-147.74755944350096</v>
      </c>
      <c r="Q375" s="3">
        <f t="shared" si="147"/>
        <v>-253.02649815528801</v>
      </c>
      <c r="R375" s="3">
        <f t="shared" si="148"/>
        <v>-58.614336299943801</v>
      </c>
      <c r="S375" s="3">
        <f t="shared" si="149"/>
        <v>327.407634637054</v>
      </c>
      <c r="T375" s="3">
        <f t="shared" si="150"/>
        <v>491.98724113137098</v>
      </c>
      <c r="U375" s="3">
        <f t="shared" si="159"/>
        <v>-164.57960649431698</v>
      </c>
      <c r="V375" s="3">
        <f t="shared" si="151"/>
        <v>-234.45007653852201</v>
      </c>
      <c r="W375" s="3">
        <f t="shared" si="152"/>
        <v>-93.948337201033794</v>
      </c>
      <c r="X375" s="3">
        <f t="shared" si="153"/>
        <v>391.03165864397101</v>
      </c>
      <c r="Y375" s="3">
        <f t="shared" si="154"/>
        <v>487.82980890398699</v>
      </c>
      <c r="Z375" s="3">
        <f t="shared" si="160"/>
        <v>-96.798150260015973</v>
      </c>
      <c r="AA375" s="3">
        <f t="shared" si="155"/>
        <v>-192.344930263751</v>
      </c>
      <c r="AB375" s="3">
        <f t="shared" si="156"/>
        <v>-8.5377022372566795</v>
      </c>
      <c r="AD375" s="3">
        <f t="shared" si="161"/>
        <v>-3.972903721571015</v>
      </c>
      <c r="AE375" s="3">
        <f t="shared" si="162"/>
        <v>-14.301679607642996</v>
      </c>
      <c r="AO375" s="3">
        <f t="shared" si="163"/>
        <v>-144.64162043875803</v>
      </c>
      <c r="AP375" s="3">
        <f t="shared" si="164"/>
        <v>-154.97039632483001</v>
      </c>
      <c r="AQ375" s="3">
        <f t="shared" si="165"/>
        <v>10.32877588607198</v>
      </c>
      <c r="AS375" s="3">
        <f t="shared" si="166"/>
        <v>-47.843470178741029</v>
      </c>
      <c r="AT375" s="3">
        <f t="shared" si="167"/>
        <v>1.0231815394945443E-12</v>
      </c>
      <c r="AU375" s="3"/>
      <c r="AV375" s="3">
        <f t="shared" si="168"/>
        <v>43.870566457170014</v>
      </c>
      <c r="AW375" s="3">
        <f t="shared" si="169"/>
        <v>-7.0788427263149742</v>
      </c>
      <c r="AX375" s="3">
        <f t="shared" si="170"/>
        <v>-50.949409183484988</v>
      </c>
      <c r="AY375" s="3">
        <f t="shared" si="171"/>
        <v>-14.301679607644019</v>
      </c>
      <c r="AZ375" s="3">
        <f t="shared" si="172"/>
        <v>-14.301679607644019</v>
      </c>
      <c r="BA375" s="3">
        <f t="shared" si="173"/>
        <v>0</v>
      </c>
    </row>
    <row r="376" spans="1:53">
      <c r="A376">
        <v>374</v>
      </c>
      <c r="B376" t="s">
        <v>389</v>
      </c>
      <c r="C376" s="3">
        <v>332.65396874161598</v>
      </c>
      <c r="D376" s="3">
        <v>498.44664471773899</v>
      </c>
      <c r="E376" s="3">
        <v>-165.79267597612301</v>
      </c>
      <c r="F376" s="3">
        <v>-289.12700458193802</v>
      </c>
      <c r="G376" s="3">
        <v>-3.7379547033532501</v>
      </c>
      <c r="H376" s="3"/>
      <c r="I376" s="3">
        <f>VLOOKUP($A376,new_vsoa,6,FALSE)</f>
        <v>306.68157756114101</v>
      </c>
      <c r="J376" s="3">
        <f>VLOOKUP($A376,new_vsoa,5,FALSE)</f>
        <v>491.98724113137001</v>
      </c>
      <c r="K376" s="3">
        <f t="shared" si="157"/>
        <v>-185.305663570229</v>
      </c>
      <c r="L376" s="3">
        <f>VLOOKUP($A376,new_vsoa,7,FALSE)</f>
        <v>-241.56110139188701</v>
      </c>
      <c r="M376" s="3">
        <f>VLOOKUP($A376,new_vsoa,8,FALSE)</f>
        <v>-126.444604305981</v>
      </c>
      <c r="N376" s="3">
        <f t="shared" si="145"/>
        <v>301.45894148129702</v>
      </c>
      <c r="O376" s="3">
        <f t="shared" si="146"/>
        <v>491.98724113136899</v>
      </c>
      <c r="P376" s="3">
        <f t="shared" si="158"/>
        <v>-190.52829965007197</v>
      </c>
      <c r="Q376" s="3">
        <f t="shared" si="147"/>
        <v>-249.77267961475101</v>
      </c>
      <c r="R376" s="3">
        <f t="shared" si="148"/>
        <v>-133.60361075852001</v>
      </c>
      <c r="S376" s="3">
        <f t="shared" si="149"/>
        <v>340.46706950412101</v>
      </c>
      <c r="T376" s="3">
        <f t="shared" si="150"/>
        <v>386.73627307624099</v>
      </c>
      <c r="U376" s="3">
        <f t="shared" si="159"/>
        <v>-46.269203572119977</v>
      </c>
      <c r="V376" s="3">
        <f t="shared" si="151"/>
        <v>-99.288705673112403</v>
      </c>
      <c r="W376" s="3">
        <f t="shared" si="152"/>
        <v>7.7962716696131196</v>
      </c>
      <c r="X376" s="3">
        <f t="shared" si="153"/>
        <v>327.407634637054</v>
      </c>
      <c r="Y376" s="3">
        <f t="shared" si="154"/>
        <v>491.98724113137098</v>
      </c>
      <c r="Z376" s="3">
        <f t="shared" si="160"/>
        <v>-164.57960649431698</v>
      </c>
      <c r="AA376" s="3">
        <f t="shared" si="155"/>
        <v>-234.45007653852201</v>
      </c>
      <c r="AB376" s="3">
        <f t="shared" si="156"/>
        <v>-93.948337201033794</v>
      </c>
      <c r="AD376" s="3">
        <f t="shared" si="161"/>
        <v>-25.972391180474972</v>
      </c>
      <c r="AE376" s="3">
        <f t="shared" si="162"/>
        <v>-6.4594035863689783</v>
      </c>
      <c r="AO376" s="3">
        <f t="shared" si="163"/>
        <v>-185.305663570229</v>
      </c>
      <c r="AP376" s="3">
        <f t="shared" si="164"/>
        <v>-165.79267597612301</v>
      </c>
      <c r="AQ376" s="3">
        <f t="shared" si="165"/>
        <v>-19.512987594105994</v>
      </c>
      <c r="AS376" s="3">
        <f t="shared" si="166"/>
        <v>-20.726057075912991</v>
      </c>
      <c r="AT376" s="3">
        <f t="shared" si="167"/>
        <v>-9.6633812063373625E-13</v>
      </c>
      <c r="AU376" s="3"/>
      <c r="AV376" s="3">
        <f t="shared" si="168"/>
        <v>-5.2463341045619813</v>
      </c>
      <c r="AW376" s="3">
        <f t="shared" si="169"/>
        <v>-31.195027260318966</v>
      </c>
      <c r="AX376" s="3">
        <f t="shared" si="170"/>
        <v>-25.948693155756985</v>
      </c>
      <c r="AY376" s="3">
        <f t="shared" si="171"/>
        <v>-6.4594035863680119</v>
      </c>
      <c r="AZ376" s="3">
        <f t="shared" si="172"/>
        <v>-6.4594035863700014</v>
      </c>
      <c r="BA376" s="3">
        <f t="shared" si="173"/>
        <v>-1.9895196601282805E-12</v>
      </c>
    </row>
    <row r="377" spans="1:53">
      <c r="A377">
        <v>375</v>
      </c>
      <c r="B377" t="s">
        <v>390</v>
      </c>
      <c r="C377" s="3">
        <v>334.88849755520999</v>
      </c>
      <c r="D377" s="3">
        <v>377.44891339324403</v>
      </c>
      <c r="E377" s="3">
        <v>-42.560415838034103</v>
      </c>
      <c r="F377" s="3">
        <v>-133.71017890312001</v>
      </c>
      <c r="G377" s="3">
        <v>56.310039367188601</v>
      </c>
      <c r="H377" s="3"/>
      <c r="I377" s="3">
        <f>VLOOKUP($A377,new_vsoa,6,FALSE)</f>
        <v>383.64426526826497</v>
      </c>
      <c r="J377" s="3">
        <f>VLOOKUP($A377,new_vsoa,5,FALSE)</f>
        <v>386.73627307520098</v>
      </c>
      <c r="K377" s="3">
        <f t="shared" si="157"/>
        <v>-3.0920078069360102</v>
      </c>
      <c r="L377" s="3">
        <f>VLOOKUP($A377,new_vsoa,7,FALSE)</f>
        <v>-61.548721454770998</v>
      </c>
      <c r="M377" s="3">
        <f>VLOOKUP($A377,new_vsoa,8,FALSE)</f>
        <v>61.262462842164197</v>
      </c>
      <c r="N377" s="3">
        <f t="shared" si="145"/>
        <v>382.17562691030503</v>
      </c>
      <c r="O377" s="3">
        <f t="shared" si="146"/>
        <v>386.73627307624099</v>
      </c>
      <c r="P377" s="3">
        <f t="shared" si="158"/>
        <v>-4.5606461659359638</v>
      </c>
      <c r="Q377" s="3">
        <f t="shared" si="147"/>
        <v>-65.318809281371998</v>
      </c>
      <c r="R377" s="3">
        <f t="shared" si="148"/>
        <v>57.659373319571202</v>
      </c>
      <c r="S377" s="3">
        <f t="shared" si="149"/>
        <v>307.08095873269099</v>
      </c>
      <c r="T377" s="3">
        <f t="shared" si="150"/>
        <v>74.661633617372303</v>
      </c>
      <c r="U377" s="3">
        <f t="shared" si="159"/>
        <v>232.41932511531868</v>
      </c>
      <c r="V377" s="3">
        <f t="shared" si="151"/>
        <v>175.805158082633</v>
      </c>
      <c r="W377" s="3">
        <f t="shared" si="152"/>
        <v>305.52357165930999</v>
      </c>
      <c r="X377" s="3">
        <f t="shared" si="153"/>
        <v>340.46706950412101</v>
      </c>
      <c r="Y377" s="3">
        <f t="shared" si="154"/>
        <v>386.73627307624099</v>
      </c>
      <c r="Z377" s="3">
        <f t="shared" si="160"/>
        <v>-46.269203572119977</v>
      </c>
      <c r="AA377" s="3">
        <f t="shared" si="155"/>
        <v>-99.288705673112403</v>
      </c>
      <c r="AB377" s="3">
        <f t="shared" si="156"/>
        <v>7.7962716696131196</v>
      </c>
      <c r="AD377" s="3">
        <f t="shared" si="161"/>
        <v>48.755767713054979</v>
      </c>
      <c r="AE377" s="3">
        <f t="shared" si="162"/>
        <v>9.287359681956957</v>
      </c>
      <c r="AO377" s="3">
        <f t="shared" si="163"/>
        <v>-3.0920078069360102</v>
      </c>
      <c r="AP377" s="3">
        <f t="shared" si="164"/>
        <v>-42.560415838034103</v>
      </c>
      <c r="AQ377" s="3">
        <f t="shared" si="165"/>
        <v>39.468408031098093</v>
      </c>
      <c r="AS377" s="3">
        <f t="shared" si="166"/>
        <v>43.17719576414396</v>
      </c>
      <c r="AT377" s="3">
        <f t="shared" si="167"/>
        <v>-1.0400071914773434E-9</v>
      </c>
      <c r="AU377" s="3"/>
      <c r="AV377" s="3">
        <f t="shared" si="168"/>
        <v>5.5785719489110193</v>
      </c>
      <c r="AW377" s="3">
        <f t="shared" si="169"/>
        <v>47.287129355095033</v>
      </c>
      <c r="AX377" s="3">
        <f t="shared" si="170"/>
        <v>41.708557406184013</v>
      </c>
      <c r="AY377" s="3">
        <f t="shared" si="171"/>
        <v>9.2873596829969642</v>
      </c>
      <c r="AZ377" s="3">
        <f t="shared" si="172"/>
        <v>9.2873596829969642</v>
      </c>
      <c r="BA377" s="3">
        <f t="shared" si="173"/>
        <v>0</v>
      </c>
    </row>
    <row r="378" spans="1:53">
      <c r="A378">
        <v>376</v>
      </c>
      <c r="B378" t="s">
        <v>391</v>
      </c>
      <c r="C378" s="3">
        <v>235.92350315729001</v>
      </c>
      <c r="D378" s="3">
        <v>76.601655886837506</v>
      </c>
      <c r="E378" s="3">
        <v>159.32184727045299</v>
      </c>
      <c r="F378" s="3">
        <v>65.051599659421001</v>
      </c>
      <c r="G378" s="3">
        <v>294.53533341962998</v>
      </c>
      <c r="H378" s="3"/>
      <c r="I378" s="3">
        <f>VLOOKUP($A378,new_vsoa,6,FALSE)</f>
        <v>108.981568530364</v>
      </c>
      <c r="J378" s="3">
        <f>VLOOKUP($A378,new_vsoa,5,FALSE)</f>
        <v>74.661633617372402</v>
      </c>
      <c r="K378" s="3">
        <f t="shared" si="157"/>
        <v>34.319934912991599</v>
      </c>
      <c r="L378" s="3">
        <f>VLOOKUP($A378,new_vsoa,7,FALSE)</f>
        <v>7.1575943876257604</v>
      </c>
      <c r="M378" s="3">
        <f>VLOOKUP($A378,new_vsoa,8,FALSE)</f>
        <v>61.8628559835564</v>
      </c>
      <c r="N378" s="3">
        <f t="shared" si="145"/>
        <v>112.59454551724301</v>
      </c>
      <c r="O378" s="3">
        <f t="shared" si="146"/>
        <v>74.661633617372701</v>
      </c>
      <c r="P378" s="3">
        <f t="shared" si="158"/>
        <v>37.932911899870305</v>
      </c>
      <c r="Q378" s="3">
        <f t="shared" si="147"/>
        <v>11.958810083556401</v>
      </c>
      <c r="R378" s="3">
        <f t="shared" si="148"/>
        <v>66.804864199796299</v>
      </c>
      <c r="S378" s="3">
        <f t="shared" si="149"/>
        <v>159.24230515836899</v>
      </c>
      <c r="T378" s="3">
        <f t="shared" si="150"/>
        <v>298.52997225347502</v>
      </c>
      <c r="U378" s="3">
        <f t="shared" si="159"/>
        <v>-139.28766709510603</v>
      </c>
      <c r="V378" s="3">
        <f t="shared" si="151"/>
        <v>-175.92102889999899</v>
      </c>
      <c r="W378" s="3">
        <f t="shared" si="152"/>
        <v>-103.91192022342</v>
      </c>
      <c r="X378" s="3">
        <f t="shared" si="153"/>
        <v>307.08095873269099</v>
      </c>
      <c r="Y378" s="3">
        <f t="shared" si="154"/>
        <v>74.661633617372303</v>
      </c>
      <c r="Z378" s="3">
        <f t="shared" si="160"/>
        <v>232.41932511531868</v>
      </c>
      <c r="AA378" s="3">
        <f t="shared" si="155"/>
        <v>175.805158082633</v>
      </c>
      <c r="AB378" s="3">
        <f t="shared" si="156"/>
        <v>305.52357165930999</v>
      </c>
      <c r="AD378" s="3">
        <f t="shared" si="161"/>
        <v>-126.94193462692601</v>
      </c>
      <c r="AE378" s="3">
        <f t="shared" si="162"/>
        <v>-1.9400222694651035</v>
      </c>
      <c r="AO378" s="3">
        <f t="shared" si="163"/>
        <v>34.319934912991599</v>
      </c>
      <c r="AP378" s="3">
        <f t="shared" si="164"/>
        <v>159.32184727045299</v>
      </c>
      <c r="AQ378" s="3">
        <f t="shared" si="165"/>
        <v>-125.00191235746139</v>
      </c>
      <c r="AS378" s="3">
        <f t="shared" si="166"/>
        <v>-198.09939020232699</v>
      </c>
      <c r="AT378" s="3">
        <f t="shared" si="167"/>
        <v>0</v>
      </c>
      <c r="AU378" s="3"/>
      <c r="AV378" s="3">
        <f t="shared" si="168"/>
        <v>71.157455575400974</v>
      </c>
      <c r="AW378" s="3">
        <f t="shared" si="169"/>
        <v>-123.32895764004701</v>
      </c>
      <c r="AX378" s="3">
        <f t="shared" si="170"/>
        <v>-194.48641321544798</v>
      </c>
      <c r="AY378" s="3">
        <f t="shared" si="171"/>
        <v>-1.940022269465203</v>
      </c>
      <c r="AZ378" s="3">
        <f t="shared" si="172"/>
        <v>-1.940022269464805</v>
      </c>
      <c r="BA378" s="3">
        <f t="shared" si="173"/>
        <v>3.979039320256561E-13</v>
      </c>
    </row>
    <row r="379" spans="1:53">
      <c r="A379">
        <v>377</v>
      </c>
      <c r="B379" t="s">
        <v>392</v>
      </c>
      <c r="C379" s="3">
        <v>184.37438827059199</v>
      </c>
      <c r="D379" s="3">
        <v>296.39666774158502</v>
      </c>
      <c r="E379" s="3">
        <v>-112.022279470992</v>
      </c>
      <c r="F379" s="3">
        <v>-165.875559914202</v>
      </c>
      <c r="G379" s="3">
        <v>-57.530543780206102</v>
      </c>
      <c r="H379" s="3"/>
      <c r="I379" s="3">
        <f>VLOOKUP($A379,new_vsoa,6,FALSE)</f>
        <v>288.23938344951603</v>
      </c>
      <c r="J379" s="3">
        <f>VLOOKUP($A379,new_vsoa,5,FALSE)</f>
        <v>298.52997225347502</v>
      </c>
      <c r="K379" s="3">
        <f t="shared" si="157"/>
        <v>-10.290588803958997</v>
      </c>
      <c r="L379" s="3">
        <f>VLOOKUP($A379,new_vsoa,7,FALSE)</f>
        <v>-53.540019777088503</v>
      </c>
      <c r="M379" s="3">
        <f>VLOOKUP($A379,new_vsoa,8,FALSE)</f>
        <v>34.033798245538698</v>
      </c>
      <c r="N379" s="3">
        <f t="shared" si="145"/>
        <v>283.71348352384399</v>
      </c>
      <c r="O379" s="3">
        <f t="shared" si="146"/>
        <v>298.52997225347502</v>
      </c>
      <c r="P379" s="3">
        <f t="shared" si="158"/>
        <v>-14.816488729631033</v>
      </c>
      <c r="Q379" s="3">
        <f t="shared" si="147"/>
        <v>-55.965026335079202</v>
      </c>
      <c r="R379" s="3">
        <f t="shared" si="148"/>
        <v>29.853798946910299</v>
      </c>
      <c r="S379" s="3">
        <f t="shared" si="149"/>
        <v>199.07764570603001</v>
      </c>
      <c r="T379" s="3">
        <f t="shared" si="150"/>
        <v>-109.81741667667301</v>
      </c>
      <c r="U379" s="3">
        <f t="shared" si="159"/>
        <v>308.89506238270303</v>
      </c>
      <c r="V379" s="3">
        <f t="shared" si="151"/>
        <v>220.15921109316201</v>
      </c>
      <c r="W379" s="3">
        <f t="shared" si="152"/>
        <v>499.25954491041699</v>
      </c>
      <c r="X379" s="3">
        <f t="shared" si="153"/>
        <v>159.24230515836899</v>
      </c>
      <c r="Y379" s="3">
        <f t="shared" si="154"/>
        <v>298.52997225347502</v>
      </c>
      <c r="Z379" s="3">
        <f t="shared" si="160"/>
        <v>-139.28766709510603</v>
      </c>
      <c r="AA379" s="3">
        <f t="shared" si="155"/>
        <v>-175.92102889999899</v>
      </c>
      <c r="AB379" s="3">
        <f t="shared" si="156"/>
        <v>-103.91192022342</v>
      </c>
      <c r="AD379" s="3">
        <f t="shared" si="161"/>
        <v>103.86499517892403</v>
      </c>
      <c r="AE379" s="3">
        <f t="shared" si="162"/>
        <v>2.1333045118900031</v>
      </c>
      <c r="AO379" s="3">
        <f t="shared" si="163"/>
        <v>-10.290588803958997</v>
      </c>
      <c r="AP379" s="3">
        <f t="shared" si="164"/>
        <v>-112.022279470992</v>
      </c>
      <c r="AQ379" s="3">
        <f t="shared" si="165"/>
        <v>101.73169066703301</v>
      </c>
      <c r="AS379" s="3">
        <f t="shared" si="166"/>
        <v>128.99707829114703</v>
      </c>
      <c r="AT379" s="3">
        <f t="shared" si="167"/>
        <v>0</v>
      </c>
      <c r="AU379" s="3"/>
      <c r="AV379" s="3">
        <f t="shared" si="168"/>
        <v>-25.132083112223</v>
      </c>
      <c r="AW379" s="3">
        <f t="shared" si="169"/>
        <v>99.339095253251998</v>
      </c>
      <c r="AX379" s="3">
        <f t="shared" si="170"/>
        <v>124.471178365475</v>
      </c>
      <c r="AY379" s="3">
        <f t="shared" si="171"/>
        <v>2.1333045118900031</v>
      </c>
      <c r="AZ379" s="3">
        <f t="shared" si="172"/>
        <v>2.1333045118900031</v>
      </c>
      <c r="BA379" s="3">
        <f t="shared" si="173"/>
        <v>0</v>
      </c>
    </row>
    <row r="380" spans="1:53">
      <c r="A380">
        <v>378</v>
      </c>
      <c r="B380" t="s">
        <v>393</v>
      </c>
      <c r="C380" s="3">
        <v>129.18744884839799</v>
      </c>
      <c r="D380" s="3">
        <v>-89.490794229027202</v>
      </c>
      <c r="E380" s="3">
        <v>218.67824307742501</v>
      </c>
      <c r="F380" s="3">
        <v>45.567007888742701</v>
      </c>
      <c r="G380" s="3">
        <v>467.03506171387897</v>
      </c>
      <c r="H380" s="3"/>
      <c r="I380" s="3">
        <f>VLOOKUP($A380,new_vsoa,6,FALSE)</f>
        <v>19.6637760733813</v>
      </c>
      <c r="J380" s="3">
        <f>VLOOKUP($A380,new_vsoa,5,FALSE)</f>
        <v>-109.817416676672</v>
      </c>
      <c r="K380" s="3">
        <f t="shared" si="157"/>
        <v>129.48119275005331</v>
      </c>
      <c r="L380" s="3">
        <f>VLOOKUP($A380,new_vsoa,7,FALSE)</f>
        <v>50.675988892837502</v>
      </c>
      <c r="M380" s="3">
        <f>VLOOKUP($A380,new_vsoa,8,FALSE)</f>
        <v>290.19041031324201</v>
      </c>
      <c r="N380" s="3">
        <f t="shared" si="145"/>
        <v>23.8471683129216</v>
      </c>
      <c r="O380" s="3">
        <f t="shared" si="146"/>
        <v>-109.81741667667301</v>
      </c>
      <c r="P380" s="3">
        <f t="shared" si="158"/>
        <v>133.6645849895946</v>
      </c>
      <c r="Q380" s="3">
        <f t="shared" si="147"/>
        <v>53.354263573863797</v>
      </c>
      <c r="R380" s="3">
        <f t="shared" si="148"/>
        <v>305.50374618849901</v>
      </c>
      <c r="S380" s="3">
        <f t="shared" si="149"/>
        <v>-6.2113613438187798</v>
      </c>
      <c r="T380" s="3">
        <f t="shared" si="150"/>
        <v>279.61658703310798</v>
      </c>
      <c r="U380" s="3">
        <f t="shared" si="159"/>
        <v>-285.82794837692677</v>
      </c>
      <c r="V380" s="3">
        <f t="shared" si="151"/>
        <v>-403.47900475372097</v>
      </c>
      <c r="W380" s="3">
        <f t="shared" si="152"/>
        <v>-229.84870177353699</v>
      </c>
      <c r="X380" s="3">
        <f t="shared" si="153"/>
        <v>199.07764570603001</v>
      </c>
      <c r="Y380" s="3">
        <f t="shared" si="154"/>
        <v>-109.81741667667301</v>
      </c>
      <c r="Z380" s="3">
        <f t="shared" si="160"/>
        <v>308.89506238270303</v>
      </c>
      <c r="AA380" s="3">
        <f t="shared" si="155"/>
        <v>220.15921109316201</v>
      </c>
      <c r="AB380" s="3">
        <f t="shared" si="156"/>
        <v>499.25954491041699</v>
      </c>
      <c r="AD380" s="3">
        <f t="shared" si="161"/>
        <v>-109.52367277501669</v>
      </c>
      <c r="AE380" s="3">
        <f t="shared" si="162"/>
        <v>-20.326622447644795</v>
      </c>
      <c r="AO380" s="3">
        <f t="shared" si="163"/>
        <v>129.48119275005331</v>
      </c>
      <c r="AP380" s="3">
        <f t="shared" si="164"/>
        <v>218.67824307742501</v>
      </c>
      <c r="AQ380" s="3">
        <f t="shared" si="165"/>
        <v>-89.197050327371699</v>
      </c>
      <c r="AS380" s="3">
        <f t="shared" si="166"/>
        <v>-179.4138696326487</v>
      </c>
      <c r="AT380" s="3">
        <f t="shared" si="167"/>
        <v>1.0089706847793423E-12</v>
      </c>
      <c r="AU380" s="3"/>
      <c r="AV380" s="3">
        <f t="shared" si="168"/>
        <v>69.89019685763202</v>
      </c>
      <c r="AW380" s="3">
        <f t="shared" si="169"/>
        <v>-105.3402805354764</v>
      </c>
      <c r="AX380" s="3">
        <f t="shared" si="170"/>
        <v>-175.2304773931084</v>
      </c>
      <c r="AY380" s="3">
        <f t="shared" si="171"/>
        <v>-20.326622447645804</v>
      </c>
      <c r="AZ380" s="3">
        <f t="shared" si="172"/>
        <v>-20.326622447645804</v>
      </c>
      <c r="BA380" s="3">
        <f t="shared" si="173"/>
        <v>0</v>
      </c>
    </row>
    <row r="381" spans="1:53">
      <c r="A381">
        <v>379</v>
      </c>
      <c r="B381" t="s">
        <v>394</v>
      </c>
      <c r="C381" s="3">
        <v>188.707089155445</v>
      </c>
      <c r="D381" s="3">
        <v>298.05501924994098</v>
      </c>
      <c r="E381" s="3">
        <v>-109.34793009449599</v>
      </c>
      <c r="F381" s="3">
        <v>-357.41884049662298</v>
      </c>
      <c r="G381" s="3">
        <v>46.170943440905098</v>
      </c>
      <c r="H381" s="3"/>
      <c r="I381" s="3">
        <f>VLOOKUP($A381,new_vsoa,6,FALSE)</f>
        <v>379.08714518550698</v>
      </c>
      <c r="J381" s="3">
        <f>VLOOKUP($A381,new_vsoa,5,FALSE)</f>
        <v>279.61658703310798</v>
      </c>
      <c r="K381" s="3">
        <f t="shared" si="157"/>
        <v>99.470558152399008</v>
      </c>
      <c r="L381" s="3">
        <f>VLOOKUP($A381,new_vsoa,7,FALSE)</f>
        <v>41.123738602328899</v>
      </c>
      <c r="M381" s="3">
        <f>VLOOKUP($A381,new_vsoa,8,FALSE)</f>
        <v>155.38807722812899</v>
      </c>
      <c r="N381" s="3">
        <f t="shared" si="145"/>
        <v>381.27296629784098</v>
      </c>
      <c r="O381" s="3">
        <f t="shared" si="146"/>
        <v>279.616587033109</v>
      </c>
      <c r="P381" s="3">
        <f t="shared" si="158"/>
        <v>101.65637926473198</v>
      </c>
      <c r="Q381" s="3">
        <f t="shared" si="147"/>
        <v>45.8470035608063</v>
      </c>
      <c r="R381" s="3">
        <f t="shared" si="148"/>
        <v>157.26804371039901</v>
      </c>
      <c r="S381" s="3">
        <f t="shared" si="149"/>
        <v>342.53591754944</v>
      </c>
      <c r="T381" s="3">
        <f t="shared" si="150"/>
        <v>299.94664434782101</v>
      </c>
      <c r="U381" s="3">
        <f t="shared" si="159"/>
        <v>42.589273201618994</v>
      </c>
      <c r="V381" s="3">
        <f t="shared" si="151"/>
        <v>-10.685566654471399</v>
      </c>
      <c r="W381" s="3">
        <f t="shared" si="152"/>
        <v>101.252212805277</v>
      </c>
      <c r="X381" s="3">
        <f t="shared" si="153"/>
        <v>-6.2113613438187798</v>
      </c>
      <c r="Y381" s="3">
        <f t="shared" si="154"/>
        <v>279.61658703310798</v>
      </c>
      <c r="Z381" s="3">
        <f t="shared" si="160"/>
        <v>-285.82794837692677</v>
      </c>
      <c r="AA381" s="3">
        <f t="shared" si="155"/>
        <v>-403.47900475372097</v>
      </c>
      <c r="AB381" s="3">
        <f t="shared" si="156"/>
        <v>-229.84870177353699</v>
      </c>
      <c r="AD381" s="3">
        <f t="shared" si="161"/>
        <v>190.38005603006198</v>
      </c>
      <c r="AE381" s="3">
        <f t="shared" si="162"/>
        <v>-18.438432216833007</v>
      </c>
      <c r="AO381" s="3">
        <f t="shared" si="163"/>
        <v>99.470558152399008</v>
      </c>
      <c r="AP381" s="3">
        <f t="shared" si="164"/>
        <v>-109.34793009449599</v>
      </c>
      <c r="AQ381" s="3">
        <f t="shared" si="165"/>
        <v>208.81848824689501</v>
      </c>
      <c r="AS381" s="3">
        <f t="shared" si="166"/>
        <v>385.29850652932578</v>
      </c>
      <c r="AT381" s="3">
        <f t="shared" si="167"/>
        <v>0</v>
      </c>
      <c r="AU381" s="3"/>
      <c r="AV381" s="3">
        <f t="shared" si="168"/>
        <v>-194.91845049926377</v>
      </c>
      <c r="AW381" s="3">
        <f t="shared" si="169"/>
        <v>192.56587714239598</v>
      </c>
      <c r="AX381" s="3">
        <f t="shared" si="170"/>
        <v>387.48432764165977</v>
      </c>
      <c r="AY381" s="3">
        <f t="shared" si="171"/>
        <v>-18.438432216833007</v>
      </c>
      <c r="AZ381" s="3">
        <f t="shared" si="172"/>
        <v>-18.438432216831984</v>
      </c>
      <c r="BA381" s="3">
        <f t="shared" si="173"/>
        <v>1.0231815394945443E-12</v>
      </c>
    </row>
    <row r="382" spans="1:53">
      <c r="A382">
        <v>380</v>
      </c>
      <c r="B382" t="s">
        <v>395</v>
      </c>
      <c r="C382" s="3">
        <v>317.988319692581</v>
      </c>
      <c r="D382" s="3">
        <v>307.39648640433802</v>
      </c>
      <c r="E382" s="3">
        <v>10.5918332882437</v>
      </c>
      <c r="F382" s="3">
        <v>-76.4207951914277</v>
      </c>
      <c r="G382" s="3">
        <v>118.95626524201199</v>
      </c>
      <c r="H382" s="3"/>
      <c r="I382" s="3">
        <f>VLOOKUP($A382,new_vsoa,6,FALSE)</f>
        <v>295.82993773533701</v>
      </c>
      <c r="J382" s="3">
        <f>VLOOKUP($A382,new_vsoa,5,FALSE)</f>
        <v>299.94664434781998</v>
      </c>
      <c r="K382" s="3">
        <f t="shared" si="157"/>
        <v>-4.1167066124829717</v>
      </c>
      <c r="L382" s="3">
        <f>VLOOKUP($A382,new_vsoa,7,FALSE)</f>
        <v>-51.976586683150899</v>
      </c>
      <c r="M382" s="3">
        <f>VLOOKUP($A382,new_vsoa,8,FALSE)</f>
        <v>43.774234154552502</v>
      </c>
      <c r="N382" s="3">
        <f t="shared" si="145"/>
        <v>296.08713938403099</v>
      </c>
      <c r="O382" s="3">
        <f t="shared" si="146"/>
        <v>299.94664434782197</v>
      </c>
      <c r="P382" s="3">
        <f t="shared" si="158"/>
        <v>-3.8595049637909824</v>
      </c>
      <c r="Q382" s="3">
        <f t="shared" si="147"/>
        <v>-49.383258788244397</v>
      </c>
      <c r="R382" s="3">
        <f t="shared" si="148"/>
        <v>41.93734743217</v>
      </c>
      <c r="S382" s="3">
        <f t="shared" si="149"/>
        <v>322.90869542483603</v>
      </c>
      <c r="T382" s="3">
        <f t="shared" si="150"/>
        <v>318.80592075076902</v>
      </c>
      <c r="U382" s="3">
        <f t="shared" si="159"/>
        <v>4.1027746740670068</v>
      </c>
      <c r="V382" s="3">
        <f t="shared" si="151"/>
        <v>-57.101839480117199</v>
      </c>
      <c r="W382" s="3">
        <f t="shared" si="152"/>
        <v>60.238056943369699</v>
      </c>
      <c r="X382" s="3">
        <f t="shared" si="153"/>
        <v>342.53591754944</v>
      </c>
      <c r="Y382" s="3">
        <f t="shared" si="154"/>
        <v>299.94664434782101</v>
      </c>
      <c r="Z382" s="3">
        <f t="shared" si="160"/>
        <v>42.589273201618994</v>
      </c>
      <c r="AA382" s="3">
        <f t="shared" si="155"/>
        <v>-10.685566654471399</v>
      </c>
      <c r="AB382" s="3">
        <f t="shared" si="156"/>
        <v>101.252212805277</v>
      </c>
      <c r="AD382" s="3">
        <f t="shared" si="161"/>
        <v>-22.158381957243989</v>
      </c>
      <c r="AE382" s="3">
        <f t="shared" si="162"/>
        <v>-7.4498420565180368</v>
      </c>
      <c r="AO382" s="3">
        <f t="shared" si="163"/>
        <v>-4.1167066124829717</v>
      </c>
      <c r="AP382" s="3">
        <f t="shared" si="164"/>
        <v>10.5918332882437</v>
      </c>
      <c r="AQ382" s="3">
        <f t="shared" si="165"/>
        <v>-14.708539900726672</v>
      </c>
      <c r="AS382" s="3">
        <f t="shared" si="166"/>
        <v>-46.705979814102989</v>
      </c>
      <c r="AT382" s="3">
        <f t="shared" si="167"/>
        <v>-1.0231815394945443E-12</v>
      </c>
      <c r="AU382" s="3"/>
      <c r="AV382" s="3">
        <f t="shared" si="168"/>
        <v>24.547597856858999</v>
      </c>
      <c r="AW382" s="3">
        <f t="shared" si="169"/>
        <v>-21.901180308550011</v>
      </c>
      <c r="AX382" s="3">
        <f t="shared" si="170"/>
        <v>-46.44877816540901</v>
      </c>
      <c r="AY382" s="3">
        <f t="shared" si="171"/>
        <v>-7.4498420565170136</v>
      </c>
      <c r="AZ382" s="3">
        <f t="shared" si="172"/>
        <v>-7.4498420565160473</v>
      </c>
      <c r="BA382" s="3">
        <f t="shared" si="173"/>
        <v>9.6633812063373625E-13</v>
      </c>
    </row>
    <row r="383" spans="1:53">
      <c r="A383">
        <v>381</v>
      </c>
      <c r="B383" t="s">
        <v>396</v>
      </c>
      <c r="C383" s="3">
        <v>403.33853166463598</v>
      </c>
      <c r="D383" s="3">
        <v>330.90652282080902</v>
      </c>
      <c r="E383" s="3">
        <v>72.432008843826907</v>
      </c>
      <c r="F383" s="3">
        <v>-7.2332012792341596</v>
      </c>
      <c r="G383" s="3">
        <v>143.98192555920099</v>
      </c>
      <c r="H383" s="3"/>
      <c r="I383" s="3">
        <f>VLOOKUP($A383,new_vsoa,6,FALSE)</f>
        <v>340.82750409460999</v>
      </c>
      <c r="J383" s="3">
        <f>VLOOKUP($A383,new_vsoa,5,FALSE)</f>
        <v>318.80592075076999</v>
      </c>
      <c r="K383" s="3">
        <f t="shared" si="157"/>
        <v>22.021583343840007</v>
      </c>
      <c r="L383" s="3">
        <f>VLOOKUP($A383,new_vsoa,7,FALSE)</f>
        <v>-51.876554118590597</v>
      </c>
      <c r="M383" s="3">
        <f>VLOOKUP($A383,new_vsoa,8,FALSE)</f>
        <v>102.214556003602</v>
      </c>
      <c r="N383" s="3">
        <f t="shared" si="145"/>
        <v>332.30506991801201</v>
      </c>
      <c r="O383" s="3">
        <f t="shared" si="146"/>
        <v>318.80592075076902</v>
      </c>
      <c r="P383" s="3">
        <f t="shared" si="158"/>
        <v>13.49914916724299</v>
      </c>
      <c r="Q383" s="3">
        <f t="shared" si="147"/>
        <v>-57.730375941201999</v>
      </c>
      <c r="R383" s="3">
        <f t="shared" si="148"/>
        <v>86.268396197642701</v>
      </c>
      <c r="S383" s="3">
        <f t="shared" si="149"/>
        <v>340.82750409460999</v>
      </c>
      <c r="T383" s="3">
        <f t="shared" si="150"/>
        <v>303.28775163880601</v>
      </c>
      <c r="U383" s="3">
        <f t="shared" si="159"/>
        <v>37.539752455803978</v>
      </c>
      <c r="V383" s="3">
        <f t="shared" si="151"/>
        <v>-34.0310115597687</v>
      </c>
      <c r="W383" s="3">
        <f t="shared" si="152"/>
        <v>115.07921148176899</v>
      </c>
      <c r="X383" s="3">
        <f t="shared" si="153"/>
        <v>322.90869542483603</v>
      </c>
      <c r="Y383" s="3">
        <f t="shared" si="154"/>
        <v>318.80592075076902</v>
      </c>
      <c r="Z383" s="3">
        <f t="shared" si="160"/>
        <v>4.1027746740670068</v>
      </c>
      <c r="AA383" s="3">
        <f t="shared" si="155"/>
        <v>-57.101839480117199</v>
      </c>
      <c r="AB383" s="3">
        <f t="shared" si="156"/>
        <v>60.238056943369699</v>
      </c>
      <c r="AD383" s="3">
        <f t="shared" si="161"/>
        <v>-62.511027570025988</v>
      </c>
      <c r="AE383" s="3">
        <f t="shared" si="162"/>
        <v>-12.100602070039031</v>
      </c>
      <c r="AO383" s="3">
        <f t="shared" si="163"/>
        <v>22.021583343840007</v>
      </c>
      <c r="AP383" s="3">
        <f t="shared" si="164"/>
        <v>72.432008843826907</v>
      </c>
      <c r="AQ383" s="3">
        <f t="shared" si="165"/>
        <v>-50.4104254999869</v>
      </c>
      <c r="AS383" s="3">
        <f t="shared" si="166"/>
        <v>17.918808669773966</v>
      </c>
      <c r="AT383" s="3">
        <f t="shared" si="167"/>
        <v>9.6633812063373625E-13</v>
      </c>
      <c r="AU383" s="3"/>
      <c r="AV383" s="3">
        <f t="shared" si="168"/>
        <v>-80.429836239799954</v>
      </c>
      <c r="AW383" s="3">
        <f t="shared" si="169"/>
        <v>-71.033461746623971</v>
      </c>
      <c r="AX383" s="3">
        <f t="shared" si="170"/>
        <v>9.3963744931759834</v>
      </c>
      <c r="AY383" s="3">
        <f t="shared" si="171"/>
        <v>-12.100602070039997</v>
      </c>
      <c r="AZ383" s="3">
        <f t="shared" si="172"/>
        <v>-12.100602070039997</v>
      </c>
      <c r="BA383" s="3">
        <f t="shared" si="173"/>
        <v>0</v>
      </c>
    </row>
    <row r="384" spans="1:53">
      <c r="A384">
        <v>382</v>
      </c>
      <c r="B384" t="s">
        <v>397</v>
      </c>
      <c r="C384" s="3">
        <v>416.729969204528</v>
      </c>
      <c r="D384" s="3">
        <v>320.06677265946598</v>
      </c>
      <c r="E384" s="3">
        <v>96.663196545061794</v>
      </c>
      <c r="F384" s="3">
        <v>-10.5256347399402</v>
      </c>
      <c r="G384" s="3">
        <v>260.02670729655699</v>
      </c>
      <c r="H384" s="3"/>
      <c r="I384" s="3">
        <f>VLOOKUP($A384,new_vsoa,6,FALSE)</f>
        <v>309.010614341767</v>
      </c>
      <c r="J384" s="3">
        <f>VLOOKUP($A384,new_vsoa,5,FALSE)</f>
        <v>303.28775117230998</v>
      </c>
      <c r="K384" s="3">
        <f t="shared" si="157"/>
        <v>5.722863169457014</v>
      </c>
      <c r="L384" s="3">
        <f>VLOOKUP($A384,new_vsoa,7,FALSE)</f>
        <v>-57.559690526205998</v>
      </c>
      <c r="M384" s="3">
        <f>VLOOKUP($A384,new_vsoa,8,FALSE)</f>
        <v>69.351340946902297</v>
      </c>
      <c r="N384" s="3">
        <f t="shared" si="145"/>
        <v>300.82954584842201</v>
      </c>
      <c r="O384" s="3">
        <f t="shared" si="146"/>
        <v>303.28775117230703</v>
      </c>
      <c r="P384" s="3">
        <f t="shared" si="158"/>
        <v>-2.4582053238850108</v>
      </c>
      <c r="Q384" s="3">
        <f t="shared" si="147"/>
        <v>-60.764868678808703</v>
      </c>
      <c r="R384" s="3">
        <f t="shared" si="148"/>
        <v>63.0816568473047</v>
      </c>
      <c r="S384" s="3">
        <f t="shared" si="149"/>
        <v>309.01061434176501</v>
      </c>
      <c r="T384" s="3">
        <f t="shared" si="150"/>
        <v>243.93538195989399</v>
      </c>
      <c r="U384" s="3">
        <f t="shared" si="159"/>
        <v>65.075232381871018</v>
      </c>
      <c r="V384" s="3">
        <f t="shared" si="151"/>
        <v>7.9817912096368397</v>
      </c>
      <c r="W384" s="3">
        <f t="shared" si="152"/>
        <v>122.173442608912</v>
      </c>
      <c r="X384" s="3">
        <f t="shared" si="153"/>
        <v>340.82750409460999</v>
      </c>
      <c r="Y384" s="3">
        <f t="shared" si="154"/>
        <v>303.28775163880601</v>
      </c>
      <c r="Z384" s="3">
        <f t="shared" si="160"/>
        <v>37.539752455803978</v>
      </c>
      <c r="AA384" s="3">
        <f t="shared" si="155"/>
        <v>-34.0310115597687</v>
      </c>
      <c r="AB384" s="3">
        <f t="shared" si="156"/>
        <v>115.07921148176899</v>
      </c>
      <c r="AD384" s="3">
        <f t="shared" si="161"/>
        <v>-107.71935486276101</v>
      </c>
      <c r="AE384" s="3">
        <f t="shared" si="162"/>
        <v>-16.779021487156001</v>
      </c>
      <c r="AO384" s="3">
        <f t="shared" si="163"/>
        <v>5.722863169457014</v>
      </c>
      <c r="AP384" s="3">
        <f t="shared" si="164"/>
        <v>96.663196545061794</v>
      </c>
      <c r="AQ384" s="3">
        <f t="shared" si="165"/>
        <v>-90.94033337560478</v>
      </c>
      <c r="AS384" s="3">
        <f t="shared" si="166"/>
        <v>-31.816889752842997</v>
      </c>
      <c r="AT384" s="3">
        <f t="shared" si="167"/>
        <v>-4.6649603291371022E-7</v>
      </c>
      <c r="AU384" s="3"/>
      <c r="AV384" s="3">
        <f t="shared" si="168"/>
        <v>-75.902465109918012</v>
      </c>
      <c r="AW384" s="3">
        <f t="shared" si="169"/>
        <v>-115.90042335610599</v>
      </c>
      <c r="AX384" s="3">
        <f t="shared" si="170"/>
        <v>-39.997958246187977</v>
      </c>
      <c r="AY384" s="3">
        <f t="shared" si="171"/>
        <v>-16.779021020659968</v>
      </c>
      <c r="AZ384" s="3">
        <f t="shared" si="172"/>
        <v>-16.779021487158957</v>
      </c>
      <c r="BA384" s="3">
        <f t="shared" si="173"/>
        <v>-4.6649898877149099E-7</v>
      </c>
    </row>
    <row r="385" spans="1:53">
      <c r="A385">
        <v>383</v>
      </c>
      <c r="B385" t="s">
        <v>398</v>
      </c>
      <c r="C385" s="3">
        <v>405.83242497082898</v>
      </c>
      <c r="D385" s="3">
        <v>258.76737545082898</v>
      </c>
      <c r="E385" s="3">
        <v>147.06504951999901</v>
      </c>
      <c r="F385" s="3">
        <v>47.566684847944103</v>
      </c>
      <c r="G385" s="3">
        <v>294.40792752859102</v>
      </c>
      <c r="H385" s="3"/>
      <c r="I385" s="3">
        <f>VLOOKUP($A385,new_vsoa,6,FALSE)</f>
        <v>242.12187021494799</v>
      </c>
      <c r="J385" s="3">
        <f>VLOOKUP($A385,new_vsoa,5,FALSE)</f>
        <v>243.93538193695699</v>
      </c>
      <c r="K385" s="3">
        <f t="shared" si="157"/>
        <v>-1.8135117220089967</v>
      </c>
      <c r="L385" s="3">
        <f>VLOOKUP($A385,new_vsoa,7,FALSE)</f>
        <v>-48.899631464954901</v>
      </c>
      <c r="M385" s="3">
        <f>VLOOKUP($A385,new_vsoa,8,FALSE)</f>
        <v>44.937505294281202</v>
      </c>
      <c r="N385" s="3">
        <f t="shared" si="145"/>
        <v>242.55768994794499</v>
      </c>
      <c r="O385" s="3">
        <f t="shared" si="146"/>
        <v>243.93538193695599</v>
      </c>
      <c r="P385" s="3">
        <f t="shared" si="158"/>
        <v>-1.377691989010998</v>
      </c>
      <c r="Q385" s="3">
        <f t="shared" si="147"/>
        <v>-48.055368830063003</v>
      </c>
      <c r="R385" s="3">
        <f t="shared" si="148"/>
        <v>47.348876429428501</v>
      </c>
      <c r="S385" s="3">
        <f t="shared" si="149"/>
        <v>205.515129707489</v>
      </c>
      <c r="T385" s="3">
        <f t="shared" si="150"/>
        <v>193.56762487245001</v>
      </c>
      <c r="U385" s="3">
        <f t="shared" si="159"/>
        <v>11.947504835038984</v>
      </c>
      <c r="V385" s="3">
        <f t="shared" si="151"/>
        <v>-35.609740072277397</v>
      </c>
      <c r="W385" s="3">
        <f t="shared" si="152"/>
        <v>62.360013980273699</v>
      </c>
      <c r="X385" s="3">
        <f t="shared" si="153"/>
        <v>309.01061434176501</v>
      </c>
      <c r="Y385" s="3">
        <f t="shared" si="154"/>
        <v>243.93538195989399</v>
      </c>
      <c r="Z385" s="3">
        <f t="shared" si="160"/>
        <v>65.075232381871018</v>
      </c>
      <c r="AA385" s="3">
        <f t="shared" si="155"/>
        <v>7.9817912096368397</v>
      </c>
      <c r="AB385" s="3">
        <f t="shared" si="156"/>
        <v>122.173442608912</v>
      </c>
      <c r="AD385" s="3">
        <f t="shared" si="161"/>
        <v>-163.71055475588099</v>
      </c>
      <c r="AE385" s="3">
        <f t="shared" si="162"/>
        <v>-14.831993513871993</v>
      </c>
      <c r="AO385" s="3">
        <f t="shared" si="163"/>
        <v>-1.8135117220089967</v>
      </c>
      <c r="AP385" s="3">
        <f t="shared" si="164"/>
        <v>147.06504951999901</v>
      </c>
      <c r="AQ385" s="3">
        <f t="shared" si="165"/>
        <v>-148.878561242008</v>
      </c>
      <c r="AS385" s="3">
        <f t="shared" si="166"/>
        <v>-66.888744126817016</v>
      </c>
      <c r="AT385" s="3">
        <f t="shared" si="167"/>
        <v>-2.2937001631362364E-8</v>
      </c>
      <c r="AU385" s="3"/>
      <c r="AV385" s="3">
        <f t="shared" si="168"/>
        <v>-96.821810629063975</v>
      </c>
      <c r="AW385" s="3">
        <f t="shared" si="169"/>
        <v>-163.27473502288399</v>
      </c>
      <c r="AX385" s="3">
        <f t="shared" si="170"/>
        <v>-66.452924393820012</v>
      </c>
      <c r="AY385" s="3">
        <f t="shared" si="171"/>
        <v>-14.831993490934991</v>
      </c>
      <c r="AZ385" s="3">
        <f t="shared" si="172"/>
        <v>-14.831993513872987</v>
      </c>
      <c r="BA385" s="3">
        <f t="shared" si="173"/>
        <v>-2.2937996391192428E-8</v>
      </c>
    </row>
    <row r="386" spans="1:53">
      <c r="A386">
        <v>384</v>
      </c>
      <c r="B386" t="s">
        <v>399</v>
      </c>
      <c r="C386" s="3">
        <v>174.65764400681101</v>
      </c>
      <c r="D386" s="3">
        <v>197.222211539066</v>
      </c>
      <c r="E386" s="3">
        <v>-22.5645675322553</v>
      </c>
      <c r="F386" s="3">
        <v>-118.887753459641</v>
      </c>
      <c r="G386" s="3">
        <v>72.3146629729968</v>
      </c>
      <c r="H386" s="3"/>
      <c r="I386" s="3">
        <f>VLOOKUP($A386,new_vsoa,6,FALSE)</f>
        <v>186.26647532367801</v>
      </c>
      <c r="J386" s="3">
        <f>VLOOKUP($A386,new_vsoa,5,FALSE)</f>
        <v>193.56762487245001</v>
      </c>
      <c r="K386" s="3">
        <f t="shared" si="157"/>
        <v>-7.3011495487720026</v>
      </c>
      <c r="L386" s="3">
        <f>VLOOKUP($A386,new_vsoa,7,FALSE)</f>
        <v>-58.241496981240999</v>
      </c>
      <c r="M386" s="3">
        <f>VLOOKUP($A386,new_vsoa,8,FALSE)</f>
        <v>51.819372637586703</v>
      </c>
      <c r="N386" s="3">
        <f t="shared" si="145"/>
        <v>185.484892659574</v>
      </c>
      <c r="O386" s="3">
        <f t="shared" si="146"/>
        <v>193.56762487245001</v>
      </c>
      <c r="P386" s="3">
        <f t="shared" si="158"/>
        <v>-8.0827322128760102</v>
      </c>
      <c r="Q386" s="3">
        <f t="shared" si="147"/>
        <v>-59.324249293940603</v>
      </c>
      <c r="R386" s="3">
        <f t="shared" si="148"/>
        <v>46.224273550579703</v>
      </c>
      <c r="S386" s="3">
        <f t="shared" si="149"/>
        <v>222.97346337845801</v>
      </c>
      <c r="T386" s="3">
        <f t="shared" si="150"/>
        <v>305.30674411044498</v>
      </c>
      <c r="U386" s="3">
        <f t="shared" si="159"/>
        <v>-82.333280731986974</v>
      </c>
      <c r="V386" s="3">
        <f t="shared" si="151"/>
        <v>-129.71367525236101</v>
      </c>
      <c r="W386" s="3">
        <f t="shared" si="152"/>
        <v>-31.126316236109901</v>
      </c>
      <c r="X386" s="3">
        <f t="shared" si="153"/>
        <v>205.515129707489</v>
      </c>
      <c r="Y386" s="3">
        <f t="shared" si="154"/>
        <v>193.56762487245001</v>
      </c>
      <c r="Z386" s="3">
        <f t="shared" si="160"/>
        <v>11.947504835038984</v>
      </c>
      <c r="AA386" s="3">
        <f t="shared" si="155"/>
        <v>-35.609740072277397</v>
      </c>
      <c r="AB386" s="3">
        <f t="shared" si="156"/>
        <v>62.360013980273699</v>
      </c>
      <c r="AD386" s="3">
        <f t="shared" si="161"/>
        <v>11.608831316866997</v>
      </c>
      <c r="AE386" s="3">
        <f t="shared" si="162"/>
        <v>-3.6545866666159839</v>
      </c>
      <c r="AO386" s="3">
        <f t="shared" si="163"/>
        <v>-7.3011495487720026</v>
      </c>
      <c r="AP386" s="3">
        <f t="shared" si="164"/>
        <v>-22.5645675322553</v>
      </c>
      <c r="AQ386" s="3">
        <f t="shared" si="165"/>
        <v>15.263417983483297</v>
      </c>
      <c r="AS386" s="3">
        <f t="shared" si="166"/>
        <v>-19.248654383810987</v>
      </c>
      <c r="AT386" s="3">
        <f t="shared" si="167"/>
        <v>0</v>
      </c>
      <c r="AU386" s="3"/>
      <c r="AV386" s="3">
        <f t="shared" si="168"/>
        <v>30.857485700677984</v>
      </c>
      <c r="AW386" s="3">
        <f t="shared" si="169"/>
        <v>10.827248652762989</v>
      </c>
      <c r="AX386" s="3">
        <f t="shared" si="170"/>
        <v>-20.030237047914994</v>
      </c>
      <c r="AY386" s="3">
        <f t="shared" si="171"/>
        <v>-3.6545866666159839</v>
      </c>
      <c r="AZ386" s="3">
        <f t="shared" si="172"/>
        <v>-3.6545866666159839</v>
      </c>
      <c r="BA386" s="3">
        <f t="shared" si="173"/>
        <v>0</v>
      </c>
    </row>
    <row r="387" spans="1:53">
      <c r="A387">
        <v>385</v>
      </c>
      <c r="B387" t="s">
        <v>400</v>
      </c>
      <c r="C387" s="3">
        <v>-61.2988002471863</v>
      </c>
      <c r="D387" s="3">
        <v>-30.386738341233301</v>
      </c>
      <c r="E387" s="3">
        <v>-30.912061905952999</v>
      </c>
      <c r="F387" s="3">
        <v>-1029.66699250076</v>
      </c>
      <c r="G387" s="3">
        <v>143.23369778402099</v>
      </c>
      <c r="H387" s="3"/>
      <c r="I387" s="3">
        <f>VLOOKUP($A387,new_vsoa,6,FALSE)</f>
        <v>39.187414302450797</v>
      </c>
      <c r="J387" s="3">
        <f>VLOOKUP($A387,new_vsoa,5,FALSE)</f>
        <v>-47.602045263266902</v>
      </c>
      <c r="K387" s="3">
        <f t="shared" si="157"/>
        <v>86.789459565717692</v>
      </c>
      <c r="L387" s="3">
        <f>VLOOKUP($A387,new_vsoa,7,FALSE)</f>
        <v>38.880348662640102</v>
      </c>
      <c r="M387" s="3">
        <f>VLOOKUP($A387,new_vsoa,8,FALSE)</f>
        <v>161.95518166227799</v>
      </c>
      <c r="N387" s="3">
        <f t="shared" ref="N387:N450" si="174">VLOOKUP($A387,new_vsoa_duplicates_problem,6,FALSE)</f>
        <v>39.252559345320797</v>
      </c>
      <c r="O387" s="3">
        <f t="shared" ref="O387:O450" si="175">VLOOKUP($A387,new_vsoa_duplicates_problem,5,FALSE)</f>
        <v>-47.6020452632659</v>
      </c>
      <c r="P387" s="3">
        <f t="shared" si="158"/>
        <v>86.854604608586698</v>
      </c>
      <c r="Q387" s="3">
        <f t="shared" ref="Q387:Q450" si="176">VLOOKUP($A387,new_vsoa_duplicates_problem,7,FALSE)</f>
        <v>38.387055608516903</v>
      </c>
      <c r="R387" s="3">
        <f t="shared" ref="R387:R450" si="177">VLOOKUP($A387,new_vsoa_duplicates_problem,8,FALSE)</f>
        <v>165.35923320389901</v>
      </c>
      <c r="S387" s="3">
        <f t="shared" ref="S387:S450" si="178">VLOOKUP($A387,new_ndar_prob_cont,6,FALSE)</f>
        <v>39.187414302450797</v>
      </c>
      <c r="T387" s="3">
        <f t="shared" ref="T387:T450" si="179">VLOOKUP($A387,new_ndar_prob_cont,5,FALSE)</f>
        <v>-47.602045263266902</v>
      </c>
      <c r="U387" s="3">
        <f t="shared" si="159"/>
        <v>86.789459565717692</v>
      </c>
      <c r="V387" s="3">
        <f t="shared" ref="V387:V450" si="180">VLOOKUP($A387,new_ndar_prob_cont,7,FALSE)</f>
        <v>38.627969760584399</v>
      </c>
      <c r="W387" s="3">
        <f t="shared" ref="W387:W450" si="181">VLOOKUP($A387,new_ndar_prob_cont,8,FALSE)</f>
        <v>181.444377253499</v>
      </c>
      <c r="X387" s="3">
        <f t="shared" ref="X387:X450" si="182">VLOOKUP($A387,new_ndar_prob,9,FALSE)</f>
        <v>39.187414302450797</v>
      </c>
      <c r="Y387" s="3">
        <f t="shared" ref="Y387:Y450" si="183">VLOOKUP($A387,new_ndar_prob,8,FALSE)</f>
        <v>-47.602045263266902</v>
      </c>
      <c r="Z387" s="3">
        <f t="shared" si="160"/>
        <v>86.789459565717692</v>
      </c>
      <c r="AA387" s="3">
        <f t="shared" ref="AA387:AA450" si="184">VLOOKUP($A387,new_ndar_prob,5,FALSE)</f>
        <v>38.627969760584399</v>
      </c>
      <c r="AB387" s="3">
        <f t="shared" ref="AB387:AB450" si="185">VLOOKUP($A387,new_ndar_prob,6,FALSE)</f>
        <v>181.444377253499</v>
      </c>
      <c r="AD387" s="3">
        <f t="shared" si="161"/>
        <v>100.4862145496371</v>
      </c>
      <c r="AE387" s="3">
        <f t="shared" si="162"/>
        <v>-17.215306922033601</v>
      </c>
      <c r="AO387" s="3">
        <f t="shared" si="163"/>
        <v>86.789459565717692</v>
      </c>
      <c r="AP387" s="3">
        <f t="shared" si="164"/>
        <v>-30.912061905952999</v>
      </c>
      <c r="AQ387" s="3">
        <f t="shared" si="165"/>
        <v>117.70152147167069</v>
      </c>
      <c r="AS387" s="3">
        <f t="shared" si="166"/>
        <v>0</v>
      </c>
      <c r="AT387" s="3">
        <f t="shared" si="167"/>
        <v>0</v>
      </c>
      <c r="AU387" s="3"/>
      <c r="AV387" s="3">
        <f t="shared" si="168"/>
        <v>100.4862145496371</v>
      </c>
      <c r="AW387" s="3">
        <f t="shared" si="169"/>
        <v>100.5513595925071</v>
      </c>
      <c r="AX387" s="3">
        <f t="shared" si="170"/>
        <v>6.5145042870000225E-2</v>
      </c>
      <c r="AY387" s="3">
        <f t="shared" si="171"/>
        <v>-17.215306922033601</v>
      </c>
      <c r="AZ387" s="3">
        <f t="shared" si="172"/>
        <v>-17.2153069220326</v>
      </c>
      <c r="BA387" s="3">
        <f t="shared" si="173"/>
        <v>1.0018652574217413E-12</v>
      </c>
    </row>
    <row r="388" spans="1:53">
      <c r="A388">
        <v>386</v>
      </c>
      <c r="B388" t="s">
        <v>401</v>
      </c>
      <c r="C388" s="3">
        <v>221.02665341320801</v>
      </c>
      <c r="D388" s="3">
        <v>297.56881285272499</v>
      </c>
      <c r="E388" s="3">
        <v>-76.542159439516496</v>
      </c>
      <c r="F388" s="3">
        <v>-152.55554102110801</v>
      </c>
      <c r="G388" s="3">
        <v>11.6051304632604</v>
      </c>
      <c r="H388" s="3"/>
      <c r="I388" s="3">
        <f>VLOOKUP($A388,new_vsoa,6,FALSE)</f>
        <v>284.94735587346503</v>
      </c>
      <c r="J388" s="3">
        <f>VLOOKUP($A388,new_vsoa,5,FALSE)</f>
        <v>305.30674411044498</v>
      </c>
      <c r="K388" s="3">
        <f t="shared" ref="K388:K451" si="186">I388-J388</f>
        <v>-20.359388236979953</v>
      </c>
      <c r="L388" s="3">
        <f>VLOOKUP($A388,new_vsoa,7,FALSE)</f>
        <v>-63.688917602622404</v>
      </c>
      <c r="M388" s="3">
        <f>VLOOKUP($A388,new_vsoa,8,FALSE)</f>
        <v>24.514580750115201</v>
      </c>
      <c r="N388" s="3">
        <f t="shared" si="174"/>
        <v>285.97558101600799</v>
      </c>
      <c r="O388" s="3">
        <f t="shared" si="175"/>
        <v>305.30674411044799</v>
      </c>
      <c r="P388" s="3">
        <f t="shared" ref="P388:P451" si="187">N388-O388</f>
        <v>-19.331163094440001</v>
      </c>
      <c r="Q388" s="3">
        <f t="shared" si="176"/>
        <v>-61.576155813767301</v>
      </c>
      <c r="R388" s="3">
        <f t="shared" si="177"/>
        <v>27.452355790329001</v>
      </c>
      <c r="S388" s="3">
        <f t="shared" si="178"/>
        <v>283.80069533165999</v>
      </c>
      <c r="T388" s="3">
        <f t="shared" si="179"/>
        <v>221.308408129101</v>
      </c>
      <c r="U388" s="3">
        <f t="shared" ref="U388:U451" si="188">S388-T388</f>
        <v>62.492287202558998</v>
      </c>
      <c r="V388" s="3">
        <f t="shared" si="180"/>
        <v>20.842753741450998</v>
      </c>
      <c r="W388" s="3">
        <f t="shared" si="181"/>
        <v>105.73445039135601</v>
      </c>
      <c r="X388" s="3">
        <f t="shared" si="182"/>
        <v>222.97346337845801</v>
      </c>
      <c r="Y388" s="3">
        <f t="shared" si="183"/>
        <v>305.30674411044498</v>
      </c>
      <c r="Z388" s="3">
        <f t="shared" ref="Z388:Z451" si="189">X388-Y388</f>
        <v>-82.333280731986974</v>
      </c>
      <c r="AA388" s="3">
        <f t="shared" si="184"/>
        <v>-129.71367525236101</v>
      </c>
      <c r="AB388" s="3">
        <f t="shared" si="185"/>
        <v>-31.126316236109901</v>
      </c>
      <c r="AD388" s="3">
        <f t="shared" ref="AD388:AD451" si="190">I388-C388</f>
        <v>63.920702460257019</v>
      </c>
      <c r="AE388" s="3">
        <f t="shared" ref="AE388:AE451" si="191">J388-D388</f>
        <v>7.7379312577199926</v>
      </c>
      <c r="AO388" s="3">
        <f t="shared" ref="AO388:AO451" si="192">K388</f>
        <v>-20.359388236979953</v>
      </c>
      <c r="AP388" s="3">
        <f t="shared" ref="AP388:AP451" si="193">E388</f>
        <v>-76.542159439516496</v>
      </c>
      <c r="AQ388" s="3">
        <f t="shared" ref="AQ388:AQ451" si="194">AO388-AP388</f>
        <v>56.182771202536543</v>
      </c>
      <c r="AS388" s="3">
        <f t="shared" ref="AS388:AS451" si="195">I388-X388</f>
        <v>61.973892495007021</v>
      </c>
      <c r="AT388" s="3">
        <f t="shared" ref="AT388:AT451" si="196">J388-Y388</f>
        <v>0</v>
      </c>
      <c r="AU388" s="3"/>
      <c r="AV388" s="3">
        <f t="shared" ref="AV388:AV451" si="197">X388-C388</f>
        <v>1.9468099652499973</v>
      </c>
      <c r="AW388" s="3">
        <f t="shared" ref="AW388:AW451" si="198">N388-C388</f>
        <v>64.948927602799984</v>
      </c>
      <c r="AX388" s="3">
        <f t="shared" ref="AX388:AX451" si="199">AW388-AV388</f>
        <v>63.002117637549986</v>
      </c>
      <c r="AY388" s="3">
        <f t="shared" ref="AY388:AY451" si="200">Y388-D388</f>
        <v>7.7379312577199926</v>
      </c>
      <c r="AZ388" s="3">
        <f t="shared" ref="AZ388:AZ451" si="201">O388-D388</f>
        <v>7.7379312577230053</v>
      </c>
      <c r="BA388" s="3">
        <f t="shared" ref="BA388:BA451" si="202">AZ388-AY388</f>
        <v>3.0127011996228248E-12</v>
      </c>
    </row>
    <row r="389" spans="1:53">
      <c r="A389">
        <v>387</v>
      </c>
      <c r="B389" t="s">
        <v>402</v>
      </c>
      <c r="C389" s="3">
        <v>262.39096682465998</v>
      </c>
      <c r="D389" s="3">
        <v>221.528558747023</v>
      </c>
      <c r="E389" s="3">
        <v>40.862408077637497</v>
      </c>
      <c r="F389" s="3">
        <v>-23.281278963221698</v>
      </c>
      <c r="G389" s="3">
        <v>110.895406779006</v>
      </c>
      <c r="H389" s="3"/>
      <c r="I389" s="3">
        <f>VLOOKUP($A389,new_vsoa,6,FALSE)</f>
        <v>277.79967039957302</v>
      </c>
      <c r="J389" s="3">
        <f>VLOOKUP($A389,new_vsoa,5,FALSE)</f>
        <v>221.3084081291</v>
      </c>
      <c r="K389" s="3">
        <f t="shared" si="186"/>
        <v>56.491262270473015</v>
      </c>
      <c r="L389" s="3">
        <f>VLOOKUP($A389,new_vsoa,7,FALSE)</f>
        <v>9.6813015391808701</v>
      </c>
      <c r="M389" s="3">
        <f>VLOOKUP($A389,new_vsoa,8,FALSE)</f>
        <v>106.947350354709</v>
      </c>
      <c r="N389" s="3">
        <f t="shared" si="174"/>
        <v>264.74943630286998</v>
      </c>
      <c r="O389" s="3">
        <f t="shared" si="175"/>
        <v>221.3084081291</v>
      </c>
      <c r="P389" s="3">
        <f t="shared" si="187"/>
        <v>43.441028173769979</v>
      </c>
      <c r="Q389" s="3">
        <f t="shared" si="176"/>
        <v>1.6114662785427001</v>
      </c>
      <c r="R389" s="3">
        <f t="shared" si="177"/>
        <v>89.242340270718799</v>
      </c>
      <c r="S389" s="3">
        <f t="shared" si="178"/>
        <v>224.12680479468301</v>
      </c>
      <c r="T389" s="3">
        <f t="shared" si="179"/>
        <v>62.389391253925801</v>
      </c>
      <c r="U389" s="3">
        <f t="shared" si="188"/>
        <v>161.73741354075722</v>
      </c>
      <c r="V389" s="3">
        <f t="shared" si="180"/>
        <v>114.331218000178</v>
      </c>
      <c r="W389" s="3">
        <f t="shared" si="181"/>
        <v>218.452662270519</v>
      </c>
      <c r="X389" s="3">
        <f t="shared" si="182"/>
        <v>283.80069533165999</v>
      </c>
      <c r="Y389" s="3">
        <f t="shared" si="183"/>
        <v>221.308408129101</v>
      </c>
      <c r="Z389" s="3">
        <f t="shared" si="189"/>
        <v>62.492287202558998</v>
      </c>
      <c r="AA389" s="3">
        <f t="shared" si="184"/>
        <v>20.842753741450998</v>
      </c>
      <c r="AB389" s="3">
        <f t="shared" si="185"/>
        <v>105.73445039135601</v>
      </c>
      <c r="AD389" s="3">
        <f t="shared" si="190"/>
        <v>15.408703574913034</v>
      </c>
      <c r="AE389" s="3">
        <f t="shared" si="191"/>
        <v>-0.22015061792299662</v>
      </c>
      <c r="AO389" s="3">
        <f t="shared" si="192"/>
        <v>56.491262270473015</v>
      </c>
      <c r="AP389" s="3">
        <f t="shared" si="193"/>
        <v>40.862408077637497</v>
      </c>
      <c r="AQ389" s="3">
        <f t="shared" si="194"/>
        <v>15.628854192835519</v>
      </c>
      <c r="AS389" s="3">
        <f t="shared" si="195"/>
        <v>-6.0010249320869775</v>
      </c>
      <c r="AT389" s="3">
        <f t="shared" si="196"/>
        <v>-9.9475983006414026E-13</v>
      </c>
      <c r="AU389" s="3"/>
      <c r="AV389" s="3">
        <f t="shared" si="197"/>
        <v>21.409728507000011</v>
      </c>
      <c r="AW389" s="3">
        <f t="shared" si="198"/>
        <v>2.3584694782099973</v>
      </c>
      <c r="AX389" s="3">
        <f t="shared" si="199"/>
        <v>-19.051259028790014</v>
      </c>
      <c r="AY389" s="3">
        <f t="shared" si="200"/>
        <v>-0.22015061792200186</v>
      </c>
      <c r="AZ389" s="3">
        <f t="shared" si="201"/>
        <v>-0.22015061792299662</v>
      </c>
      <c r="BA389" s="3">
        <f t="shared" si="202"/>
        <v>-9.9475983006414026E-13</v>
      </c>
    </row>
    <row r="390" spans="1:53">
      <c r="A390">
        <v>388</v>
      </c>
      <c r="B390" t="s">
        <v>403</v>
      </c>
      <c r="C390" s="3">
        <v>211.60410404580699</v>
      </c>
      <c r="D390" s="3">
        <v>62.185822269027597</v>
      </c>
      <c r="E390" s="3">
        <v>149.418281776779</v>
      </c>
      <c r="F390" s="3">
        <v>9.3960944147726906</v>
      </c>
      <c r="G390" s="3">
        <v>302.39096579759399</v>
      </c>
      <c r="H390" s="3"/>
      <c r="I390" s="3">
        <f>VLOOKUP($A390,new_vsoa,6,FALSE)</f>
        <v>108.346484123243</v>
      </c>
      <c r="J390" s="3">
        <f>VLOOKUP($A390,new_vsoa,5,FALSE)</f>
        <v>62.389391253925403</v>
      </c>
      <c r="K390" s="3">
        <f t="shared" si="186"/>
        <v>45.957092869317599</v>
      </c>
      <c r="L390" s="3">
        <f>VLOOKUP($A390,new_vsoa,7,FALSE)</f>
        <v>13.5983942575848</v>
      </c>
      <c r="M390" s="3">
        <f>VLOOKUP($A390,new_vsoa,8,FALSE)</f>
        <v>82.788912877730596</v>
      </c>
      <c r="N390" s="3">
        <f t="shared" si="174"/>
        <v>105.53458488888199</v>
      </c>
      <c r="O390" s="3">
        <f t="shared" si="175"/>
        <v>62.389391253925801</v>
      </c>
      <c r="P390" s="3">
        <f t="shared" si="187"/>
        <v>43.145193634956193</v>
      </c>
      <c r="Q390" s="3">
        <f t="shared" si="176"/>
        <v>10.0584107036213</v>
      </c>
      <c r="R390" s="3">
        <f t="shared" si="177"/>
        <v>76.7803840859725</v>
      </c>
      <c r="S390" s="3">
        <f t="shared" si="178"/>
        <v>75.371805417605501</v>
      </c>
      <c r="T390" s="3">
        <f t="shared" si="179"/>
        <v>-17.0285761178984</v>
      </c>
      <c r="U390" s="3">
        <f t="shared" si="188"/>
        <v>92.400381535503897</v>
      </c>
      <c r="V390" s="3">
        <f t="shared" si="180"/>
        <v>45.025973400367</v>
      </c>
      <c r="W390" s="3">
        <f t="shared" si="181"/>
        <v>182.351889805908</v>
      </c>
      <c r="X390" s="3">
        <f t="shared" si="182"/>
        <v>224.12680479468301</v>
      </c>
      <c r="Y390" s="3">
        <f t="shared" si="183"/>
        <v>62.389391253925801</v>
      </c>
      <c r="Z390" s="3">
        <f t="shared" si="189"/>
        <v>161.73741354075722</v>
      </c>
      <c r="AA390" s="3">
        <f t="shared" si="184"/>
        <v>114.331218000178</v>
      </c>
      <c r="AB390" s="3">
        <f t="shared" si="185"/>
        <v>218.452662270519</v>
      </c>
      <c r="AD390" s="3">
        <f t="shared" si="190"/>
        <v>-103.25761992256399</v>
      </c>
      <c r="AE390" s="3">
        <f t="shared" si="191"/>
        <v>0.20356898489780662</v>
      </c>
      <c r="AO390" s="3">
        <f t="shared" si="192"/>
        <v>45.957092869317599</v>
      </c>
      <c r="AP390" s="3">
        <f t="shared" si="193"/>
        <v>149.418281776779</v>
      </c>
      <c r="AQ390" s="3">
        <f t="shared" si="194"/>
        <v>-103.46118890746141</v>
      </c>
      <c r="AS390" s="3">
        <f t="shared" si="195"/>
        <v>-115.78032067144001</v>
      </c>
      <c r="AT390" s="3">
        <f t="shared" si="196"/>
        <v>-3.979039320256561E-13</v>
      </c>
      <c r="AU390" s="3"/>
      <c r="AV390" s="3">
        <f t="shared" si="197"/>
        <v>12.522700748876019</v>
      </c>
      <c r="AW390" s="3">
        <f t="shared" si="198"/>
        <v>-106.069519156925</v>
      </c>
      <c r="AX390" s="3">
        <f t="shared" si="199"/>
        <v>-118.59221990580102</v>
      </c>
      <c r="AY390" s="3">
        <f t="shared" si="200"/>
        <v>0.20356898489820452</v>
      </c>
      <c r="AZ390" s="3">
        <f t="shared" si="201"/>
        <v>0.20356898489820452</v>
      </c>
      <c r="BA390" s="3">
        <f t="shared" si="202"/>
        <v>0</v>
      </c>
    </row>
    <row r="391" spans="1:53">
      <c r="A391">
        <v>389</v>
      </c>
      <c r="B391" t="s">
        <v>404</v>
      </c>
      <c r="C391" s="3">
        <v>42.045541730094399</v>
      </c>
      <c r="D391" s="3">
        <v>-41.115247691955403</v>
      </c>
      <c r="E391" s="3">
        <v>83.160789422049803</v>
      </c>
      <c r="F391" s="3">
        <v>-145.732062966282</v>
      </c>
      <c r="G391" s="3">
        <v>228.96338229487901</v>
      </c>
      <c r="H391" s="3"/>
      <c r="I391" s="3">
        <f>VLOOKUP($A391,new_vsoa,6,FALSE)</f>
        <v>35.575161285660002</v>
      </c>
      <c r="J391" s="3">
        <f>VLOOKUP($A391,new_vsoa,5,FALSE)</f>
        <v>-17.028576117898101</v>
      </c>
      <c r="K391" s="3">
        <f t="shared" si="186"/>
        <v>52.6037374035581</v>
      </c>
      <c r="L391" s="3">
        <f>VLOOKUP($A391,new_vsoa,7,FALSE)</f>
        <v>8.1365372460109704</v>
      </c>
      <c r="M391" s="3">
        <f>VLOOKUP($A391,new_vsoa,8,FALSE)</f>
        <v>124.82445684497399</v>
      </c>
      <c r="N391" s="3">
        <f t="shared" si="174"/>
        <v>39.227884681261102</v>
      </c>
      <c r="O391" s="3">
        <f t="shared" si="175"/>
        <v>-17.0285761178983</v>
      </c>
      <c r="P391" s="3">
        <f t="shared" si="187"/>
        <v>56.256460799159399</v>
      </c>
      <c r="Q391" s="3">
        <f t="shared" si="176"/>
        <v>12.158314132793899</v>
      </c>
      <c r="R391" s="3">
        <f t="shared" si="177"/>
        <v>116.54574357830199</v>
      </c>
      <c r="S391" s="3">
        <f t="shared" si="178"/>
        <v>130.26494533088001</v>
      </c>
      <c r="T391" s="3">
        <f t="shared" si="179"/>
        <v>338.476247825641</v>
      </c>
      <c r="U391" s="3">
        <f t="shared" si="188"/>
        <v>-208.21130249476099</v>
      </c>
      <c r="V391" s="3">
        <f t="shared" si="180"/>
        <v>-256.51073337273601</v>
      </c>
      <c r="W391" s="3">
        <f t="shared" si="181"/>
        <v>-159.59486145047899</v>
      </c>
      <c r="X391" s="3">
        <f t="shared" si="182"/>
        <v>75.371805417605501</v>
      </c>
      <c r="Y391" s="3">
        <f t="shared" si="183"/>
        <v>-17.0285761178984</v>
      </c>
      <c r="Z391" s="3">
        <f t="shared" si="189"/>
        <v>92.400381535503897</v>
      </c>
      <c r="AA391" s="3">
        <f t="shared" si="184"/>
        <v>45.025973400367</v>
      </c>
      <c r="AB391" s="3">
        <f t="shared" si="185"/>
        <v>182.351889805908</v>
      </c>
      <c r="AD391" s="3">
        <f t="shared" si="190"/>
        <v>-6.4703804444343973</v>
      </c>
      <c r="AE391" s="3">
        <f t="shared" si="191"/>
        <v>24.086671574057302</v>
      </c>
      <c r="AO391" s="3">
        <f t="shared" si="192"/>
        <v>52.6037374035581</v>
      </c>
      <c r="AP391" s="3">
        <f t="shared" si="193"/>
        <v>83.160789422049803</v>
      </c>
      <c r="AQ391" s="3">
        <f t="shared" si="194"/>
        <v>-30.557052018491703</v>
      </c>
      <c r="AS391" s="3">
        <f t="shared" si="195"/>
        <v>-39.796644131945499</v>
      </c>
      <c r="AT391" s="3">
        <f t="shared" si="196"/>
        <v>2.9842794901924208E-13</v>
      </c>
      <c r="AU391" s="3"/>
      <c r="AV391" s="3">
        <f t="shared" si="197"/>
        <v>33.326263687511101</v>
      </c>
      <c r="AW391" s="3">
        <f t="shared" si="198"/>
        <v>-2.817657048833297</v>
      </c>
      <c r="AX391" s="3">
        <f t="shared" si="199"/>
        <v>-36.143920736344398</v>
      </c>
      <c r="AY391" s="3">
        <f t="shared" si="200"/>
        <v>24.086671574057004</v>
      </c>
      <c r="AZ391" s="3">
        <f t="shared" si="201"/>
        <v>24.086671574057103</v>
      </c>
      <c r="BA391" s="3">
        <f t="shared" si="202"/>
        <v>9.9475983006414026E-14</v>
      </c>
    </row>
    <row r="392" spans="1:53">
      <c r="A392">
        <v>390</v>
      </c>
      <c r="B392" t="s">
        <v>405</v>
      </c>
      <c r="C392" s="3">
        <v>109.758058482377</v>
      </c>
      <c r="D392" s="3">
        <v>357.96900963447098</v>
      </c>
      <c r="E392" s="3">
        <v>-248.210951152093</v>
      </c>
      <c r="F392" s="3">
        <v>-431.61763621523198</v>
      </c>
      <c r="G392" s="3">
        <v>-148.46381525024501</v>
      </c>
      <c r="H392" s="3"/>
      <c r="I392" s="3">
        <f>VLOOKUP($A392,new_vsoa,6,FALSE)</f>
        <v>408.42348555098999</v>
      </c>
      <c r="J392" s="3">
        <f>VLOOKUP($A392,new_vsoa,5,FALSE)</f>
        <v>338.47624782563997</v>
      </c>
      <c r="K392" s="3">
        <f t="shared" si="186"/>
        <v>69.947237725350021</v>
      </c>
      <c r="L392" s="3">
        <f>VLOOKUP($A392,new_vsoa,7,FALSE)</f>
        <v>-0.40527635869287898</v>
      </c>
      <c r="M392" s="3">
        <f>VLOOKUP($A392,new_vsoa,8,FALSE)</f>
        <v>159.820145395559</v>
      </c>
      <c r="N392" s="3">
        <f t="shared" si="174"/>
        <v>393.71140890510202</v>
      </c>
      <c r="O392" s="3">
        <f t="shared" si="175"/>
        <v>338.47624782563997</v>
      </c>
      <c r="P392" s="3">
        <f t="shared" si="187"/>
        <v>55.235161079462046</v>
      </c>
      <c r="Q392" s="3">
        <f t="shared" si="176"/>
        <v>-16.491188935428099</v>
      </c>
      <c r="R392" s="3">
        <f t="shared" si="177"/>
        <v>139.46666269284401</v>
      </c>
      <c r="S392" s="3">
        <f t="shared" si="178"/>
        <v>368.02799920623698</v>
      </c>
      <c r="T392" s="3">
        <f t="shared" si="179"/>
        <v>108.941055015085</v>
      </c>
      <c r="U392" s="3">
        <f t="shared" si="188"/>
        <v>259.08694419115199</v>
      </c>
      <c r="V392" s="3">
        <f t="shared" si="180"/>
        <v>190.899671564757</v>
      </c>
      <c r="W392" s="3">
        <f t="shared" si="181"/>
        <v>353.29547005806597</v>
      </c>
      <c r="X392" s="3">
        <f t="shared" si="182"/>
        <v>130.26494533088001</v>
      </c>
      <c r="Y392" s="3">
        <f t="shared" si="183"/>
        <v>338.476247825641</v>
      </c>
      <c r="Z392" s="3">
        <f t="shared" si="189"/>
        <v>-208.21130249476099</v>
      </c>
      <c r="AA392" s="3">
        <f t="shared" si="184"/>
        <v>-256.51073337273601</v>
      </c>
      <c r="AB392" s="3">
        <f t="shared" si="185"/>
        <v>-159.59486145047899</v>
      </c>
      <c r="AD392" s="3">
        <f t="shared" si="190"/>
        <v>298.66542706861298</v>
      </c>
      <c r="AE392" s="3">
        <f t="shared" si="191"/>
        <v>-19.492761808831006</v>
      </c>
      <c r="AO392" s="3">
        <f t="shared" si="192"/>
        <v>69.947237725350021</v>
      </c>
      <c r="AP392" s="3">
        <f t="shared" si="193"/>
        <v>-248.210951152093</v>
      </c>
      <c r="AQ392" s="3">
        <f t="shared" si="194"/>
        <v>318.15818887744302</v>
      </c>
      <c r="AS392" s="3">
        <f t="shared" si="195"/>
        <v>278.15854022011001</v>
      </c>
      <c r="AT392" s="3">
        <f t="shared" si="196"/>
        <v>-1.0231815394945443E-12</v>
      </c>
      <c r="AU392" s="3"/>
      <c r="AV392" s="3">
        <f t="shared" si="197"/>
        <v>20.506886848503015</v>
      </c>
      <c r="AW392" s="3">
        <f t="shared" si="198"/>
        <v>283.95335042272501</v>
      </c>
      <c r="AX392" s="3">
        <f t="shared" si="199"/>
        <v>263.44646357422198</v>
      </c>
      <c r="AY392" s="3">
        <f t="shared" si="200"/>
        <v>-19.492761808829982</v>
      </c>
      <c r="AZ392" s="3">
        <f t="shared" si="201"/>
        <v>-19.492761808831006</v>
      </c>
      <c r="BA392" s="3">
        <f t="shared" si="202"/>
        <v>-1.0231815394945443E-12</v>
      </c>
    </row>
    <row r="393" spans="1:53">
      <c r="A393">
        <v>391</v>
      </c>
      <c r="B393" t="s">
        <v>406</v>
      </c>
      <c r="C393" s="3">
        <v>354.764018147218</v>
      </c>
      <c r="D393" s="3">
        <v>108.179092633525</v>
      </c>
      <c r="E393" s="3">
        <v>246.58492551369201</v>
      </c>
      <c r="F393" s="3">
        <v>95.299928443098096</v>
      </c>
      <c r="G393" s="3">
        <v>1558.69423738262</v>
      </c>
      <c r="H393" s="3"/>
      <c r="I393" s="3">
        <f>VLOOKUP($A393,new_vsoa,6,FALSE)</f>
        <v>184.54154408001401</v>
      </c>
      <c r="J393" s="3">
        <f>VLOOKUP($A393,new_vsoa,5,FALSE)</f>
        <v>108.941055015085</v>
      </c>
      <c r="K393" s="3">
        <f t="shared" si="186"/>
        <v>75.600489064929008</v>
      </c>
      <c r="L393" s="3">
        <f>VLOOKUP($A393,new_vsoa,7,FALSE)</f>
        <v>33.392387555721399</v>
      </c>
      <c r="M393" s="3">
        <f>VLOOKUP($A393,new_vsoa,8,FALSE)</f>
        <v>123.40630622555</v>
      </c>
      <c r="N393" s="3">
        <f t="shared" si="174"/>
        <v>184.54143120654101</v>
      </c>
      <c r="O393" s="3">
        <f t="shared" si="175"/>
        <v>108.941055015085</v>
      </c>
      <c r="P393" s="3">
        <f t="shared" si="187"/>
        <v>75.600376191456007</v>
      </c>
      <c r="Q393" s="3">
        <f t="shared" si="176"/>
        <v>32.204310311284303</v>
      </c>
      <c r="R393" s="3">
        <f t="shared" si="177"/>
        <v>124.489654470075</v>
      </c>
      <c r="S393" s="3">
        <f t="shared" si="178"/>
        <v>157.91327827060101</v>
      </c>
      <c r="T393" s="3">
        <f t="shared" si="179"/>
        <v>111.98772209936701</v>
      </c>
      <c r="U393" s="3">
        <f t="shared" si="188"/>
        <v>45.925556171234007</v>
      </c>
      <c r="V393" s="3">
        <f t="shared" si="180"/>
        <v>7.6948063816041801</v>
      </c>
      <c r="W393" s="3">
        <f t="shared" si="181"/>
        <v>87.503098838442696</v>
      </c>
      <c r="X393" s="3">
        <f t="shared" si="182"/>
        <v>368.02799920623698</v>
      </c>
      <c r="Y393" s="3">
        <f t="shared" si="183"/>
        <v>108.941055015085</v>
      </c>
      <c r="Z393" s="3">
        <f t="shared" si="189"/>
        <v>259.08694419115199</v>
      </c>
      <c r="AA393" s="3">
        <f t="shared" si="184"/>
        <v>190.899671564757</v>
      </c>
      <c r="AB393" s="3">
        <f t="shared" si="185"/>
        <v>353.29547005806597</v>
      </c>
      <c r="AD393" s="3">
        <f t="shared" si="190"/>
        <v>-170.22247406720399</v>
      </c>
      <c r="AE393" s="3">
        <f t="shared" si="191"/>
        <v>0.76196238155999652</v>
      </c>
      <c r="AO393" s="3">
        <f t="shared" si="192"/>
        <v>75.600489064929008</v>
      </c>
      <c r="AP393" s="3">
        <f t="shared" si="193"/>
        <v>246.58492551369201</v>
      </c>
      <c r="AQ393" s="3">
        <f t="shared" si="194"/>
        <v>-170.98443644876301</v>
      </c>
      <c r="AS393" s="3">
        <f t="shared" si="195"/>
        <v>-183.48645512622298</v>
      </c>
      <c r="AT393" s="3">
        <f t="shared" si="196"/>
        <v>0</v>
      </c>
      <c r="AU393" s="3"/>
      <c r="AV393" s="3">
        <f t="shared" si="197"/>
        <v>13.263981059018988</v>
      </c>
      <c r="AW393" s="3">
        <f t="shared" si="198"/>
        <v>-170.22258694067699</v>
      </c>
      <c r="AX393" s="3">
        <f t="shared" si="199"/>
        <v>-183.48656799969598</v>
      </c>
      <c r="AY393" s="3">
        <f t="shared" si="200"/>
        <v>0.76196238155999652</v>
      </c>
      <c r="AZ393" s="3">
        <f t="shared" si="201"/>
        <v>0.76196238155999652</v>
      </c>
      <c r="BA393" s="3">
        <f t="shared" si="202"/>
        <v>0</v>
      </c>
    </row>
    <row r="394" spans="1:53">
      <c r="A394">
        <v>392</v>
      </c>
      <c r="B394" t="s">
        <v>407</v>
      </c>
      <c r="C394" s="3">
        <v>116.481439123025</v>
      </c>
      <c r="D394" s="3">
        <v>118.538328050464</v>
      </c>
      <c r="E394" s="3">
        <v>-2.0568889274386399</v>
      </c>
      <c r="F394" s="3">
        <v>-197.977102577746</v>
      </c>
      <c r="G394" s="3">
        <v>99.030982617954606</v>
      </c>
      <c r="H394" s="3"/>
      <c r="I394" s="3">
        <f>VLOOKUP($A394,new_vsoa,6,FALSE)</f>
        <v>118.11443185920599</v>
      </c>
      <c r="J394" s="3">
        <f>VLOOKUP($A394,new_vsoa,5,FALSE)</f>
        <v>111.98772209936701</v>
      </c>
      <c r="K394" s="3">
        <f t="shared" si="186"/>
        <v>6.1267097598389881</v>
      </c>
      <c r="L394" s="3">
        <f>VLOOKUP($A394,new_vsoa,7,FALSE)</f>
        <v>-25.754415653780601</v>
      </c>
      <c r="M394" s="3">
        <f>VLOOKUP($A394,new_vsoa,8,FALSE)</f>
        <v>40.726279971012197</v>
      </c>
      <c r="N394" s="3">
        <f t="shared" si="174"/>
        <v>129.352564438922</v>
      </c>
      <c r="O394" s="3">
        <f t="shared" si="175"/>
        <v>111.98772209936701</v>
      </c>
      <c r="P394" s="3">
        <f t="shared" si="187"/>
        <v>17.364842339554997</v>
      </c>
      <c r="Q394" s="3">
        <f t="shared" si="176"/>
        <v>-13.592100297632101</v>
      </c>
      <c r="R394" s="3">
        <f t="shared" si="177"/>
        <v>50.692423810485501</v>
      </c>
      <c r="S394" s="3">
        <f t="shared" si="178"/>
        <v>135.58837213303801</v>
      </c>
      <c r="T394" s="3">
        <f t="shared" si="179"/>
        <v>121.45676656487601</v>
      </c>
      <c r="U394" s="3">
        <f t="shared" si="188"/>
        <v>14.131605568162001</v>
      </c>
      <c r="V394" s="3">
        <f t="shared" si="180"/>
        <v>-24.347387105212299</v>
      </c>
      <c r="W394" s="3">
        <f t="shared" si="181"/>
        <v>56.991122116133702</v>
      </c>
      <c r="X394" s="3">
        <f t="shared" si="182"/>
        <v>157.91327827060101</v>
      </c>
      <c r="Y394" s="3">
        <f t="shared" si="183"/>
        <v>111.98772209936701</v>
      </c>
      <c r="Z394" s="3">
        <f t="shared" si="189"/>
        <v>45.925556171234007</v>
      </c>
      <c r="AA394" s="3">
        <f t="shared" si="184"/>
        <v>7.6948063816041801</v>
      </c>
      <c r="AB394" s="3">
        <f t="shared" si="185"/>
        <v>87.503098838442696</v>
      </c>
      <c r="AD394" s="3">
        <f t="shared" si="190"/>
        <v>1.6329927361809951</v>
      </c>
      <c r="AE394" s="3">
        <f t="shared" si="191"/>
        <v>-6.5506059510969976</v>
      </c>
      <c r="AO394" s="3">
        <f t="shared" si="192"/>
        <v>6.1267097598389881</v>
      </c>
      <c r="AP394" s="3">
        <f t="shared" si="193"/>
        <v>-2.0568889274386399</v>
      </c>
      <c r="AQ394" s="3">
        <f t="shared" si="194"/>
        <v>8.1835986872776285</v>
      </c>
      <c r="AS394" s="3">
        <f t="shared" si="195"/>
        <v>-39.798846411395019</v>
      </c>
      <c r="AT394" s="3">
        <f t="shared" si="196"/>
        <v>0</v>
      </c>
      <c r="AU394" s="3"/>
      <c r="AV394" s="3">
        <f t="shared" si="197"/>
        <v>41.431839147576014</v>
      </c>
      <c r="AW394" s="3">
        <f t="shared" si="198"/>
        <v>12.871125315897004</v>
      </c>
      <c r="AX394" s="3">
        <f t="shared" si="199"/>
        <v>-28.56071383167901</v>
      </c>
      <c r="AY394" s="3">
        <f t="shared" si="200"/>
        <v>-6.5506059510969976</v>
      </c>
      <c r="AZ394" s="3">
        <f t="shared" si="201"/>
        <v>-6.5506059510969976</v>
      </c>
      <c r="BA394" s="3">
        <f t="shared" si="202"/>
        <v>0</v>
      </c>
    </row>
    <row r="395" spans="1:53">
      <c r="A395">
        <v>393</v>
      </c>
      <c r="B395" t="s">
        <v>408</v>
      </c>
      <c r="C395" s="3">
        <v>113.52562227718199</v>
      </c>
      <c r="D395" s="3">
        <v>113.179359613994</v>
      </c>
      <c r="E395" s="3">
        <v>0.34626266318764398</v>
      </c>
      <c r="F395" s="3">
        <v>-75.680986959207999</v>
      </c>
      <c r="G395" s="3">
        <v>73.743503537325097</v>
      </c>
      <c r="H395" s="3"/>
      <c r="I395" s="3">
        <f>VLOOKUP($A395,new_vsoa,6,FALSE)</f>
        <v>192.17878841923701</v>
      </c>
      <c r="J395" s="3">
        <f>VLOOKUP($A395,new_vsoa,5,FALSE)</f>
        <v>121.4567665652</v>
      </c>
      <c r="K395" s="3">
        <f t="shared" si="186"/>
        <v>70.72202185403701</v>
      </c>
      <c r="L395" s="3">
        <f>VLOOKUP($A395,new_vsoa,7,FALSE)</f>
        <v>17.247237293023101</v>
      </c>
      <c r="M395" s="3">
        <f>VLOOKUP($A395,new_vsoa,8,FALSE)</f>
        <v>126.053982500388</v>
      </c>
      <c r="N395" s="3">
        <f t="shared" si="174"/>
        <v>195.80470251125101</v>
      </c>
      <c r="O395" s="3">
        <f t="shared" si="175"/>
        <v>121.4567665652</v>
      </c>
      <c r="P395" s="3">
        <f t="shared" si="187"/>
        <v>74.34793594605101</v>
      </c>
      <c r="Q395" s="3">
        <f t="shared" si="176"/>
        <v>25.832753282728898</v>
      </c>
      <c r="R395" s="3">
        <f t="shared" si="177"/>
        <v>134.539529817475</v>
      </c>
      <c r="S395" s="3">
        <f t="shared" si="178"/>
        <v>197.44500875211099</v>
      </c>
      <c r="T395" s="3">
        <f t="shared" si="179"/>
        <v>372.080826624081</v>
      </c>
      <c r="U395" s="3">
        <f t="shared" si="188"/>
        <v>-174.63581787197</v>
      </c>
      <c r="V395" s="3">
        <f t="shared" si="180"/>
        <v>-245.323250519456</v>
      </c>
      <c r="W395" s="3">
        <f t="shared" si="181"/>
        <v>-105.670568848876</v>
      </c>
      <c r="X395" s="3">
        <f t="shared" si="182"/>
        <v>135.58837213303801</v>
      </c>
      <c r="Y395" s="3">
        <f t="shared" si="183"/>
        <v>121.45676656487601</v>
      </c>
      <c r="Z395" s="3">
        <f t="shared" si="189"/>
        <v>14.131605568162001</v>
      </c>
      <c r="AA395" s="3">
        <f t="shared" si="184"/>
        <v>-24.347387105212299</v>
      </c>
      <c r="AB395" s="3">
        <f t="shared" si="185"/>
        <v>56.991122116133702</v>
      </c>
      <c r="AD395" s="3">
        <f t="shared" si="190"/>
        <v>78.653166142055014</v>
      </c>
      <c r="AE395" s="3">
        <f t="shared" si="191"/>
        <v>8.2774069512060038</v>
      </c>
      <c r="AO395" s="3">
        <f t="shared" si="192"/>
        <v>70.72202185403701</v>
      </c>
      <c r="AP395" s="3">
        <f t="shared" si="193"/>
        <v>0.34626266318764398</v>
      </c>
      <c r="AQ395" s="3">
        <f t="shared" si="194"/>
        <v>70.375759190849365</v>
      </c>
      <c r="AS395" s="3">
        <f t="shared" si="195"/>
        <v>56.590416286199002</v>
      </c>
      <c r="AT395" s="3">
        <f t="shared" si="196"/>
        <v>3.2399327665189048E-10</v>
      </c>
      <c r="AU395" s="3"/>
      <c r="AV395" s="3">
        <f t="shared" si="197"/>
        <v>22.062749855856012</v>
      </c>
      <c r="AW395" s="3">
        <f t="shared" si="198"/>
        <v>82.279080234069013</v>
      </c>
      <c r="AX395" s="3">
        <f t="shared" si="199"/>
        <v>60.216330378213001</v>
      </c>
      <c r="AY395" s="3">
        <f t="shared" si="200"/>
        <v>8.2774069508820105</v>
      </c>
      <c r="AZ395" s="3">
        <f t="shared" si="201"/>
        <v>8.2774069512060038</v>
      </c>
      <c r="BA395" s="3">
        <f t="shared" si="202"/>
        <v>3.2399327665189048E-10</v>
      </c>
    </row>
    <row r="396" spans="1:53">
      <c r="A396">
        <v>394</v>
      </c>
      <c r="B396" t="s">
        <v>409</v>
      </c>
      <c r="C396" s="3">
        <v>322.43124731825299</v>
      </c>
      <c r="D396" s="3">
        <v>357.98151363091603</v>
      </c>
      <c r="E396" s="3">
        <v>-35.550266312662302</v>
      </c>
      <c r="F396" s="3">
        <v>-155.774000751572</v>
      </c>
      <c r="G396" s="3">
        <v>184.90789990930099</v>
      </c>
      <c r="H396" s="3"/>
      <c r="I396" s="3">
        <f>VLOOKUP($A396,new_vsoa,6,FALSE)</f>
        <v>425.82430541024399</v>
      </c>
      <c r="J396" s="3">
        <f>VLOOKUP($A396,new_vsoa,5,FALSE)</f>
        <v>372.08082662407998</v>
      </c>
      <c r="K396" s="3">
        <f t="shared" si="186"/>
        <v>53.743478786164019</v>
      </c>
      <c r="L396" s="3">
        <f>VLOOKUP($A396,new_vsoa,7,FALSE)</f>
        <v>-7.8700883551033796</v>
      </c>
      <c r="M396" s="3">
        <f>VLOOKUP($A396,new_vsoa,8,FALSE)</f>
        <v>114.67414366925</v>
      </c>
      <c r="N396" s="3">
        <f t="shared" si="174"/>
        <v>428.452202756296</v>
      </c>
      <c r="O396" s="3">
        <f t="shared" si="175"/>
        <v>372.080826624081</v>
      </c>
      <c r="P396" s="3">
        <f t="shared" si="187"/>
        <v>56.371376132215005</v>
      </c>
      <c r="Q396" s="3">
        <f t="shared" si="176"/>
        <v>-3.3880234155532101</v>
      </c>
      <c r="R396" s="3">
        <f t="shared" si="177"/>
        <v>112.264037856945</v>
      </c>
      <c r="S396" s="3">
        <f t="shared" si="178"/>
        <v>425.82430541024701</v>
      </c>
      <c r="T396" s="3">
        <f t="shared" si="179"/>
        <v>315.12546309394799</v>
      </c>
      <c r="U396" s="3">
        <f t="shared" si="188"/>
        <v>110.69884231629902</v>
      </c>
      <c r="V396" s="3">
        <f t="shared" si="180"/>
        <v>49.5522293919053</v>
      </c>
      <c r="W396" s="3">
        <f t="shared" si="181"/>
        <v>170.17245601710999</v>
      </c>
      <c r="X396" s="3">
        <f t="shared" si="182"/>
        <v>197.44500875211099</v>
      </c>
      <c r="Y396" s="3">
        <f t="shared" si="183"/>
        <v>372.080826624081</v>
      </c>
      <c r="Z396" s="3">
        <f t="shared" si="189"/>
        <v>-174.63581787197</v>
      </c>
      <c r="AA396" s="3">
        <f t="shared" si="184"/>
        <v>-245.323250519456</v>
      </c>
      <c r="AB396" s="3">
        <f t="shared" si="185"/>
        <v>-105.670568848876</v>
      </c>
      <c r="AD396" s="3">
        <f t="shared" si="190"/>
        <v>103.39305809199101</v>
      </c>
      <c r="AE396" s="3">
        <f t="shared" si="191"/>
        <v>14.099312993163949</v>
      </c>
      <c r="AO396" s="3">
        <f t="shared" si="192"/>
        <v>53.743478786164019</v>
      </c>
      <c r="AP396" s="3">
        <f t="shared" si="193"/>
        <v>-35.550266312662302</v>
      </c>
      <c r="AQ396" s="3">
        <f t="shared" si="194"/>
        <v>89.293745098826321</v>
      </c>
      <c r="AS396" s="3">
        <f t="shared" si="195"/>
        <v>228.379296658133</v>
      </c>
      <c r="AT396" s="3">
        <f t="shared" si="196"/>
        <v>-1.0231815394945443E-12</v>
      </c>
      <c r="AU396" s="3"/>
      <c r="AV396" s="3">
        <f t="shared" si="197"/>
        <v>-124.98623856614199</v>
      </c>
      <c r="AW396" s="3">
        <f t="shared" si="198"/>
        <v>106.02095543804302</v>
      </c>
      <c r="AX396" s="3">
        <f t="shared" si="199"/>
        <v>231.00719400418501</v>
      </c>
      <c r="AY396" s="3">
        <f t="shared" si="200"/>
        <v>14.099312993164972</v>
      </c>
      <c r="AZ396" s="3">
        <f t="shared" si="201"/>
        <v>14.099312993164972</v>
      </c>
      <c r="BA396" s="3">
        <f t="shared" si="202"/>
        <v>0</v>
      </c>
    </row>
    <row r="397" spans="1:53">
      <c r="A397">
        <v>395</v>
      </c>
      <c r="B397" t="s">
        <v>410</v>
      </c>
      <c r="C397" s="3">
        <v>469.043559581208</v>
      </c>
      <c r="D397" s="3">
        <v>322.89776008021101</v>
      </c>
      <c r="E397" s="3">
        <v>146.14579950099599</v>
      </c>
      <c r="F397" s="3">
        <v>57.325872470531998</v>
      </c>
      <c r="G397" s="3">
        <v>286.103128027016</v>
      </c>
      <c r="H397" s="3"/>
      <c r="I397" s="3">
        <f>VLOOKUP($A397,new_vsoa,6,FALSE)</f>
        <v>235.29070795889999</v>
      </c>
      <c r="J397" s="3">
        <f>VLOOKUP($A397,new_vsoa,5,FALSE)</f>
        <v>315.12546309515602</v>
      </c>
      <c r="K397" s="3">
        <f t="shared" si="186"/>
        <v>-79.834755136256035</v>
      </c>
      <c r="L397" s="3">
        <f>VLOOKUP($A397,new_vsoa,7,FALSE)</f>
        <v>-134.52474661606001</v>
      </c>
      <c r="M397" s="3">
        <f>VLOOKUP($A397,new_vsoa,8,FALSE)</f>
        <v>-25.4870881241951</v>
      </c>
      <c r="N397" s="3">
        <f t="shared" si="174"/>
        <v>237.16548662604501</v>
      </c>
      <c r="O397" s="3">
        <f t="shared" si="175"/>
        <v>315.12546309515699</v>
      </c>
      <c r="P397" s="3">
        <f t="shared" si="187"/>
        <v>-77.959976469111979</v>
      </c>
      <c r="Q397" s="3">
        <f t="shared" si="176"/>
        <v>-133.81725133593599</v>
      </c>
      <c r="R397" s="3">
        <f t="shared" si="177"/>
        <v>-25.7672182917421</v>
      </c>
      <c r="S397" s="3">
        <f t="shared" si="178"/>
        <v>235.290707958902</v>
      </c>
      <c r="T397" s="3">
        <f t="shared" si="179"/>
        <v>400.60196258840801</v>
      </c>
      <c r="U397" s="3">
        <f t="shared" si="188"/>
        <v>-165.31125462950601</v>
      </c>
      <c r="V397" s="3">
        <f t="shared" si="180"/>
        <v>-225.20506384012401</v>
      </c>
      <c r="W397" s="3">
        <f t="shared" si="181"/>
        <v>-103.54752256299599</v>
      </c>
      <c r="X397" s="3">
        <f t="shared" si="182"/>
        <v>425.82430541024701</v>
      </c>
      <c r="Y397" s="3">
        <f t="shared" si="183"/>
        <v>315.12546309394799</v>
      </c>
      <c r="Z397" s="3">
        <f t="shared" si="189"/>
        <v>110.69884231629902</v>
      </c>
      <c r="AA397" s="3">
        <f t="shared" si="184"/>
        <v>49.5522293919053</v>
      </c>
      <c r="AB397" s="3">
        <f t="shared" si="185"/>
        <v>170.17245601710999</v>
      </c>
      <c r="AD397" s="3">
        <f t="shared" si="190"/>
        <v>-233.75285162230801</v>
      </c>
      <c r="AE397" s="3">
        <f t="shared" si="191"/>
        <v>-7.772296985054993</v>
      </c>
      <c r="AO397" s="3">
        <f t="shared" si="192"/>
        <v>-79.834755136256035</v>
      </c>
      <c r="AP397" s="3">
        <f t="shared" si="193"/>
        <v>146.14579950099599</v>
      </c>
      <c r="AQ397" s="3">
        <f t="shared" si="194"/>
        <v>-225.98055463725203</v>
      </c>
      <c r="AS397" s="3">
        <f t="shared" si="195"/>
        <v>-190.53359745134702</v>
      </c>
      <c r="AT397" s="3">
        <f t="shared" si="196"/>
        <v>1.2080363376298919E-9</v>
      </c>
      <c r="AU397" s="3"/>
      <c r="AV397" s="3">
        <f t="shared" si="197"/>
        <v>-43.219254170960994</v>
      </c>
      <c r="AW397" s="3">
        <f t="shared" si="198"/>
        <v>-231.87807295516299</v>
      </c>
      <c r="AX397" s="3">
        <f t="shared" si="199"/>
        <v>-188.658818784202</v>
      </c>
      <c r="AY397" s="3">
        <f t="shared" si="200"/>
        <v>-7.7722969862630293</v>
      </c>
      <c r="AZ397" s="3">
        <f t="shared" si="201"/>
        <v>-7.7722969850540267</v>
      </c>
      <c r="BA397" s="3">
        <f t="shared" si="202"/>
        <v>1.2090026757505257E-9</v>
      </c>
    </row>
    <row r="398" spans="1:53">
      <c r="A398">
        <v>396</v>
      </c>
      <c r="B398" t="s">
        <v>411</v>
      </c>
      <c r="C398" s="3">
        <v>372.27626775439501</v>
      </c>
      <c r="D398" s="3">
        <v>412.76892566127299</v>
      </c>
      <c r="E398" s="3">
        <v>-40.492657906877497</v>
      </c>
      <c r="F398" s="3">
        <v>-142.03876805254501</v>
      </c>
      <c r="G398" s="3">
        <v>52.188410123890201</v>
      </c>
      <c r="H398" s="3"/>
      <c r="I398" s="3">
        <f>VLOOKUP($A398,new_vsoa,6,FALSE)</f>
        <v>447.42523824239998</v>
      </c>
      <c r="J398" s="3">
        <f>VLOOKUP($A398,new_vsoa,5,FALSE)</f>
        <v>400.60196258840602</v>
      </c>
      <c r="K398" s="3">
        <f t="shared" si="186"/>
        <v>46.82327565399396</v>
      </c>
      <c r="L398" s="3">
        <f>VLOOKUP($A398,new_vsoa,7,FALSE)</f>
        <v>-25.158796509706001</v>
      </c>
      <c r="M398" s="3">
        <f>VLOOKUP($A398,new_vsoa,8,FALSE)</f>
        <v>118.633055125908</v>
      </c>
      <c r="N398" s="3">
        <f t="shared" si="174"/>
        <v>446.52659818720599</v>
      </c>
      <c r="O398" s="3">
        <f t="shared" si="175"/>
        <v>400.60196258840602</v>
      </c>
      <c r="P398" s="3">
        <f t="shared" si="187"/>
        <v>45.924635598799966</v>
      </c>
      <c r="Q398" s="3">
        <f t="shared" si="176"/>
        <v>-20.332599551403501</v>
      </c>
      <c r="R398" s="3">
        <f t="shared" si="177"/>
        <v>116.37317761235801</v>
      </c>
      <c r="S398" s="3">
        <f t="shared" si="178"/>
        <v>356.05233737603999</v>
      </c>
      <c r="T398" s="3">
        <f t="shared" si="179"/>
        <v>81.935705361555804</v>
      </c>
      <c r="U398" s="3">
        <f t="shared" si="188"/>
        <v>274.1166320144842</v>
      </c>
      <c r="V398" s="3">
        <f t="shared" si="180"/>
        <v>206.7754815255</v>
      </c>
      <c r="W398" s="3">
        <f t="shared" si="181"/>
        <v>378.58490221003501</v>
      </c>
      <c r="X398" s="3">
        <f t="shared" si="182"/>
        <v>235.290707958902</v>
      </c>
      <c r="Y398" s="3">
        <f t="shared" si="183"/>
        <v>400.60196258840801</v>
      </c>
      <c r="Z398" s="3">
        <f t="shared" si="189"/>
        <v>-165.31125462950601</v>
      </c>
      <c r="AA398" s="3">
        <f t="shared" si="184"/>
        <v>-225.20506384012401</v>
      </c>
      <c r="AB398" s="3">
        <f t="shared" si="185"/>
        <v>-103.54752256299599</v>
      </c>
      <c r="AD398" s="3">
        <f t="shared" si="190"/>
        <v>75.148970488004977</v>
      </c>
      <c r="AE398" s="3">
        <f t="shared" si="191"/>
        <v>-12.166963072866963</v>
      </c>
      <c r="AO398" s="3">
        <f t="shared" si="192"/>
        <v>46.82327565399396</v>
      </c>
      <c r="AP398" s="3">
        <f t="shared" si="193"/>
        <v>-40.492657906877497</v>
      </c>
      <c r="AQ398" s="3">
        <f t="shared" si="194"/>
        <v>87.315933560871457</v>
      </c>
      <c r="AS398" s="3">
        <f t="shared" si="195"/>
        <v>212.13453028349798</v>
      </c>
      <c r="AT398" s="3">
        <f t="shared" si="196"/>
        <v>-1.9895196601282805E-12</v>
      </c>
      <c r="AU398" s="3"/>
      <c r="AV398" s="3">
        <f t="shared" si="197"/>
        <v>-136.985559795493</v>
      </c>
      <c r="AW398" s="3">
        <f t="shared" si="198"/>
        <v>74.250330432810983</v>
      </c>
      <c r="AX398" s="3">
        <f t="shared" si="199"/>
        <v>211.23589022830399</v>
      </c>
      <c r="AY398" s="3">
        <f t="shared" si="200"/>
        <v>-12.166963072864974</v>
      </c>
      <c r="AZ398" s="3">
        <f t="shared" si="201"/>
        <v>-12.166963072866963</v>
      </c>
      <c r="BA398" s="3">
        <f t="shared" si="202"/>
        <v>-1.9895196601282805E-12</v>
      </c>
    </row>
    <row r="399" spans="1:53">
      <c r="A399">
        <v>397</v>
      </c>
      <c r="B399" t="s">
        <v>412</v>
      </c>
      <c r="C399" s="3">
        <v>281.44688306314799</v>
      </c>
      <c r="D399" s="3">
        <v>88.124772457131996</v>
      </c>
      <c r="E399" s="3">
        <v>193.322110606016</v>
      </c>
      <c r="F399" s="3">
        <v>-39.9669350786819</v>
      </c>
      <c r="G399" s="3">
        <v>2066.4771215833998</v>
      </c>
      <c r="H399" s="3"/>
      <c r="I399" s="3">
        <f>VLOOKUP($A399,new_vsoa,6,FALSE)</f>
        <v>106.517953701574</v>
      </c>
      <c r="J399" s="3">
        <f>VLOOKUP($A399,new_vsoa,5,FALSE)</f>
        <v>81.935705361555904</v>
      </c>
      <c r="K399" s="3">
        <f t="shared" si="186"/>
        <v>24.582248340018097</v>
      </c>
      <c r="L399" s="3">
        <f>VLOOKUP($A399,new_vsoa,7,FALSE)</f>
        <v>-5.7387020031900304</v>
      </c>
      <c r="M399" s="3">
        <f>VLOOKUP($A399,new_vsoa,8,FALSE)</f>
        <v>60.201830827954403</v>
      </c>
      <c r="N399" s="3">
        <f t="shared" si="174"/>
        <v>105.272026825843</v>
      </c>
      <c r="O399" s="3">
        <f t="shared" si="175"/>
        <v>81.935705361555705</v>
      </c>
      <c r="P399" s="3">
        <f t="shared" si="187"/>
        <v>23.336321464287295</v>
      </c>
      <c r="Q399" s="3">
        <f t="shared" si="176"/>
        <v>-5.8883172754377702</v>
      </c>
      <c r="R399" s="3">
        <f t="shared" si="177"/>
        <v>54.587575197170104</v>
      </c>
      <c r="S399" s="3">
        <f t="shared" si="178"/>
        <v>116.53466773893599</v>
      </c>
      <c r="T399" s="3">
        <f t="shared" si="179"/>
        <v>400.87378332814001</v>
      </c>
      <c r="U399" s="3">
        <f t="shared" si="188"/>
        <v>-284.33911558920403</v>
      </c>
      <c r="V399" s="3">
        <f t="shared" si="180"/>
        <v>-335.67904974329201</v>
      </c>
      <c r="W399" s="3">
        <f t="shared" si="181"/>
        <v>-234.56814280377799</v>
      </c>
      <c r="X399" s="3">
        <f t="shared" si="182"/>
        <v>356.05233737603999</v>
      </c>
      <c r="Y399" s="3">
        <f t="shared" si="183"/>
        <v>81.935705361555804</v>
      </c>
      <c r="Z399" s="3">
        <f t="shared" si="189"/>
        <v>274.1166320144842</v>
      </c>
      <c r="AA399" s="3">
        <f t="shared" si="184"/>
        <v>206.7754815255</v>
      </c>
      <c r="AB399" s="3">
        <f t="shared" si="185"/>
        <v>378.58490221003501</v>
      </c>
      <c r="AD399" s="3">
        <f t="shared" si="190"/>
        <v>-174.92892936157398</v>
      </c>
      <c r="AE399" s="3">
        <f t="shared" si="191"/>
        <v>-6.1890670955760925</v>
      </c>
      <c r="AO399" s="3">
        <f t="shared" si="192"/>
        <v>24.582248340018097</v>
      </c>
      <c r="AP399" s="3">
        <f t="shared" si="193"/>
        <v>193.322110606016</v>
      </c>
      <c r="AQ399" s="3">
        <f t="shared" si="194"/>
        <v>-168.73986226599789</v>
      </c>
      <c r="AS399" s="3">
        <f t="shared" si="195"/>
        <v>-249.53438367446597</v>
      </c>
      <c r="AT399" s="3">
        <f t="shared" si="196"/>
        <v>0</v>
      </c>
      <c r="AU399" s="3"/>
      <c r="AV399" s="3">
        <f t="shared" si="197"/>
        <v>74.605454312891993</v>
      </c>
      <c r="AW399" s="3">
        <f t="shared" si="198"/>
        <v>-176.17485623730499</v>
      </c>
      <c r="AX399" s="3">
        <f t="shared" si="199"/>
        <v>-250.78031055019699</v>
      </c>
      <c r="AY399" s="3">
        <f t="shared" si="200"/>
        <v>-6.1890670955761919</v>
      </c>
      <c r="AZ399" s="3">
        <f t="shared" si="201"/>
        <v>-6.1890670955762914</v>
      </c>
      <c r="BA399" s="3">
        <f t="shared" si="202"/>
        <v>-9.9475983006414026E-14</v>
      </c>
    </row>
    <row r="400" spans="1:53">
      <c r="A400">
        <v>398</v>
      </c>
      <c r="B400" t="s">
        <v>413</v>
      </c>
      <c r="C400" s="3">
        <v>247.08065400548901</v>
      </c>
      <c r="D400" s="3">
        <v>411.23357609247898</v>
      </c>
      <c r="E400" s="3">
        <v>-164.15292208699</v>
      </c>
      <c r="F400" s="3">
        <v>-272.91164457626797</v>
      </c>
      <c r="G400" s="3">
        <v>-47.8673350521521</v>
      </c>
      <c r="H400" s="3"/>
      <c r="I400" s="3">
        <f>VLOOKUP($A400,new_vsoa,6,FALSE)</f>
        <v>440.79387458975202</v>
      </c>
      <c r="J400" s="3">
        <f>VLOOKUP($A400,new_vsoa,5,FALSE)</f>
        <v>400.87378332715798</v>
      </c>
      <c r="K400" s="3">
        <f t="shared" si="186"/>
        <v>39.920091262594042</v>
      </c>
      <c r="L400" s="3">
        <f>VLOOKUP($A400,new_vsoa,7,FALSE)</f>
        <v>-41.456203196375</v>
      </c>
      <c r="M400" s="3">
        <f>VLOOKUP($A400,new_vsoa,8,FALSE)</f>
        <v>128.14274873817001</v>
      </c>
      <c r="N400" s="3">
        <f t="shared" si="174"/>
        <v>430.89153896685298</v>
      </c>
      <c r="O400" s="3">
        <f t="shared" si="175"/>
        <v>400.87378332715701</v>
      </c>
      <c r="P400" s="3">
        <f t="shared" si="187"/>
        <v>30.017755639695963</v>
      </c>
      <c r="Q400" s="3">
        <f t="shared" si="176"/>
        <v>-52.573883484087901</v>
      </c>
      <c r="R400" s="3">
        <f t="shared" si="177"/>
        <v>122.392306850482</v>
      </c>
      <c r="S400" s="3">
        <f t="shared" si="178"/>
        <v>440.79387459253098</v>
      </c>
      <c r="T400" s="3">
        <f t="shared" si="179"/>
        <v>378.268449635156</v>
      </c>
      <c r="U400" s="3">
        <f t="shared" si="188"/>
        <v>62.52542495737498</v>
      </c>
      <c r="V400" s="3">
        <f t="shared" si="180"/>
        <v>-13.8537452499264</v>
      </c>
      <c r="W400" s="3">
        <f t="shared" si="181"/>
        <v>154.396252761272</v>
      </c>
      <c r="X400" s="3">
        <f t="shared" si="182"/>
        <v>116.53466773893599</v>
      </c>
      <c r="Y400" s="3">
        <f t="shared" si="183"/>
        <v>400.87378332814001</v>
      </c>
      <c r="Z400" s="3">
        <f t="shared" si="189"/>
        <v>-284.33911558920403</v>
      </c>
      <c r="AA400" s="3">
        <f t="shared" si="184"/>
        <v>-335.67904974329201</v>
      </c>
      <c r="AB400" s="3">
        <f t="shared" si="185"/>
        <v>-234.56814280377799</v>
      </c>
      <c r="AD400" s="3">
        <f t="shared" si="190"/>
        <v>193.71322058426301</v>
      </c>
      <c r="AE400" s="3">
        <f t="shared" si="191"/>
        <v>-10.359792765321004</v>
      </c>
      <c r="AO400" s="3">
        <f t="shared" si="192"/>
        <v>39.920091262594042</v>
      </c>
      <c r="AP400" s="3">
        <f t="shared" si="193"/>
        <v>-164.15292208699</v>
      </c>
      <c r="AQ400" s="3">
        <f t="shared" si="194"/>
        <v>204.07301334958404</v>
      </c>
      <c r="AS400" s="3">
        <f t="shared" si="195"/>
        <v>324.25920685081604</v>
      </c>
      <c r="AT400" s="3">
        <f t="shared" si="196"/>
        <v>-9.8202690423931926E-10</v>
      </c>
      <c r="AU400" s="3"/>
      <c r="AV400" s="3">
        <f t="shared" si="197"/>
        <v>-130.54598626655303</v>
      </c>
      <c r="AW400" s="3">
        <f t="shared" si="198"/>
        <v>183.81088496136397</v>
      </c>
      <c r="AX400" s="3">
        <f t="shared" si="199"/>
        <v>314.356871227917</v>
      </c>
      <c r="AY400" s="3">
        <f t="shared" si="200"/>
        <v>-10.359792764338977</v>
      </c>
      <c r="AZ400" s="3">
        <f t="shared" si="201"/>
        <v>-10.35979276532197</v>
      </c>
      <c r="BA400" s="3">
        <f t="shared" si="202"/>
        <v>-9.82993242359953E-10</v>
      </c>
    </row>
    <row r="401" spans="1:53">
      <c r="A401">
        <v>399</v>
      </c>
      <c r="B401" t="s">
        <v>414</v>
      </c>
      <c r="C401" s="3">
        <v>479.31543484051099</v>
      </c>
      <c r="D401" s="3">
        <v>384.01975969347598</v>
      </c>
      <c r="E401" s="3">
        <v>95.295675147035197</v>
      </c>
      <c r="F401" s="3">
        <v>-10.7177333679605</v>
      </c>
      <c r="G401" s="3">
        <v>303.28736804422402</v>
      </c>
      <c r="H401" s="3"/>
      <c r="I401" s="3">
        <f>VLOOKUP($A401,new_vsoa,6,FALSE)</f>
        <v>418.19782064876301</v>
      </c>
      <c r="J401" s="3">
        <f>VLOOKUP($A401,new_vsoa,5,FALSE)</f>
        <v>378.268449635156</v>
      </c>
      <c r="K401" s="3">
        <f t="shared" si="186"/>
        <v>39.92937101360701</v>
      </c>
      <c r="L401" s="3">
        <f>VLOOKUP($A401,new_vsoa,7,FALSE)</f>
        <v>-28.474431363154501</v>
      </c>
      <c r="M401" s="3">
        <f>VLOOKUP($A401,new_vsoa,8,FALSE)</f>
        <v>107.411597656065</v>
      </c>
      <c r="N401" s="3">
        <f t="shared" si="174"/>
        <v>423.96754166524801</v>
      </c>
      <c r="O401" s="3">
        <f t="shared" si="175"/>
        <v>378.26844963515799</v>
      </c>
      <c r="P401" s="3">
        <f t="shared" si="187"/>
        <v>45.699092030090014</v>
      </c>
      <c r="Q401" s="3">
        <f t="shared" si="176"/>
        <v>-14.7648849040656</v>
      </c>
      <c r="R401" s="3">
        <f t="shared" si="177"/>
        <v>113.623002795381</v>
      </c>
      <c r="S401" s="3">
        <f t="shared" si="178"/>
        <v>331.67013961219999</v>
      </c>
      <c r="T401" s="3">
        <f t="shared" si="179"/>
        <v>96.567077918785003</v>
      </c>
      <c r="U401" s="3">
        <f t="shared" si="188"/>
        <v>235.10306169341499</v>
      </c>
      <c r="V401" s="3">
        <f t="shared" si="180"/>
        <v>169.8506502859</v>
      </c>
      <c r="W401" s="3">
        <f t="shared" si="181"/>
        <v>329.01728339883101</v>
      </c>
      <c r="X401" s="3">
        <f t="shared" si="182"/>
        <v>440.79387459253098</v>
      </c>
      <c r="Y401" s="3">
        <f t="shared" si="183"/>
        <v>378.268449635156</v>
      </c>
      <c r="Z401" s="3">
        <f t="shared" si="189"/>
        <v>62.52542495737498</v>
      </c>
      <c r="AA401" s="3">
        <f t="shared" si="184"/>
        <v>-13.8537452499264</v>
      </c>
      <c r="AB401" s="3">
        <f t="shared" si="185"/>
        <v>154.396252761272</v>
      </c>
      <c r="AD401" s="3">
        <f t="shared" si="190"/>
        <v>-61.117614191747975</v>
      </c>
      <c r="AE401" s="3">
        <f t="shared" si="191"/>
        <v>-5.751310058319973</v>
      </c>
      <c r="AO401" s="3">
        <f t="shared" si="192"/>
        <v>39.92937101360701</v>
      </c>
      <c r="AP401" s="3">
        <f t="shared" si="193"/>
        <v>95.295675147035197</v>
      </c>
      <c r="AQ401" s="3">
        <f t="shared" si="194"/>
        <v>-55.366304133428187</v>
      </c>
      <c r="AS401" s="3">
        <f t="shared" si="195"/>
        <v>-22.59605394376797</v>
      </c>
      <c r="AT401" s="3">
        <f t="shared" si="196"/>
        <v>0</v>
      </c>
      <c r="AU401" s="3"/>
      <c r="AV401" s="3">
        <f t="shared" si="197"/>
        <v>-38.521560247980005</v>
      </c>
      <c r="AW401" s="3">
        <f t="shared" si="198"/>
        <v>-55.347893175262982</v>
      </c>
      <c r="AX401" s="3">
        <f t="shared" si="199"/>
        <v>-16.826332927282976</v>
      </c>
      <c r="AY401" s="3">
        <f t="shared" si="200"/>
        <v>-5.751310058319973</v>
      </c>
      <c r="AZ401" s="3">
        <f t="shared" si="201"/>
        <v>-5.7513100583179835</v>
      </c>
      <c r="BA401" s="3">
        <f t="shared" si="202"/>
        <v>1.9895196601282805E-12</v>
      </c>
    </row>
    <row r="402" spans="1:53">
      <c r="A402">
        <v>400</v>
      </c>
      <c r="B402" t="s">
        <v>415</v>
      </c>
      <c r="C402" s="3">
        <v>259.57480135411498</v>
      </c>
      <c r="D402" s="3">
        <v>93.9328305949808</v>
      </c>
      <c r="E402" s="3">
        <v>165.64197075913501</v>
      </c>
      <c r="F402" s="3">
        <v>11.8886534107082</v>
      </c>
      <c r="G402" s="3">
        <v>578.32907206480695</v>
      </c>
      <c r="H402" s="3"/>
      <c r="I402" s="3">
        <f>VLOOKUP($A402,new_vsoa,6,FALSE)</f>
        <v>102.95347944807</v>
      </c>
      <c r="J402" s="3">
        <f>VLOOKUP($A402,new_vsoa,5,FALSE)</f>
        <v>96.567077918783895</v>
      </c>
      <c r="K402" s="3">
        <f t="shared" si="186"/>
        <v>6.3864015292861041</v>
      </c>
      <c r="L402" s="3">
        <f>VLOOKUP($A402,new_vsoa,7,FALSE)</f>
        <v>-24.590278521081501</v>
      </c>
      <c r="M402" s="3">
        <f>VLOOKUP($A402,new_vsoa,8,FALSE)</f>
        <v>42.137724752436696</v>
      </c>
      <c r="N402" s="3">
        <f t="shared" si="174"/>
        <v>102.484684512971</v>
      </c>
      <c r="O402" s="3">
        <f t="shared" si="175"/>
        <v>96.567077918783895</v>
      </c>
      <c r="P402" s="3">
        <f t="shared" si="187"/>
        <v>5.9176065941871059</v>
      </c>
      <c r="Q402" s="3">
        <f t="shared" si="176"/>
        <v>-24.127579698456799</v>
      </c>
      <c r="R402" s="3">
        <f t="shared" si="177"/>
        <v>38.679544809657898</v>
      </c>
      <c r="S402" s="3">
        <f t="shared" si="178"/>
        <v>156.27579072435901</v>
      </c>
      <c r="T402" s="3">
        <f t="shared" si="179"/>
        <v>194.09293862261001</v>
      </c>
      <c r="U402" s="3">
        <f t="shared" si="188"/>
        <v>-37.817147898250994</v>
      </c>
      <c r="V402" s="3">
        <f t="shared" si="180"/>
        <v>-75.1829633200079</v>
      </c>
      <c r="W402" s="3">
        <f t="shared" si="181"/>
        <v>0.495419672817137</v>
      </c>
      <c r="X402" s="3">
        <f t="shared" si="182"/>
        <v>331.67013961219999</v>
      </c>
      <c r="Y402" s="3">
        <f t="shared" si="183"/>
        <v>96.567077918785003</v>
      </c>
      <c r="Z402" s="3">
        <f t="shared" si="189"/>
        <v>235.10306169341499</v>
      </c>
      <c r="AA402" s="3">
        <f t="shared" si="184"/>
        <v>169.8506502859</v>
      </c>
      <c r="AB402" s="3">
        <f t="shared" si="185"/>
        <v>329.01728339883101</v>
      </c>
      <c r="AD402" s="3">
        <f t="shared" si="190"/>
        <v>-156.62132190604498</v>
      </c>
      <c r="AE402" s="3">
        <f t="shared" si="191"/>
        <v>2.6342473238030948</v>
      </c>
      <c r="AO402" s="3">
        <f t="shared" si="192"/>
        <v>6.3864015292861041</v>
      </c>
      <c r="AP402" s="3">
        <f t="shared" si="193"/>
        <v>165.64197075913501</v>
      </c>
      <c r="AQ402" s="3">
        <f t="shared" si="194"/>
        <v>-159.2555692298489</v>
      </c>
      <c r="AS402" s="3">
        <f t="shared" si="195"/>
        <v>-228.71666016412999</v>
      </c>
      <c r="AT402" s="3">
        <f t="shared" si="196"/>
        <v>-1.1084466677857563E-12</v>
      </c>
      <c r="AU402" s="3"/>
      <c r="AV402" s="3">
        <f t="shared" si="197"/>
        <v>72.095338258085008</v>
      </c>
      <c r="AW402" s="3">
        <f t="shared" si="198"/>
        <v>-157.09011684114398</v>
      </c>
      <c r="AX402" s="3">
        <f t="shared" si="199"/>
        <v>-229.18545509922899</v>
      </c>
      <c r="AY402" s="3">
        <f t="shared" si="200"/>
        <v>2.6342473238042032</v>
      </c>
      <c r="AZ402" s="3">
        <f t="shared" si="201"/>
        <v>2.6342473238030948</v>
      </c>
      <c r="BA402" s="3">
        <f t="shared" si="202"/>
        <v>-1.1084466677857563E-12</v>
      </c>
    </row>
    <row r="403" spans="1:53">
      <c r="A403">
        <v>401</v>
      </c>
      <c r="B403" t="s">
        <v>416</v>
      </c>
      <c r="C403" s="3">
        <v>158.64557898710899</v>
      </c>
      <c r="D403" s="3">
        <v>191.50152273985299</v>
      </c>
      <c r="E403" s="3">
        <v>-32.855943752744501</v>
      </c>
      <c r="F403" s="3">
        <v>-113.059697267679</v>
      </c>
      <c r="G403" s="3">
        <v>39.451300803605697</v>
      </c>
      <c r="H403" s="3"/>
      <c r="I403" s="3">
        <f>VLOOKUP($A403,new_vsoa,6,FALSE)</f>
        <v>305.35633438230002</v>
      </c>
      <c r="J403" s="3">
        <f>VLOOKUP($A403,new_vsoa,5,FALSE)</f>
        <v>194.09293904473199</v>
      </c>
      <c r="K403" s="3">
        <f t="shared" si="186"/>
        <v>111.26339533756803</v>
      </c>
      <c r="L403" s="3">
        <f>VLOOKUP($A403,new_vsoa,7,FALSE)</f>
        <v>65.006304873295406</v>
      </c>
      <c r="M403" s="3">
        <f>VLOOKUP($A403,new_vsoa,8,FALSE)</f>
        <v>162.29928920310101</v>
      </c>
      <c r="N403" s="3">
        <f t="shared" si="174"/>
        <v>308.15303868291397</v>
      </c>
      <c r="O403" s="3">
        <f t="shared" si="175"/>
        <v>194.09293904473199</v>
      </c>
      <c r="P403" s="3">
        <f t="shared" si="187"/>
        <v>114.06009963818198</v>
      </c>
      <c r="Q403" s="3">
        <f t="shared" si="176"/>
        <v>67.905188756098397</v>
      </c>
      <c r="R403" s="3">
        <f t="shared" si="177"/>
        <v>164.07971813502201</v>
      </c>
      <c r="S403" s="3">
        <f t="shared" si="178"/>
        <v>284.82798936190397</v>
      </c>
      <c r="T403" s="3">
        <f t="shared" si="179"/>
        <v>271.26265357673401</v>
      </c>
      <c r="U403" s="3">
        <f t="shared" si="188"/>
        <v>13.565335785169964</v>
      </c>
      <c r="V403" s="3">
        <f t="shared" si="180"/>
        <v>-37.473603225418302</v>
      </c>
      <c r="W403" s="3">
        <f t="shared" si="181"/>
        <v>65.464183677358406</v>
      </c>
      <c r="X403" s="3">
        <f t="shared" si="182"/>
        <v>156.27579072435901</v>
      </c>
      <c r="Y403" s="3">
        <f t="shared" si="183"/>
        <v>194.09293862261001</v>
      </c>
      <c r="Z403" s="3">
        <f t="shared" si="189"/>
        <v>-37.817147898250994</v>
      </c>
      <c r="AA403" s="3">
        <f t="shared" si="184"/>
        <v>-75.1829633200079</v>
      </c>
      <c r="AB403" s="3">
        <f t="shared" si="185"/>
        <v>0.495419672817137</v>
      </c>
      <c r="AD403" s="3">
        <f t="shared" si="190"/>
        <v>146.71075539519103</v>
      </c>
      <c r="AE403" s="3">
        <f t="shared" si="191"/>
        <v>2.5914163048790044</v>
      </c>
      <c r="AO403" s="3">
        <f t="shared" si="192"/>
        <v>111.26339533756803</v>
      </c>
      <c r="AP403" s="3">
        <f t="shared" si="193"/>
        <v>-32.855943752744501</v>
      </c>
      <c r="AQ403" s="3">
        <f t="shared" si="194"/>
        <v>144.11933909031254</v>
      </c>
      <c r="AS403" s="3">
        <f t="shared" si="195"/>
        <v>149.08054365794101</v>
      </c>
      <c r="AT403" s="3">
        <f t="shared" si="196"/>
        <v>4.2212198536617507E-7</v>
      </c>
      <c r="AU403" s="3"/>
      <c r="AV403" s="3">
        <f t="shared" si="197"/>
        <v>-2.369788262749978</v>
      </c>
      <c r="AW403" s="3">
        <f t="shared" si="198"/>
        <v>149.50745969580498</v>
      </c>
      <c r="AX403" s="3">
        <f t="shared" si="199"/>
        <v>151.87724795855496</v>
      </c>
      <c r="AY403" s="3">
        <f t="shared" si="200"/>
        <v>2.5914158827570191</v>
      </c>
      <c r="AZ403" s="3">
        <f t="shared" si="201"/>
        <v>2.5914163048790044</v>
      </c>
      <c r="BA403" s="3">
        <f t="shared" si="202"/>
        <v>4.2212198536617507E-7</v>
      </c>
    </row>
    <row r="404" spans="1:53">
      <c r="A404">
        <v>402</v>
      </c>
      <c r="B404" t="s">
        <v>417</v>
      </c>
      <c r="C404" s="3">
        <v>257.67279152515601</v>
      </c>
      <c r="D404" s="3">
        <v>272.66859833070998</v>
      </c>
      <c r="E404" s="3">
        <v>-14.995806805554</v>
      </c>
      <c r="F404" s="3">
        <v>-91.335606418573306</v>
      </c>
      <c r="G404" s="3">
        <v>67.944302313444794</v>
      </c>
      <c r="H404" s="3"/>
      <c r="I404" s="3">
        <f>VLOOKUP($A404,new_vsoa,6,FALSE)</f>
        <v>232.93567450859999</v>
      </c>
      <c r="J404" s="3">
        <f>VLOOKUP($A404,new_vsoa,5,FALSE)</f>
        <v>271.26265357673299</v>
      </c>
      <c r="K404" s="3">
        <f t="shared" si="186"/>
        <v>-38.326979068132999</v>
      </c>
      <c r="L404" s="3">
        <f>VLOOKUP($A404,new_vsoa,7,FALSE)</f>
        <v>-79.683002515761402</v>
      </c>
      <c r="M404" s="3">
        <f>VLOOKUP($A404,new_vsoa,8,FALSE)</f>
        <v>6.1755355595823902</v>
      </c>
      <c r="N404" s="3">
        <f t="shared" si="174"/>
        <v>233.40823243416699</v>
      </c>
      <c r="O404" s="3">
        <f t="shared" si="175"/>
        <v>271.26265357673401</v>
      </c>
      <c r="P404" s="3">
        <f t="shared" si="187"/>
        <v>-37.85442114256702</v>
      </c>
      <c r="Q404" s="3">
        <f t="shared" si="176"/>
        <v>-76.377545664545494</v>
      </c>
      <c r="R404" s="3">
        <f t="shared" si="177"/>
        <v>5.8334605241312696</v>
      </c>
      <c r="S404" s="3">
        <f t="shared" si="178"/>
        <v>267.45311972994898</v>
      </c>
      <c r="T404" s="3">
        <f t="shared" si="179"/>
        <v>304.98492931183</v>
      </c>
      <c r="U404" s="3">
        <f t="shared" si="188"/>
        <v>-37.531809581881021</v>
      </c>
      <c r="V404" s="3">
        <f t="shared" si="180"/>
        <v>-79.642688963014095</v>
      </c>
      <c r="W404" s="3">
        <f t="shared" si="181"/>
        <v>6.8206347235005698</v>
      </c>
      <c r="X404" s="3">
        <f t="shared" si="182"/>
        <v>284.82798936190397</v>
      </c>
      <c r="Y404" s="3">
        <f t="shared" si="183"/>
        <v>271.26265357673401</v>
      </c>
      <c r="Z404" s="3">
        <f t="shared" si="189"/>
        <v>13.565335785169964</v>
      </c>
      <c r="AA404" s="3">
        <f t="shared" si="184"/>
        <v>-37.473603225418302</v>
      </c>
      <c r="AB404" s="3">
        <f t="shared" si="185"/>
        <v>65.464183677358406</v>
      </c>
      <c r="AD404" s="3">
        <f t="shared" si="190"/>
        <v>-24.737117016556027</v>
      </c>
      <c r="AE404" s="3">
        <f t="shared" si="191"/>
        <v>-1.4059447539769963</v>
      </c>
      <c r="AO404" s="3">
        <f t="shared" si="192"/>
        <v>-38.326979068132999</v>
      </c>
      <c r="AP404" s="3">
        <f t="shared" si="193"/>
        <v>-14.995806805554</v>
      </c>
      <c r="AQ404" s="3">
        <f t="shared" si="194"/>
        <v>-23.331172262578999</v>
      </c>
      <c r="AS404" s="3">
        <f t="shared" si="195"/>
        <v>-51.892314853303986</v>
      </c>
      <c r="AT404" s="3">
        <f t="shared" si="196"/>
        <v>-1.0231815394945443E-12</v>
      </c>
      <c r="AU404" s="3"/>
      <c r="AV404" s="3">
        <f t="shared" si="197"/>
        <v>27.155197836747959</v>
      </c>
      <c r="AW404" s="3">
        <f t="shared" si="198"/>
        <v>-24.264559090989025</v>
      </c>
      <c r="AX404" s="3">
        <f t="shared" si="199"/>
        <v>-51.419756927736984</v>
      </c>
      <c r="AY404" s="3">
        <f t="shared" si="200"/>
        <v>-1.4059447539759731</v>
      </c>
      <c r="AZ404" s="3">
        <f t="shared" si="201"/>
        <v>-1.4059447539759731</v>
      </c>
      <c r="BA404" s="3">
        <f t="shared" si="202"/>
        <v>0</v>
      </c>
    </row>
    <row r="405" spans="1:53">
      <c r="A405">
        <v>403</v>
      </c>
      <c r="B405" t="s">
        <v>418</v>
      </c>
      <c r="C405" s="3">
        <v>273.03785039028799</v>
      </c>
      <c r="D405" s="3">
        <v>300.01521865659402</v>
      </c>
      <c r="E405" s="3">
        <v>-26.977368266306001</v>
      </c>
      <c r="F405" s="3">
        <v>-91.334105125180102</v>
      </c>
      <c r="G405" s="3">
        <v>41.439776536651102</v>
      </c>
      <c r="H405" s="3"/>
      <c r="I405" s="3">
        <f>VLOOKUP($A405,new_vsoa,6,FALSE)</f>
        <v>358.16949042411198</v>
      </c>
      <c r="J405" s="3">
        <f>VLOOKUP($A405,new_vsoa,5,FALSE)</f>
        <v>304.98492931183</v>
      </c>
      <c r="K405" s="3">
        <f t="shared" si="186"/>
        <v>53.184561112281983</v>
      </c>
      <c r="L405" s="3">
        <f>VLOOKUP($A405,new_vsoa,7,FALSE)</f>
        <v>4.5085222177349298</v>
      </c>
      <c r="M405" s="3">
        <f>VLOOKUP($A405,new_vsoa,8,FALSE)</f>
        <v>107.995468522759</v>
      </c>
      <c r="N405" s="3">
        <f t="shared" si="174"/>
        <v>353.77800391042899</v>
      </c>
      <c r="O405" s="3">
        <f t="shared" si="175"/>
        <v>304.98492931182801</v>
      </c>
      <c r="P405" s="3">
        <f t="shared" si="187"/>
        <v>48.793074598600981</v>
      </c>
      <c r="Q405" s="3">
        <f t="shared" si="176"/>
        <v>2.35169888101102</v>
      </c>
      <c r="R405" s="3">
        <f t="shared" si="177"/>
        <v>101.256554669436</v>
      </c>
      <c r="S405" s="3">
        <f t="shared" si="178"/>
        <v>359.004035310647</v>
      </c>
      <c r="T405" s="3">
        <f t="shared" si="179"/>
        <v>408.282007854683</v>
      </c>
      <c r="U405" s="3">
        <f t="shared" si="188"/>
        <v>-49.277972544036004</v>
      </c>
      <c r="V405" s="3">
        <f t="shared" si="180"/>
        <v>-103.27321937867799</v>
      </c>
      <c r="W405" s="3">
        <f t="shared" si="181"/>
        <v>6.6081493013248398</v>
      </c>
      <c r="X405" s="3">
        <f t="shared" si="182"/>
        <v>267.45311972994898</v>
      </c>
      <c r="Y405" s="3">
        <f t="shared" si="183"/>
        <v>304.98492931183</v>
      </c>
      <c r="Z405" s="3">
        <f t="shared" si="189"/>
        <v>-37.531809581881021</v>
      </c>
      <c r="AA405" s="3">
        <f t="shared" si="184"/>
        <v>-79.642688963014095</v>
      </c>
      <c r="AB405" s="3">
        <f t="shared" si="185"/>
        <v>6.8206347235005698</v>
      </c>
      <c r="AD405" s="3">
        <f t="shared" si="190"/>
        <v>85.131640033823999</v>
      </c>
      <c r="AE405" s="3">
        <f t="shared" si="191"/>
        <v>4.9697106552359855</v>
      </c>
      <c r="AO405" s="3">
        <f t="shared" si="192"/>
        <v>53.184561112281983</v>
      </c>
      <c r="AP405" s="3">
        <f t="shared" si="193"/>
        <v>-26.977368266306001</v>
      </c>
      <c r="AQ405" s="3">
        <f t="shared" si="194"/>
        <v>80.161929378587985</v>
      </c>
      <c r="AS405" s="3">
        <f t="shared" si="195"/>
        <v>90.716370694163004</v>
      </c>
      <c r="AT405" s="3">
        <f t="shared" si="196"/>
        <v>0</v>
      </c>
      <c r="AU405" s="3"/>
      <c r="AV405" s="3">
        <f t="shared" si="197"/>
        <v>-5.5847306603390052</v>
      </c>
      <c r="AW405" s="3">
        <f t="shared" si="198"/>
        <v>80.740153520141007</v>
      </c>
      <c r="AX405" s="3">
        <f t="shared" si="199"/>
        <v>86.324884180480012</v>
      </c>
      <c r="AY405" s="3">
        <f t="shared" si="200"/>
        <v>4.9697106552359855</v>
      </c>
      <c r="AZ405" s="3">
        <f t="shared" si="201"/>
        <v>4.969710655233996</v>
      </c>
      <c r="BA405" s="3">
        <f t="shared" si="202"/>
        <v>-1.9895196601282805E-12</v>
      </c>
    </row>
    <row r="406" spans="1:53">
      <c r="A406">
        <v>404</v>
      </c>
      <c r="B406" t="s">
        <v>419</v>
      </c>
      <c r="C406" s="3">
        <v>379.85586365296001</v>
      </c>
      <c r="D406" s="3">
        <v>403.02134063284302</v>
      </c>
      <c r="E406" s="3">
        <v>-23.165476979883099</v>
      </c>
      <c r="F406" s="3">
        <v>-115.055491191055</v>
      </c>
      <c r="G406" s="3">
        <v>103.396174838557</v>
      </c>
      <c r="H406" s="3"/>
      <c r="I406" s="3">
        <f>VLOOKUP($A406,new_vsoa,6,FALSE)</f>
        <v>408.54525393360598</v>
      </c>
      <c r="J406" s="3">
        <f>VLOOKUP($A406,new_vsoa,5,FALSE)</f>
        <v>408.282007854683</v>
      </c>
      <c r="K406" s="3">
        <f t="shared" si="186"/>
        <v>0.26324607892297536</v>
      </c>
      <c r="L406" s="3">
        <f>VLOOKUP($A406,new_vsoa,7,FALSE)</f>
        <v>-56.526053277253702</v>
      </c>
      <c r="M406" s="3">
        <f>VLOOKUP($A406,new_vsoa,8,FALSE)</f>
        <v>61.738851847676997</v>
      </c>
      <c r="N406" s="3">
        <f t="shared" si="174"/>
        <v>402.18943301682901</v>
      </c>
      <c r="O406" s="3">
        <f t="shared" si="175"/>
        <v>408.28200785468499</v>
      </c>
      <c r="P406" s="3">
        <f t="shared" si="187"/>
        <v>-6.0925748378559774</v>
      </c>
      <c r="Q406" s="3">
        <f t="shared" si="176"/>
        <v>-66.842265912193895</v>
      </c>
      <c r="R406" s="3">
        <f t="shared" si="177"/>
        <v>54.784830341293002</v>
      </c>
      <c r="S406" s="3">
        <f t="shared" si="178"/>
        <v>436.027368810035</v>
      </c>
      <c r="T406" s="3">
        <f t="shared" si="179"/>
        <v>431.21142551090901</v>
      </c>
      <c r="U406" s="3">
        <f t="shared" si="188"/>
        <v>4.8159432991259905</v>
      </c>
      <c r="V406" s="3">
        <f t="shared" si="180"/>
        <v>-53.3143980866882</v>
      </c>
      <c r="W406" s="3">
        <f t="shared" si="181"/>
        <v>59.113894168893601</v>
      </c>
      <c r="X406" s="3">
        <f t="shared" si="182"/>
        <v>359.004035310647</v>
      </c>
      <c r="Y406" s="3">
        <f t="shared" si="183"/>
        <v>408.282007854683</v>
      </c>
      <c r="Z406" s="3">
        <f t="shared" si="189"/>
        <v>-49.277972544036004</v>
      </c>
      <c r="AA406" s="3">
        <f t="shared" si="184"/>
        <v>-103.27321937867799</v>
      </c>
      <c r="AB406" s="3">
        <f t="shared" si="185"/>
        <v>6.6081493013248398</v>
      </c>
      <c r="AD406" s="3">
        <f t="shared" si="190"/>
        <v>28.689390280645966</v>
      </c>
      <c r="AE406" s="3">
        <f t="shared" si="191"/>
        <v>5.2606672218399808</v>
      </c>
      <c r="AO406" s="3">
        <f t="shared" si="192"/>
        <v>0.26324607892297536</v>
      </c>
      <c r="AP406" s="3">
        <f t="shared" si="193"/>
        <v>-23.165476979883099</v>
      </c>
      <c r="AQ406" s="3">
        <f t="shared" si="194"/>
        <v>23.428723058806074</v>
      </c>
      <c r="AS406" s="3">
        <f t="shared" si="195"/>
        <v>49.541218622958979</v>
      </c>
      <c r="AT406" s="3">
        <f t="shared" si="196"/>
        <v>0</v>
      </c>
      <c r="AU406" s="3"/>
      <c r="AV406" s="3">
        <f t="shared" si="197"/>
        <v>-20.851828342313013</v>
      </c>
      <c r="AW406" s="3">
        <f t="shared" si="198"/>
        <v>22.333569363869003</v>
      </c>
      <c r="AX406" s="3">
        <f t="shared" si="199"/>
        <v>43.185397706182016</v>
      </c>
      <c r="AY406" s="3">
        <f t="shared" si="200"/>
        <v>5.2606672218399808</v>
      </c>
      <c r="AZ406" s="3">
        <f t="shared" si="201"/>
        <v>5.2606672218419703</v>
      </c>
      <c r="BA406" s="3">
        <f t="shared" si="202"/>
        <v>1.9895196601282805E-12</v>
      </c>
    </row>
    <row r="407" spans="1:53">
      <c r="A407">
        <v>405</v>
      </c>
      <c r="B407" t="s">
        <v>420</v>
      </c>
      <c r="C407" s="3">
        <v>460.275754369683</v>
      </c>
      <c r="D407" s="3">
        <v>420.72033111384599</v>
      </c>
      <c r="E407" s="3">
        <v>39.555423255837198</v>
      </c>
      <c r="F407" s="3">
        <v>-36.696219474586599</v>
      </c>
      <c r="G407" s="3">
        <v>132.83537940011701</v>
      </c>
      <c r="H407" s="3"/>
      <c r="I407" s="3">
        <f>VLOOKUP($A407,new_vsoa,6,FALSE)</f>
        <v>374.80508819261502</v>
      </c>
      <c r="J407" s="3">
        <f>VLOOKUP($A407,new_vsoa,5,FALSE)</f>
        <v>431.21142551090702</v>
      </c>
      <c r="K407" s="3">
        <f t="shared" si="186"/>
        <v>-56.406337318292003</v>
      </c>
      <c r="L407" s="3">
        <f>VLOOKUP($A407,new_vsoa,7,FALSE)</f>
        <v>-109.236600434214</v>
      </c>
      <c r="M407" s="3">
        <f>VLOOKUP($A407,new_vsoa,8,FALSE)</f>
        <v>-7.2119328353131502</v>
      </c>
      <c r="N407" s="3">
        <f t="shared" si="174"/>
        <v>378.55886365960203</v>
      </c>
      <c r="O407" s="3">
        <f t="shared" si="175"/>
        <v>431.21142551090799</v>
      </c>
      <c r="P407" s="3">
        <f t="shared" si="187"/>
        <v>-52.652561851305961</v>
      </c>
      <c r="Q407" s="3">
        <f t="shared" si="176"/>
        <v>-99.095214228611198</v>
      </c>
      <c r="R407" s="3">
        <f t="shared" si="177"/>
        <v>-6.2371918853583299</v>
      </c>
      <c r="S407" s="3">
        <f t="shared" si="178"/>
        <v>352.724240843166</v>
      </c>
      <c r="T407" s="3">
        <f t="shared" si="179"/>
        <v>354.847981408973</v>
      </c>
      <c r="U407" s="3">
        <f t="shared" si="188"/>
        <v>-2.1237405658069974</v>
      </c>
      <c r="V407" s="3">
        <f t="shared" si="180"/>
        <v>-53.406453443436597</v>
      </c>
      <c r="W407" s="3">
        <f t="shared" si="181"/>
        <v>50.220796733978297</v>
      </c>
      <c r="X407" s="3">
        <f t="shared" si="182"/>
        <v>436.027368810035</v>
      </c>
      <c r="Y407" s="3">
        <f t="shared" si="183"/>
        <v>431.21142551090901</v>
      </c>
      <c r="Z407" s="3">
        <f t="shared" si="189"/>
        <v>4.8159432991259905</v>
      </c>
      <c r="AA407" s="3">
        <f t="shared" si="184"/>
        <v>-53.3143980866882</v>
      </c>
      <c r="AB407" s="3">
        <f t="shared" si="185"/>
        <v>59.113894168893601</v>
      </c>
      <c r="AD407" s="3">
        <f t="shared" si="190"/>
        <v>-85.470666177067983</v>
      </c>
      <c r="AE407" s="3">
        <f t="shared" si="191"/>
        <v>10.491094397061033</v>
      </c>
      <c r="AO407" s="3">
        <f t="shared" si="192"/>
        <v>-56.406337318292003</v>
      </c>
      <c r="AP407" s="3">
        <f t="shared" si="193"/>
        <v>39.555423255837198</v>
      </c>
      <c r="AQ407" s="3">
        <f t="shared" si="194"/>
        <v>-95.961760574129201</v>
      </c>
      <c r="AS407" s="3">
        <f t="shared" si="195"/>
        <v>-61.222280617419983</v>
      </c>
      <c r="AT407" s="3">
        <f t="shared" si="196"/>
        <v>-1.9895196601282805E-12</v>
      </c>
      <c r="AU407" s="3"/>
      <c r="AV407" s="3">
        <f t="shared" si="197"/>
        <v>-24.248385559648</v>
      </c>
      <c r="AW407" s="3">
        <f t="shared" si="198"/>
        <v>-81.716890710080975</v>
      </c>
      <c r="AX407" s="3">
        <f t="shared" si="199"/>
        <v>-57.468505150432975</v>
      </c>
      <c r="AY407" s="3">
        <f t="shared" si="200"/>
        <v>10.491094397063023</v>
      </c>
      <c r="AZ407" s="3">
        <f t="shared" si="201"/>
        <v>10.491094397062</v>
      </c>
      <c r="BA407" s="3">
        <f t="shared" si="202"/>
        <v>-1.0231815394945443E-12</v>
      </c>
    </row>
    <row r="408" spans="1:53">
      <c r="A408">
        <v>406</v>
      </c>
      <c r="B408" t="s">
        <v>421</v>
      </c>
      <c r="C408" s="3">
        <v>374.44620665775102</v>
      </c>
      <c r="D408" s="3">
        <v>344.66237040174002</v>
      </c>
      <c r="E408" s="3">
        <v>29.783836256011099</v>
      </c>
      <c r="F408" s="3">
        <v>-55.619818405229303</v>
      </c>
      <c r="G408" s="3">
        <v>122.422315189966</v>
      </c>
      <c r="H408" s="3"/>
      <c r="I408" s="3">
        <f>VLOOKUP($A408,new_vsoa,6,FALSE)</f>
        <v>405.093703710196</v>
      </c>
      <c r="J408" s="3">
        <f>VLOOKUP($A408,new_vsoa,5,FALSE)</f>
        <v>354.847981408973</v>
      </c>
      <c r="K408" s="3">
        <f t="shared" si="186"/>
        <v>50.245722301222997</v>
      </c>
      <c r="L408" s="3">
        <f>VLOOKUP($A408,new_vsoa,7,FALSE)</f>
        <v>-11.658506729577599</v>
      </c>
      <c r="M408" s="3">
        <f>VLOOKUP($A408,new_vsoa,8,FALSE)</f>
        <v>115.93697047629</v>
      </c>
      <c r="N408" s="3">
        <f t="shared" si="174"/>
        <v>401.90321517257399</v>
      </c>
      <c r="O408" s="3">
        <f t="shared" si="175"/>
        <v>354.847981408973</v>
      </c>
      <c r="P408" s="3">
        <f t="shared" si="187"/>
        <v>47.055233763600995</v>
      </c>
      <c r="Q408" s="3">
        <f t="shared" si="176"/>
        <v>-14.475596361861101</v>
      </c>
      <c r="R408" s="3">
        <f t="shared" si="177"/>
        <v>116.68262756993801</v>
      </c>
      <c r="S408" s="3">
        <f t="shared" si="178"/>
        <v>431.82469981322203</v>
      </c>
      <c r="T408" s="3">
        <f t="shared" si="179"/>
        <v>462.57810568959201</v>
      </c>
      <c r="U408" s="3">
        <f t="shared" si="188"/>
        <v>-30.753405876369982</v>
      </c>
      <c r="V408" s="3">
        <f t="shared" si="180"/>
        <v>-101.58529448237</v>
      </c>
      <c r="W408" s="3">
        <f t="shared" si="181"/>
        <v>34.182355902852201</v>
      </c>
      <c r="X408" s="3">
        <f t="shared" si="182"/>
        <v>352.724240843166</v>
      </c>
      <c r="Y408" s="3">
        <f t="shared" si="183"/>
        <v>354.847981408973</v>
      </c>
      <c r="Z408" s="3">
        <f t="shared" si="189"/>
        <v>-2.1237405658069974</v>
      </c>
      <c r="AA408" s="3">
        <f t="shared" si="184"/>
        <v>-53.406453443436597</v>
      </c>
      <c r="AB408" s="3">
        <f t="shared" si="185"/>
        <v>50.220796733978297</v>
      </c>
      <c r="AD408" s="3">
        <f t="shared" si="190"/>
        <v>30.647497052444976</v>
      </c>
      <c r="AE408" s="3">
        <f t="shared" si="191"/>
        <v>10.185611007232978</v>
      </c>
      <c r="AO408" s="3">
        <f t="shared" si="192"/>
        <v>50.245722301222997</v>
      </c>
      <c r="AP408" s="3">
        <f t="shared" si="193"/>
        <v>29.783836256011099</v>
      </c>
      <c r="AQ408" s="3">
        <f t="shared" si="194"/>
        <v>20.461886045211898</v>
      </c>
      <c r="AS408" s="3">
        <f t="shared" si="195"/>
        <v>52.369462867029995</v>
      </c>
      <c r="AT408" s="3">
        <f t="shared" si="196"/>
        <v>0</v>
      </c>
      <c r="AU408" s="3"/>
      <c r="AV408" s="3">
        <f t="shared" si="197"/>
        <v>-21.721965814585019</v>
      </c>
      <c r="AW408" s="3">
        <f t="shared" si="198"/>
        <v>27.457008514822974</v>
      </c>
      <c r="AX408" s="3">
        <f t="shared" si="199"/>
        <v>49.178974329407993</v>
      </c>
      <c r="AY408" s="3">
        <f t="shared" si="200"/>
        <v>10.185611007232978</v>
      </c>
      <c r="AZ408" s="3">
        <f t="shared" si="201"/>
        <v>10.185611007232978</v>
      </c>
      <c r="BA408" s="3">
        <f t="shared" si="202"/>
        <v>0</v>
      </c>
    </row>
    <row r="409" spans="1:53">
      <c r="A409">
        <v>407</v>
      </c>
      <c r="B409" t="s">
        <v>422</v>
      </c>
      <c r="C409" s="3">
        <v>491.12092711481699</v>
      </c>
      <c r="D409" s="3">
        <v>465.36801858751198</v>
      </c>
      <c r="E409" s="3">
        <v>25.752908527304299</v>
      </c>
      <c r="F409" s="3">
        <v>-65.421176319209096</v>
      </c>
      <c r="G409" s="3">
        <v>205.640639157084</v>
      </c>
      <c r="H409" s="3"/>
      <c r="I409" s="3">
        <f>VLOOKUP($A409,new_vsoa,6,FALSE)</f>
        <v>456.47707273206498</v>
      </c>
      <c r="J409" s="3">
        <f>VLOOKUP($A409,new_vsoa,5,FALSE)</f>
        <v>462.57810568959297</v>
      </c>
      <c r="K409" s="3">
        <f t="shared" si="186"/>
        <v>-6.1010329575279911</v>
      </c>
      <c r="L409" s="3">
        <f>VLOOKUP($A409,new_vsoa,7,FALSE)</f>
        <v>-68.332115453467296</v>
      </c>
      <c r="M409" s="3">
        <f>VLOOKUP($A409,new_vsoa,8,FALSE)</f>
        <v>54.916216823846902</v>
      </c>
      <c r="N409" s="3">
        <f t="shared" si="174"/>
        <v>459.83998352979</v>
      </c>
      <c r="O409" s="3">
        <f t="shared" si="175"/>
        <v>462.57810568959297</v>
      </c>
      <c r="P409" s="3">
        <f t="shared" si="187"/>
        <v>-2.7381221598029697</v>
      </c>
      <c r="Q409" s="3">
        <f t="shared" si="176"/>
        <v>-61.3320377641421</v>
      </c>
      <c r="R409" s="3">
        <f t="shared" si="177"/>
        <v>56.382148780926698</v>
      </c>
      <c r="S409" s="3">
        <f t="shared" si="178"/>
        <v>456.47707273206697</v>
      </c>
      <c r="T409" s="3">
        <f t="shared" si="179"/>
        <v>369.97828561799997</v>
      </c>
      <c r="U409" s="3">
        <f t="shared" si="188"/>
        <v>86.498787114066999</v>
      </c>
      <c r="V409" s="3">
        <f t="shared" si="180"/>
        <v>24.737769409115302</v>
      </c>
      <c r="W409" s="3">
        <f t="shared" si="181"/>
        <v>145.30568549557199</v>
      </c>
      <c r="X409" s="3">
        <f t="shared" si="182"/>
        <v>431.82469981322203</v>
      </c>
      <c r="Y409" s="3">
        <f t="shared" si="183"/>
        <v>462.57810568959201</v>
      </c>
      <c r="Z409" s="3">
        <f t="shared" si="189"/>
        <v>-30.753405876369982</v>
      </c>
      <c r="AA409" s="3">
        <f t="shared" si="184"/>
        <v>-101.58529448237</v>
      </c>
      <c r="AB409" s="3">
        <f t="shared" si="185"/>
        <v>34.182355902852201</v>
      </c>
      <c r="AD409" s="3">
        <f t="shared" si="190"/>
        <v>-34.643854382752011</v>
      </c>
      <c r="AE409" s="3">
        <f t="shared" si="191"/>
        <v>-2.7899128979190095</v>
      </c>
      <c r="AO409" s="3">
        <f t="shared" si="192"/>
        <v>-6.1010329575279911</v>
      </c>
      <c r="AP409" s="3">
        <f t="shared" si="193"/>
        <v>25.752908527304299</v>
      </c>
      <c r="AQ409" s="3">
        <f t="shared" si="194"/>
        <v>-31.853941484832291</v>
      </c>
      <c r="AS409" s="3">
        <f t="shared" si="195"/>
        <v>24.652372918842957</v>
      </c>
      <c r="AT409" s="3">
        <f t="shared" si="196"/>
        <v>9.6633812063373625E-13</v>
      </c>
      <c r="AU409" s="3"/>
      <c r="AV409" s="3">
        <f t="shared" si="197"/>
        <v>-59.296227301594968</v>
      </c>
      <c r="AW409" s="3">
        <f t="shared" si="198"/>
        <v>-31.280943585026989</v>
      </c>
      <c r="AX409" s="3">
        <f t="shared" si="199"/>
        <v>28.015283716567978</v>
      </c>
      <c r="AY409" s="3">
        <f t="shared" si="200"/>
        <v>-2.7899128979199759</v>
      </c>
      <c r="AZ409" s="3">
        <f t="shared" si="201"/>
        <v>-2.7899128979190095</v>
      </c>
      <c r="BA409" s="3">
        <f t="shared" si="202"/>
        <v>9.6633812063373625E-13</v>
      </c>
    </row>
    <row r="410" spans="1:53">
      <c r="A410">
        <v>408</v>
      </c>
      <c r="B410" t="s">
        <v>423</v>
      </c>
      <c r="C410" s="3">
        <v>514.49987803495696</v>
      </c>
      <c r="D410" s="3">
        <v>361.94539784847098</v>
      </c>
      <c r="E410" s="3">
        <v>152.55448018648499</v>
      </c>
      <c r="F410" s="3">
        <v>46.832713834395598</v>
      </c>
      <c r="G410" s="3">
        <v>445.03244672351599</v>
      </c>
      <c r="H410" s="3"/>
      <c r="I410" s="3">
        <f>VLOOKUP($A410,new_vsoa,6,FALSE)</f>
        <v>390.17032292367799</v>
      </c>
      <c r="J410" s="3">
        <f>VLOOKUP($A410,new_vsoa,5,FALSE)</f>
        <v>369.97828561799997</v>
      </c>
      <c r="K410" s="3">
        <f t="shared" si="186"/>
        <v>20.192037305678014</v>
      </c>
      <c r="L410" s="3">
        <f>VLOOKUP($A410,new_vsoa,7,FALSE)</f>
        <v>-30.961456046800599</v>
      </c>
      <c r="M410" s="3">
        <f>VLOOKUP($A410,new_vsoa,8,FALSE)</f>
        <v>68.600853441179794</v>
      </c>
      <c r="N410" s="3">
        <f t="shared" si="174"/>
        <v>394.92642755668402</v>
      </c>
      <c r="O410" s="3">
        <f t="shared" si="175"/>
        <v>369.97828561799901</v>
      </c>
      <c r="P410" s="3">
        <f t="shared" si="187"/>
        <v>24.948141938685012</v>
      </c>
      <c r="Q410" s="3">
        <f t="shared" si="176"/>
        <v>-24.07057779526</v>
      </c>
      <c r="R410" s="3">
        <f t="shared" si="177"/>
        <v>72.082268617044093</v>
      </c>
      <c r="S410" s="3">
        <f t="shared" si="178"/>
        <v>390.170322923676</v>
      </c>
      <c r="T410" s="3">
        <f t="shared" si="179"/>
        <v>348.96670535217203</v>
      </c>
      <c r="U410" s="3">
        <f t="shared" si="188"/>
        <v>41.203617571503969</v>
      </c>
      <c r="V410" s="3">
        <f t="shared" si="180"/>
        <v>-8.5078578705135808</v>
      </c>
      <c r="W410" s="3">
        <f t="shared" si="181"/>
        <v>88.794159753858906</v>
      </c>
      <c r="X410" s="3">
        <f t="shared" si="182"/>
        <v>456.47707273206697</v>
      </c>
      <c r="Y410" s="3">
        <f t="shared" si="183"/>
        <v>369.97828561799997</v>
      </c>
      <c r="Z410" s="3">
        <f t="shared" si="189"/>
        <v>86.498787114066999</v>
      </c>
      <c r="AA410" s="3">
        <f t="shared" si="184"/>
        <v>24.737769409115302</v>
      </c>
      <c r="AB410" s="3">
        <f t="shared" si="185"/>
        <v>145.30568549557199</v>
      </c>
      <c r="AD410" s="3">
        <f t="shared" si="190"/>
        <v>-124.32955511127898</v>
      </c>
      <c r="AE410" s="3">
        <f t="shared" si="191"/>
        <v>8.0328877695289975</v>
      </c>
      <c r="AO410" s="3">
        <f t="shared" si="192"/>
        <v>20.192037305678014</v>
      </c>
      <c r="AP410" s="3">
        <f t="shared" si="193"/>
        <v>152.55448018648499</v>
      </c>
      <c r="AQ410" s="3">
        <f t="shared" si="194"/>
        <v>-132.36244288080698</v>
      </c>
      <c r="AS410" s="3">
        <f t="shared" si="195"/>
        <v>-66.306749808388986</v>
      </c>
      <c r="AT410" s="3">
        <f t="shared" si="196"/>
        <v>0</v>
      </c>
      <c r="AU410" s="3"/>
      <c r="AV410" s="3">
        <f t="shared" si="197"/>
        <v>-58.022805302889992</v>
      </c>
      <c r="AW410" s="3">
        <f t="shared" si="198"/>
        <v>-119.57345047827295</v>
      </c>
      <c r="AX410" s="3">
        <f t="shared" si="199"/>
        <v>-61.550645175382954</v>
      </c>
      <c r="AY410" s="3">
        <f t="shared" si="200"/>
        <v>8.0328877695289975</v>
      </c>
      <c r="AZ410" s="3">
        <f t="shared" si="201"/>
        <v>8.0328877695280312</v>
      </c>
      <c r="BA410" s="3">
        <f t="shared" si="202"/>
        <v>-9.6633812063373625E-13</v>
      </c>
    </row>
    <row r="411" spans="1:53">
      <c r="A411">
        <v>409</v>
      </c>
      <c r="B411" t="s">
        <v>424</v>
      </c>
      <c r="C411" s="3">
        <v>431.904299621532</v>
      </c>
      <c r="D411" s="3">
        <v>352.73679853795397</v>
      </c>
      <c r="E411" s="3">
        <v>79.167501083577093</v>
      </c>
      <c r="F411" s="3">
        <v>6.34226344386928</v>
      </c>
      <c r="G411" s="3">
        <v>162.931721676705</v>
      </c>
      <c r="H411" s="3"/>
      <c r="I411" s="3">
        <f>VLOOKUP($A411,new_vsoa,6,FALSE)</f>
        <v>309.69810797210602</v>
      </c>
      <c r="J411" s="3">
        <f>VLOOKUP($A411,new_vsoa,5,FALSE)</f>
        <v>348.96670535217203</v>
      </c>
      <c r="K411" s="3">
        <f t="shared" si="186"/>
        <v>-39.268597380066012</v>
      </c>
      <c r="L411" s="3">
        <f>VLOOKUP($A411,new_vsoa,7,FALSE)</f>
        <v>-91.103830163506302</v>
      </c>
      <c r="M411" s="3">
        <f>VLOOKUP($A411,new_vsoa,8,FALSE)</f>
        <v>12.9796786819264</v>
      </c>
      <c r="N411" s="3">
        <f t="shared" si="174"/>
        <v>314.38401361056799</v>
      </c>
      <c r="O411" s="3">
        <f t="shared" si="175"/>
        <v>348.96670535217203</v>
      </c>
      <c r="P411" s="3">
        <f t="shared" si="187"/>
        <v>-34.582691741604037</v>
      </c>
      <c r="Q411" s="3">
        <f t="shared" si="176"/>
        <v>-86.694300443283495</v>
      </c>
      <c r="R411" s="3">
        <f t="shared" si="177"/>
        <v>16.2927840455928</v>
      </c>
      <c r="S411" s="3">
        <f t="shared" si="178"/>
        <v>309.69810797210602</v>
      </c>
      <c r="T411" s="3">
        <f t="shared" si="179"/>
        <v>462.52109793418498</v>
      </c>
      <c r="U411" s="3">
        <f t="shared" si="188"/>
        <v>-152.82298996207896</v>
      </c>
      <c r="V411" s="3">
        <f t="shared" si="180"/>
        <v>-205.424874346461</v>
      </c>
      <c r="W411" s="3">
        <f t="shared" si="181"/>
        <v>-98.782040408795893</v>
      </c>
      <c r="X411" s="3">
        <f t="shared" si="182"/>
        <v>390.170322923676</v>
      </c>
      <c r="Y411" s="3">
        <f t="shared" si="183"/>
        <v>348.96670535217203</v>
      </c>
      <c r="Z411" s="3">
        <f t="shared" si="189"/>
        <v>41.203617571503969</v>
      </c>
      <c r="AA411" s="3">
        <f t="shared" si="184"/>
        <v>-8.5078578705135808</v>
      </c>
      <c r="AB411" s="3">
        <f t="shared" si="185"/>
        <v>88.794159753858906</v>
      </c>
      <c r="AD411" s="3">
        <f t="shared" si="190"/>
        <v>-122.20619164942599</v>
      </c>
      <c r="AE411" s="3">
        <f t="shared" si="191"/>
        <v>-3.7700931857819455</v>
      </c>
      <c r="AO411" s="3">
        <f t="shared" si="192"/>
        <v>-39.268597380066012</v>
      </c>
      <c r="AP411" s="3">
        <f t="shared" si="193"/>
        <v>79.167501083577093</v>
      </c>
      <c r="AQ411" s="3">
        <f t="shared" si="194"/>
        <v>-118.43609846364311</v>
      </c>
      <c r="AS411" s="3">
        <f t="shared" si="195"/>
        <v>-80.472214951569981</v>
      </c>
      <c r="AT411" s="3">
        <f t="shared" si="196"/>
        <v>0</v>
      </c>
      <c r="AU411" s="3"/>
      <c r="AV411" s="3">
        <f t="shared" si="197"/>
        <v>-41.733976697856008</v>
      </c>
      <c r="AW411" s="3">
        <f t="shared" si="198"/>
        <v>-117.52028601096401</v>
      </c>
      <c r="AX411" s="3">
        <f t="shared" si="199"/>
        <v>-75.786309313108006</v>
      </c>
      <c r="AY411" s="3">
        <f t="shared" si="200"/>
        <v>-3.7700931857819455</v>
      </c>
      <c r="AZ411" s="3">
        <f t="shared" si="201"/>
        <v>-3.7700931857819455</v>
      </c>
      <c r="BA411" s="3">
        <f t="shared" si="202"/>
        <v>0</v>
      </c>
    </row>
    <row r="412" spans="1:53">
      <c r="A412">
        <v>410</v>
      </c>
      <c r="B412" t="s">
        <v>425</v>
      </c>
      <c r="C412" s="3">
        <v>374.116089320387</v>
      </c>
      <c r="D412" s="3">
        <v>443.024372974458</v>
      </c>
      <c r="E412" s="3">
        <v>-68.908283654071397</v>
      </c>
      <c r="F412" s="3">
        <v>-151.197710160003</v>
      </c>
      <c r="G412" s="3">
        <v>21.021841022542599</v>
      </c>
      <c r="H412" s="3"/>
      <c r="I412" s="3">
        <f>VLOOKUP($A412,new_vsoa,6,FALSE)</f>
        <v>442.220248352174</v>
      </c>
      <c r="J412" s="3">
        <f>VLOOKUP($A412,new_vsoa,5,FALSE)</f>
        <v>462.52109793418401</v>
      </c>
      <c r="K412" s="3">
        <f t="shared" si="186"/>
        <v>-20.300849582010017</v>
      </c>
      <c r="L412" s="3">
        <f>VLOOKUP($A412,new_vsoa,7,FALSE)</f>
        <v>-84.837182584526801</v>
      </c>
      <c r="M412" s="3">
        <f>VLOOKUP($A412,new_vsoa,8,FALSE)</f>
        <v>40.556627100534499</v>
      </c>
      <c r="N412" s="3">
        <f t="shared" si="174"/>
        <v>438.54500224541198</v>
      </c>
      <c r="O412" s="3">
        <f t="shared" si="175"/>
        <v>462.52109793418498</v>
      </c>
      <c r="P412" s="3">
        <f t="shared" si="187"/>
        <v>-23.976095688773</v>
      </c>
      <c r="Q412" s="3">
        <f t="shared" si="176"/>
        <v>-86.714518772319494</v>
      </c>
      <c r="R412" s="3">
        <f t="shared" si="177"/>
        <v>38.415622162710399</v>
      </c>
      <c r="S412" s="3">
        <f t="shared" si="178"/>
        <v>442.22024835217502</v>
      </c>
      <c r="T412" s="3">
        <f t="shared" si="179"/>
        <v>285.28756741276402</v>
      </c>
      <c r="U412" s="3">
        <f t="shared" si="188"/>
        <v>156.932680939411</v>
      </c>
      <c r="V412" s="3">
        <f t="shared" si="180"/>
        <v>92.912467843159405</v>
      </c>
      <c r="W412" s="3">
        <f t="shared" si="181"/>
        <v>219.647420471537</v>
      </c>
      <c r="X412" s="3">
        <f t="shared" si="182"/>
        <v>309.69810797210602</v>
      </c>
      <c r="Y412" s="3">
        <f t="shared" si="183"/>
        <v>462.52109793418498</v>
      </c>
      <c r="Z412" s="3">
        <f t="shared" si="189"/>
        <v>-152.82298996207896</v>
      </c>
      <c r="AA412" s="3">
        <f t="shared" si="184"/>
        <v>-205.424874346461</v>
      </c>
      <c r="AB412" s="3">
        <f t="shared" si="185"/>
        <v>-98.782040408795893</v>
      </c>
      <c r="AD412" s="3">
        <f t="shared" si="190"/>
        <v>68.104159031786992</v>
      </c>
      <c r="AE412" s="3">
        <f t="shared" si="191"/>
        <v>19.496724959726009</v>
      </c>
      <c r="AO412" s="3">
        <f t="shared" si="192"/>
        <v>-20.300849582010017</v>
      </c>
      <c r="AP412" s="3">
        <f t="shared" si="193"/>
        <v>-68.908283654071397</v>
      </c>
      <c r="AQ412" s="3">
        <f t="shared" si="194"/>
        <v>48.60743407206138</v>
      </c>
      <c r="AS412" s="3">
        <f t="shared" si="195"/>
        <v>132.52214038006798</v>
      </c>
      <c r="AT412" s="3">
        <f t="shared" si="196"/>
        <v>-9.6633812063373625E-13</v>
      </c>
      <c r="AU412" s="3"/>
      <c r="AV412" s="3">
        <f t="shared" si="197"/>
        <v>-64.417981348280989</v>
      </c>
      <c r="AW412" s="3">
        <f t="shared" si="198"/>
        <v>64.428912925024974</v>
      </c>
      <c r="AX412" s="3">
        <f t="shared" si="199"/>
        <v>128.84689427330596</v>
      </c>
      <c r="AY412" s="3">
        <f t="shared" si="200"/>
        <v>19.496724959726976</v>
      </c>
      <c r="AZ412" s="3">
        <f t="shared" si="201"/>
        <v>19.496724959726976</v>
      </c>
      <c r="BA412" s="3">
        <f t="shared" si="202"/>
        <v>0</v>
      </c>
    </row>
    <row r="413" spans="1:53">
      <c r="A413">
        <v>411</v>
      </c>
      <c r="B413" t="s">
        <v>426</v>
      </c>
      <c r="C413" s="3">
        <v>513.12307947903696</v>
      </c>
      <c r="D413" s="3">
        <v>278.189909362435</v>
      </c>
      <c r="E413" s="3">
        <v>234.93317011660201</v>
      </c>
      <c r="F413" s="3">
        <v>147.96381516631399</v>
      </c>
      <c r="G413" s="3">
        <v>517.01399492434905</v>
      </c>
      <c r="H413" s="3"/>
      <c r="I413" s="3">
        <f>VLOOKUP($A413,new_vsoa,6,FALSE)</f>
        <v>224.743412982677</v>
      </c>
      <c r="J413" s="3">
        <f>VLOOKUP($A413,new_vsoa,5,FALSE)</f>
        <v>285.28756741384501</v>
      </c>
      <c r="K413" s="3">
        <f t="shared" si="186"/>
        <v>-60.54415443116801</v>
      </c>
      <c r="L413" s="3">
        <f>VLOOKUP($A413,new_vsoa,7,FALSE)</f>
        <v>-111.21522128036101</v>
      </c>
      <c r="M413" s="3">
        <f>VLOOKUP($A413,new_vsoa,8,FALSE)</f>
        <v>-8.3103561002833004</v>
      </c>
      <c r="N413" s="3">
        <f t="shared" si="174"/>
        <v>220.678755755737</v>
      </c>
      <c r="O413" s="3">
        <f t="shared" si="175"/>
        <v>285.28756741384501</v>
      </c>
      <c r="P413" s="3">
        <f t="shared" si="187"/>
        <v>-64.60881165810801</v>
      </c>
      <c r="Q413" s="3">
        <f t="shared" si="176"/>
        <v>-112.235497368607</v>
      </c>
      <c r="R413" s="3">
        <f t="shared" si="177"/>
        <v>-14.0985677532636</v>
      </c>
      <c r="S413" s="3">
        <f t="shared" si="178"/>
        <v>215.31997282192199</v>
      </c>
      <c r="T413" s="3">
        <f t="shared" si="179"/>
        <v>289.48179420908701</v>
      </c>
      <c r="U413" s="3">
        <f t="shared" si="188"/>
        <v>-74.16182138716502</v>
      </c>
      <c r="V413" s="3">
        <f t="shared" si="180"/>
        <v>-116.687157357553</v>
      </c>
      <c r="W413" s="3">
        <f t="shared" si="181"/>
        <v>-30.561888933060601</v>
      </c>
      <c r="X413" s="3">
        <f t="shared" si="182"/>
        <v>442.22024835217502</v>
      </c>
      <c r="Y413" s="3">
        <f t="shared" si="183"/>
        <v>285.28756741276402</v>
      </c>
      <c r="Z413" s="3">
        <f t="shared" si="189"/>
        <v>156.932680939411</v>
      </c>
      <c r="AA413" s="3">
        <f t="shared" si="184"/>
        <v>92.912467843159405</v>
      </c>
      <c r="AB413" s="3">
        <f t="shared" si="185"/>
        <v>219.647420471537</v>
      </c>
      <c r="AD413" s="3">
        <f t="shared" si="190"/>
        <v>-288.37966649635996</v>
      </c>
      <c r="AE413" s="3">
        <f t="shared" si="191"/>
        <v>7.0976580514100078</v>
      </c>
      <c r="AO413" s="3">
        <f t="shared" si="192"/>
        <v>-60.54415443116801</v>
      </c>
      <c r="AP413" s="3">
        <f t="shared" si="193"/>
        <v>234.93317011660201</v>
      </c>
      <c r="AQ413" s="3">
        <f t="shared" si="194"/>
        <v>-295.47732454777002</v>
      </c>
      <c r="AS413" s="3">
        <f t="shared" si="195"/>
        <v>-217.47683536949802</v>
      </c>
      <c r="AT413" s="3">
        <f t="shared" si="196"/>
        <v>1.080991296475986E-9</v>
      </c>
      <c r="AU413" s="3"/>
      <c r="AV413" s="3">
        <f t="shared" si="197"/>
        <v>-70.90283112686194</v>
      </c>
      <c r="AW413" s="3">
        <f t="shared" si="198"/>
        <v>-292.44432372329993</v>
      </c>
      <c r="AX413" s="3">
        <f t="shared" si="199"/>
        <v>-221.54149259643799</v>
      </c>
      <c r="AY413" s="3">
        <f t="shared" si="200"/>
        <v>7.0976580503290165</v>
      </c>
      <c r="AZ413" s="3">
        <f t="shared" si="201"/>
        <v>7.0976580514100078</v>
      </c>
      <c r="BA413" s="3">
        <f t="shared" si="202"/>
        <v>1.080991296475986E-9</v>
      </c>
    </row>
    <row r="414" spans="1:53">
      <c r="A414">
        <v>412</v>
      </c>
      <c r="B414" t="s">
        <v>427</v>
      </c>
      <c r="C414" s="3">
        <v>203.34125175882301</v>
      </c>
      <c r="D414" s="3">
        <v>284.50412900245698</v>
      </c>
      <c r="E414" s="3">
        <v>-81.1628772436341</v>
      </c>
      <c r="F414" s="3">
        <v>-145.88505248269601</v>
      </c>
      <c r="G414" s="3">
        <v>-15.596570369920601</v>
      </c>
      <c r="H414" s="3"/>
      <c r="I414" s="3">
        <f>VLOOKUP($A414,new_vsoa,6,FALSE)</f>
        <v>237.540191781255</v>
      </c>
      <c r="J414" s="3">
        <f>VLOOKUP($A414,new_vsoa,5,FALSE)</f>
        <v>289.48179420908599</v>
      </c>
      <c r="K414" s="3">
        <f t="shared" si="186"/>
        <v>-51.941602427830986</v>
      </c>
      <c r="L414" s="3">
        <f>VLOOKUP($A414,new_vsoa,7,FALSE)</f>
        <v>-92.175188213461297</v>
      </c>
      <c r="M414" s="3">
        <f>VLOOKUP($A414,new_vsoa,8,FALSE)</f>
        <v>-9.5692083227389197</v>
      </c>
      <c r="N414" s="3">
        <f t="shared" si="174"/>
        <v>231.72985101102799</v>
      </c>
      <c r="O414" s="3">
        <f t="shared" si="175"/>
        <v>289.48179420908502</v>
      </c>
      <c r="P414" s="3">
        <f t="shared" si="187"/>
        <v>-57.751943198057035</v>
      </c>
      <c r="Q414" s="3">
        <f t="shared" si="176"/>
        <v>-97.137529510712298</v>
      </c>
      <c r="R414" s="3">
        <f t="shared" si="177"/>
        <v>-17.587214082500601</v>
      </c>
      <c r="S414" s="3">
        <f t="shared" si="178"/>
        <v>259.62087557600898</v>
      </c>
      <c r="T414" s="3">
        <f t="shared" si="179"/>
        <v>359.709935580452</v>
      </c>
      <c r="U414" s="3">
        <f t="shared" si="188"/>
        <v>-100.08906000444301</v>
      </c>
      <c r="V414" s="3">
        <f t="shared" si="180"/>
        <v>-149.967734360409</v>
      </c>
      <c r="W414" s="3">
        <f t="shared" si="181"/>
        <v>-52.503248111263197</v>
      </c>
      <c r="X414" s="3">
        <f t="shared" si="182"/>
        <v>215.31997282192199</v>
      </c>
      <c r="Y414" s="3">
        <f t="shared" si="183"/>
        <v>289.48179420908701</v>
      </c>
      <c r="Z414" s="3">
        <f t="shared" si="189"/>
        <v>-74.16182138716502</v>
      </c>
      <c r="AA414" s="3">
        <f t="shared" si="184"/>
        <v>-116.687157357553</v>
      </c>
      <c r="AB414" s="3">
        <f t="shared" si="185"/>
        <v>-30.561888933060601</v>
      </c>
      <c r="AD414" s="3">
        <f t="shared" si="190"/>
        <v>34.198940022431998</v>
      </c>
      <c r="AE414" s="3">
        <f t="shared" si="191"/>
        <v>4.9776652066290126</v>
      </c>
      <c r="AO414" s="3">
        <f t="shared" si="192"/>
        <v>-51.941602427830986</v>
      </c>
      <c r="AP414" s="3">
        <f t="shared" si="193"/>
        <v>-81.1628772436341</v>
      </c>
      <c r="AQ414" s="3">
        <f t="shared" si="194"/>
        <v>29.221274815803113</v>
      </c>
      <c r="AS414" s="3">
        <f t="shared" si="195"/>
        <v>22.22021895933301</v>
      </c>
      <c r="AT414" s="3">
        <f t="shared" si="196"/>
        <v>-1.0231815394945443E-12</v>
      </c>
      <c r="AU414" s="3"/>
      <c r="AV414" s="3">
        <f t="shared" si="197"/>
        <v>11.978721063098988</v>
      </c>
      <c r="AW414" s="3">
        <f t="shared" si="198"/>
        <v>28.388599252204983</v>
      </c>
      <c r="AX414" s="3">
        <f t="shared" si="199"/>
        <v>16.409878189105996</v>
      </c>
      <c r="AY414" s="3">
        <f t="shared" si="200"/>
        <v>4.9776652066300358</v>
      </c>
      <c r="AZ414" s="3">
        <f t="shared" si="201"/>
        <v>4.9776652066280462</v>
      </c>
      <c r="BA414" s="3">
        <f t="shared" si="202"/>
        <v>-1.9895196601282805E-12</v>
      </c>
    </row>
    <row r="415" spans="1:53">
      <c r="A415">
        <v>413</v>
      </c>
      <c r="B415" t="s">
        <v>428</v>
      </c>
      <c r="C415" s="3">
        <v>354.99420031831897</v>
      </c>
      <c r="D415" s="3">
        <v>354.56466390418399</v>
      </c>
      <c r="E415" s="3">
        <v>0.42953641413453097</v>
      </c>
      <c r="F415" s="3">
        <v>-80.910427283442402</v>
      </c>
      <c r="G415" s="3">
        <v>86.451343280952599</v>
      </c>
      <c r="H415" s="3"/>
      <c r="I415" s="3">
        <f>VLOOKUP($A415,new_vsoa,6,FALSE)</f>
        <v>327.67328377368</v>
      </c>
      <c r="J415" s="3">
        <f>VLOOKUP($A415,new_vsoa,5,FALSE)</f>
        <v>359.709935580452</v>
      </c>
      <c r="K415" s="3">
        <f t="shared" si="186"/>
        <v>-32.036651806771999</v>
      </c>
      <c r="L415" s="3">
        <f>VLOOKUP($A415,new_vsoa,7,FALSE)</f>
        <v>-82.725948063234696</v>
      </c>
      <c r="M415" s="3">
        <f>VLOOKUP($A415,new_vsoa,8,FALSE)</f>
        <v>23.720835235868702</v>
      </c>
      <c r="N415" s="3">
        <f t="shared" si="174"/>
        <v>318.97052709227199</v>
      </c>
      <c r="O415" s="3">
        <f t="shared" si="175"/>
        <v>359.70993558045302</v>
      </c>
      <c r="P415" s="3">
        <f t="shared" si="187"/>
        <v>-40.739408488181027</v>
      </c>
      <c r="Q415" s="3">
        <f t="shared" si="176"/>
        <v>-91.308611369835404</v>
      </c>
      <c r="R415" s="3">
        <f t="shared" si="177"/>
        <v>10.8914789325726</v>
      </c>
      <c r="S415" s="3">
        <f t="shared" si="178"/>
        <v>286.93162904346298</v>
      </c>
      <c r="T415" s="3">
        <f t="shared" si="179"/>
        <v>285.11546234447599</v>
      </c>
      <c r="U415" s="3">
        <f t="shared" si="188"/>
        <v>1.81616669898699</v>
      </c>
      <c r="V415" s="3">
        <f t="shared" si="180"/>
        <v>-45.470036405716698</v>
      </c>
      <c r="W415" s="3">
        <f t="shared" si="181"/>
        <v>53.3026875299403</v>
      </c>
      <c r="X415" s="3">
        <f t="shared" si="182"/>
        <v>259.62087557600898</v>
      </c>
      <c r="Y415" s="3">
        <f t="shared" si="183"/>
        <v>359.709935580452</v>
      </c>
      <c r="Z415" s="3">
        <f t="shared" si="189"/>
        <v>-100.08906000444301</v>
      </c>
      <c r="AA415" s="3">
        <f t="shared" si="184"/>
        <v>-149.967734360409</v>
      </c>
      <c r="AB415" s="3">
        <f t="shared" si="185"/>
        <v>-52.503248111263197</v>
      </c>
      <c r="AD415" s="3">
        <f t="shared" si="190"/>
        <v>-27.320916544638976</v>
      </c>
      <c r="AE415" s="3">
        <f t="shared" si="191"/>
        <v>5.1452716762680097</v>
      </c>
      <c r="AO415" s="3">
        <f t="shared" si="192"/>
        <v>-32.036651806771999</v>
      </c>
      <c r="AP415" s="3">
        <f t="shared" si="193"/>
        <v>0.42953641413453097</v>
      </c>
      <c r="AQ415" s="3">
        <f t="shared" si="194"/>
        <v>-32.466188220906531</v>
      </c>
      <c r="AS415" s="3">
        <f t="shared" si="195"/>
        <v>68.052408197671014</v>
      </c>
      <c r="AT415" s="3">
        <f t="shared" si="196"/>
        <v>0</v>
      </c>
      <c r="AU415" s="3"/>
      <c r="AV415" s="3">
        <f t="shared" si="197"/>
        <v>-95.37332474230999</v>
      </c>
      <c r="AW415" s="3">
        <f t="shared" si="198"/>
        <v>-36.023673226046981</v>
      </c>
      <c r="AX415" s="3">
        <f t="shared" si="199"/>
        <v>59.349651516263009</v>
      </c>
      <c r="AY415" s="3">
        <f t="shared" si="200"/>
        <v>5.1452716762680097</v>
      </c>
      <c r="AZ415" s="3">
        <f t="shared" si="201"/>
        <v>5.1452716762690329</v>
      </c>
      <c r="BA415" s="3">
        <f t="shared" si="202"/>
        <v>1.0231815394945443E-12</v>
      </c>
    </row>
    <row r="416" spans="1:53">
      <c r="A416">
        <v>414</v>
      </c>
      <c r="B416" t="s">
        <v>429</v>
      </c>
      <c r="C416" s="3">
        <v>271.70633378125001</v>
      </c>
      <c r="D416" s="3">
        <v>286.40169636558198</v>
      </c>
      <c r="E416" s="3">
        <v>-14.6953625843319</v>
      </c>
      <c r="F416" s="3">
        <v>-89.044272664351894</v>
      </c>
      <c r="G416" s="3">
        <v>75.969814723163495</v>
      </c>
      <c r="H416" s="3"/>
      <c r="I416" s="3">
        <f>VLOOKUP($A416,new_vsoa,6,FALSE)</f>
        <v>242.76985177521601</v>
      </c>
      <c r="J416" s="3">
        <f>VLOOKUP($A416,new_vsoa,5,FALSE)</f>
        <v>285.11546234447297</v>
      </c>
      <c r="K416" s="3">
        <f t="shared" si="186"/>
        <v>-42.345610569256962</v>
      </c>
      <c r="L416" s="3">
        <f>VLOOKUP($A416,new_vsoa,7,FALSE)</f>
        <v>-86.737272877167001</v>
      </c>
      <c r="M416" s="3">
        <f>VLOOKUP($A416,new_vsoa,8,FALSE)</f>
        <v>0.56080524701819101</v>
      </c>
      <c r="N416" s="3">
        <f t="shared" si="174"/>
        <v>236.199432622514</v>
      </c>
      <c r="O416" s="3">
        <f t="shared" si="175"/>
        <v>285.115462344474</v>
      </c>
      <c r="P416" s="3">
        <f t="shared" si="187"/>
        <v>-48.916029721960001</v>
      </c>
      <c r="Q416" s="3">
        <f t="shared" si="176"/>
        <v>-87.9451453092816</v>
      </c>
      <c r="R416" s="3">
        <f t="shared" si="177"/>
        <v>-7.0346524147251799</v>
      </c>
      <c r="S416" s="3">
        <f t="shared" si="178"/>
        <v>266.34439678470699</v>
      </c>
      <c r="T416" s="3">
        <f t="shared" si="179"/>
        <v>332.392635494665</v>
      </c>
      <c r="U416" s="3">
        <f t="shared" si="188"/>
        <v>-66.048238709958014</v>
      </c>
      <c r="V416" s="3">
        <f t="shared" si="180"/>
        <v>-116.446998834705</v>
      </c>
      <c r="W416" s="3">
        <f t="shared" si="181"/>
        <v>-15.340828329390799</v>
      </c>
      <c r="X416" s="3">
        <f t="shared" si="182"/>
        <v>286.93162904346298</v>
      </c>
      <c r="Y416" s="3">
        <f t="shared" si="183"/>
        <v>285.11546234447599</v>
      </c>
      <c r="Z416" s="3">
        <f t="shared" si="189"/>
        <v>1.81616669898699</v>
      </c>
      <c r="AA416" s="3">
        <f t="shared" si="184"/>
        <v>-45.470036405716698</v>
      </c>
      <c r="AB416" s="3">
        <f t="shared" si="185"/>
        <v>53.3026875299403</v>
      </c>
      <c r="AD416" s="3">
        <f t="shared" si="190"/>
        <v>-28.936482006033998</v>
      </c>
      <c r="AE416" s="3">
        <f t="shared" si="191"/>
        <v>-1.28623402110901</v>
      </c>
      <c r="AO416" s="3">
        <f t="shared" si="192"/>
        <v>-42.345610569256962</v>
      </c>
      <c r="AP416" s="3">
        <f t="shared" si="193"/>
        <v>-14.6953625843319</v>
      </c>
      <c r="AQ416" s="3">
        <f t="shared" si="194"/>
        <v>-27.650247984925063</v>
      </c>
      <c r="AS416" s="3">
        <f t="shared" si="195"/>
        <v>-44.161777268246965</v>
      </c>
      <c r="AT416" s="3">
        <f t="shared" si="196"/>
        <v>-3.0127011996228248E-12</v>
      </c>
      <c r="AU416" s="3"/>
      <c r="AV416" s="3">
        <f t="shared" si="197"/>
        <v>15.225295262212967</v>
      </c>
      <c r="AW416" s="3">
        <f t="shared" si="198"/>
        <v>-35.506901158736014</v>
      </c>
      <c r="AX416" s="3">
        <f t="shared" si="199"/>
        <v>-50.732196420948981</v>
      </c>
      <c r="AY416" s="3">
        <f t="shared" si="200"/>
        <v>-1.2862340211059973</v>
      </c>
      <c r="AZ416" s="3">
        <f t="shared" si="201"/>
        <v>-1.2862340211079868</v>
      </c>
      <c r="BA416" s="3">
        <f t="shared" si="202"/>
        <v>-1.9895196601282805E-12</v>
      </c>
    </row>
    <row r="417" spans="1:53">
      <c r="A417">
        <v>415</v>
      </c>
      <c r="B417" t="s">
        <v>430</v>
      </c>
      <c r="C417" s="3">
        <v>352.63987334316499</v>
      </c>
      <c r="D417" s="3">
        <v>339.24108122849299</v>
      </c>
      <c r="E417" s="3">
        <v>13.398792114671799</v>
      </c>
      <c r="F417" s="3">
        <v>-69.1960597229656</v>
      </c>
      <c r="G417" s="3">
        <v>97.141833570933599</v>
      </c>
      <c r="H417" s="3"/>
      <c r="I417" s="3">
        <f>VLOOKUP($A417,new_vsoa,6,FALSE)</f>
        <v>366.92370658552198</v>
      </c>
      <c r="J417" s="3">
        <f>VLOOKUP($A417,new_vsoa,5,FALSE)</f>
        <v>332.39263549466301</v>
      </c>
      <c r="K417" s="3">
        <f t="shared" si="186"/>
        <v>34.531071090858973</v>
      </c>
      <c r="L417" s="3">
        <f>VLOOKUP($A417,new_vsoa,7,FALSE)</f>
        <v>-18.714842286709999</v>
      </c>
      <c r="M417" s="3">
        <f>VLOOKUP($A417,new_vsoa,8,FALSE)</f>
        <v>86.083427652705694</v>
      </c>
      <c r="N417" s="3">
        <f t="shared" si="174"/>
        <v>371.208702269117</v>
      </c>
      <c r="O417" s="3">
        <f t="shared" si="175"/>
        <v>332.39263549466398</v>
      </c>
      <c r="P417" s="3">
        <f t="shared" si="187"/>
        <v>38.81606677445302</v>
      </c>
      <c r="Q417" s="3">
        <f t="shared" si="176"/>
        <v>-11.6139469253414</v>
      </c>
      <c r="R417" s="3">
        <f t="shared" si="177"/>
        <v>92.460528053847497</v>
      </c>
      <c r="S417" s="3">
        <f t="shared" si="178"/>
        <v>366.92370658494099</v>
      </c>
      <c r="T417" s="3">
        <f t="shared" si="179"/>
        <v>464.55032375083601</v>
      </c>
      <c r="U417" s="3">
        <f t="shared" si="188"/>
        <v>-97.626617165895027</v>
      </c>
      <c r="V417" s="3">
        <f t="shared" si="180"/>
        <v>-150.532482185313</v>
      </c>
      <c r="W417" s="3">
        <f t="shared" si="181"/>
        <v>-40.622912206657297</v>
      </c>
      <c r="X417" s="3">
        <f t="shared" si="182"/>
        <v>266.34439678470699</v>
      </c>
      <c r="Y417" s="3">
        <f t="shared" si="183"/>
        <v>332.392635494665</v>
      </c>
      <c r="Z417" s="3">
        <f t="shared" si="189"/>
        <v>-66.048238709958014</v>
      </c>
      <c r="AA417" s="3">
        <f t="shared" si="184"/>
        <v>-116.446998834705</v>
      </c>
      <c r="AB417" s="3">
        <f t="shared" si="185"/>
        <v>-15.340828329390799</v>
      </c>
      <c r="AD417" s="3">
        <f t="shared" si="190"/>
        <v>14.283833242356991</v>
      </c>
      <c r="AE417" s="3">
        <f t="shared" si="191"/>
        <v>-6.8484457338299762</v>
      </c>
      <c r="AO417" s="3">
        <f t="shared" si="192"/>
        <v>34.531071090858973</v>
      </c>
      <c r="AP417" s="3">
        <f t="shared" si="193"/>
        <v>13.398792114671799</v>
      </c>
      <c r="AQ417" s="3">
        <f t="shared" si="194"/>
        <v>21.132278976187173</v>
      </c>
      <c r="AS417" s="3">
        <f t="shared" si="195"/>
        <v>100.579309800815</v>
      </c>
      <c r="AT417" s="3">
        <f t="shared" si="196"/>
        <v>-1.9895196601282805E-12</v>
      </c>
      <c r="AU417" s="3"/>
      <c r="AV417" s="3">
        <f t="shared" si="197"/>
        <v>-86.295476558458006</v>
      </c>
      <c r="AW417" s="3">
        <f t="shared" si="198"/>
        <v>18.568828925952005</v>
      </c>
      <c r="AX417" s="3">
        <f t="shared" si="199"/>
        <v>104.86430548441001</v>
      </c>
      <c r="AY417" s="3">
        <f t="shared" si="200"/>
        <v>-6.8484457338279867</v>
      </c>
      <c r="AZ417" s="3">
        <f t="shared" si="201"/>
        <v>-6.8484457338290099</v>
      </c>
      <c r="BA417" s="3">
        <f t="shared" si="202"/>
        <v>-1.0231815394945443E-12</v>
      </c>
    </row>
    <row r="418" spans="1:53">
      <c r="A418">
        <v>416</v>
      </c>
      <c r="B418" t="s">
        <v>431</v>
      </c>
      <c r="C418" s="3">
        <v>428.60258365076498</v>
      </c>
      <c r="D418" s="3">
        <v>472.517923791643</v>
      </c>
      <c r="E418" s="3">
        <v>-43.915340140878001</v>
      </c>
      <c r="F418" s="3">
        <v>-134.43124731773199</v>
      </c>
      <c r="G418" s="3">
        <v>54.031761382880603</v>
      </c>
      <c r="H418" s="3"/>
      <c r="I418" s="3">
        <f>VLOOKUP($A418,new_vsoa,6,FALSE)</f>
        <v>472.06402884543701</v>
      </c>
      <c r="J418" s="3">
        <f>VLOOKUP($A418,new_vsoa,5,FALSE)</f>
        <v>464.55032375083499</v>
      </c>
      <c r="K418" s="3">
        <f t="shared" si="186"/>
        <v>7.5137050946020167</v>
      </c>
      <c r="L418" s="3">
        <f>VLOOKUP($A418,new_vsoa,7,FALSE)</f>
        <v>-46.679195888555398</v>
      </c>
      <c r="M418" s="3">
        <f>VLOOKUP($A418,new_vsoa,8,FALSE)</f>
        <v>59.613816485043401</v>
      </c>
      <c r="N418" s="3">
        <f t="shared" si="174"/>
        <v>474.45332986393203</v>
      </c>
      <c r="O418" s="3">
        <f t="shared" si="175"/>
        <v>464.55032375083698</v>
      </c>
      <c r="P418" s="3">
        <f t="shared" si="187"/>
        <v>9.9030061130950457</v>
      </c>
      <c r="Q418" s="3">
        <f t="shared" si="176"/>
        <v>-46.0266439178817</v>
      </c>
      <c r="R418" s="3">
        <f t="shared" si="177"/>
        <v>60.439536736418198</v>
      </c>
      <c r="S418" s="3">
        <f t="shared" si="178"/>
        <v>417.05144788692502</v>
      </c>
      <c r="T418" s="3">
        <f t="shared" si="179"/>
        <v>253.219409596888</v>
      </c>
      <c r="U418" s="3">
        <f t="shared" si="188"/>
        <v>163.83203829003702</v>
      </c>
      <c r="V418" s="3">
        <f t="shared" si="180"/>
        <v>105.71067679951599</v>
      </c>
      <c r="W418" s="3">
        <f t="shared" si="181"/>
        <v>226.40921538382801</v>
      </c>
      <c r="X418" s="3">
        <f t="shared" si="182"/>
        <v>366.92370658494099</v>
      </c>
      <c r="Y418" s="3">
        <f t="shared" si="183"/>
        <v>464.55032375083601</v>
      </c>
      <c r="Z418" s="3">
        <f t="shared" si="189"/>
        <v>-97.626617165895027</v>
      </c>
      <c r="AA418" s="3">
        <f t="shared" si="184"/>
        <v>-150.532482185313</v>
      </c>
      <c r="AB418" s="3">
        <f t="shared" si="185"/>
        <v>-40.622912206657297</v>
      </c>
      <c r="AD418" s="3">
        <f t="shared" si="190"/>
        <v>43.461445194672024</v>
      </c>
      <c r="AE418" s="3">
        <f t="shared" si="191"/>
        <v>-7.9676000408080085</v>
      </c>
      <c r="AO418" s="3">
        <f t="shared" si="192"/>
        <v>7.5137050946020167</v>
      </c>
      <c r="AP418" s="3">
        <f t="shared" si="193"/>
        <v>-43.915340140878001</v>
      </c>
      <c r="AQ418" s="3">
        <f t="shared" si="194"/>
        <v>51.429045235480018</v>
      </c>
      <c r="AS418" s="3">
        <f t="shared" si="195"/>
        <v>105.14032226049602</v>
      </c>
      <c r="AT418" s="3">
        <f t="shared" si="196"/>
        <v>-1.0231815394945443E-12</v>
      </c>
      <c r="AU418" s="3"/>
      <c r="AV418" s="3">
        <f t="shared" si="197"/>
        <v>-61.678877065823997</v>
      </c>
      <c r="AW418" s="3">
        <f t="shared" si="198"/>
        <v>45.850746213167042</v>
      </c>
      <c r="AX418" s="3">
        <f t="shared" si="199"/>
        <v>107.52962327899104</v>
      </c>
      <c r="AY418" s="3">
        <f t="shared" si="200"/>
        <v>-7.9676000408069854</v>
      </c>
      <c r="AZ418" s="3">
        <f t="shared" si="201"/>
        <v>-7.967600040806019</v>
      </c>
      <c r="BA418" s="3">
        <f t="shared" si="202"/>
        <v>9.6633812063373625E-13</v>
      </c>
    </row>
    <row r="419" spans="1:53">
      <c r="A419">
        <v>417</v>
      </c>
      <c r="B419" t="s">
        <v>432</v>
      </c>
      <c r="C419" s="3">
        <v>396.871477926512</v>
      </c>
      <c r="D419" s="3">
        <v>250.44339529096399</v>
      </c>
      <c r="E419" s="3">
        <v>146.42808263554701</v>
      </c>
      <c r="F419" s="3">
        <v>38.904823998401199</v>
      </c>
      <c r="G419" s="3">
        <v>342.78150159860598</v>
      </c>
      <c r="H419" s="3"/>
      <c r="I419" s="3">
        <f>VLOOKUP($A419,new_vsoa,6,FALSE)</f>
        <v>250.80328778724001</v>
      </c>
      <c r="J419" s="3">
        <f>VLOOKUP($A419,new_vsoa,5,FALSE)</f>
        <v>253.219409596888</v>
      </c>
      <c r="K419" s="3">
        <f t="shared" si="186"/>
        <v>-2.4161218096479899</v>
      </c>
      <c r="L419" s="3">
        <f>VLOOKUP($A419,new_vsoa,7,FALSE)</f>
        <v>-41.144348312704501</v>
      </c>
      <c r="M419" s="3">
        <f>VLOOKUP($A419,new_vsoa,8,FALSE)</f>
        <v>40.988427130075799</v>
      </c>
      <c r="N419" s="3">
        <f t="shared" si="174"/>
        <v>244.537636728737</v>
      </c>
      <c r="O419" s="3">
        <f t="shared" si="175"/>
        <v>253.219409596888</v>
      </c>
      <c r="P419" s="3">
        <f t="shared" si="187"/>
        <v>-8.6817728681510005</v>
      </c>
      <c r="Q419" s="3">
        <f t="shared" si="176"/>
        <v>-45.841902980913602</v>
      </c>
      <c r="R419" s="3">
        <f t="shared" si="177"/>
        <v>30.7892144028609</v>
      </c>
      <c r="S419" s="3">
        <f t="shared" si="178"/>
        <v>268.18546474991399</v>
      </c>
      <c r="T419" s="3">
        <f t="shared" si="179"/>
        <v>397.73961968401397</v>
      </c>
      <c r="U419" s="3">
        <f t="shared" si="188"/>
        <v>-129.55415493409998</v>
      </c>
      <c r="V419" s="3">
        <f t="shared" si="180"/>
        <v>-181.208861479983</v>
      </c>
      <c r="W419" s="3">
        <f t="shared" si="181"/>
        <v>-77.179831158124699</v>
      </c>
      <c r="X419" s="3">
        <f t="shared" si="182"/>
        <v>417.05144788692502</v>
      </c>
      <c r="Y419" s="3">
        <f t="shared" si="183"/>
        <v>253.219409596888</v>
      </c>
      <c r="Z419" s="3">
        <f t="shared" si="189"/>
        <v>163.83203829003702</v>
      </c>
      <c r="AA419" s="3">
        <f t="shared" si="184"/>
        <v>105.71067679951599</v>
      </c>
      <c r="AB419" s="3">
        <f t="shared" si="185"/>
        <v>226.40921538382801</v>
      </c>
      <c r="AD419" s="3">
        <f t="shared" si="190"/>
        <v>-146.06819013927199</v>
      </c>
      <c r="AE419" s="3">
        <f t="shared" si="191"/>
        <v>2.7760143059240079</v>
      </c>
      <c r="AO419" s="3">
        <f t="shared" si="192"/>
        <v>-2.4161218096479899</v>
      </c>
      <c r="AP419" s="3">
        <f t="shared" si="193"/>
        <v>146.42808263554701</v>
      </c>
      <c r="AQ419" s="3">
        <f t="shared" si="194"/>
        <v>-148.844204445195</v>
      </c>
      <c r="AS419" s="3">
        <f t="shared" si="195"/>
        <v>-166.24816009968501</v>
      </c>
      <c r="AT419" s="3">
        <f t="shared" si="196"/>
        <v>0</v>
      </c>
      <c r="AU419" s="3"/>
      <c r="AV419" s="3">
        <f t="shared" si="197"/>
        <v>20.179969960413018</v>
      </c>
      <c r="AW419" s="3">
        <f t="shared" si="198"/>
        <v>-152.333841197775</v>
      </c>
      <c r="AX419" s="3">
        <f t="shared" si="199"/>
        <v>-172.51381115818802</v>
      </c>
      <c r="AY419" s="3">
        <f t="shared" si="200"/>
        <v>2.7760143059240079</v>
      </c>
      <c r="AZ419" s="3">
        <f t="shared" si="201"/>
        <v>2.7760143059240079</v>
      </c>
      <c r="BA419" s="3">
        <f t="shared" si="202"/>
        <v>0</v>
      </c>
    </row>
    <row r="420" spans="1:53">
      <c r="A420">
        <v>418</v>
      </c>
      <c r="B420" t="s">
        <v>433</v>
      </c>
      <c r="C420" s="3">
        <v>347.10307781912798</v>
      </c>
      <c r="D420" s="3">
        <v>394.36509941110899</v>
      </c>
      <c r="E420" s="3">
        <v>-47.262021591980897</v>
      </c>
      <c r="F420" s="3">
        <v>-128.10123485597501</v>
      </c>
      <c r="G420" s="3">
        <v>29.5507221655695</v>
      </c>
      <c r="H420" s="3"/>
      <c r="I420" s="3">
        <f>VLOOKUP($A420,new_vsoa,6,FALSE)</f>
        <v>342.64710448967099</v>
      </c>
      <c r="J420" s="3">
        <f>VLOOKUP($A420,new_vsoa,5,FALSE)</f>
        <v>397.73961968400999</v>
      </c>
      <c r="K420" s="3">
        <f t="shared" si="186"/>
        <v>-55.092515194339001</v>
      </c>
      <c r="L420" s="3">
        <f>VLOOKUP($A420,new_vsoa,7,FALSE)</f>
        <v>-109.921201570817</v>
      </c>
      <c r="M420" s="3">
        <f>VLOOKUP($A420,new_vsoa,8,FALSE)</f>
        <v>1.65542697378006</v>
      </c>
      <c r="N420" s="3">
        <f t="shared" si="174"/>
        <v>341.01356684571101</v>
      </c>
      <c r="O420" s="3">
        <f t="shared" si="175"/>
        <v>397.73961968401198</v>
      </c>
      <c r="P420" s="3">
        <f t="shared" si="187"/>
        <v>-56.726052838300973</v>
      </c>
      <c r="Q420" s="3">
        <f t="shared" si="176"/>
        <v>-109.237840984413</v>
      </c>
      <c r="R420" s="3">
        <f t="shared" si="177"/>
        <v>-3.0203710439768798</v>
      </c>
      <c r="S420" s="3">
        <f t="shared" si="178"/>
        <v>307.14974855598302</v>
      </c>
      <c r="T420" s="3">
        <f t="shared" si="179"/>
        <v>268.13408929889403</v>
      </c>
      <c r="U420" s="3">
        <f t="shared" si="188"/>
        <v>39.015659257088998</v>
      </c>
      <c r="V420" s="3">
        <f t="shared" si="180"/>
        <v>-8.9005587191467299</v>
      </c>
      <c r="W420" s="3">
        <f t="shared" si="181"/>
        <v>89.657493159859698</v>
      </c>
      <c r="X420" s="3">
        <f t="shared" si="182"/>
        <v>268.18546474991399</v>
      </c>
      <c r="Y420" s="3">
        <f t="shared" si="183"/>
        <v>397.73961968401397</v>
      </c>
      <c r="Z420" s="3">
        <f t="shared" si="189"/>
        <v>-129.55415493409998</v>
      </c>
      <c r="AA420" s="3">
        <f t="shared" si="184"/>
        <v>-181.208861479983</v>
      </c>
      <c r="AB420" s="3">
        <f t="shared" si="185"/>
        <v>-77.179831158124699</v>
      </c>
      <c r="AD420" s="3">
        <f t="shared" si="190"/>
        <v>-4.455973329456981</v>
      </c>
      <c r="AE420" s="3">
        <f t="shared" si="191"/>
        <v>3.3745202729010089</v>
      </c>
      <c r="AO420" s="3">
        <f t="shared" si="192"/>
        <v>-55.092515194339001</v>
      </c>
      <c r="AP420" s="3">
        <f t="shared" si="193"/>
        <v>-47.262021591980897</v>
      </c>
      <c r="AQ420" s="3">
        <f t="shared" si="194"/>
        <v>-7.8304936023581035</v>
      </c>
      <c r="AS420" s="3">
        <f t="shared" si="195"/>
        <v>74.461639739757004</v>
      </c>
      <c r="AT420" s="3">
        <f t="shared" si="196"/>
        <v>-3.979039320256561E-12</v>
      </c>
      <c r="AU420" s="3"/>
      <c r="AV420" s="3">
        <f t="shared" si="197"/>
        <v>-78.917613069213985</v>
      </c>
      <c r="AW420" s="3">
        <f t="shared" si="198"/>
        <v>-6.0895109734169637</v>
      </c>
      <c r="AX420" s="3">
        <f t="shared" si="199"/>
        <v>72.828102095797021</v>
      </c>
      <c r="AY420" s="3">
        <f t="shared" si="200"/>
        <v>3.3745202729049879</v>
      </c>
      <c r="AZ420" s="3">
        <f t="shared" si="201"/>
        <v>3.3745202729029984</v>
      </c>
      <c r="BA420" s="3">
        <f t="shared" si="202"/>
        <v>-1.9895196601282805E-12</v>
      </c>
    </row>
    <row r="421" spans="1:53">
      <c r="A421">
        <v>419</v>
      </c>
      <c r="B421" t="s">
        <v>434</v>
      </c>
      <c r="C421" s="3">
        <v>276.817180230867</v>
      </c>
      <c r="D421" s="3">
        <v>268.05981930551502</v>
      </c>
      <c r="E421" s="3">
        <v>8.7573609253519695</v>
      </c>
      <c r="F421" s="3">
        <v>-63.685185823589997</v>
      </c>
      <c r="G421" s="3">
        <v>92.771326953076994</v>
      </c>
      <c r="H421" s="3"/>
      <c r="I421" s="3">
        <f>VLOOKUP($A421,new_vsoa,6,FALSE)</f>
        <v>246.33803199040099</v>
      </c>
      <c r="J421" s="3">
        <f>VLOOKUP($A421,new_vsoa,5,FALSE)</f>
        <v>268.13408909863603</v>
      </c>
      <c r="K421" s="3">
        <f t="shared" si="186"/>
        <v>-21.796057108235033</v>
      </c>
      <c r="L421" s="3">
        <f>VLOOKUP($A421,new_vsoa,7,FALSE)</f>
        <v>-64.670595911517793</v>
      </c>
      <c r="M421" s="3">
        <f>VLOOKUP($A421,new_vsoa,8,FALSE)</f>
        <v>26.019300117205599</v>
      </c>
      <c r="N421" s="3">
        <f t="shared" si="174"/>
        <v>243.471970850319</v>
      </c>
      <c r="O421" s="3">
        <f t="shared" si="175"/>
        <v>268.13408909863699</v>
      </c>
      <c r="P421" s="3">
        <f t="shared" si="187"/>
        <v>-24.662118248317995</v>
      </c>
      <c r="Q421" s="3">
        <f t="shared" si="176"/>
        <v>-65.746477103073303</v>
      </c>
      <c r="R421" s="3">
        <f t="shared" si="177"/>
        <v>17.3918708217366</v>
      </c>
      <c r="S421" s="3">
        <f t="shared" si="178"/>
        <v>252.21650236394399</v>
      </c>
      <c r="T421" s="3">
        <f t="shared" si="179"/>
        <v>371.60742799063399</v>
      </c>
      <c r="U421" s="3">
        <f t="shared" si="188"/>
        <v>-119.39092562669001</v>
      </c>
      <c r="V421" s="3">
        <f t="shared" si="180"/>
        <v>-166.13061176734701</v>
      </c>
      <c r="W421" s="3">
        <f t="shared" si="181"/>
        <v>-71.755613077213496</v>
      </c>
      <c r="X421" s="3">
        <f t="shared" si="182"/>
        <v>307.14974855598302</v>
      </c>
      <c r="Y421" s="3">
        <f t="shared" si="183"/>
        <v>268.13408929889403</v>
      </c>
      <c r="Z421" s="3">
        <f t="shared" si="189"/>
        <v>39.015659257088998</v>
      </c>
      <c r="AA421" s="3">
        <f t="shared" si="184"/>
        <v>-8.9005587191467299</v>
      </c>
      <c r="AB421" s="3">
        <f t="shared" si="185"/>
        <v>89.657493159859698</v>
      </c>
      <c r="AD421" s="3">
        <f t="shared" si="190"/>
        <v>-30.479148240466003</v>
      </c>
      <c r="AE421" s="3">
        <f t="shared" si="191"/>
        <v>7.4269793121004568E-2</v>
      </c>
      <c r="AO421" s="3">
        <f t="shared" si="192"/>
        <v>-21.796057108235033</v>
      </c>
      <c r="AP421" s="3">
        <f t="shared" si="193"/>
        <v>8.7573609253519695</v>
      </c>
      <c r="AQ421" s="3">
        <f t="shared" si="194"/>
        <v>-30.553418033587</v>
      </c>
      <c r="AS421" s="3">
        <f t="shared" si="195"/>
        <v>-60.811716565582032</v>
      </c>
      <c r="AT421" s="3">
        <f t="shared" si="196"/>
        <v>-2.0025800040457398E-7</v>
      </c>
      <c r="AU421" s="3"/>
      <c r="AV421" s="3">
        <f t="shared" si="197"/>
        <v>30.332568325116029</v>
      </c>
      <c r="AW421" s="3">
        <f t="shared" si="198"/>
        <v>-33.345209380547999</v>
      </c>
      <c r="AX421" s="3">
        <f t="shared" si="199"/>
        <v>-63.677777705664028</v>
      </c>
      <c r="AY421" s="3">
        <f t="shared" si="200"/>
        <v>7.4269993379004973E-2</v>
      </c>
      <c r="AZ421" s="3">
        <f t="shared" si="201"/>
        <v>7.4269793121970906E-2</v>
      </c>
      <c r="BA421" s="3">
        <f t="shared" si="202"/>
        <v>-2.0025703406645334E-7</v>
      </c>
    </row>
    <row r="422" spans="1:53">
      <c r="A422">
        <v>420</v>
      </c>
      <c r="B422" t="s">
        <v>435</v>
      </c>
      <c r="C422" s="3">
        <v>257.658571989834</v>
      </c>
      <c r="D422" s="3">
        <v>358.40151348664602</v>
      </c>
      <c r="E422" s="3">
        <v>-100.742941496811</v>
      </c>
      <c r="F422" s="3">
        <v>-168.79007751920099</v>
      </c>
      <c r="G422" s="3">
        <v>-21.810702681955</v>
      </c>
      <c r="H422" s="3"/>
      <c r="I422" s="3">
        <f>VLOOKUP($A422,new_vsoa,6,FALSE)</f>
        <v>311.96698148886799</v>
      </c>
      <c r="J422" s="3">
        <f>VLOOKUP($A422,new_vsoa,5,FALSE)</f>
        <v>371.60742799063399</v>
      </c>
      <c r="K422" s="3">
        <f t="shared" si="186"/>
        <v>-59.640446501766007</v>
      </c>
      <c r="L422" s="3">
        <f>VLOOKUP($A422,new_vsoa,7,FALSE)</f>
        <v>-110.963592217501</v>
      </c>
      <c r="M422" s="3">
        <f>VLOOKUP($A422,new_vsoa,8,FALSE)</f>
        <v>-5.2465278426247703</v>
      </c>
      <c r="N422" s="3">
        <f t="shared" si="174"/>
        <v>307.373681204859</v>
      </c>
      <c r="O422" s="3">
        <f t="shared" si="175"/>
        <v>371.60742799063598</v>
      </c>
      <c r="P422" s="3">
        <f t="shared" si="187"/>
        <v>-64.233746785776987</v>
      </c>
      <c r="Q422" s="3">
        <f t="shared" si="176"/>
        <v>-113.022754793263</v>
      </c>
      <c r="R422" s="3">
        <f t="shared" si="177"/>
        <v>-12.3062235994089</v>
      </c>
      <c r="S422" s="3">
        <f t="shared" si="178"/>
        <v>286.313735883155</v>
      </c>
      <c r="T422" s="3">
        <f t="shared" si="179"/>
        <v>176.80459679277999</v>
      </c>
      <c r="U422" s="3">
        <f t="shared" si="188"/>
        <v>109.50913909037502</v>
      </c>
      <c r="V422" s="3">
        <f t="shared" si="180"/>
        <v>57.692492015433203</v>
      </c>
      <c r="W422" s="3">
        <f t="shared" si="181"/>
        <v>166.54524773660401</v>
      </c>
      <c r="X422" s="3">
        <f t="shared" si="182"/>
        <v>252.21650236394399</v>
      </c>
      <c r="Y422" s="3">
        <f t="shared" si="183"/>
        <v>371.60742799063399</v>
      </c>
      <c r="Z422" s="3">
        <f t="shared" si="189"/>
        <v>-119.39092562669001</v>
      </c>
      <c r="AA422" s="3">
        <f t="shared" si="184"/>
        <v>-166.13061176734701</v>
      </c>
      <c r="AB422" s="3">
        <f t="shared" si="185"/>
        <v>-71.755613077213496</v>
      </c>
      <c r="AD422" s="3">
        <f t="shared" si="190"/>
        <v>54.308409499033985</v>
      </c>
      <c r="AE422" s="3">
        <f t="shared" si="191"/>
        <v>13.20591450398797</v>
      </c>
      <c r="AO422" s="3">
        <f t="shared" si="192"/>
        <v>-59.640446501766007</v>
      </c>
      <c r="AP422" s="3">
        <f t="shared" si="193"/>
        <v>-100.742941496811</v>
      </c>
      <c r="AQ422" s="3">
        <f t="shared" si="194"/>
        <v>41.102494995044992</v>
      </c>
      <c r="AS422" s="3">
        <f t="shared" si="195"/>
        <v>59.750479124923999</v>
      </c>
      <c r="AT422" s="3">
        <f t="shared" si="196"/>
        <v>0</v>
      </c>
      <c r="AU422" s="3"/>
      <c r="AV422" s="3">
        <f t="shared" si="197"/>
        <v>-5.4420696258900136</v>
      </c>
      <c r="AW422" s="3">
        <f t="shared" si="198"/>
        <v>49.715109215024995</v>
      </c>
      <c r="AX422" s="3">
        <f t="shared" si="199"/>
        <v>55.157178840915009</v>
      </c>
      <c r="AY422" s="3">
        <f t="shared" si="200"/>
        <v>13.20591450398797</v>
      </c>
      <c r="AZ422" s="3">
        <f t="shared" si="201"/>
        <v>13.205914503989959</v>
      </c>
      <c r="BA422" s="3">
        <f t="shared" si="202"/>
        <v>1.9895196601282805E-12</v>
      </c>
    </row>
    <row r="423" spans="1:53">
      <c r="A423">
        <v>421</v>
      </c>
      <c r="B423" t="s">
        <v>436</v>
      </c>
      <c r="C423" s="3">
        <v>238.409890478786</v>
      </c>
      <c r="D423" s="3">
        <v>172.35147342775599</v>
      </c>
      <c r="E423" s="3">
        <v>66.058417051030304</v>
      </c>
      <c r="F423" s="3">
        <v>-7.2785034199472998</v>
      </c>
      <c r="G423" s="3">
        <v>159.170911538192</v>
      </c>
      <c r="H423" s="3"/>
      <c r="I423" s="3">
        <f>VLOOKUP($A423,new_vsoa,6,FALSE)</f>
        <v>178.86867979203899</v>
      </c>
      <c r="J423" s="3">
        <f>VLOOKUP($A423,new_vsoa,5,FALSE)</f>
        <v>176.80459679277999</v>
      </c>
      <c r="K423" s="3">
        <f t="shared" si="186"/>
        <v>2.064082999259</v>
      </c>
      <c r="L423" s="3">
        <f>VLOOKUP($A423,new_vsoa,7,FALSE)</f>
        <v>-31.9250380842402</v>
      </c>
      <c r="M423" s="3">
        <f>VLOOKUP($A423,new_vsoa,8,FALSE)</f>
        <v>39.189264421376599</v>
      </c>
      <c r="N423" s="3">
        <f t="shared" si="174"/>
        <v>177.869047709113</v>
      </c>
      <c r="O423" s="3">
        <f t="shared" si="175"/>
        <v>176.80459679278101</v>
      </c>
      <c r="P423" s="3">
        <f t="shared" si="187"/>
        <v>1.0644509163319924</v>
      </c>
      <c r="Q423" s="3">
        <f t="shared" si="176"/>
        <v>-30.813716696693199</v>
      </c>
      <c r="R423" s="3">
        <f t="shared" si="177"/>
        <v>34.975434951784898</v>
      </c>
      <c r="S423" s="3">
        <f t="shared" si="178"/>
        <v>216.47645276883199</v>
      </c>
      <c r="T423" s="3">
        <f t="shared" si="179"/>
        <v>315.51970174606902</v>
      </c>
      <c r="U423" s="3">
        <f t="shared" si="188"/>
        <v>-99.043248977237027</v>
      </c>
      <c r="V423" s="3">
        <f t="shared" si="180"/>
        <v>-137.397716826059</v>
      </c>
      <c r="W423" s="3">
        <f t="shared" si="181"/>
        <v>-61.3171787466732</v>
      </c>
      <c r="X423" s="3">
        <f t="shared" si="182"/>
        <v>286.313735883155</v>
      </c>
      <c r="Y423" s="3">
        <f t="shared" si="183"/>
        <v>176.80459679277999</v>
      </c>
      <c r="Z423" s="3">
        <f t="shared" si="189"/>
        <v>109.50913909037502</v>
      </c>
      <c r="AA423" s="3">
        <f t="shared" si="184"/>
        <v>57.692492015433203</v>
      </c>
      <c r="AB423" s="3">
        <f t="shared" si="185"/>
        <v>166.54524773660401</v>
      </c>
      <c r="AD423" s="3">
        <f t="shared" si="190"/>
        <v>-59.541210686747007</v>
      </c>
      <c r="AE423" s="3">
        <f t="shared" si="191"/>
        <v>4.4531233650239983</v>
      </c>
      <c r="AO423" s="3">
        <f t="shared" si="192"/>
        <v>2.064082999259</v>
      </c>
      <c r="AP423" s="3">
        <f t="shared" si="193"/>
        <v>66.058417051030304</v>
      </c>
      <c r="AQ423" s="3">
        <f t="shared" si="194"/>
        <v>-63.994334051771304</v>
      </c>
      <c r="AS423" s="3">
        <f t="shared" si="195"/>
        <v>-107.44505609111602</v>
      </c>
      <c r="AT423" s="3">
        <f t="shared" si="196"/>
        <v>0</v>
      </c>
      <c r="AU423" s="3"/>
      <c r="AV423" s="3">
        <f t="shared" si="197"/>
        <v>47.903845404369008</v>
      </c>
      <c r="AW423" s="3">
        <f t="shared" si="198"/>
        <v>-60.540842769672992</v>
      </c>
      <c r="AX423" s="3">
        <f t="shared" si="199"/>
        <v>-108.444688174042</v>
      </c>
      <c r="AY423" s="3">
        <f t="shared" si="200"/>
        <v>4.4531233650239983</v>
      </c>
      <c r="AZ423" s="3">
        <f t="shared" si="201"/>
        <v>4.4531233650250215</v>
      </c>
      <c r="BA423" s="3">
        <f t="shared" si="202"/>
        <v>1.0231815394945443E-12</v>
      </c>
    </row>
    <row r="424" spans="1:53">
      <c r="A424">
        <v>422</v>
      </c>
      <c r="B424" t="s">
        <v>437</v>
      </c>
      <c r="C424" s="3">
        <v>224.03429814404399</v>
      </c>
      <c r="D424" s="3">
        <v>313.18990260676401</v>
      </c>
      <c r="E424" s="3">
        <v>-89.155604462720703</v>
      </c>
      <c r="F424" s="3">
        <v>-153.534982213088</v>
      </c>
      <c r="G424" s="3">
        <v>-24.236836762315299</v>
      </c>
      <c r="H424" s="3"/>
      <c r="I424" s="3">
        <f>VLOOKUP($A424,new_vsoa,6,FALSE)</f>
        <v>323.11974558759101</v>
      </c>
      <c r="J424" s="3">
        <f>VLOOKUP($A424,new_vsoa,5,FALSE)</f>
        <v>315.51970174606998</v>
      </c>
      <c r="K424" s="3">
        <f t="shared" si="186"/>
        <v>7.6000438415210283</v>
      </c>
      <c r="L424" s="3">
        <f>VLOOKUP($A424,new_vsoa,7,FALSE)</f>
        <v>-38.126822616169001</v>
      </c>
      <c r="M424" s="3">
        <f>VLOOKUP($A424,new_vsoa,8,FALSE)</f>
        <v>51.162376777096298</v>
      </c>
      <c r="N424" s="3">
        <f t="shared" si="174"/>
        <v>313.76660415236103</v>
      </c>
      <c r="O424" s="3">
        <f t="shared" si="175"/>
        <v>315.51970174606998</v>
      </c>
      <c r="P424" s="3">
        <f t="shared" si="187"/>
        <v>-1.7530975937089579</v>
      </c>
      <c r="Q424" s="3">
        <f t="shared" si="176"/>
        <v>-43.269689025862696</v>
      </c>
      <c r="R424" s="3">
        <f t="shared" si="177"/>
        <v>38.510856192884901</v>
      </c>
      <c r="S424" s="3">
        <f t="shared" si="178"/>
        <v>342.968952234276</v>
      </c>
      <c r="T424" s="3">
        <f t="shared" si="179"/>
        <v>372.40565572569301</v>
      </c>
      <c r="U424" s="3">
        <f t="shared" si="188"/>
        <v>-29.436703491417006</v>
      </c>
      <c r="V424" s="3">
        <f t="shared" si="180"/>
        <v>-76.960951163859505</v>
      </c>
      <c r="W424" s="3">
        <f t="shared" si="181"/>
        <v>15.381090982479501</v>
      </c>
      <c r="X424" s="3">
        <f t="shared" si="182"/>
        <v>216.47645276883199</v>
      </c>
      <c r="Y424" s="3">
        <f t="shared" si="183"/>
        <v>315.51970174606902</v>
      </c>
      <c r="Z424" s="3">
        <f t="shared" si="189"/>
        <v>-99.043248977237027</v>
      </c>
      <c r="AA424" s="3">
        <f t="shared" si="184"/>
        <v>-137.397716826059</v>
      </c>
      <c r="AB424" s="3">
        <f t="shared" si="185"/>
        <v>-61.3171787466732</v>
      </c>
      <c r="AD424" s="3">
        <f t="shared" si="190"/>
        <v>99.085447443547025</v>
      </c>
      <c r="AE424" s="3">
        <f t="shared" si="191"/>
        <v>2.329799139305976</v>
      </c>
      <c r="AO424" s="3">
        <f t="shared" si="192"/>
        <v>7.6000438415210283</v>
      </c>
      <c r="AP424" s="3">
        <f t="shared" si="193"/>
        <v>-89.155604462720703</v>
      </c>
      <c r="AQ424" s="3">
        <f t="shared" si="194"/>
        <v>96.755648304241731</v>
      </c>
      <c r="AS424" s="3">
        <f t="shared" si="195"/>
        <v>106.64329281875902</v>
      </c>
      <c r="AT424" s="3">
        <f t="shared" si="196"/>
        <v>9.6633812063373625E-13</v>
      </c>
      <c r="AU424" s="3"/>
      <c r="AV424" s="3">
        <f t="shared" si="197"/>
        <v>-7.557845375211997</v>
      </c>
      <c r="AW424" s="3">
        <f t="shared" si="198"/>
        <v>89.732306008317039</v>
      </c>
      <c r="AX424" s="3">
        <f t="shared" si="199"/>
        <v>97.290151383529036</v>
      </c>
      <c r="AY424" s="3">
        <f t="shared" si="200"/>
        <v>2.3297991393050097</v>
      </c>
      <c r="AZ424" s="3">
        <f t="shared" si="201"/>
        <v>2.329799139305976</v>
      </c>
      <c r="BA424" s="3">
        <f t="shared" si="202"/>
        <v>9.6633812063373625E-13</v>
      </c>
    </row>
    <row r="425" spans="1:53">
      <c r="A425">
        <v>423</v>
      </c>
      <c r="B425" t="s">
        <v>438</v>
      </c>
      <c r="C425" s="3">
        <v>394.88358141505199</v>
      </c>
      <c r="D425" s="3">
        <v>369.74674692769003</v>
      </c>
      <c r="E425" s="3">
        <v>25.1368344873623</v>
      </c>
      <c r="F425" s="3">
        <v>-43.3246289306311</v>
      </c>
      <c r="G425" s="3">
        <v>101.815590158487</v>
      </c>
      <c r="H425" s="3"/>
      <c r="I425" s="3">
        <f>VLOOKUP($A425,new_vsoa,6,FALSE)</f>
        <v>414.31254921395703</v>
      </c>
      <c r="J425" s="3">
        <f>VLOOKUP($A425,new_vsoa,5,FALSE)</f>
        <v>372.40565572569102</v>
      </c>
      <c r="K425" s="3">
        <f t="shared" si="186"/>
        <v>41.906893488266007</v>
      </c>
      <c r="L425" s="3">
        <f>VLOOKUP($A425,new_vsoa,7,FALSE)</f>
        <v>-9.7591882057405908</v>
      </c>
      <c r="M425" s="3">
        <f>VLOOKUP($A425,new_vsoa,8,FALSE)</f>
        <v>96.022841954555204</v>
      </c>
      <c r="N425" s="3">
        <f t="shared" si="174"/>
        <v>407.94930236637703</v>
      </c>
      <c r="O425" s="3">
        <f t="shared" si="175"/>
        <v>372.40565572569301</v>
      </c>
      <c r="P425" s="3">
        <f t="shared" si="187"/>
        <v>35.543646640684017</v>
      </c>
      <c r="Q425" s="3">
        <f t="shared" si="176"/>
        <v>-15.8820012649006</v>
      </c>
      <c r="R425" s="3">
        <f t="shared" si="177"/>
        <v>85.087518273450897</v>
      </c>
      <c r="S425" s="3">
        <f t="shared" si="178"/>
        <v>414.31254921395799</v>
      </c>
      <c r="T425" s="3">
        <f t="shared" si="179"/>
        <v>402.20275504247701</v>
      </c>
      <c r="U425" s="3">
        <f t="shared" si="188"/>
        <v>12.109794171480985</v>
      </c>
      <c r="V425" s="3">
        <f t="shared" si="180"/>
        <v>-41.907123587093999</v>
      </c>
      <c r="W425" s="3">
        <f t="shared" si="181"/>
        <v>64.467503485838293</v>
      </c>
      <c r="X425" s="3">
        <f t="shared" si="182"/>
        <v>342.968952234276</v>
      </c>
      <c r="Y425" s="3">
        <f t="shared" si="183"/>
        <v>372.40565572569301</v>
      </c>
      <c r="Z425" s="3">
        <f t="shared" si="189"/>
        <v>-29.436703491417006</v>
      </c>
      <c r="AA425" s="3">
        <f t="shared" si="184"/>
        <v>-76.960951163859505</v>
      </c>
      <c r="AB425" s="3">
        <f t="shared" si="185"/>
        <v>15.381090982479501</v>
      </c>
      <c r="AD425" s="3">
        <f t="shared" si="190"/>
        <v>19.428967798905035</v>
      </c>
      <c r="AE425" s="3">
        <f t="shared" si="191"/>
        <v>2.6589087980009936</v>
      </c>
      <c r="AO425" s="3">
        <f t="shared" si="192"/>
        <v>41.906893488266007</v>
      </c>
      <c r="AP425" s="3">
        <f t="shared" si="193"/>
        <v>25.1368344873623</v>
      </c>
      <c r="AQ425" s="3">
        <f t="shared" si="194"/>
        <v>16.770059000903707</v>
      </c>
      <c r="AS425" s="3">
        <f t="shared" si="195"/>
        <v>71.343596979681024</v>
      </c>
      <c r="AT425" s="3">
        <f t="shared" si="196"/>
        <v>-1.9895196601282805E-12</v>
      </c>
      <c r="AU425" s="3"/>
      <c r="AV425" s="3">
        <f t="shared" si="197"/>
        <v>-51.914629180775989</v>
      </c>
      <c r="AW425" s="3">
        <f t="shared" si="198"/>
        <v>13.065720951325034</v>
      </c>
      <c r="AX425" s="3">
        <f t="shared" si="199"/>
        <v>64.980350132101023</v>
      </c>
      <c r="AY425" s="3">
        <f t="shared" si="200"/>
        <v>2.6589087980029831</v>
      </c>
      <c r="AZ425" s="3">
        <f t="shared" si="201"/>
        <v>2.6589087980029831</v>
      </c>
      <c r="BA425" s="3">
        <f t="shared" si="202"/>
        <v>0</v>
      </c>
    </row>
    <row r="426" spans="1:53">
      <c r="A426">
        <v>424</v>
      </c>
      <c r="B426" t="s">
        <v>439</v>
      </c>
      <c r="C426" s="3">
        <v>438.62661245032598</v>
      </c>
      <c r="D426" s="3">
        <v>402.19233237338801</v>
      </c>
      <c r="E426" s="3">
        <v>36.4342800769371</v>
      </c>
      <c r="F426" s="3">
        <v>-42.829202143628997</v>
      </c>
      <c r="G426" s="3">
        <v>125.450199267334</v>
      </c>
      <c r="H426" s="3"/>
      <c r="I426" s="3">
        <f>VLOOKUP($A426,new_vsoa,6,FALSE)</f>
        <v>402.493500698373</v>
      </c>
      <c r="J426" s="3">
        <f>VLOOKUP($A426,new_vsoa,5,FALSE)</f>
        <v>402.20275504247797</v>
      </c>
      <c r="K426" s="3">
        <f t="shared" si="186"/>
        <v>0.29074565589502299</v>
      </c>
      <c r="L426" s="3">
        <f>VLOOKUP($A426,new_vsoa,7,FALSE)</f>
        <v>-52.669722903582297</v>
      </c>
      <c r="M426" s="3">
        <f>VLOOKUP($A426,new_vsoa,8,FALSE)</f>
        <v>53.342461981041403</v>
      </c>
      <c r="N426" s="3">
        <f t="shared" si="174"/>
        <v>390.40559824925401</v>
      </c>
      <c r="O426" s="3">
        <f t="shared" si="175"/>
        <v>402.20275504247502</v>
      </c>
      <c r="P426" s="3">
        <f t="shared" si="187"/>
        <v>-11.797156793221006</v>
      </c>
      <c r="Q426" s="3">
        <f t="shared" si="176"/>
        <v>-66.091264447116799</v>
      </c>
      <c r="R426" s="3">
        <f t="shared" si="177"/>
        <v>41.788629168846299</v>
      </c>
      <c r="S426" s="3">
        <f t="shared" si="178"/>
        <v>402.49350069837197</v>
      </c>
      <c r="T426" s="3">
        <f t="shared" si="179"/>
        <v>514.18137968724898</v>
      </c>
      <c r="U426" s="3">
        <f t="shared" si="188"/>
        <v>-111.687878988877</v>
      </c>
      <c r="V426" s="3">
        <f t="shared" si="180"/>
        <v>-171.19185635593001</v>
      </c>
      <c r="W426" s="3">
        <f t="shared" si="181"/>
        <v>-54.0438613983058</v>
      </c>
      <c r="X426" s="3">
        <f t="shared" si="182"/>
        <v>414.31254921395799</v>
      </c>
      <c r="Y426" s="3">
        <f t="shared" si="183"/>
        <v>402.20275504247701</v>
      </c>
      <c r="Z426" s="3">
        <f t="shared" si="189"/>
        <v>12.109794171480985</v>
      </c>
      <c r="AA426" s="3">
        <f t="shared" si="184"/>
        <v>-41.907123587093999</v>
      </c>
      <c r="AB426" s="3">
        <f t="shared" si="185"/>
        <v>64.467503485838293</v>
      </c>
      <c r="AD426" s="3">
        <f t="shared" si="190"/>
        <v>-36.133111751952981</v>
      </c>
      <c r="AE426" s="3">
        <f t="shared" si="191"/>
        <v>1.0422669089962255E-2</v>
      </c>
      <c r="AO426" s="3">
        <f t="shared" si="192"/>
        <v>0.29074565589502299</v>
      </c>
      <c r="AP426" s="3">
        <f t="shared" si="193"/>
        <v>36.4342800769371</v>
      </c>
      <c r="AQ426" s="3">
        <f t="shared" si="194"/>
        <v>-36.143534421042077</v>
      </c>
      <c r="AS426" s="3">
        <f t="shared" si="195"/>
        <v>-11.819048515584996</v>
      </c>
      <c r="AT426" s="3">
        <f t="shared" si="196"/>
        <v>9.6633812063373625E-13</v>
      </c>
      <c r="AU426" s="3"/>
      <c r="AV426" s="3">
        <f t="shared" si="197"/>
        <v>-24.314063236367986</v>
      </c>
      <c r="AW426" s="3">
        <f t="shared" si="198"/>
        <v>-48.221014201071966</v>
      </c>
      <c r="AX426" s="3">
        <f t="shared" si="199"/>
        <v>-23.906950964703981</v>
      </c>
      <c r="AY426" s="3">
        <f t="shared" si="200"/>
        <v>1.0422669088995917E-2</v>
      </c>
      <c r="AZ426" s="3">
        <f t="shared" si="201"/>
        <v>1.0422669087006398E-2</v>
      </c>
      <c r="BA426" s="3">
        <f t="shared" si="202"/>
        <v>-1.9895196601282805E-12</v>
      </c>
    </row>
    <row r="427" spans="1:53">
      <c r="A427">
        <v>425</v>
      </c>
      <c r="B427" t="s">
        <v>440</v>
      </c>
      <c r="C427" s="3">
        <v>420.69490426235001</v>
      </c>
      <c r="D427" s="3">
        <v>516.72672021029405</v>
      </c>
      <c r="E427" s="3">
        <v>-96.031815947944196</v>
      </c>
      <c r="F427" s="3">
        <v>-194.95899760695599</v>
      </c>
      <c r="G427" s="3">
        <v>17.376402029160399</v>
      </c>
      <c r="H427" s="3"/>
      <c r="I427" s="3">
        <f>VLOOKUP($A427,new_vsoa,6,FALSE)</f>
        <v>461.03467761393699</v>
      </c>
      <c r="J427" s="3">
        <f>VLOOKUP($A427,new_vsoa,5,FALSE)</f>
        <v>514.18137968724704</v>
      </c>
      <c r="K427" s="3">
        <f t="shared" si="186"/>
        <v>-53.146702073310053</v>
      </c>
      <c r="L427" s="3">
        <f>VLOOKUP($A427,new_vsoa,7,FALSE)</f>
        <v>-119.322559060948</v>
      </c>
      <c r="M427" s="3">
        <f>VLOOKUP($A427,new_vsoa,8,FALSE)</f>
        <v>9.52144647033872</v>
      </c>
      <c r="N427" s="3">
        <f t="shared" si="174"/>
        <v>465.83445841767701</v>
      </c>
      <c r="O427" s="3">
        <f t="shared" si="175"/>
        <v>514.18137968724704</v>
      </c>
      <c r="P427" s="3">
        <f t="shared" si="187"/>
        <v>-48.346921269570032</v>
      </c>
      <c r="Q427" s="3">
        <f t="shared" si="176"/>
        <v>-110.68840736074399</v>
      </c>
      <c r="R427" s="3">
        <f t="shared" si="177"/>
        <v>16.518455815248899</v>
      </c>
      <c r="S427" s="3">
        <f t="shared" si="178"/>
        <v>372.62137183716698</v>
      </c>
      <c r="T427" s="3">
        <f t="shared" si="179"/>
        <v>144.07586127550101</v>
      </c>
      <c r="U427" s="3">
        <f t="shared" si="188"/>
        <v>228.54551056166596</v>
      </c>
      <c r="V427" s="3">
        <f t="shared" si="180"/>
        <v>157.74400678388801</v>
      </c>
      <c r="W427" s="3">
        <f t="shared" si="181"/>
        <v>318.974739171355</v>
      </c>
      <c r="X427" s="3">
        <f t="shared" si="182"/>
        <v>402.49350069837197</v>
      </c>
      <c r="Y427" s="3">
        <f t="shared" si="183"/>
        <v>514.18137968724898</v>
      </c>
      <c r="Z427" s="3">
        <f t="shared" si="189"/>
        <v>-111.687878988877</v>
      </c>
      <c r="AA427" s="3">
        <f t="shared" si="184"/>
        <v>-171.19185635593001</v>
      </c>
      <c r="AB427" s="3">
        <f t="shared" si="185"/>
        <v>-54.0438613983058</v>
      </c>
      <c r="AD427" s="3">
        <f t="shared" si="190"/>
        <v>40.339773351586985</v>
      </c>
      <c r="AE427" s="3">
        <f t="shared" si="191"/>
        <v>-2.5453405230470025</v>
      </c>
      <c r="AO427" s="3">
        <f t="shared" si="192"/>
        <v>-53.146702073310053</v>
      </c>
      <c r="AP427" s="3">
        <f t="shared" si="193"/>
        <v>-96.031815947944196</v>
      </c>
      <c r="AQ427" s="3">
        <f t="shared" si="194"/>
        <v>42.885113874634143</v>
      </c>
      <c r="AS427" s="3">
        <f t="shared" si="195"/>
        <v>58.541176915565018</v>
      </c>
      <c r="AT427" s="3">
        <f t="shared" si="196"/>
        <v>-1.9326762412674725E-12</v>
      </c>
      <c r="AU427" s="3"/>
      <c r="AV427" s="3">
        <f t="shared" si="197"/>
        <v>-18.201403563978033</v>
      </c>
      <c r="AW427" s="3">
        <f t="shared" si="198"/>
        <v>45.139554155327005</v>
      </c>
      <c r="AX427" s="3">
        <f t="shared" si="199"/>
        <v>63.340957719305038</v>
      </c>
      <c r="AY427" s="3">
        <f t="shared" si="200"/>
        <v>-2.5453405230450699</v>
      </c>
      <c r="AZ427" s="3">
        <f t="shared" si="201"/>
        <v>-2.5453405230470025</v>
      </c>
      <c r="BA427" s="3">
        <f t="shared" si="202"/>
        <v>-1.9326762412674725E-12</v>
      </c>
    </row>
    <row r="428" spans="1:53">
      <c r="A428">
        <v>426</v>
      </c>
      <c r="B428" t="s">
        <v>441</v>
      </c>
      <c r="C428" s="3">
        <v>302.111399449001</v>
      </c>
      <c r="D428" s="3">
        <v>147.01463452094299</v>
      </c>
      <c r="E428" s="3">
        <v>155.09676492805801</v>
      </c>
      <c r="F428" s="3">
        <v>14.3473112075134</v>
      </c>
      <c r="G428" s="3">
        <v>794.75548616243395</v>
      </c>
      <c r="H428" s="3"/>
      <c r="I428" s="3">
        <f>VLOOKUP($A428,new_vsoa,6,FALSE)</f>
        <v>105.653213940149</v>
      </c>
      <c r="J428" s="3">
        <f>VLOOKUP($A428,new_vsoa,5,FALSE)</f>
        <v>144.07586127550101</v>
      </c>
      <c r="K428" s="3">
        <f t="shared" si="186"/>
        <v>-38.422647335352011</v>
      </c>
      <c r="L428" s="3">
        <f>VLOOKUP($A428,new_vsoa,7,FALSE)</f>
        <v>-69.330533601026403</v>
      </c>
      <c r="M428" s="3">
        <f>VLOOKUP($A428,new_vsoa,8,FALSE)</f>
        <v>-5.5028458148194002</v>
      </c>
      <c r="N428" s="3">
        <f t="shared" si="174"/>
        <v>109.327745681259</v>
      </c>
      <c r="O428" s="3">
        <f t="shared" si="175"/>
        <v>144.07586127550101</v>
      </c>
      <c r="P428" s="3">
        <f t="shared" si="187"/>
        <v>-34.748115594242009</v>
      </c>
      <c r="Q428" s="3">
        <f t="shared" si="176"/>
        <v>-65.158277030384298</v>
      </c>
      <c r="R428" s="3">
        <f t="shared" si="177"/>
        <v>0.24094428287716499</v>
      </c>
      <c r="S428" s="3">
        <f t="shared" si="178"/>
        <v>164.19064064514001</v>
      </c>
      <c r="T428" s="3">
        <f t="shared" si="179"/>
        <v>249.28260006714399</v>
      </c>
      <c r="U428" s="3">
        <f t="shared" si="188"/>
        <v>-85.091959422003981</v>
      </c>
      <c r="V428" s="3">
        <f t="shared" si="180"/>
        <v>-120.05225520989001</v>
      </c>
      <c r="W428" s="3">
        <f t="shared" si="181"/>
        <v>-50.0286731996244</v>
      </c>
      <c r="X428" s="3">
        <f t="shared" si="182"/>
        <v>372.62137183716698</v>
      </c>
      <c r="Y428" s="3">
        <f t="shared" si="183"/>
        <v>144.07586127550101</v>
      </c>
      <c r="Z428" s="3">
        <f t="shared" si="189"/>
        <v>228.54551056166596</v>
      </c>
      <c r="AA428" s="3">
        <f t="shared" si="184"/>
        <v>157.74400678388801</v>
      </c>
      <c r="AB428" s="3">
        <f t="shared" si="185"/>
        <v>318.974739171355</v>
      </c>
      <c r="AD428" s="3">
        <f t="shared" si="190"/>
        <v>-196.45818550885201</v>
      </c>
      <c r="AE428" s="3">
        <f t="shared" si="191"/>
        <v>-2.938773245441979</v>
      </c>
      <c r="AO428" s="3">
        <f t="shared" si="192"/>
        <v>-38.422647335352011</v>
      </c>
      <c r="AP428" s="3">
        <f t="shared" si="193"/>
        <v>155.09676492805801</v>
      </c>
      <c r="AQ428" s="3">
        <f t="shared" si="194"/>
        <v>-193.51941226341</v>
      </c>
      <c r="AS428" s="3">
        <f t="shared" si="195"/>
        <v>-266.96815789701799</v>
      </c>
      <c r="AT428" s="3">
        <f t="shared" si="196"/>
        <v>0</v>
      </c>
      <c r="AU428" s="3"/>
      <c r="AV428" s="3">
        <f t="shared" si="197"/>
        <v>70.509972388165977</v>
      </c>
      <c r="AW428" s="3">
        <f t="shared" si="198"/>
        <v>-192.78365376774201</v>
      </c>
      <c r="AX428" s="3">
        <f t="shared" si="199"/>
        <v>-263.29362615590799</v>
      </c>
      <c r="AY428" s="3">
        <f t="shared" si="200"/>
        <v>-2.938773245441979</v>
      </c>
      <c r="AZ428" s="3">
        <f t="shared" si="201"/>
        <v>-2.938773245441979</v>
      </c>
      <c r="BA428" s="3">
        <f t="shared" si="202"/>
        <v>0</v>
      </c>
    </row>
    <row r="429" spans="1:53">
      <c r="A429">
        <v>427</v>
      </c>
      <c r="B429" t="s">
        <v>442</v>
      </c>
      <c r="C429" s="3">
        <v>179.13107356222</v>
      </c>
      <c r="D429" s="3">
        <v>247.890012794299</v>
      </c>
      <c r="E429" s="3">
        <v>-68.758939232078703</v>
      </c>
      <c r="F429" s="3">
        <v>-141.518486550988</v>
      </c>
      <c r="G429" s="3">
        <v>-0.80133988755929897</v>
      </c>
      <c r="H429" s="3"/>
      <c r="I429" s="3">
        <f>VLOOKUP($A429,new_vsoa,6,FALSE)</f>
        <v>286.61428373226897</v>
      </c>
      <c r="J429" s="3">
        <f>VLOOKUP($A429,new_vsoa,5,FALSE)</f>
        <v>249.28260006714299</v>
      </c>
      <c r="K429" s="3">
        <f t="shared" si="186"/>
        <v>37.331683665125979</v>
      </c>
      <c r="L429" s="3">
        <f>VLOOKUP($A429,new_vsoa,7,FALSE)</f>
        <v>-1.45854716656141</v>
      </c>
      <c r="M429" s="3">
        <f>VLOOKUP($A429,new_vsoa,8,FALSE)</f>
        <v>80.451480544498395</v>
      </c>
      <c r="N429" s="3">
        <f t="shared" si="174"/>
        <v>279.38307899614801</v>
      </c>
      <c r="O429" s="3">
        <f t="shared" si="175"/>
        <v>249.28260006714399</v>
      </c>
      <c r="P429" s="3">
        <f t="shared" si="187"/>
        <v>30.100478929004026</v>
      </c>
      <c r="Q429" s="3">
        <f t="shared" si="176"/>
        <v>-7.3853197634656604</v>
      </c>
      <c r="R429" s="3">
        <f t="shared" si="177"/>
        <v>69.528099437853498</v>
      </c>
      <c r="S429" s="3">
        <f t="shared" si="178"/>
        <v>298.43233532125998</v>
      </c>
      <c r="T429" s="3">
        <f t="shared" si="179"/>
        <v>416.84197819354898</v>
      </c>
      <c r="U429" s="3">
        <f t="shared" si="188"/>
        <v>-118.409642872289</v>
      </c>
      <c r="V429" s="3">
        <f t="shared" si="180"/>
        <v>-164.497761803213</v>
      </c>
      <c r="W429" s="3">
        <f t="shared" si="181"/>
        <v>-67.102551358083105</v>
      </c>
      <c r="X429" s="3">
        <f t="shared" si="182"/>
        <v>164.19064064514001</v>
      </c>
      <c r="Y429" s="3">
        <f t="shared" si="183"/>
        <v>249.28260006714399</v>
      </c>
      <c r="Z429" s="3">
        <f t="shared" si="189"/>
        <v>-85.091959422003981</v>
      </c>
      <c r="AA429" s="3">
        <f t="shared" si="184"/>
        <v>-120.05225520989001</v>
      </c>
      <c r="AB429" s="3">
        <f t="shared" si="185"/>
        <v>-50.0286731996244</v>
      </c>
      <c r="AD429" s="3">
        <f t="shared" si="190"/>
        <v>107.48321017004898</v>
      </c>
      <c r="AE429" s="3">
        <f t="shared" si="191"/>
        <v>1.392587272843997</v>
      </c>
      <c r="AO429" s="3">
        <f t="shared" si="192"/>
        <v>37.331683665125979</v>
      </c>
      <c r="AP429" s="3">
        <f t="shared" si="193"/>
        <v>-68.758939232078703</v>
      </c>
      <c r="AQ429" s="3">
        <f t="shared" si="194"/>
        <v>106.09062289720468</v>
      </c>
      <c r="AS429" s="3">
        <f t="shared" si="195"/>
        <v>122.42364308712897</v>
      </c>
      <c r="AT429" s="3">
        <f t="shared" si="196"/>
        <v>-9.9475983006414026E-13</v>
      </c>
      <c r="AU429" s="3"/>
      <c r="AV429" s="3">
        <f t="shared" si="197"/>
        <v>-14.940432917079988</v>
      </c>
      <c r="AW429" s="3">
        <f t="shared" si="198"/>
        <v>100.25200543392802</v>
      </c>
      <c r="AX429" s="3">
        <f t="shared" si="199"/>
        <v>115.19243835100801</v>
      </c>
      <c r="AY429" s="3">
        <f t="shared" si="200"/>
        <v>1.3925872728449917</v>
      </c>
      <c r="AZ429" s="3">
        <f t="shared" si="201"/>
        <v>1.3925872728449917</v>
      </c>
      <c r="BA429" s="3">
        <f t="shared" si="202"/>
        <v>0</v>
      </c>
    </row>
    <row r="430" spans="1:53">
      <c r="A430">
        <v>428</v>
      </c>
      <c r="B430" t="s">
        <v>443</v>
      </c>
      <c r="C430" s="3">
        <v>301.06781487534897</v>
      </c>
      <c r="D430" s="3">
        <v>431.16712366087302</v>
      </c>
      <c r="E430" s="3">
        <v>-130.09930878552399</v>
      </c>
      <c r="F430" s="3">
        <v>-202.54724871165999</v>
      </c>
      <c r="G430" s="3">
        <v>-60.369374810986301</v>
      </c>
      <c r="H430" s="3"/>
      <c r="I430" s="3">
        <f>VLOOKUP($A430,new_vsoa,6,FALSE)</f>
        <v>408.42741439156498</v>
      </c>
      <c r="J430" s="3">
        <f>VLOOKUP($A430,new_vsoa,5,FALSE)</f>
        <v>416.84197819355001</v>
      </c>
      <c r="K430" s="3">
        <f t="shared" si="186"/>
        <v>-8.4145638019850253</v>
      </c>
      <c r="L430" s="3">
        <f>VLOOKUP($A430,new_vsoa,7,FALSE)</f>
        <v>-67.729351630826798</v>
      </c>
      <c r="M430" s="3">
        <f>VLOOKUP($A430,new_vsoa,8,FALSE)</f>
        <v>46.770603958216903</v>
      </c>
      <c r="N430" s="3">
        <f t="shared" si="174"/>
        <v>403.80149981791698</v>
      </c>
      <c r="O430" s="3">
        <f t="shared" si="175"/>
        <v>416.84197819354898</v>
      </c>
      <c r="P430" s="3">
        <f t="shared" si="187"/>
        <v>-13.040478375632006</v>
      </c>
      <c r="Q430" s="3">
        <f t="shared" si="176"/>
        <v>-66.859125313477307</v>
      </c>
      <c r="R430" s="3">
        <f t="shared" si="177"/>
        <v>40.637584979126302</v>
      </c>
      <c r="S430" s="3">
        <f t="shared" si="178"/>
        <v>439.44382808662698</v>
      </c>
      <c r="T430" s="3">
        <f t="shared" si="179"/>
        <v>359.56048410761503</v>
      </c>
      <c r="U430" s="3">
        <f t="shared" si="188"/>
        <v>79.883343979011954</v>
      </c>
      <c r="V430" s="3">
        <f t="shared" si="180"/>
        <v>30.6881599520033</v>
      </c>
      <c r="W430" s="3">
        <f t="shared" si="181"/>
        <v>129.63456557311599</v>
      </c>
      <c r="X430" s="3">
        <f t="shared" si="182"/>
        <v>298.43233532125998</v>
      </c>
      <c r="Y430" s="3">
        <f t="shared" si="183"/>
        <v>416.84197819354898</v>
      </c>
      <c r="Z430" s="3">
        <f t="shared" si="189"/>
        <v>-118.409642872289</v>
      </c>
      <c r="AA430" s="3">
        <f t="shared" si="184"/>
        <v>-164.497761803213</v>
      </c>
      <c r="AB430" s="3">
        <f t="shared" si="185"/>
        <v>-67.102551358083105</v>
      </c>
      <c r="AD430" s="3">
        <f t="shared" si="190"/>
        <v>107.35959951621601</v>
      </c>
      <c r="AE430" s="3">
        <f t="shared" si="191"/>
        <v>-14.325145467323011</v>
      </c>
      <c r="AO430" s="3">
        <f t="shared" si="192"/>
        <v>-8.4145638019850253</v>
      </c>
      <c r="AP430" s="3">
        <f t="shared" si="193"/>
        <v>-130.09930878552399</v>
      </c>
      <c r="AQ430" s="3">
        <f t="shared" si="194"/>
        <v>121.68474498353896</v>
      </c>
      <c r="AS430" s="3">
        <f t="shared" si="195"/>
        <v>109.995079070305</v>
      </c>
      <c r="AT430" s="3">
        <f t="shared" si="196"/>
        <v>1.0231815394945443E-12</v>
      </c>
      <c r="AU430" s="3"/>
      <c r="AV430" s="3">
        <f t="shared" si="197"/>
        <v>-2.6354795540889882</v>
      </c>
      <c r="AW430" s="3">
        <f t="shared" si="198"/>
        <v>102.733684942568</v>
      </c>
      <c r="AX430" s="3">
        <f t="shared" si="199"/>
        <v>105.36916449665699</v>
      </c>
      <c r="AY430" s="3">
        <f t="shared" si="200"/>
        <v>-14.325145467324035</v>
      </c>
      <c r="AZ430" s="3">
        <f t="shared" si="201"/>
        <v>-14.325145467324035</v>
      </c>
      <c r="BA430" s="3">
        <f t="shared" si="202"/>
        <v>0</v>
      </c>
    </row>
    <row r="431" spans="1:53">
      <c r="A431">
        <v>429</v>
      </c>
      <c r="B431" t="s">
        <v>444</v>
      </c>
      <c r="C431" s="3">
        <v>456.567560228339</v>
      </c>
      <c r="D431" s="3">
        <v>363.01827079895298</v>
      </c>
      <c r="E431" s="3">
        <v>93.549289429386306</v>
      </c>
      <c r="F431" s="3">
        <v>22.091108260942502</v>
      </c>
      <c r="G431" s="3">
        <v>183.01353496233301</v>
      </c>
      <c r="H431" s="3"/>
      <c r="I431" s="3">
        <f>VLOOKUP($A431,new_vsoa,6,FALSE)</f>
        <v>362.03948846252399</v>
      </c>
      <c r="J431" s="3">
        <f>VLOOKUP($A431,new_vsoa,5,FALSE)</f>
        <v>359.56048412602001</v>
      </c>
      <c r="K431" s="3">
        <f t="shared" si="186"/>
        <v>2.4790043365039764</v>
      </c>
      <c r="L431" s="3">
        <f>VLOOKUP($A431,new_vsoa,7,FALSE)</f>
        <v>-45.7339407585347</v>
      </c>
      <c r="M431" s="3">
        <f>VLOOKUP($A431,new_vsoa,8,FALSE)</f>
        <v>52.642931191477501</v>
      </c>
      <c r="N431" s="3">
        <f t="shared" si="174"/>
        <v>357.109130730586</v>
      </c>
      <c r="O431" s="3">
        <f t="shared" si="175"/>
        <v>359.560484126022</v>
      </c>
      <c r="P431" s="3">
        <f t="shared" si="187"/>
        <v>-2.4513533954360014</v>
      </c>
      <c r="Q431" s="3">
        <f t="shared" si="176"/>
        <v>-48.5255500599797</v>
      </c>
      <c r="R431" s="3">
        <f t="shared" si="177"/>
        <v>44.333875610630798</v>
      </c>
      <c r="S431" s="3">
        <f t="shared" si="178"/>
        <v>335.58246609581101</v>
      </c>
      <c r="T431" s="3">
        <f t="shared" si="179"/>
        <v>470.77215990112802</v>
      </c>
      <c r="U431" s="3">
        <f t="shared" si="188"/>
        <v>-135.18969380531701</v>
      </c>
      <c r="V431" s="3">
        <f t="shared" si="180"/>
        <v>-192.59329402213601</v>
      </c>
      <c r="W431" s="3">
        <f t="shared" si="181"/>
        <v>-83.597751588645195</v>
      </c>
      <c r="X431" s="3">
        <f t="shared" si="182"/>
        <v>439.44382808662698</v>
      </c>
      <c r="Y431" s="3">
        <f t="shared" si="183"/>
        <v>359.56048410761503</v>
      </c>
      <c r="Z431" s="3">
        <f t="shared" si="189"/>
        <v>79.883343979011954</v>
      </c>
      <c r="AA431" s="3">
        <f t="shared" si="184"/>
        <v>30.6881599520033</v>
      </c>
      <c r="AB431" s="3">
        <f t="shared" si="185"/>
        <v>129.63456557311599</v>
      </c>
      <c r="AD431" s="3">
        <f t="shared" si="190"/>
        <v>-94.528071765815014</v>
      </c>
      <c r="AE431" s="3">
        <f t="shared" si="191"/>
        <v>-3.4577866729329685</v>
      </c>
      <c r="AO431" s="3">
        <f t="shared" si="192"/>
        <v>2.4790043365039764</v>
      </c>
      <c r="AP431" s="3">
        <f t="shared" si="193"/>
        <v>93.549289429386306</v>
      </c>
      <c r="AQ431" s="3">
        <f t="shared" si="194"/>
        <v>-91.07028509288233</v>
      </c>
      <c r="AS431" s="3">
        <f t="shared" si="195"/>
        <v>-77.404339624102988</v>
      </c>
      <c r="AT431" s="3">
        <f t="shared" si="196"/>
        <v>1.8404989532427862E-8</v>
      </c>
      <c r="AU431" s="3"/>
      <c r="AV431" s="3">
        <f t="shared" si="197"/>
        <v>-17.123732141712026</v>
      </c>
      <c r="AW431" s="3">
        <f t="shared" si="198"/>
        <v>-99.458429497753002</v>
      </c>
      <c r="AX431" s="3">
        <f t="shared" si="199"/>
        <v>-82.334697356040977</v>
      </c>
      <c r="AY431" s="3">
        <f t="shared" si="200"/>
        <v>-3.457786691337958</v>
      </c>
      <c r="AZ431" s="3">
        <f t="shared" si="201"/>
        <v>-3.457786672930979</v>
      </c>
      <c r="BA431" s="3">
        <f t="shared" si="202"/>
        <v>1.8406979052087991E-8</v>
      </c>
    </row>
    <row r="432" spans="1:53">
      <c r="A432">
        <v>430</v>
      </c>
      <c r="B432" t="s">
        <v>445</v>
      </c>
      <c r="C432" s="3">
        <v>324.34308526728699</v>
      </c>
      <c r="D432" s="3">
        <v>481.551093520704</v>
      </c>
      <c r="E432" s="3">
        <v>-157.20800825341701</v>
      </c>
      <c r="F432" s="3">
        <v>-249.062703118493</v>
      </c>
      <c r="G432" s="3">
        <v>-74.263310486951099</v>
      </c>
      <c r="H432" s="3"/>
      <c r="I432" s="3">
        <f>VLOOKUP($A432,new_vsoa,6,FALSE)</f>
        <v>366.87040087432803</v>
      </c>
      <c r="J432" s="3">
        <f>VLOOKUP($A432,new_vsoa,5,FALSE)</f>
        <v>470.77215990112802</v>
      </c>
      <c r="K432" s="3">
        <f t="shared" si="186"/>
        <v>-103.90175902679999</v>
      </c>
      <c r="L432" s="3">
        <f>VLOOKUP($A432,new_vsoa,7,FALSE)</f>
        <v>-164.74874856811201</v>
      </c>
      <c r="M432" s="3">
        <f>VLOOKUP($A432,new_vsoa,8,FALSE)</f>
        <v>-44.173187888355798</v>
      </c>
      <c r="N432" s="3">
        <f t="shared" si="174"/>
        <v>356.26203621863698</v>
      </c>
      <c r="O432" s="3">
        <f t="shared" si="175"/>
        <v>470.77215990112597</v>
      </c>
      <c r="P432" s="3">
        <f t="shared" si="187"/>
        <v>-114.510123682489</v>
      </c>
      <c r="Q432" s="3">
        <f t="shared" si="176"/>
        <v>-172.26827911647601</v>
      </c>
      <c r="R432" s="3">
        <f t="shared" si="177"/>
        <v>-56.076143927331998</v>
      </c>
      <c r="S432" s="3">
        <f t="shared" si="178"/>
        <v>395.13318554605098</v>
      </c>
      <c r="T432" s="3">
        <f t="shared" si="179"/>
        <v>509.28114589201999</v>
      </c>
      <c r="U432" s="3">
        <f t="shared" si="188"/>
        <v>-114.14796034596901</v>
      </c>
      <c r="V432" s="3">
        <f t="shared" si="180"/>
        <v>-172.40039148794901</v>
      </c>
      <c r="W432" s="3">
        <f t="shared" si="181"/>
        <v>-55.215884829043397</v>
      </c>
      <c r="X432" s="3">
        <f t="shared" si="182"/>
        <v>335.58246609581101</v>
      </c>
      <c r="Y432" s="3">
        <f t="shared" si="183"/>
        <v>470.77215990112802</v>
      </c>
      <c r="Z432" s="3">
        <f t="shared" si="189"/>
        <v>-135.18969380531701</v>
      </c>
      <c r="AA432" s="3">
        <f t="shared" si="184"/>
        <v>-192.59329402213601</v>
      </c>
      <c r="AB432" s="3">
        <f t="shared" si="185"/>
        <v>-83.597751588645195</v>
      </c>
      <c r="AD432" s="3">
        <f t="shared" si="190"/>
        <v>42.527315607041032</v>
      </c>
      <c r="AE432" s="3">
        <f t="shared" si="191"/>
        <v>-10.77893361957598</v>
      </c>
      <c r="AO432" s="3">
        <f t="shared" si="192"/>
        <v>-103.90175902679999</v>
      </c>
      <c r="AP432" s="3">
        <f t="shared" si="193"/>
        <v>-157.20800825341701</v>
      </c>
      <c r="AQ432" s="3">
        <f t="shared" si="194"/>
        <v>53.306249226617012</v>
      </c>
      <c r="AS432" s="3">
        <f t="shared" si="195"/>
        <v>31.287934778517013</v>
      </c>
      <c r="AT432" s="3">
        <f t="shared" si="196"/>
        <v>0</v>
      </c>
      <c r="AU432" s="3"/>
      <c r="AV432" s="3">
        <f t="shared" si="197"/>
        <v>11.23938082852402</v>
      </c>
      <c r="AW432" s="3">
        <f t="shared" si="198"/>
        <v>31.918950951349984</v>
      </c>
      <c r="AX432" s="3">
        <f t="shared" si="199"/>
        <v>20.679570122825965</v>
      </c>
      <c r="AY432" s="3">
        <f t="shared" si="200"/>
        <v>-10.77893361957598</v>
      </c>
      <c r="AZ432" s="3">
        <f t="shared" si="201"/>
        <v>-10.778933619578027</v>
      </c>
      <c r="BA432" s="3">
        <f t="shared" si="202"/>
        <v>-2.0463630789890885E-12</v>
      </c>
    </row>
    <row r="433" spans="1:53">
      <c r="A433">
        <v>431</v>
      </c>
      <c r="B433" t="s">
        <v>446</v>
      </c>
      <c r="C433" s="3">
        <v>413.32250851070199</v>
      </c>
      <c r="D433" s="3">
        <v>516.73003800804202</v>
      </c>
      <c r="E433" s="3">
        <v>-103.40752949733999</v>
      </c>
      <c r="F433" s="3">
        <v>-195.44155408120801</v>
      </c>
      <c r="G433" s="3">
        <v>9.5349504771835498</v>
      </c>
      <c r="H433" s="3"/>
      <c r="I433" s="3">
        <f>VLOOKUP($A433,new_vsoa,6,FALSE)</f>
        <v>469.33234338557702</v>
      </c>
      <c r="J433" s="3">
        <f>VLOOKUP($A433,new_vsoa,5,FALSE)</f>
        <v>509.28114589201903</v>
      </c>
      <c r="K433" s="3">
        <f t="shared" si="186"/>
        <v>-39.948802506442007</v>
      </c>
      <c r="L433" s="3">
        <f>VLOOKUP($A433,new_vsoa,7,FALSE)</f>
        <v>-92.736920905237398</v>
      </c>
      <c r="M433" s="3">
        <f>VLOOKUP($A433,new_vsoa,8,FALSE)</f>
        <v>9.2550232582847691</v>
      </c>
      <c r="N433" s="3">
        <f t="shared" si="174"/>
        <v>468.38551385140403</v>
      </c>
      <c r="O433" s="3">
        <f t="shared" si="175"/>
        <v>509.28114589201698</v>
      </c>
      <c r="P433" s="3">
        <f t="shared" si="187"/>
        <v>-40.895632040612952</v>
      </c>
      <c r="Q433" s="3">
        <f t="shared" si="176"/>
        <v>-94.247299487128004</v>
      </c>
      <c r="R433" s="3">
        <f t="shared" si="177"/>
        <v>7.3159272086924396</v>
      </c>
      <c r="S433" s="3">
        <f t="shared" si="178"/>
        <v>469.33234338557702</v>
      </c>
      <c r="T433" s="3">
        <f t="shared" si="179"/>
        <v>321.55276951357001</v>
      </c>
      <c r="U433" s="3">
        <f t="shared" si="188"/>
        <v>147.77957387200701</v>
      </c>
      <c r="V433" s="3">
        <f t="shared" si="180"/>
        <v>98.211453483312198</v>
      </c>
      <c r="W433" s="3">
        <f t="shared" si="181"/>
        <v>194.359277766096</v>
      </c>
      <c r="X433" s="3">
        <f t="shared" si="182"/>
        <v>395.13318554605098</v>
      </c>
      <c r="Y433" s="3">
        <f t="shared" si="183"/>
        <v>509.28114589201999</v>
      </c>
      <c r="Z433" s="3">
        <f t="shared" si="189"/>
        <v>-114.14796034596901</v>
      </c>
      <c r="AA433" s="3">
        <f t="shared" si="184"/>
        <v>-172.40039148794901</v>
      </c>
      <c r="AB433" s="3">
        <f t="shared" si="185"/>
        <v>-55.215884829043397</v>
      </c>
      <c r="AD433" s="3">
        <f t="shared" si="190"/>
        <v>56.009834874875025</v>
      </c>
      <c r="AE433" s="3">
        <f t="shared" si="191"/>
        <v>-7.4488921160229893</v>
      </c>
      <c r="AO433" s="3">
        <f t="shared" si="192"/>
        <v>-39.948802506442007</v>
      </c>
      <c r="AP433" s="3">
        <f t="shared" si="193"/>
        <v>-103.40752949733999</v>
      </c>
      <c r="AQ433" s="3">
        <f t="shared" si="194"/>
        <v>63.458726990897986</v>
      </c>
      <c r="AS433" s="3">
        <f t="shared" si="195"/>
        <v>74.199157839526038</v>
      </c>
      <c r="AT433" s="3">
        <f t="shared" si="196"/>
        <v>-9.6633812063373625E-13</v>
      </c>
      <c r="AU433" s="3"/>
      <c r="AV433" s="3">
        <f t="shared" si="197"/>
        <v>-18.189322964651012</v>
      </c>
      <c r="AW433" s="3">
        <f t="shared" si="198"/>
        <v>55.063005340702034</v>
      </c>
      <c r="AX433" s="3">
        <f t="shared" si="199"/>
        <v>73.252328305353046</v>
      </c>
      <c r="AY433" s="3">
        <f t="shared" si="200"/>
        <v>-7.4488921160220229</v>
      </c>
      <c r="AZ433" s="3">
        <f t="shared" si="201"/>
        <v>-7.4488921160250356</v>
      </c>
      <c r="BA433" s="3">
        <f t="shared" si="202"/>
        <v>-3.0127011996228248E-12</v>
      </c>
    </row>
    <row r="434" spans="1:53">
      <c r="A434">
        <v>432</v>
      </c>
      <c r="B434" t="s">
        <v>447</v>
      </c>
      <c r="C434" s="3">
        <v>494.82204692863502</v>
      </c>
      <c r="D434" s="3">
        <v>322.84838031599003</v>
      </c>
      <c r="E434" s="3">
        <v>171.973666612644</v>
      </c>
      <c r="F434" s="3">
        <v>96.193757796469498</v>
      </c>
      <c r="G434" s="3">
        <v>341.40637145632201</v>
      </c>
      <c r="H434" s="3"/>
      <c r="I434" s="3">
        <f>VLOOKUP($A434,new_vsoa,6,FALSE)</f>
        <v>301.186594726875</v>
      </c>
      <c r="J434" s="3">
        <f>VLOOKUP($A434,new_vsoa,5,FALSE)</f>
        <v>321.55276951362498</v>
      </c>
      <c r="K434" s="3">
        <f t="shared" si="186"/>
        <v>-20.36617478674998</v>
      </c>
      <c r="L434" s="3">
        <f>VLOOKUP($A434,new_vsoa,7,FALSE)</f>
        <v>-70.521458784741995</v>
      </c>
      <c r="M434" s="3">
        <f>VLOOKUP($A434,new_vsoa,8,FALSE)</f>
        <v>30.208984381465601</v>
      </c>
      <c r="N434" s="3">
        <f t="shared" si="174"/>
        <v>293.55373244116902</v>
      </c>
      <c r="O434" s="3">
        <f t="shared" si="175"/>
        <v>321.55276951362498</v>
      </c>
      <c r="P434" s="3">
        <f t="shared" si="187"/>
        <v>-27.999037072455963</v>
      </c>
      <c r="Q434" s="3">
        <f t="shared" si="176"/>
        <v>-74.553517425116993</v>
      </c>
      <c r="R434" s="3">
        <f t="shared" si="177"/>
        <v>20.5090923962393</v>
      </c>
      <c r="S434" s="3">
        <f t="shared" si="178"/>
        <v>291.749331844918</v>
      </c>
      <c r="T434" s="3">
        <f t="shared" si="179"/>
        <v>279.240536792603</v>
      </c>
      <c r="U434" s="3">
        <f t="shared" si="188"/>
        <v>12.508795052315008</v>
      </c>
      <c r="V434" s="3">
        <f t="shared" si="180"/>
        <v>-29.367234833712001</v>
      </c>
      <c r="W434" s="3">
        <f t="shared" si="181"/>
        <v>55.182184383366099</v>
      </c>
      <c r="X434" s="3">
        <f t="shared" si="182"/>
        <v>469.33234338557702</v>
      </c>
      <c r="Y434" s="3">
        <f t="shared" si="183"/>
        <v>321.55276951357001</v>
      </c>
      <c r="Z434" s="3">
        <f t="shared" si="189"/>
        <v>147.77957387200701</v>
      </c>
      <c r="AA434" s="3">
        <f t="shared" si="184"/>
        <v>98.211453483312198</v>
      </c>
      <c r="AB434" s="3">
        <f t="shared" si="185"/>
        <v>194.359277766096</v>
      </c>
      <c r="AD434" s="3">
        <f t="shared" si="190"/>
        <v>-193.63545220176002</v>
      </c>
      <c r="AE434" s="3">
        <f t="shared" si="191"/>
        <v>-1.2956108023650472</v>
      </c>
      <c r="AO434" s="3">
        <f t="shared" si="192"/>
        <v>-20.36617478674998</v>
      </c>
      <c r="AP434" s="3">
        <f t="shared" si="193"/>
        <v>171.973666612644</v>
      </c>
      <c r="AQ434" s="3">
        <f t="shared" si="194"/>
        <v>-192.33984139939398</v>
      </c>
      <c r="AS434" s="3">
        <f t="shared" si="195"/>
        <v>-168.14574865870202</v>
      </c>
      <c r="AT434" s="3">
        <f t="shared" si="196"/>
        <v>5.496758603840135E-11</v>
      </c>
      <c r="AU434" s="3"/>
      <c r="AV434" s="3">
        <f t="shared" si="197"/>
        <v>-25.489703543057999</v>
      </c>
      <c r="AW434" s="3">
        <f t="shared" si="198"/>
        <v>-201.268314487466</v>
      </c>
      <c r="AX434" s="3">
        <f t="shared" si="199"/>
        <v>-175.778610944408</v>
      </c>
      <c r="AY434" s="3">
        <f t="shared" si="200"/>
        <v>-1.2956108024200148</v>
      </c>
      <c r="AZ434" s="3">
        <f t="shared" si="201"/>
        <v>-1.2956108023650472</v>
      </c>
      <c r="BA434" s="3">
        <f t="shared" si="202"/>
        <v>5.496758603840135E-11</v>
      </c>
    </row>
    <row r="435" spans="1:53">
      <c r="A435">
        <v>433</v>
      </c>
      <c r="B435" t="s">
        <v>448</v>
      </c>
      <c r="C435" s="3">
        <v>296.60377366792898</v>
      </c>
      <c r="D435" s="3">
        <v>267.20681205447198</v>
      </c>
      <c r="E435" s="3">
        <v>29.396961613457201</v>
      </c>
      <c r="F435" s="3">
        <v>-40.764517758881901</v>
      </c>
      <c r="G435" s="3">
        <v>109.67225378179999</v>
      </c>
      <c r="H435" s="3"/>
      <c r="I435" s="3">
        <f>VLOOKUP($A435,new_vsoa,6,FALSE)</f>
        <v>317.538999411475</v>
      </c>
      <c r="J435" s="3">
        <f>VLOOKUP($A435,new_vsoa,5,FALSE)</f>
        <v>279.24053679260402</v>
      </c>
      <c r="K435" s="3">
        <f t="shared" si="186"/>
        <v>38.298462618870985</v>
      </c>
      <c r="L435" s="3">
        <f>VLOOKUP($A435,new_vsoa,7,FALSE)</f>
        <v>-8.0037589711892192</v>
      </c>
      <c r="M435" s="3">
        <f>VLOOKUP($A435,new_vsoa,8,FALSE)</f>
        <v>83.731452392993901</v>
      </c>
      <c r="N435" s="3">
        <f t="shared" si="174"/>
        <v>313.18233607780098</v>
      </c>
      <c r="O435" s="3">
        <f t="shared" si="175"/>
        <v>279.240536792603</v>
      </c>
      <c r="P435" s="3">
        <f t="shared" si="187"/>
        <v>33.941799285197988</v>
      </c>
      <c r="Q435" s="3">
        <f t="shared" si="176"/>
        <v>-6.4573019147096904</v>
      </c>
      <c r="R435" s="3">
        <f t="shared" si="177"/>
        <v>78.880594359410395</v>
      </c>
      <c r="S435" s="3">
        <f t="shared" si="178"/>
        <v>313.878078239361</v>
      </c>
      <c r="T435" s="3">
        <f t="shared" si="179"/>
        <v>365.89456209446598</v>
      </c>
      <c r="U435" s="3">
        <f t="shared" si="188"/>
        <v>-52.01648385510498</v>
      </c>
      <c r="V435" s="3">
        <f t="shared" si="180"/>
        <v>-99.260704387968502</v>
      </c>
      <c r="W435" s="3">
        <f t="shared" si="181"/>
        <v>-0.52097561490742905</v>
      </c>
      <c r="X435" s="3">
        <f t="shared" si="182"/>
        <v>291.749331844918</v>
      </c>
      <c r="Y435" s="3">
        <f t="shared" si="183"/>
        <v>279.240536792603</v>
      </c>
      <c r="Z435" s="3">
        <f t="shared" si="189"/>
        <v>12.508795052315008</v>
      </c>
      <c r="AA435" s="3">
        <f t="shared" si="184"/>
        <v>-29.367234833712001</v>
      </c>
      <c r="AB435" s="3">
        <f t="shared" si="185"/>
        <v>55.182184383366099</v>
      </c>
      <c r="AD435" s="3">
        <f t="shared" si="190"/>
        <v>20.935225743546027</v>
      </c>
      <c r="AE435" s="3">
        <f t="shared" si="191"/>
        <v>12.033724738132037</v>
      </c>
      <c r="AO435" s="3">
        <f t="shared" si="192"/>
        <v>38.298462618870985</v>
      </c>
      <c r="AP435" s="3">
        <f t="shared" si="193"/>
        <v>29.396961613457201</v>
      </c>
      <c r="AQ435" s="3">
        <f t="shared" si="194"/>
        <v>8.9015010054137846</v>
      </c>
      <c r="AS435" s="3">
        <f t="shared" si="195"/>
        <v>25.789667566557</v>
      </c>
      <c r="AT435" s="3">
        <f t="shared" si="196"/>
        <v>1.0231815394945443E-12</v>
      </c>
      <c r="AU435" s="3"/>
      <c r="AV435" s="3">
        <f t="shared" si="197"/>
        <v>-4.8544418230109727</v>
      </c>
      <c r="AW435" s="3">
        <f t="shared" si="198"/>
        <v>16.578562409872006</v>
      </c>
      <c r="AX435" s="3">
        <f t="shared" si="199"/>
        <v>21.433004232882979</v>
      </c>
      <c r="AY435" s="3">
        <f t="shared" si="200"/>
        <v>12.033724738131014</v>
      </c>
      <c r="AZ435" s="3">
        <f t="shared" si="201"/>
        <v>12.033724738131014</v>
      </c>
      <c r="BA435" s="3">
        <f t="shared" si="202"/>
        <v>0</v>
      </c>
    </row>
    <row r="436" spans="1:53">
      <c r="A436">
        <v>434</v>
      </c>
      <c r="B436" t="s">
        <v>449</v>
      </c>
      <c r="C436" s="3">
        <v>307.19656433835098</v>
      </c>
      <c r="D436" s="3">
        <v>379.58354683613499</v>
      </c>
      <c r="E436" s="3">
        <v>-72.386982497783293</v>
      </c>
      <c r="F436" s="3">
        <v>-150.674576835484</v>
      </c>
      <c r="G436" s="3">
        <v>18.222886072643799</v>
      </c>
      <c r="H436" s="3"/>
      <c r="I436" s="3">
        <f>VLOOKUP($A436,new_vsoa,6,FALSE)</f>
        <v>309.30822399642</v>
      </c>
      <c r="J436" s="3">
        <f>VLOOKUP($A436,new_vsoa,5,FALSE)</f>
        <v>365.89456209446598</v>
      </c>
      <c r="K436" s="3">
        <f t="shared" si="186"/>
        <v>-56.586338098045985</v>
      </c>
      <c r="L436" s="3">
        <f>VLOOKUP($A436,new_vsoa,7,FALSE)</f>
        <v>-104.044260209595</v>
      </c>
      <c r="M436" s="3">
        <f>VLOOKUP($A436,new_vsoa,8,FALSE)</f>
        <v>-8.6101479201776794</v>
      </c>
      <c r="N436" s="3">
        <f t="shared" si="174"/>
        <v>305.42354828365399</v>
      </c>
      <c r="O436" s="3">
        <f t="shared" si="175"/>
        <v>365.89456209446701</v>
      </c>
      <c r="P436" s="3">
        <f t="shared" si="187"/>
        <v>-60.47101381081302</v>
      </c>
      <c r="Q436" s="3">
        <f t="shared" si="176"/>
        <v>-108.466552832155</v>
      </c>
      <c r="R436" s="3">
        <f t="shared" si="177"/>
        <v>-15.3548562551637</v>
      </c>
      <c r="S436" s="3">
        <f t="shared" si="178"/>
        <v>245.92079148913999</v>
      </c>
      <c r="T436" s="3">
        <f t="shared" si="179"/>
        <v>127.44222031705399</v>
      </c>
      <c r="U436" s="3">
        <f t="shared" si="188"/>
        <v>118.47857117208599</v>
      </c>
      <c r="V436" s="3">
        <f t="shared" si="180"/>
        <v>67.385299857816506</v>
      </c>
      <c r="W436" s="3">
        <f t="shared" si="181"/>
        <v>169.37851356201</v>
      </c>
      <c r="X436" s="3">
        <f t="shared" si="182"/>
        <v>313.878078239361</v>
      </c>
      <c r="Y436" s="3">
        <f t="shared" si="183"/>
        <v>365.89456209446598</v>
      </c>
      <c r="Z436" s="3">
        <f t="shared" si="189"/>
        <v>-52.01648385510498</v>
      </c>
      <c r="AA436" s="3">
        <f t="shared" si="184"/>
        <v>-99.260704387968502</v>
      </c>
      <c r="AB436" s="3">
        <f t="shared" si="185"/>
        <v>-0.52097561490742905</v>
      </c>
      <c r="AD436" s="3">
        <f t="shared" si="190"/>
        <v>2.1116596580690157</v>
      </c>
      <c r="AE436" s="3">
        <f t="shared" si="191"/>
        <v>-13.688984741669003</v>
      </c>
      <c r="AO436" s="3">
        <f t="shared" si="192"/>
        <v>-56.586338098045985</v>
      </c>
      <c r="AP436" s="3">
        <f t="shared" si="193"/>
        <v>-72.386982497783293</v>
      </c>
      <c r="AQ436" s="3">
        <f t="shared" si="194"/>
        <v>15.800644399737308</v>
      </c>
      <c r="AS436" s="3">
        <f t="shared" si="195"/>
        <v>-4.5698542429410054</v>
      </c>
      <c r="AT436" s="3">
        <f t="shared" si="196"/>
        <v>0</v>
      </c>
      <c r="AU436" s="3"/>
      <c r="AV436" s="3">
        <f t="shared" si="197"/>
        <v>6.6815139010100211</v>
      </c>
      <c r="AW436" s="3">
        <f t="shared" si="198"/>
        <v>-1.7730160546969955</v>
      </c>
      <c r="AX436" s="3">
        <f t="shared" si="199"/>
        <v>-8.4545299557070166</v>
      </c>
      <c r="AY436" s="3">
        <f t="shared" si="200"/>
        <v>-13.688984741669003</v>
      </c>
      <c r="AZ436" s="3">
        <f t="shared" si="201"/>
        <v>-13.68898474166798</v>
      </c>
      <c r="BA436" s="3">
        <f t="shared" si="202"/>
        <v>1.0231815394945443E-12</v>
      </c>
    </row>
    <row r="437" spans="1:53">
      <c r="A437">
        <v>435</v>
      </c>
      <c r="B437" t="s">
        <v>450</v>
      </c>
      <c r="C437" s="3">
        <v>211.593311217446</v>
      </c>
      <c r="D437" s="3">
        <v>117.579315021243</v>
      </c>
      <c r="E437" s="3">
        <v>94.013996196203195</v>
      </c>
      <c r="F437" s="3">
        <v>-3.1361219564084801</v>
      </c>
      <c r="G437" s="3">
        <v>206.592919750363</v>
      </c>
      <c r="H437" s="3"/>
      <c r="I437" s="3">
        <f>VLOOKUP($A437,new_vsoa,6,FALSE)</f>
        <v>95.873609373316398</v>
      </c>
      <c r="J437" s="3">
        <f>VLOOKUP($A437,new_vsoa,5,FALSE)</f>
        <v>127.442220317056</v>
      </c>
      <c r="K437" s="3">
        <f t="shared" si="186"/>
        <v>-31.5686109437396</v>
      </c>
      <c r="L437" s="3">
        <f>VLOOKUP($A437,new_vsoa,7,FALSE)</f>
        <v>-68.126819166453899</v>
      </c>
      <c r="M437" s="3">
        <f>VLOOKUP($A437,new_vsoa,8,FALSE)</f>
        <v>5.5585877376718997</v>
      </c>
      <c r="N437" s="3">
        <f t="shared" si="174"/>
        <v>93.772607902530197</v>
      </c>
      <c r="O437" s="3">
        <f t="shared" si="175"/>
        <v>127.442220317055</v>
      </c>
      <c r="P437" s="3">
        <f t="shared" si="187"/>
        <v>-33.669612414524806</v>
      </c>
      <c r="Q437" s="3">
        <f t="shared" si="176"/>
        <v>-65.097373014679704</v>
      </c>
      <c r="R437" s="3">
        <f t="shared" si="177"/>
        <v>-0.68050965450174306</v>
      </c>
      <c r="S437" s="3">
        <f t="shared" si="178"/>
        <v>90.886430604751197</v>
      </c>
      <c r="T437" s="3">
        <f t="shared" si="179"/>
        <v>727.32649892120605</v>
      </c>
      <c r="U437" s="3">
        <f t="shared" si="188"/>
        <v>-636.44006831645481</v>
      </c>
      <c r="V437" s="3">
        <f t="shared" si="180"/>
        <v>-813.07572678849795</v>
      </c>
      <c r="W437" s="3">
        <f t="shared" si="181"/>
        <v>-531.40165832265996</v>
      </c>
      <c r="X437" s="3">
        <f t="shared" si="182"/>
        <v>245.92079148913999</v>
      </c>
      <c r="Y437" s="3">
        <f t="shared" si="183"/>
        <v>127.44222031705399</v>
      </c>
      <c r="Z437" s="3">
        <f t="shared" si="189"/>
        <v>118.47857117208599</v>
      </c>
      <c r="AA437" s="3">
        <f t="shared" si="184"/>
        <v>67.385299857816506</v>
      </c>
      <c r="AB437" s="3">
        <f t="shared" si="185"/>
        <v>169.37851356201</v>
      </c>
      <c r="AD437" s="3">
        <f t="shared" si="190"/>
        <v>-115.7197018441296</v>
      </c>
      <c r="AE437" s="3">
        <f t="shared" si="191"/>
        <v>9.8629052958129932</v>
      </c>
      <c r="AO437" s="3">
        <f t="shared" si="192"/>
        <v>-31.5686109437396</v>
      </c>
      <c r="AP437" s="3">
        <f t="shared" si="193"/>
        <v>94.013996196203195</v>
      </c>
      <c r="AQ437" s="3">
        <f t="shared" si="194"/>
        <v>-125.58260713994279</v>
      </c>
      <c r="AS437" s="3">
        <f t="shared" si="195"/>
        <v>-150.0471821158236</v>
      </c>
      <c r="AT437" s="3">
        <f t="shared" si="196"/>
        <v>2.0037305148434825E-12</v>
      </c>
      <c r="AU437" s="3"/>
      <c r="AV437" s="3">
        <f t="shared" si="197"/>
        <v>34.327480271693986</v>
      </c>
      <c r="AW437" s="3">
        <f t="shared" si="198"/>
        <v>-117.8207033149158</v>
      </c>
      <c r="AX437" s="3">
        <f t="shared" si="199"/>
        <v>-152.14818358660978</v>
      </c>
      <c r="AY437" s="3">
        <f t="shared" si="200"/>
        <v>9.8629052958109895</v>
      </c>
      <c r="AZ437" s="3">
        <f t="shared" si="201"/>
        <v>9.8629052958119985</v>
      </c>
      <c r="BA437" s="3">
        <f t="shared" si="202"/>
        <v>1.0089706847793423E-12</v>
      </c>
    </row>
    <row r="438" spans="1:53">
      <c r="A438">
        <v>436</v>
      </c>
      <c r="B438" t="s">
        <v>451</v>
      </c>
      <c r="C438" s="3">
        <v>264.59959637306099</v>
      </c>
      <c r="D438" s="3">
        <v>793.34206130554105</v>
      </c>
      <c r="E438" s="3">
        <v>-528.74246493247904</v>
      </c>
      <c r="F438" s="3">
        <v>-1353.64240010913</v>
      </c>
      <c r="G438" s="3">
        <v>-264.94584386275</v>
      </c>
      <c r="H438" s="3"/>
      <c r="I438" s="3">
        <f>VLOOKUP($A438,new_vsoa,6,FALSE)</f>
        <v>625.690947421288</v>
      </c>
      <c r="J438" s="3">
        <f>VLOOKUP($A438,new_vsoa,5,FALSE)</f>
        <v>727.32649892120605</v>
      </c>
      <c r="K438" s="3">
        <f t="shared" si="186"/>
        <v>-101.63555149991805</v>
      </c>
      <c r="L438" s="3">
        <f>VLOOKUP($A438,new_vsoa,7,FALSE)</f>
        <v>-282.314378103499</v>
      </c>
      <c r="M438" s="3">
        <f>VLOOKUP($A438,new_vsoa,8,FALSE)</f>
        <v>47.766135488326299</v>
      </c>
      <c r="N438" s="3">
        <f t="shared" si="174"/>
        <v>620.52722468839102</v>
      </c>
      <c r="O438" s="3">
        <f t="shared" si="175"/>
        <v>727.32649892120196</v>
      </c>
      <c r="P438" s="3">
        <f t="shared" si="187"/>
        <v>-106.79927423281094</v>
      </c>
      <c r="Q438" s="3">
        <f t="shared" si="176"/>
        <v>-302.126690426457</v>
      </c>
      <c r="R438" s="3">
        <f t="shared" si="177"/>
        <v>28.614070475865802</v>
      </c>
      <c r="S438" s="3">
        <f t="shared" si="178"/>
        <v>625.69094742128902</v>
      </c>
      <c r="T438" s="3">
        <f t="shared" si="179"/>
        <v>391.89536633151499</v>
      </c>
      <c r="U438" s="3">
        <f t="shared" si="188"/>
        <v>233.79558108977403</v>
      </c>
      <c r="V438" s="3">
        <f t="shared" si="180"/>
        <v>171.61432060463301</v>
      </c>
      <c r="W438" s="3">
        <f t="shared" si="181"/>
        <v>360.139226177399</v>
      </c>
      <c r="X438" s="3">
        <f t="shared" si="182"/>
        <v>90.886430604751197</v>
      </c>
      <c r="Y438" s="3">
        <f t="shared" si="183"/>
        <v>727.32649892120605</v>
      </c>
      <c r="Z438" s="3">
        <f t="shared" si="189"/>
        <v>-636.44006831645481</v>
      </c>
      <c r="AA438" s="3">
        <f t="shared" si="184"/>
        <v>-813.07572678849795</v>
      </c>
      <c r="AB438" s="3">
        <f t="shared" si="185"/>
        <v>-531.40165832265996</v>
      </c>
      <c r="AD438" s="3">
        <f t="shared" si="190"/>
        <v>361.09135104822701</v>
      </c>
      <c r="AE438" s="3">
        <f t="shared" si="191"/>
        <v>-66.015562384334999</v>
      </c>
      <c r="AO438" s="3">
        <f t="shared" si="192"/>
        <v>-101.63555149991805</v>
      </c>
      <c r="AP438" s="3">
        <f t="shared" si="193"/>
        <v>-528.74246493247904</v>
      </c>
      <c r="AQ438" s="3">
        <f t="shared" si="194"/>
        <v>427.10691343256099</v>
      </c>
      <c r="AS438" s="3">
        <f t="shared" si="195"/>
        <v>534.80451681653676</v>
      </c>
      <c r="AT438" s="3">
        <f t="shared" si="196"/>
        <v>0</v>
      </c>
      <c r="AU438" s="3"/>
      <c r="AV438" s="3">
        <f t="shared" si="197"/>
        <v>-173.71316576830981</v>
      </c>
      <c r="AW438" s="3">
        <f t="shared" si="198"/>
        <v>355.92762831533003</v>
      </c>
      <c r="AX438" s="3">
        <f t="shared" si="199"/>
        <v>529.64079408363978</v>
      </c>
      <c r="AY438" s="3">
        <f t="shared" si="200"/>
        <v>-66.015562384334999</v>
      </c>
      <c r="AZ438" s="3">
        <f t="shared" si="201"/>
        <v>-66.015562384339091</v>
      </c>
      <c r="BA438" s="3">
        <f t="shared" si="202"/>
        <v>-4.0927261579781771E-12</v>
      </c>
    </row>
    <row r="439" spans="1:53">
      <c r="A439">
        <v>437</v>
      </c>
      <c r="B439" t="s">
        <v>452</v>
      </c>
      <c r="C439" s="3">
        <v>590.97438164969105</v>
      </c>
      <c r="D439" s="3">
        <v>389.28481038183901</v>
      </c>
      <c r="E439" s="3">
        <v>201.68957126785099</v>
      </c>
      <c r="F439" s="3">
        <v>97.587450916109404</v>
      </c>
      <c r="G439" s="3">
        <v>6197291526264230</v>
      </c>
      <c r="H439" s="3"/>
      <c r="I439" s="3">
        <f>VLOOKUP($A439,new_vsoa,6,FALSE)</f>
        <v>377.133705282834</v>
      </c>
      <c r="J439" s="3">
        <f>VLOOKUP($A439,new_vsoa,5,FALSE)</f>
        <v>391.895366337307</v>
      </c>
      <c r="K439" s="3">
        <f t="shared" si="186"/>
        <v>-14.761661054472995</v>
      </c>
      <c r="L439" s="3">
        <f>VLOOKUP($A439,new_vsoa,7,FALSE)</f>
        <v>-69.213354210545702</v>
      </c>
      <c r="M439" s="3">
        <f>VLOOKUP($A439,new_vsoa,8,FALSE)</f>
        <v>37.541652400564701</v>
      </c>
      <c r="N439" s="3">
        <f t="shared" si="174"/>
        <v>373.17280115926599</v>
      </c>
      <c r="O439" s="3">
        <f t="shared" si="175"/>
        <v>391.895366337307</v>
      </c>
      <c r="P439" s="3">
        <f t="shared" si="187"/>
        <v>-18.722565178041009</v>
      </c>
      <c r="Q439" s="3">
        <f t="shared" si="176"/>
        <v>-69.465981556424794</v>
      </c>
      <c r="R439" s="3">
        <f t="shared" si="177"/>
        <v>31.065507016309301</v>
      </c>
      <c r="S439" s="3">
        <f t="shared" si="178"/>
        <v>377.13370528283599</v>
      </c>
      <c r="T439" s="3">
        <f t="shared" si="179"/>
        <v>422.71141355516698</v>
      </c>
      <c r="U439" s="3">
        <f t="shared" si="188"/>
        <v>-45.577708272330995</v>
      </c>
      <c r="V439" s="3">
        <f t="shared" si="180"/>
        <v>-99.810971554684599</v>
      </c>
      <c r="W439" s="3">
        <f t="shared" si="181"/>
        <v>8.2836846365377994</v>
      </c>
      <c r="X439" s="3">
        <f t="shared" si="182"/>
        <v>625.69094742128902</v>
      </c>
      <c r="Y439" s="3">
        <f t="shared" si="183"/>
        <v>391.89536633151499</v>
      </c>
      <c r="Z439" s="3">
        <f t="shared" si="189"/>
        <v>233.79558108977403</v>
      </c>
      <c r="AA439" s="3">
        <f t="shared" si="184"/>
        <v>171.61432060463301</v>
      </c>
      <c r="AB439" s="3">
        <f t="shared" si="185"/>
        <v>360.139226177399</v>
      </c>
      <c r="AD439" s="3">
        <f t="shared" si="190"/>
        <v>-213.84067636685705</v>
      </c>
      <c r="AE439" s="3">
        <f t="shared" si="191"/>
        <v>2.6105559554679871</v>
      </c>
      <c r="AO439" s="3">
        <f t="shared" si="192"/>
        <v>-14.761661054472995</v>
      </c>
      <c r="AP439" s="3">
        <f t="shared" si="193"/>
        <v>201.68957126785099</v>
      </c>
      <c r="AQ439" s="3">
        <f t="shared" si="194"/>
        <v>-216.45123232232399</v>
      </c>
      <c r="AS439" s="3">
        <f t="shared" si="195"/>
        <v>-248.55724213845502</v>
      </c>
      <c r="AT439" s="3">
        <f t="shared" si="196"/>
        <v>5.7920033214031719E-9</v>
      </c>
      <c r="AU439" s="3"/>
      <c r="AV439" s="3">
        <f t="shared" si="197"/>
        <v>34.716565771597971</v>
      </c>
      <c r="AW439" s="3">
        <f t="shared" si="198"/>
        <v>-217.80158049042507</v>
      </c>
      <c r="AX439" s="3">
        <f t="shared" si="199"/>
        <v>-252.51814626202304</v>
      </c>
      <c r="AY439" s="3">
        <f t="shared" si="200"/>
        <v>2.6105559496759838</v>
      </c>
      <c r="AZ439" s="3">
        <f t="shared" si="201"/>
        <v>2.6105559554679871</v>
      </c>
      <c r="BA439" s="3">
        <f t="shared" si="202"/>
        <v>5.7920033214031719E-9</v>
      </c>
    </row>
    <row r="440" spans="1:53">
      <c r="A440">
        <v>438</v>
      </c>
      <c r="B440" t="s">
        <v>453</v>
      </c>
      <c r="C440" s="3">
        <v>443.71298956256101</v>
      </c>
      <c r="D440" s="3">
        <v>421.20276810629503</v>
      </c>
      <c r="E440" s="3">
        <v>22.510221456266201</v>
      </c>
      <c r="F440" s="3">
        <v>-60.1063727633287</v>
      </c>
      <c r="G440" s="3">
        <v>130.069978269611</v>
      </c>
      <c r="H440" s="3"/>
      <c r="I440" s="3">
        <f>VLOOKUP($A440,new_vsoa,6,FALSE)</f>
        <v>413.454845192498</v>
      </c>
      <c r="J440" s="3">
        <f>VLOOKUP($A440,new_vsoa,5,FALSE)</f>
        <v>422.71141396755201</v>
      </c>
      <c r="K440" s="3">
        <f t="shared" si="186"/>
        <v>-9.2565687750540064</v>
      </c>
      <c r="L440" s="3">
        <f>VLOOKUP($A440,new_vsoa,7,FALSE)</f>
        <v>-62.956279277260599</v>
      </c>
      <c r="M440" s="3">
        <f>VLOOKUP($A440,new_vsoa,8,FALSE)</f>
        <v>44.970735823025699</v>
      </c>
      <c r="N440" s="3">
        <f t="shared" si="174"/>
        <v>404.77678030792998</v>
      </c>
      <c r="O440" s="3">
        <f t="shared" si="175"/>
        <v>422.71141396755201</v>
      </c>
      <c r="P440" s="3">
        <f t="shared" si="187"/>
        <v>-17.934633659622023</v>
      </c>
      <c r="Q440" s="3">
        <f t="shared" si="176"/>
        <v>-69.797842708020696</v>
      </c>
      <c r="R440" s="3">
        <f t="shared" si="177"/>
        <v>33.9597188806381</v>
      </c>
      <c r="S440" s="3">
        <f t="shared" si="178"/>
        <v>322.88706512171899</v>
      </c>
      <c r="T440" s="3">
        <f t="shared" si="179"/>
        <v>249.676786357325</v>
      </c>
      <c r="U440" s="3">
        <f t="shared" si="188"/>
        <v>73.210278764393991</v>
      </c>
      <c r="V440" s="3">
        <f t="shared" si="180"/>
        <v>18.3847871773016</v>
      </c>
      <c r="W440" s="3">
        <f t="shared" si="181"/>
        <v>134.818686342201</v>
      </c>
      <c r="X440" s="3">
        <f t="shared" si="182"/>
        <v>377.13370528283599</v>
      </c>
      <c r="Y440" s="3">
        <f t="shared" si="183"/>
        <v>422.71141355516698</v>
      </c>
      <c r="Z440" s="3">
        <f t="shared" si="189"/>
        <v>-45.577708272330995</v>
      </c>
      <c r="AA440" s="3">
        <f t="shared" si="184"/>
        <v>-99.810971554684599</v>
      </c>
      <c r="AB440" s="3">
        <f t="shared" si="185"/>
        <v>8.2836846365377994</v>
      </c>
      <c r="AD440" s="3">
        <f t="shared" si="190"/>
        <v>-30.258144370063007</v>
      </c>
      <c r="AE440" s="3">
        <f t="shared" si="191"/>
        <v>1.50864586125698</v>
      </c>
      <c r="AO440" s="3">
        <f t="shared" si="192"/>
        <v>-9.2565687750540064</v>
      </c>
      <c r="AP440" s="3">
        <f t="shared" si="193"/>
        <v>22.510221456266201</v>
      </c>
      <c r="AQ440" s="3">
        <f t="shared" si="194"/>
        <v>-31.766790231320208</v>
      </c>
      <c r="AS440" s="3">
        <f t="shared" si="195"/>
        <v>36.321139909662008</v>
      </c>
      <c r="AT440" s="3">
        <f t="shared" si="196"/>
        <v>4.1238502035412239E-7</v>
      </c>
      <c r="AU440" s="3"/>
      <c r="AV440" s="3">
        <f t="shared" si="197"/>
        <v>-66.579284279725016</v>
      </c>
      <c r="AW440" s="3">
        <f t="shared" si="198"/>
        <v>-38.936209254631024</v>
      </c>
      <c r="AX440" s="3">
        <f t="shared" si="199"/>
        <v>27.643075025093992</v>
      </c>
      <c r="AY440" s="3">
        <f t="shared" si="200"/>
        <v>1.5086454488719596</v>
      </c>
      <c r="AZ440" s="3">
        <f t="shared" si="201"/>
        <v>1.50864586125698</v>
      </c>
      <c r="BA440" s="3">
        <f t="shared" si="202"/>
        <v>4.1238502035412239E-7</v>
      </c>
    </row>
    <row r="441" spans="1:53">
      <c r="A441">
        <v>439</v>
      </c>
      <c r="B441" t="s">
        <v>454</v>
      </c>
      <c r="C441" s="3">
        <v>251.42424120079301</v>
      </c>
      <c r="D441" s="3">
        <v>249.47034388262099</v>
      </c>
      <c r="E441" s="3">
        <v>1.9538973181713499</v>
      </c>
      <c r="F441" s="3">
        <v>-92.426574577747104</v>
      </c>
      <c r="G441" s="3">
        <v>117.64740405657101</v>
      </c>
      <c r="H441" s="3"/>
      <c r="I441" s="3">
        <f>VLOOKUP($A441,new_vsoa,6,FALSE)</f>
        <v>119.23235425839999</v>
      </c>
      <c r="J441" s="3">
        <f>VLOOKUP($A441,new_vsoa,5,FALSE)</f>
        <v>249.67678635732699</v>
      </c>
      <c r="K441" s="3">
        <f t="shared" si="186"/>
        <v>-130.444432098927</v>
      </c>
      <c r="L441" s="3">
        <f>VLOOKUP($A441,new_vsoa,7,FALSE)</f>
        <v>-163.76557462730099</v>
      </c>
      <c r="M441" s="3">
        <f>VLOOKUP($A441,new_vsoa,8,FALSE)</f>
        <v>-94.439511055567806</v>
      </c>
      <c r="N441" s="3">
        <f t="shared" si="174"/>
        <v>121.710930152141</v>
      </c>
      <c r="O441" s="3">
        <f t="shared" si="175"/>
        <v>249.67678635732699</v>
      </c>
      <c r="P441" s="3">
        <f t="shared" si="187"/>
        <v>-127.96585620518599</v>
      </c>
      <c r="Q441" s="3">
        <f t="shared" si="176"/>
        <v>-161.46491616598701</v>
      </c>
      <c r="R441" s="3">
        <f t="shared" si="177"/>
        <v>-93.043918453214104</v>
      </c>
      <c r="S441" s="3">
        <f t="shared" si="178"/>
        <v>128.35251559578299</v>
      </c>
      <c r="T441" s="3">
        <f t="shared" si="179"/>
        <v>354.17964555331298</v>
      </c>
      <c r="U441" s="3">
        <f t="shared" si="188"/>
        <v>-225.82712995752999</v>
      </c>
      <c r="V441" s="3">
        <f t="shared" si="180"/>
        <v>-273.94843452774597</v>
      </c>
      <c r="W441" s="3">
        <f t="shared" si="181"/>
        <v>-178.64168086307899</v>
      </c>
      <c r="X441" s="3">
        <f t="shared" si="182"/>
        <v>322.88706512171899</v>
      </c>
      <c r="Y441" s="3">
        <f t="shared" si="183"/>
        <v>249.676786357325</v>
      </c>
      <c r="Z441" s="3">
        <f t="shared" si="189"/>
        <v>73.210278764393991</v>
      </c>
      <c r="AA441" s="3">
        <f t="shared" si="184"/>
        <v>18.3847871773016</v>
      </c>
      <c r="AB441" s="3">
        <f t="shared" si="185"/>
        <v>134.818686342201</v>
      </c>
      <c r="AD441" s="3">
        <f t="shared" si="190"/>
        <v>-132.19188694239301</v>
      </c>
      <c r="AE441" s="3">
        <f t="shared" si="191"/>
        <v>0.20644247470599453</v>
      </c>
      <c r="AO441" s="3">
        <f t="shared" si="192"/>
        <v>-130.444432098927</v>
      </c>
      <c r="AP441" s="3">
        <f t="shared" si="193"/>
        <v>1.9538973181713499</v>
      </c>
      <c r="AQ441" s="3">
        <f t="shared" si="194"/>
        <v>-132.39832941709835</v>
      </c>
      <c r="AS441" s="3">
        <f t="shared" si="195"/>
        <v>-203.654710863319</v>
      </c>
      <c r="AT441" s="3">
        <f t="shared" si="196"/>
        <v>1.9895196601282805E-12</v>
      </c>
      <c r="AU441" s="3"/>
      <c r="AV441" s="3">
        <f t="shared" si="197"/>
        <v>71.462823920925985</v>
      </c>
      <c r="AW441" s="3">
        <f t="shared" si="198"/>
        <v>-129.713311048652</v>
      </c>
      <c r="AX441" s="3">
        <f t="shared" si="199"/>
        <v>-201.17613496957799</v>
      </c>
      <c r="AY441" s="3">
        <f t="shared" si="200"/>
        <v>0.20644247470400501</v>
      </c>
      <c r="AZ441" s="3">
        <f t="shared" si="201"/>
        <v>0.20644247470599453</v>
      </c>
      <c r="BA441" s="3">
        <f t="shared" si="202"/>
        <v>1.9895196601282805E-12</v>
      </c>
    </row>
    <row r="442" spans="1:53">
      <c r="A442">
        <v>440</v>
      </c>
      <c r="B442" t="s">
        <v>455</v>
      </c>
      <c r="C442" s="3">
        <v>294.56569933646801</v>
      </c>
      <c r="D442" s="3">
        <v>345.79621838231202</v>
      </c>
      <c r="E442" s="3">
        <v>-51.230519045843302</v>
      </c>
      <c r="F442" s="3">
        <v>-145.29946470460001</v>
      </c>
      <c r="G442" s="3">
        <v>45.3978077765412</v>
      </c>
      <c r="H442" s="3"/>
      <c r="I442" s="3">
        <f>VLOOKUP($A442,new_vsoa,6,FALSE)</f>
        <v>344.64245180949098</v>
      </c>
      <c r="J442" s="3">
        <f>VLOOKUP($A442,new_vsoa,5,FALSE)</f>
        <v>354.17964555331298</v>
      </c>
      <c r="K442" s="3">
        <f t="shared" si="186"/>
        <v>-9.5371937438220016</v>
      </c>
      <c r="L442" s="3">
        <f>VLOOKUP($A442,new_vsoa,7,FALSE)</f>
        <v>-67.518007501412797</v>
      </c>
      <c r="M442" s="3">
        <f>VLOOKUP($A442,new_vsoa,8,FALSE)</f>
        <v>50.4463816373162</v>
      </c>
      <c r="N442" s="3">
        <f t="shared" si="174"/>
        <v>338.173591055099</v>
      </c>
      <c r="O442" s="3">
        <f t="shared" si="175"/>
        <v>354.17964555331503</v>
      </c>
      <c r="P442" s="3">
        <f t="shared" si="187"/>
        <v>-16.006054498216031</v>
      </c>
      <c r="Q442" s="3">
        <f t="shared" si="176"/>
        <v>-75.404284178377594</v>
      </c>
      <c r="R442" s="3">
        <f t="shared" si="177"/>
        <v>44.2464917591683</v>
      </c>
      <c r="S442" s="3">
        <f t="shared" si="178"/>
        <v>330.30901719993199</v>
      </c>
      <c r="T442" s="3">
        <f t="shared" si="179"/>
        <v>289.03506038800799</v>
      </c>
      <c r="U442" s="3">
        <f t="shared" si="188"/>
        <v>41.273956811923995</v>
      </c>
      <c r="V442" s="3">
        <f t="shared" si="180"/>
        <v>-10.1157189034632</v>
      </c>
      <c r="W442" s="3">
        <f t="shared" si="181"/>
        <v>95.622707685927395</v>
      </c>
      <c r="X442" s="3">
        <f t="shared" si="182"/>
        <v>128.35251559578299</v>
      </c>
      <c r="Y442" s="3">
        <f t="shared" si="183"/>
        <v>354.17964555331298</v>
      </c>
      <c r="Z442" s="3">
        <f t="shared" si="189"/>
        <v>-225.82712995752999</v>
      </c>
      <c r="AA442" s="3">
        <f t="shared" si="184"/>
        <v>-273.94843452774597</v>
      </c>
      <c r="AB442" s="3">
        <f t="shared" si="185"/>
        <v>-178.64168086307899</v>
      </c>
      <c r="AD442" s="3">
        <f t="shared" si="190"/>
        <v>50.076752473022964</v>
      </c>
      <c r="AE442" s="3">
        <f t="shared" si="191"/>
        <v>8.3834271710009602</v>
      </c>
      <c r="AO442" s="3">
        <f t="shared" si="192"/>
        <v>-9.5371937438220016</v>
      </c>
      <c r="AP442" s="3">
        <f t="shared" si="193"/>
        <v>-51.230519045843302</v>
      </c>
      <c r="AQ442" s="3">
        <f t="shared" si="194"/>
        <v>41.6933253020213</v>
      </c>
      <c r="AS442" s="3">
        <f t="shared" si="195"/>
        <v>216.28993621370799</v>
      </c>
      <c r="AT442" s="3">
        <f t="shared" si="196"/>
        <v>0</v>
      </c>
      <c r="AU442" s="3"/>
      <c r="AV442" s="3">
        <f t="shared" si="197"/>
        <v>-166.21318374068503</v>
      </c>
      <c r="AW442" s="3">
        <f t="shared" si="198"/>
        <v>43.607891718630981</v>
      </c>
      <c r="AX442" s="3">
        <f t="shared" si="199"/>
        <v>209.82107545931601</v>
      </c>
      <c r="AY442" s="3">
        <f t="shared" si="200"/>
        <v>8.3834271710009602</v>
      </c>
      <c r="AZ442" s="3">
        <f t="shared" si="201"/>
        <v>8.3834271710030066</v>
      </c>
      <c r="BA442" s="3">
        <f t="shared" si="202"/>
        <v>2.0463630789890885E-12</v>
      </c>
    </row>
    <row r="443" spans="1:53">
      <c r="A443">
        <v>441</v>
      </c>
      <c r="B443" t="s">
        <v>456</v>
      </c>
      <c r="C443" s="3">
        <v>338.714970976031</v>
      </c>
      <c r="D443" s="3">
        <v>282.30610704636399</v>
      </c>
      <c r="E443" s="3">
        <v>56.408863929666602</v>
      </c>
      <c r="F443" s="3">
        <v>-19.549746952342801</v>
      </c>
      <c r="G443" s="3">
        <v>149.51421584915801</v>
      </c>
      <c r="H443" s="3"/>
      <c r="I443" s="3">
        <f>VLOOKUP($A443,new_vsoa,6,FALSE)</f>
        <v>346.95866586527399</v>
      </c>
      <c r="J443" s="3">
        <f>VLOOKUP($A443,new_vsoa,5,FALSE)</f>
        <v>289.03506038800998</v>
      </c>
      <c r="K443" s="3">
        <f t="shared" si="186"/>
        <v>57.923605477264005</v>
      </c>
      <c r="L443" s="3">
        <f>VLOOKUP($A443,new_vsoa,7,FALSE)</f>
        <v>5.3199264222973603</v>
      </c>
      <c r="M443" s="3">
        <f>VLOOKUP($A443,new_vsoa,8,FALSE)</f>
        <v>108.740803799432</v>
      </c>
      <c r="N443" s="3">
        <f t="shared" si="174"/>
        <v>337.797513963955</v>
      </c>
      <c r="O443" s="3">
        <f t="shared" si="175"/>
        <v>289.03506038800703</v>
      </c>
      <c r="P443" s="3">
        <f t="shared" si="187"/>
        <v>48.762453575947973</v>
      </c>
      <c r="Q443" s="3">
        <f t="shared" si="176"/>
        <v>1.7364730010963001</v>
      </c>
      <c r="R443" s="3">
        <f t="shared" si="177"/>
        <v>96.846994195625697</v>
      </c>
      <c r="S443" s="3">
        <f t="shared" si="178"/>
        <v>368.28580170470502</v>
      </c>
      <c r="T443" s="3">
        <f t="shared" si="179"/>
        <v>336.47762808488699</v>
      </c>
      <c r="U443" s="3">
        <f t="shared" si="188"/>
        <v>31.808173619818035</v>
      </c>
      <c r="V443" s="3">
        <f t="shared" si="180"/>
        <v>-22.058446711464399</v>
      </c>
      <c r="W443" s="3">
        <f t="shared" si="181"/>
        <v>83.970764269872106</v>
      </c>
      <c r="X443" s="3">
        <f t="shared" si="182"/>
        <v>330.30901719993199</v>
      </c>
      <c r="Y443" s="3">
        <f t="shared" si="183"/>
        <v>289.03506038800799</v>
      </c>
      <c r="Z443" s="3">
        <f t="shared" si="189"/>
        <v>41.273956811923995</v>
      </c>
      <c r="AA443" s="3">
        <f t="shared" si="184"/>
        <v>-10.1157189034632</v>
      </c>
      <c r="AB443" s="3">
        <f t="shared" si="185"/>
        <v>95.622707685927395</v>
      </c>
      <c r="AD443" s="3">
        <f t="shared" si="190"/>
        <v>8.2436948892429882</v>
      </c>
      <c r="AE443" s="3">
        <f t="shared" si="191"/>
        <v>6.7289533416459903</v>
      </c>
      <c r="AO443" s="3">
        <f t="shared" si="192"/>
        <v>57.923605477264005</v>
      </c>
      <c r="AP443" s="3">
        <f t="shared" si="193"/>
        <v>56.408863929666602</v>
      </c>
      <c r="AQ443" s="3">
        <f t="shared" si="194"/>
        <v>1.5147415475974029</v>
      </c>
      <c r="AS443" s="3">
        <f t="shared" si="195"/>
        <v>16.649648665341999</v>
      </c>
      <c r="AT443" s="3">
        <f t="shared" si="196"/>
        <v>1.9895196601282805E-12</v>
      </c>
      <c r="AU443" s="3"/>
      <c r="AV443" s="3">
        <f t="shared" si="197"/>
        <v>-8.4059537760990111</v>
      </c>
      <c r="AW443" s="3">
        <f t="shared" si="198"/>
        <v>-0.9174570120759995</v>
      </c>
      <c r="AX443" s="3">
        <f t="shared" si="199"/>
        <v>7.4884967640230116</v>
      </c>
      <c r="AY443" s="3">
        <f t="shared" si="200"/>
        <v>6.7289533416440008</v>
      </c>
      <c r="AZ443" s="3">
        <f t="shared" si="201"/>
        <v>6.7289533416430345</v>
      </c>
      <c r="BA443" s="3">
        <f t="shared" si="202"/>
        <v>-9.6633812063373625E-13</v>
      </c>
    </row>
    <row r="444" spans="1:53">
      <c r="A444">
        <v>442</v>
      </c>
      <c r="B444" t="s">
        <v>457</v>
      </c>
      <c r="C444" s="3">
        <v>400.833155080381</v>
      </c>
      <c r="D444" s="3">
        <v>344.42109762016599</v>
      </c>
      <c r="E444" s="3">
        <v>56.412057460215003</v>
      </c>
      <c r="F444" s="3">
        <v>-7.68928888574517</v>
      </c>
      <c r="G444" s="3">
        <v>119.424394023863</v>
      </c>
      <c r="H444" s="3"/>
      <c r="I444" s="3">
        <f>VLOOKUP($A444,new_vsoa,6,FALSE)</f>
        <v>399.96003460302001</v>
      </c>
      <c r="J444" s="3">
        <f>VLOOKUP($A444,new_vsoa,5,FALSE)</f>
        <v>336.477628084885</v>
      </c>
      <c r="K444" s="3">
        <f t="shared" si="186"/>
        <v>63.482406518135008</v>
      </c>
      <c r="L444" s="3">
        <f>VLOOKUP($A444,new_vsoa,7,FALSE)</f>
        <v>7.7411171342594498</v>
      </c>
      <c r="M444" s="3">
        <f>VLOOKUP($A444,new_vsoa,8,FALSE)</f>
        <v>118.924215636216</v>
      </c>
      <c r="N444" s="3">
        <f t="shared" si="174"/>
        <v>394.40868870867303</v>
      </c>
      <c r="O444" s="3">
        <f t="shared" si="175"/>
        <v>336.47762808488397</v>
      </c>
      <c r="P444" s="3">
        <f t="shared" si="187"/>
        <v>57.931060623789051</v>
      </c>
      <c r="Q444" s="3">
        <f t="shared" si="176"/>
        <v>6.7199660477176497</v>
      </c>
      <c r="R444" s="3">
        <f t="shared" si="177"/>
        <v>108.793139119291</v>
      </c>
      <c r="S444" s="3">
        <f t="shared" si="178"/>
        <v>327.645239493323</v>
      </c>
      <c r="T444" s="3">
        <f t="shared" si="179"/>
        <v>199.616306175132</v>
      </c>
      <c r="U444" s="3">
        <f t="shared" si="188"/>
        <v>128.02893331819101</v>
      </c>
      <c r="V444" s="3">
        <f t="shared" si="180"/>
        <v>75.024754487795093</v>
      </c>
      <c r="W444" s="3">
        <f t="shared" si="181"/>
        <v>184.54831186454001</v>
      </c>
      <c r="X444" s="3">
        <f t="shared" si="182"/>
        <v>368.28580170470502</v>
      </c>
      <c r="Y444" s="3">
        <f t="shared" si="183"/>
        <v>336.47762808488699</v>
      </c>
      <c r="Z444" s="3">
        <f t="shared" si="189"/>
        <v>31.808173619818035</v>
      </c>
      <c r="AA444" s="3">
        <f t="shared" si="184"/>
        <v>-22.058446711464399</v>
      </c>
      <c r="AB444" s="3">
        <f t="shared" si="185"/>
        <v>83.970764269872106</v>
      </c>
      <c r="AD444" s="3">
        <f t="shared" si="190"/>
        <v>-0.87312047736099885</v>
      </c>
      <c r="AE444" s="3">
        <f t="shared" si="191"/>
        <v>-7.9434695352809968</v>
      </c>
      <c r="AO444" s="3">
        <f t="shared" si="192"/>
        <v>63.482406518135008</v>
      </c>
      <c r="AP444" s="3">
        <f t="shared" si="193"/>
        <v>56.412057460215003</v>
      </c>
      <c r="AQ444" s="3">
        <f t="shared" si="194"/>
        <v>7.070349057920005</v>
      </c>
      <c r="AS444" s="3">
        <f t="shared" si="195"/>
        <v>31.674232898314983</v>
      </c>
      <c r="AT444" s="3">
        <f t="shared" si="196"/>
        <v>-1.9895196601282805E-12</v>
      </c>
      <c r="AU444" s="3"/>
      <c r="AV444" s="3">
        <f t="shared" si="197"/>
        <v>-32.547353375675982</v>
      </c>
      <c r="AW444" s="3">
        <f t="shared" si="198"/>
        <v>-6.4244663717079789</v>
      </c>
      <c r="AX444" s="3">
        <f t="shared" si="199"/>
        <v>26.122887003968003</v>
      </c>
      <c r="AY444" s="3">
        <f t="shared" si="200"/>
        <v>-7.9434695352790072</v>
      </c>
      <c r="AZ444" s="3">
        <f t="shared" si="201"/>
        <v>-7.9434695352820199</v>
      </c>
      <c r="BA444" s="3">
        <f t="shared" si="202"/>
        <v>-3.0127011996228248E-12</v>
      </c>
    </row>
    <row r="445" spans="1:53">
      <c r="A445">
        <v>443</v>
      </c>
      <c r="B445" t="s">
        <v>458</v>
      </c>
      <c r="C445" s="3">
        <v>293.51312508635903</v>
      </c>
      <c r="D445" s="3">
        <v>202.62911477903799</v>
      </c>
      <c r="E445" s="3">
        <v>90.884010307321006</v>
      </c>
      <c r="F445" s="3">
        <v>-1.21065374435038</v>
      </c>
      <c r="G445" s="3">
        <v>214.913865664269</v>
      </c>
      <c r="H445" s="3"/>
      <c r="I445" s="3">
        <f>VLOOKUP($A445,new_vsoa,6,FALSE)</f>
        <v>168.37282286926401</v>
      </c>
      <c r="J445" s="3">
        <f>VLOOKUP($A445,new_vsoa,5,FALSE)</f>
        <v>199.61630617513001</v>
      </c>
      <c r="K445" s="3">
        <f t="shared" si="186"/>
        <v>-31.243483305865993</v>
      </c>
      <c r="L445" s="3">
        <f>VLOOKUP($A445,new_vsoa,7,FALSE)</f>
        <v>-65.396844033683493</v>
      </c>
      <c r="M445" s="3">
        <f>VLOOKUP($A445,new_vsoa,8,FALSE)</f>
        <v>6.8908911358988103</v>
      </c>
      <c r="N445" s="3">
        <f t="shared" si="174"/>
        <v>169.04962773646301</v>
      </c>
      <c r="O445" s="3">
        <f t="shared" si="175"/>
        <v>199.616306175131</v>
      </c>
      <c r="P445" s="3">
        <f t="shared" si="187"/>
        <v>-30.566678438667992</v>
      </c>
      <c r="Q445" s="3">
        <f t="shared" si="176"/>
        <v>-63.226209241984797</v>
      </c>
      <c r="R445" s="3">
        <f t="shared" si="177"/>
        <v>4.1299328144477299</v>
      </c>
      <c r="S445" s="3">
        <f t="shared" si="178"/>
        <v>220.613045706305</v>
      </c>
      <c r="T445" s="3">
        <f t="shared" si="179"/>
        <v>419.12692902864899</v>
      </c>
      <c r="U445" s="3">
        <f t="shared" si="188"/>
        <v>-198.51388332234399</v>
      </c>
      <c r="V445" s="3">
        <f t="shared" si="180"/>
        <v>-244.332093937715</v>
      </c>
      <c r="W445" s="3">
        <f t="shared" si="181"/>
        <v>-156.87960824090499</v>
      </c>
      <c r="X445" s="3">
        <f t="shared" si="182"/>
        <v>327.645239493323</v>
      </c>
      <c r="Y445" s="3">
        <f t="shared" si="183"/>
        <v>199.616306175132</v>
      </c>
      <c r="Z445" s="3">
        <f t="shared" si="189"/>
        <v>128.02893331819101</v>
      </c>
      <c r="AA445" s="3">
        <f t="shared" si="184"/>
        <v>75.024754487795093</v>
      </c>
      <c r="AB445" s="3">
        <f t="shared" si="185"/>
        <v>184.54831186454001</v>
      </c>
      <c r="AD445" s="3">
        <f t="shared" si="190"/>
        <v>-125.14030221709501</v>
      </c>
      <c r="AE445" s="3">
        <f t="shared" si="191"/>
        <v>-3.0128086039079847</v>
      </c>
      <c r="AO445" s="3">
        <f t="shared" si="192"/>
        <v>-31.243483305865993</v>
      </c>
      <c r="AP445" s="3">
        <f t="shared" si="193"/>
        <v>90.884010307321006</v>
      </c>
      <c r="AQ445" s="3">
        <f t="shared" si="194"/>
        <v>-122.127493613187</v>
      </c>
      <c r="AS445" s="3">
        <f t="shared" si="195"/>
        <v>-159.27241662405899</v>
      </c>
      <c r="AT445" s="3">
        <f t="shared" si="196"/>
        <v>-1.9895196601282805E-12</v>
      </c>
      <c r="AU445" s="3"/>
      <c r="AV445" s="3">
        <f t="shared" si="197"/>
        <v>34.132114406963979</v>
      </c>
      <c r="AW445" s="3">
        <f t="shared" si="198"/>
        <v>-124.46349734989602</v>
      </c>
      <c r="AX445" s="3">
        <f t="shared" si="199"/>
        <v>-158.59561175686</v>
      </c>
      <c r="AY445" s="3">
        <f t="shared" si="200"/>
        <v>-3.0128086039059951</v>
      </c>
      <c r="AZ445" s="3">
        <f t="shared" si="201"/>
        <v>-3.0128086039069899</v>
      </c>
      <c r="BA445" s="3">
        <f t="shared" si="202"/>
        <v>-9.9475983006414026E-13</v>
      </c>
    </row>
    <row r="446" spans="1:53">
      <c r="A446">
        <v>444</v>
      </c>
      <c r="B446" t="s">
        <v>459</v>
      </c>
      <c r="C446" s="3">
        <v>237.01295643737501</v>
      </c>
      <c r="D446" s="3">
        <v>424.105029039069</v>
      </c>
      <c r="E446" s="3">
        <v>-187.09207260169401</v>
      </c>
      <c r="F446" s="3">
        <v>-267.07185940888297</v>
      </c>
      <c r="G446" s="3">
        <v>-116.596514618193</v>
      </c>
      <c r="H446" s="3"/>
      <c r="I446" s="3">
        <f>VLOOKUP($A446,new_vsoa,6,FALSE)</f>
        <v>425.83659765971902</v>
      </c>
      <c r="J446" s="3">
        <f>VLOOKUP($A446,new_vsoa,5,FALSE)</f>
        <v>419.12692902865001</v>
      </c>
      <c r="K446" s="3">
        <f t="shared" si="186"/>
        <v>6.7096686310690075</v>
      </c>
      <c r="L446" s="3">
        <f>VLOOKUP($A446,new_vsoa,7,FALSE)</f>
        <v>-54.901850792157703</v>
      </c>
      <c r="M446" s="3">
        <f>VLOOKUP($A446,new_vsoa,8,FALSE)</f>
        <v>71.189205194134203</v>
      </c>
      <c r="N446" s="3">
        <f t="shared" si="174"/>
        <v>413.43455668273998</v>
      </c>
      <c r="O446" s="3">
        <f t="shared" si="175"/>
        <v>419.12692902864802</v>
      </c>
      <c r="P446" s="3">
        <f t="shared" si="187"/>
        <v>-5.6923723459080406</v>
      </c>
      <c r="Q446" s="3">
        <f t="shared" si="176"/>
        <v>-64.160860077567506</v>
      </c>
      <c r="R446" s="3">
        <f t="shared" si="177"/>
        <v>55.657970271172502</v>
      </c>
      <c r="S446" s="3">
        <f t="shared" si="178"/>
        <v>367.26805482435498</v>
      </c>
      <c r="T446" s="3">
        <f t="shared" si="179"/>
        <v>249.833374319059</v>
      </c>
      <c r="U446" s="3">
        <f t="shared" si="188"/>
        <v>117.43468050529597</v>
      </c>
      <c r="V446" s="3">
        <f t="shared" si="180"/>
        <v>53.204942089292999</v>
      </c>
      <c r="W446" s="3">
        <f t="shared" si="181"/>
        <v>195.04593807863299</v>
      </c>
      <c r="X446" s="3">
        <f t="shared" si="182"/>
        <v>220.613045706305</v>
      </c>
      <c r="Y446" s="3">
        <f t="shared" si="183"/>
        <v>419.12692902864899</v>
      </c>
      <c r="Z446" s="3">
        <f t="shared" si="189"/>
        <v>-198.51388332234399</v>
      </c>
      <c r="AA446" s="3">
        <f t="shared" si="184"/>
        <v>-244.332093937715</v>
      </c>
      <c r="AB446" s="3">
        <f t="shared" si="185"/>
        <v>-156.87960824090499</v>
      </c>
      <c r="AD446" s="3">
        <f t="shared" si="190"/>
        <v>188.82364122234401</v>
      </c>
      <c r="AE446" s="3">
        <f t="shared" si="191"/>
        <v>-4.9781000104189843</v>
      </c>
      <c r="AO446" s="3">
        <f t="shared" si="192"/>
        <v>6.7096686310690075</v>
      </c>
      <c r="AP446" s="3">
        <f t="shared" si="193"/>
        <v>-187.09207260169401</v>
      </c>
      <c r="AQ446" s="3">
        <f t="shared" si="194"/>
        <v>193.80174123276302</v>
      </c>
      <c r="AS446" s="3">
        <f t="shared" si="195"/>
        <v>205.22355195341402</v>
      </c>
      <c r="AT446" s="3">
        <f t="shared" si="196"/>
        <v>1.0231815394945443E-12</v>
      </c>
      <c r="AU446" s="3"/>
      <c r="AV446" s="3">
        <f t="shared" si="197"/>
        <v>-16.399910731070008</v>
      </c>
      <c r="AW446" s="3">
        <f t="shared" si="198"/>
        <v>176.42160024536497</v>
      </c>
      <c r="AX446" s="3">
        <f t="shared" si="199"/>
        <v>192.82151097643498</v>
      </c>
      <c r="AY446" s="3">
        <f t="shared" si="200"/>
        <v>-4.9781000104200075</v>
      </c>
      <c r="AZ446" s="3">
        <f t="shared" si="201"/>
        <v>-4.9781000104209738</v>
      </c>
      <c r="BA446" s="3">
        <f t="shared" si="202"/>
        <v>-9.6633812063373625E-13</v>
      </c>
    </row>
    <row r="447" spans="1:53">
      <c r="A447">
        <v>445</v>
      </c>
      <c r="B447" t="s">
        <v>460</v>
      </c>
      <c r="C447" s="3">
        <v>298.38743243874899</v>
      </c>
      <c r="D447" s="3">
        <v>249.432090061672</v>
      </c>
      <c r="E447" s="3">
        <v>48.9553423770774</v>
      </c>
      <c r="F447" s="3">
        <v>-57.209872628765801</v>
      </c>
      <c r="G447" s="3">
        <v>240.55652727688701</v>
      </c>
      <c r="H447" s="3"/>
      <c r="I447" s="3">
        <f>VLOOKUP($A447,new_vsoa,6,FALSE)</f>
        <v>149.88442228798499</v>
      </c>
      <c r="J447" s="3">
        <f>VLOOKUP($A447,new_vsoa,5,FALSE)</f>
        <v>249.83337431906099</v>
      </c>
      <c r="K447" s="3">
        <f t="shared" si="186"/>
        <v>-99.948952031076004</v>
      </c>
      <c r="L447" s="3">
        <f>VLOOKUP($A447,new_vsoa,7,FALSE)</f>
        <v>-133.682891895284</v>
      </c>
      <c r="M447" s="3">
        <f>VLOOKUP($A447,new_vsoa,8,FALSE)</f>
        <v>-63.720521023918202</v>
      </c>
      <c r="N447" s="3">
        <f t="shared" si="174"/>
        <v>156.08793834421201</v>
      </c>
      <c r="O447" s="3">
        <f t="shared" si="175"/>
        <v>249.83337431906099</v>
      </c>
      <c r="P447" s="3">
        <f t="shared" si="187"/>
        <v>-93.745435974848988</v>
      </c>
      <c r="Q447" s="3">
        <f t="shared" si="176"/>
        <v>-126.254145746072</v>
      </c>
      <c r="R447" s="3">
        <f t="shared" si="177"/>
        <v>-61.297331363561099</v>
      </c>
      <c r="S447" s="3">
        <f t="shared" si="178"/>
        <v>180.61971628890299</v>
      </c>
      <c r="T447" s="3">
        <f t="shared" si="179"/>
        <v>297.87592057644599</v>
      </c>
      <c r="U447" s="3">
        <f t="shared" si="188"/>
        <v>-117.256204287543</v>
      </c>
      <c r="V447" s="3">
        <f t="shared" si="180"/>
        <v>-154.56362241338601</v>
      </c>
      <c r="W447" s="3">
        <f t="shared" si="181"/>
        <v>-80.510823883218293</v>
      </c>
      <c r="X447" s="3">
        <f t="shared" si="182"/>
        <v>367.26805482435498</v>
      </c>
      <c r="Y447" s="3">
        <f t="shared" si="183"/>
        <v>249.833374319059</v>
      </c>
      <c r="Z447" s="3">
        <f t="shared" si="189"/>
        <v>117.43468050529597</v>
      </c>
      <c r="AA447" s="3">
        <f t="shared" si="184"/>
        <v>53.204942089292999</v>
      </c>
      <c r="AB447" s="3">
        <f t="shared" si="185"/>
        <v>195.04593807863299</v>
      </c>
      <c r="AD447" s="3">
        <f t="shared" si="190"/>
        <v>-148.503010150764</v>
      </c>
      <c r="AE447" s="3">
        <f t="shared" si="191"/>
        <v>0.40128425738899409</v>
      </c>
      <c r="AO447" s="3">
        <f t="shared" si="192"/>
        <v>-99.948952031076004</v>
      </c>
      <c r="AP447" s="3">
        <f t="shared" si="193"/>
        <v>48.9553423770774</v>
      </c>
      <c r="AQ447" s="3">
        <f t="shared" si="194"/>
        <v>-148.90429440815342</v>
      </c>
      <c r="AS447" s="3">
        <f t="shared" si="195"/>
        <v>-217.38363253636999</v>
      </c>
      <c r="AT447" s="3">
        <f t="shared" si="196"/>
        <v>1.9895196601282805E-12</v>
      </c>
      <c r="AU447" s="3"/>
      <c r="AV447" s="3">
        <f t="shared" si="197"/>
        <v>68.880622385605989</v>
      </c>
      <c r="AW447" s="3">
        <f t="shared" si="198"/>
        <v>-142.29949409453698</v>
      </c>
      <c r="AX447" s="3">
        <f t="shared" si="199"/>
        <v>-211.18011648014297</v>
      </c>
      <c r="AY447" s="3">
        <f t="shared" si="200"/>
        <v>0.40128425738700457</v>
      </c>
      <c r="AZ447" s="3">
        <f t="shared" si="201"/>
        <v>0.40128425738899409</v>
      </c>
      <c r="BA447" s="3">
        <f t="shared" si="202"/>
        <v>1.9895196601282805E-12</v>
      </c>
    </row>
    <row r="448" spans="1:53">
      <c r="A448">
        <v>446</v>
      </c>
      <c r="B448" t="s">
        <v>461</v>
      </c>
      <c r="C448" s="3">
        <v>165.15350222331099</v>
      </c>
      <c r="D448" s="3">
        <v>296.95511069554999</v>
      </c>
      <c r="E448" s="3">
        <v>-131.801608472239</v>
      </c>
      <c r="F448" s="3">
        <v>-191.456271541597</v>
      </c>
      <c r="G448" s="3">
        <v>-72.937366558810893</v>
      </c>
      <c r="H448" s="3"/>
      <c r="I448" s="3">
        <f>VLOOKUP($A448,new_vsoa,6,FALSE)</f>
        <v>248.519978437388</v>
      </c>
      <c r="J448" s="3">
        <f>VLOOKUP($A448,new_vsoa,5,FALSE)</f>
        <v>297.87592060132698</v>
      </c>
      <c r="K448" s="3">
        <f t="shared" si="186"/>
        <v>-49.355942163938977</v>
      </c>
      <c r="L448" s="3">
        <f>VLOOKUP($A448,new_vsoa,7,FALSE)</f>
        <v>-96.956092862232794</v>
      </c>
      <c r="M448" s="3">
        <f>VLOOKUP($A448,new_vsoa,8,FALSE)</f>
        <v>-2.25520273100756</v>
      </c>
      <c r="N448" s="3">
        <f t="shared" si="174"/>
        <v>246.80750791787401</v>
      </c>
      <c r="O448" s="3">
        <f t="shared" si="175"/>
        <v>297.87592060132903</v>
      </c>
      <c r="P448" s="3">
        <f t="shared" si="187"/>
        <v>-51.068412683455023</v>
      </c>
      <c r="Q448" s="3">
        <f t="shared" si="176"/>
        <v>-96.315577284430603</v>
      </c>
      <c r="R448" s="3">
        <f t="shared" si="177"/>
        <v>-5.5271416722159099</v>
      </c>
      <c r="S448" s="3">
        <f t="shared" si="178"/>
        <v>225.284358934229</v>
      </c>
      <c r="T448" s="3">
        <f t="shared" si="179"/>
        <v>172.34684939351101</v>
      </c>
      <c r="U448" s="3">
        <f t="shared" si="188"/>
        <v>52.937509540717997</v>
      </c>
      <c r="V448" s="3">
        <f t="shared" si="180"/>
        <v>10.253852457256199</v>
      </c>
      <c r="W448" s="3">
        <f t="shared" si="181"/>
        <v>100.681918547451</v>
      </c>
      <c r="X448" s="3">
        <f t="shared" si="182"/>
        <v>180.61971628890299</v>
      </c>
      <c r="Y448" s="3">
        <f t="shared" si="183"/>
        <v>297.87592057644599</v>
      </c>
      <c r="Z448" s="3">
        <f t="shared" si="189"/>
        <v>-117.256204287543</v>
      </c>
      <c r="AA448" s="3">
        <f t="shared" si="184"/>
        <v>-154.56362241338601</v>
      </c>
      <c r="AB448" s="3">
        <f t="shared" si="185"/>
        <v>-80.510823883218293</v>
      </c>
      <c r="AD448" s="3">
        <f t="shared" si="190"/>
        <v>83.366476214077011</v>
      </c>
      <c r="AE448" s="3">
        <f t="shared" si="191"/>
        <v>0.9208099057769914</v>
      </c>
      <c r="AO448" s="3">
        <f t="shared" si="192"/>
        <v>-49.355942163938977</v>
      </c>
      <c r="AP448" s="3">
        <f t="shared" si="193"/>
        <v>-131.801608472239</v>
      </c>
      <c r="AQ448" s="3">
        <f t="shared" si="194"/>
        <v>82.445666308300019</v>
      </c>
      <c r="AS448" s="3">
        <f t="shared" si="195"/>
        <v>67.900262148485012</v>
      </c>
      <c r="AT448" s="3">
        <f t="shared" si="196"/>
        <v>2.4880989712983137E-8</v>
      </c>
      <c r="AU448" s="3"/>
      <c r="AV448" s="3">
        <f t="shared" si="197"/>
        <v>15.466214065591998</v>
      </c>
      <c r="AW448" s="3">
        <f t="shared" si="198"/>
        <v>81.654005694563011</v>
      </c>
      <c r="AX448" s="3">
        <f t="shared" si="199"/>
        <v>66.187791628971013</v>
      </c>
      <c r="AY448" s="3">
        <f t="shared" si="200"/>
        <v>0.92080988089600169</v>
      </c>
      <c r="AZ448" s="3">
        <f t="shared" si="201"/>
        <v>0.92080990577903776</v>
      </c>
      <c r="BA448" s="3">
        <f t="shared" si="202"/>
        <v>2.4883036076062126E-8</v>
      </c>
    </row>
    <row r="449" spans="1:53">
      <c r="A449">
        <v>447</v>
      </c>
      <c r="B449" t="s">
        <v>462</v>
      </c>
      <c r="C449" s="3">
        <v>192.136070181816</v>
      </c>
      <c r="D449" s="3">
        <v>172.67898638685199</v>
      </c>
      <c r="E449" s="3">
        <v>19.457083794964099</v>
      </c>
      <c r="F449" s="3">
        <v>-43.950962558669801</v>
      </c>
      <c r="G449" s="3">
        <v>90.173926982963593</v>
      </c>
      <c r="H449" s="3"/>
      <c r="I449" s="3">
        <f>VLOOKUP($A449,new_vsoa,6,FALSE)</f>
        <v>168.41462118733401</v>
      </c>
      <c r="J449" s="3">
        <f>VLOOKUP($A449,new_vsoa,5,FALSE)</f>
        <v>172.34684939351101</v>
      </c>
      <c r="K449" s="3">
        <f t="shared" si="186"/>
        <v>-3.9322282061770011</v>
      </c>
      <c r="L449" s="3">
        <f>VLOOKUP($A449,new_vsoa,7,FALSE)</f>
        <v>-38.157296094202202</v>
      </c>
      <c r="M449" s="3">
        <f>VLOOKUP($A449,new_vsoa,8,FALSE)</f>
        <v>33.585886401316003</v>
      </c>
      <c r="N449" s="3">
        <f t="shared" si="174"/>
        <v>164.98512609007599</v>
      </c>
      <c r="O449" s="3">
        <f t="shared" si="175"/>
        <v>172.34684939351101</v>
      </c>
      <c r="P449" s="3">
        <f t="shared" si="187"/>
        <v>-7.3617233034350136</v>
      </c>
      <c r="Q449" s="3">
        <f t="shared" si="176"/>
        <v>-41.786518949199902</v>
      </c>
      <c r="R449" s="3">
        <f t="shared" si="177"/>
        <v>27.262237525188901</v>
      </c>
      <c r="S449" s="3">
        <f t="shared" si="178"/>
        <v>185.49528960564601</v>
      </c>
      <c r="T449" s="3">
        <f t="shared" si="179"/>
        <v>346.492882557857</v>
      </c>
      <c r="U449" s="3">
        <f t="shared" si="188"/>
        <v>-160.99759295221099</v>
      </c>
      <c r="V449" s="3">
        <f t="shared" si="180"/>
        <v>-209.64539340393301</v>
      </c>
      <c r="W449" s="3">
        <f t="shared" si="181"/>
        <v>-111.22198944188401</v>
      </c>
      <c r="X449" s="3">
        <f t="shared" si="182"/>
        <v>225.284358934229</v>
      </c>
      <c r="Y449" s="3">
        <f t="shared" si="183"/>
        <v>172.34684939351101</v>
      </c>
      <c r="Z449" s="3">
        <f t="shared" si="189"/>
        <v>52.937509540717997</v>
      </c>
      <c r="AA449" s="3">
        <f t="shared" si="184"/>
        <v>10.253852457256199</v>
      </c>
      <c r="AB449" s="3">
        <f t="shared" si="185"/>
        <v>100.681918547451</v>
      </c>
      <c r="AD449" s="3">
        <f t="shared" si="190"/>
        <v>-23.721448994481989</v>
      </c>
      <c r="AE449" s="3">
        <f t="shared" si="191"/>
        <v>-0.33213699334098123</v>
      </c>
      <c r="AO449" s="3">
        <f t="shared" si="192"/>
        <v>-3.9322282061770011</v>
      </c>
      <c r="AP449" s="3">
        <f t="shared" si="193"/>
        <v>19.457083794964099</v>
      </c>
      <c r="AQ449" s="3">
        <f t="shared" si="194"/>
        <v>-23.3893120011411</v>
      </c>
      <c r="AS449" s="3">
        <f t="shared" si="195"/>
        <v>-56.869737746894998</v>
      </c>
      <c r="AT449" s="3">
        <f t="shared" si="196"/>
        <v>0</v>
      </c>
      <c r="AU449" s="3"/>
      <c r="AV449" s="3">
        <f t="shared" si="197"/>
        <v>33.148288752413009</v>
      </c>
      <c r="AW449" s="3">
        <f t="shared" si="198"/>
        <v>-27.150944091740001</v>
      </c>
      <c r="AX449" s="3">
        <f t="shared" si="199"/>
        <v>-60.299232844153011</v>
      </c>
      <c r="AY449" s="3">
        <f t="shared" si="200"/>
        <v>-0.33213699334098123</v>
      </c>
      <c r="AZ449" s="3">
        <f t="shared" si="201"/>
        <v>-0.33213699334098123</v>
      </c>
      <c r="BA449" s="3">
        <f t="shared" si="202"/>
        <v>0</v>
      </c>
    </row>
    <row r="450" spans="1:53">
      <c r="A450">
        <v>448</v>
      </c>
      <c r="B450" t="s">
        <v>463</v>
      </c>
      <c r="C450" s="3">
        <v>304.67109573876797</v>
      </c>
      <c r="D450" s="3">
        <v>359.31312798494599</v>
      </c>
      <c r="E450" s="3">
        <v>-54.642032246178303</v>
      </c>
      <c r="F450" s="3">
        <v>-145.29039546117201</v>
      </c>
      <c r="G450" s="3">
        <v>30.1247601425566</v>
      </c>
      <c r="H450" s="3"/>
      <c r="I450" s="3">
        <f>VLOOKUP($A450,new_vsoa,6,FALSE)</f>
        <v>339.58447496393302</v>
      </c>
      <c r="J450" s="3">
        <f>VLOOKUP($A450,new_vsoa,5,FALSE)</f>
        <v>346.492882557857</v>
      </c>
      <c r="K450" s="3">
        <f t="shared" si="186"/>
        <v>-6.9084075939239824</v>
      </c>
      <c r="L450" s="3">
        <f>VLOOKUP($A450,new_vsoa,7,FALSE)</f>
        <v>-62.636900501964902</v>
      </c>
      <c r="M450" s="3">
        <f>VLOOKUP($A450,new_vsoa,8,FALSE)</f>
        <v>47.803340750348198</v>
      </c>
      <c r="N450" s="3">
        <f t="shared" si="174"/>
        <v>346.60020657956301</v>
      </c>
      <c r="O450" s="3">
        <f t="shared" si="175"/>
        <v>346.49288255783699</v>
      </c>
      <c r="P450" s="3">
        <f t="shared" si="187"/>
        <v>0.10732402172601496</v>
      </c>
      <c r="Q450" s="3">
        <f t="shared" si="176"/>
        <v>-55.073300737627498</v>
      </c>
      <c r="R450" s="3">
        <f t="shared" si="177"/>
        <v>53.019165859474398</v>
      </c>
      <c r="S450" s="3">
        <f t="shared" si="178"/>
        <v>339.58447496393399</v>
      </c>
      <c r="T450" s="3">
        <f t="shared" si="179"/>
        <v>460.26932863744702</v>
      </c>
      <c r="U450" s="3">
        <f t="shared" si="188"/>
        <v>-120.68485367351303</v>
      </c>
      <c r="V450" s="3">
        <f t="shared" si="180"/>
        <v>-177.51542534915899</v>
      </c>
      <c r="W450" s="3">
        <f t="shared" si="181"/>
        <v>-60.311233991312697</v>
      </c>
      <c r="X450" s="3">
        <f t="shared" si="182"/>
        <v>185.49528960564601</v>
      </c>
      <c r="Y450" s="3">
        <f t="shared" si="183"/>
        <v>346.492882557857</v>
      </c>
      <c r="Z450" s="3">
        <f t="shared" si="189"/>
        <v>-160.99759295221099</v>
      </c>
      <c r="AA450" s="3">
        <f t="shared" si="184"/>
        <v>-209.64539340393301</v>
      </c>
      <c r="AB450" s="3">
        <f t="shared" si="185"/>
        <v>-111.22198944188401</v>
      </c>
      <c r="AD450" s="3">
        <f t="shared" si="190"/>
        <v>34.913379225165045</v>
      </c>
      <c r="AE450" s="3">
        <f t="shared" si="191"/>
        <v>-12.820245427088992</v>
      </c>
      <c r="AO450" s="3">
        <f t="shared" si="192"/>
        <v>-6.9084075939239824</v>
      </c>
      <c r="AP450" s="3">
        <f t="shared" si="193"/>
        <v>-54.642032246178303</v>
      </c>
      <c r="AQ450" s="3">
        <f t="shared" si="194"/>
        <v>47.733624652254321</v>
      </c>
      <c r="AS450" s="3">
        <f t="shared" si="195"/>
        <v>154.08918535828701</v>
      </c>
      <c r="AT450" s="3">
        <f t="shared" si="196"/>
        <v>0</v>
      </c>
      <c r="AU450" s="3"/>
      <c r="AV450" s="3">
        <f t="shared" si="197"/>
        <v>-119.17580613312197</v>
      </c>
      <c r="AW450" s="3">
        <f t="shared" si="198"/>
        <v>41.929110840795033</v>
      </c>
      <c r="AX450" s="3">
        <f t="shared" si="199"/>
        <v>161.104916973917</v>
      </c>
      <c r="AY450" s="3">
        <f t="shared" si="200"/>
        <v>-12.820245427088992</v>
      </c>
      <c r="AZ450" s="3">
        <f t="shared" si="201"/>
        <v>-12.820245427109001</v>
      </c>
      <c r="BA450" s="3">
        <f t="shared" si="202"/>
        <v>-2.0008883439004421E-11</v>
      </c>
    </row>
    <row r="451" spans="1:53">
      <c r="A451">
        <v>449</v>
      </c>
      <c r="B451" t="s">
        <v>464</v>
      </c>
      <c r="C451" s="3">
        <v>399.97195525634203</v>
      </c>
      <c r="D451" s="3">
        <v>478.57133207885403</v>
      </c>
      <c r="E451" s="3">
        <v>-78.599376822512198</v>
      </c>
      <c r="F451" s="3">
        <v>-167.13044054615801</v>
      </c>
      <c r="G451" s="3">
        <v>10.683378289369299</v>
      </c>
      <c r="H451" s="3"/>
      <c r="I451" s="3">
        <f>VLOOKUP($A451,new_vsoa,6,FALSE)</f>
        <v>428.52460819602999</v>
      </c>
      <c r="J451" s="3">
        <f>VLOOKUP($A451,new_vsoa,5,FALSE)</f>
        <v>460.26932863744702</v>
      </c>
      <c r="K451" s="3">
        <f t="shared" si="186"/>
        <v>-31.74472044141703</v>
      </c>
      <c r="L451" s="3">
        <f>VLOOKUP($A451,new_vsoa,7,FALSE)</f>
        <v>-90.854120318890097</v>
      </c>
      <c r="M451" s="3">
        <f>VLOOKUP($A451,new_vsoa,8,FALSE)</f>
        <v>24.0532075539641</v>
      </c>
      <c r="N451" s="3">
        <f t="shared" ref="N451:N514" si="203">VLOOKUP($A451,new_vsoa_duplicates_problem,6,FALSE)</f>
        <v>433.19297100430498</v>
      </c>
      <c r="O451" s="3">
        <f t="shared" ref="O451:O514" si="204">VLOOKUP($A451,new_vsoa_duplicates_problem,5,FALSE)</f>
        <v>460.26932863744599</v>
      </c>
      <c r="P451" s="3">
        <f t="shared" si="187"/>
        <v>-27.076357633141015</v>
      </c>
      <c r="Q451" s="3">
        <f t="shared" ref="Q451:Q514" si="205">VLOOKUP($A451,new_vsoa_duplicates_problem,7,FALSE)</f>
        <v>-83.938669465066695</v>
      </c>
      <c r="R451" s="3">
        <f t="shared" ref="R451:R514" si="206">VLOOKUP($A451,new_vsoa_duplicates_problem,8,FALSE)</f>
        <v>29.9327629040083</v>
      </c>
      <c r="S451" s="3">
        <f t="shared" ref="S451:S514" si="207">VLOOKUP($A451,new_ndar_prob_cont,6,FALSE)</f>
        <v>428.524608196028</v>
      </c>
      <c r="T451" s="3">
        <f t="shared" ref="T451:T514" si="208">VLOOKUP($A451,new_ndar_prob_cont,5,FALSE)</f>
        <v>391.31890782919902</v>
      </c>
      <c r="U451" s="3">
        <f t="shared" si="188"/>
        <v>37.205700366828978</v>
      </c>
      <c r="V451" s="3">
        <f t="shared" ref="V451:V514" si="209">VLOOKUP($A451,new_ndar_prob_cont,7,FALSE)</f>
        <v>-19.356345960928198</v>
      </c>
      <c r="W451" s="3">
        <f t="shared" ref="W451:W514" si="210">VLOOKUP($A451,new_ndar_prob_cont,8,FALSE)</f>
        <v>91.890446298328101</v>
      </c>
      <c r="X451" s="3">
        <f t="shared" ref="X451:X514" si="211">VLOOKUP($A451,new_ndar_prob,9,FALSE)</f>
        <v>339.58447496393399</v>
      </c>
      <c r="Y451" s="3">
        <f t="shared" ref="Y451:Y514" si="212">VLOOKUP($A451,new_ndar_prob,8,FALSE)</f>
        <v>460.26932863744702</v>
      </c>
      <c r="Z451" s="3">
        <f t="shared" si="189"/>
        <v>-120.68485367351303</v>
      </c>
      <c r="AA451" s="3">
        <f t="shared" ref="AA451:AA514" si="213">VLOOKUP($A451,new_ndar_prob,5,FALSE)</f>
        <v>-177.51542534915899</v>
      </c>
      <c r="AB451" s="3">
        <f t="shared" ref="AB451:AB514" si="214">VLOOKUP($A451,new_ndar_prob,6,FALSE)</f>
        <v>-60.311233991312697</v>
      </c>
      <c r="AD451" s="3">
        <f t="shared" si="190"/>
        <v>28.55265293968796</v>
      </c>
      <c r="AE451" s="3">
        <f t="shared" si="191"/>
        <v>-18.30200344140701</v>
      </c>
      <c r="AO451" s="3">
        <f t="shared" si="192"/>
        <v>-31.74472044141703</v>
      </c>
      <c r="AP451" s="3">
        <f t="shared" si="193"/>
        <v>-78.599376822512198</v>
      </c>
      <c r="AQ451" s="3">
        <f t="shared" si="194"/>
        <v>46.854656381095168</v>
      </c>
      <c r="AS451" s="3">
        <f t="shared" si="195"/>
        <v>88.940133232096002</v>
      </c>
      <c r="AT451" s="3">
        <f t="shared" si="196"/>
        <v>0</v>
      </c>
      <c r="AU451" s="3"/>
      <c r="AV451" s="3">
        <f t="shared" si="197"/>
        <v>-60.387480292408043</v>
      </c>
      <c r="AW451" s="3">
        <f t="shared" si="198"/>
        <v>33.221015747962952</v>
      </c>
      <c r="AX451" s="3">
        <f t="shared" si="199"/>
        <v>93.608496040370994</v>
      </c>
      <c r="AY451" s="3">
        <f t="shared" si="200"/>
        <v>-18.30200344140701</v>
      </c>
      <c r="AZ451" s="3">
        <f t="shared" si="201"/>
        <v>-18.302003441408033</v>
      </c>
      <c r="BA451" s="3">
        <f t="shared" si="202"/>
        <v>-1.0231815394945443E-12</v>
      </c>
    </row>
    <row r="452" spans="1:53">
      <c r="A452">
        <v>450</v>
      </c>
      <c r="B452" t="s">
        <v>465</v>
      </c>
      <c r="C452" s="3">
        <v>452.61914198732302</v>
      </c>
      <c r="D452" s="3">
        <v>402.18454049559199</v>
      </c>
      <c r="E452" s="3">
        <v>50.434601491731698</v>
      </c>
      <c r="F452" s="3">
        <v>-33.758125027001398</v>
      </c>
      <c r="G452" s="3">
        <v>146.178312866087</v>
      </c>
      <c r="H452" s="3"/>
      <c r="I452" s="3">
        <f>VLOOKUP($A452,new_vsoa,6,FALSE)</f>
        <v>366.342700577953</v>
      </c>
      <c r="J452" s="3">
        <f>VLOOKUP($A452,new_vsoa,5,FALSE)</f>
        <v>391.31890782919999</v>
      </c>
      <c r="K452" s="3">
        <f t="shared" ref="K452:K515" si="215">I452-J452</f>
        <v>-24.97620725124699</v>
      </c>
      <c r="L452" s="3">
        <f>VLOOKUP($A452,new_vsoa,7,FALSE)</f>
        <v>-75.874291624012699</v>
      </c>
      <c r="M452" s="3">
        <f>VLOOKUP($A452,new_vsoa,8,FALSE)</f>
        <v>26.617351807259901</v>
      </c>
      <c r="N452" s="3">
        <f t="shared" si="203"/>
        <v>361.03484291755598</v>
      </c>
      <c r="O452" s="3">
        <f t="shared" si="204"/>
        <v>391.31890782919999</v>
      </c>
      <c r="P452" s="3">
        <f t="shared" ref="P452:P515" si="216">N452-O452</f>
        <v>-30.284064911644009</v>
      </c>
      <c r="Q452" s="3">
        <f t="shared" si="205"/>
        <v>-80.221916990772996</v>
      </c>
      <c r="R452" s="3">
        <f t="shared" si="206"/>
        <v>21.468346694168901</v>
      </c>
      <c r="S452" s="3">
        <f t="shared" si="207"/>
        <v>366.34270057795101</v>
      </c>
      <c r="T452" s="3">
        <f t="shared" si="208"/>
        <v>473.89771883923697</v>
      </c>
      <c r="U452" s="3">
        <f t="shared" ref="U452:U515" si="217">S452-T452</f>
        <v>-107.55501826128597</v>
      </c>
      <c r="V452" s="3">
        <f t="shared" si="209"/>
        <v>-164.47780486051499</v>
      </c>
      <c r="W452" s="3">
        <f t="shared" si="210"/>
        <v>-54.529808673308899</v>
      </c>
      <c r="X452" s="3">
        <f t="shared" si="211"/>
        <v>428.524608196028</v>
      </c>
      <c r="Y452" s="3">
        <f t="shared" si="212"/>
        <v>391.31890782919902</v>
      </c>
      <c r="Z452" s="3">
        <f t="shared" ref="Z452:Z515" si="218">X452-Y452</f>
        <v>37.205700366828978</v>
      </c>
      <c r="AA452" s="3">
        <f t="shared" si="213"/>
        <v>-19.356345960928198</v>
      </c>
      <c r="AB452" s="3">
        <f t="shared" si="214"/>
        <v>91.890446298328101</v>
      </c>
      <c r="AD452" s="3">
        <f t="shared" ref="AD452:AD515" si="219">I452-C452</f>
        <v>-86.276441409370022</v>
      </c>
      <c r="AE452" s="3">
        <f t="shared" ref="AE452:AE515" si="220">J452-D452</f>
        <v>-10.865632666392003</v>
      </c>
      <c r="AO452" s="3">
        <f t="shared" ref="AO452:AO515" si="221">K452</f>
        <v>-24.97620725124699</v>
      </c>
      <c r="AP452" s="3">
        <f t="shared" ref="AP452:AP515" si="222">E452</f>
        <v>50.434601491731698</v>
      </c>
      <c r="AQ452" s="3">
        <f t="shared" ref="AQ452:AQ515" si="223">AO452-AP452</f>
        <v>-75.410808742978688</v>
      </c>
      <c r="AS452" s="3">
        <f t="shared" ref="AS452:AS515" si="224">I452-X452</f>
        <v>-62.181907618075002</v>
      </c>
      <c r="AT452" s="3">
        <f t="shared" ref="AT452:AT515" si="225">J452-Y452</f>
        <v>9.6633812063373625E-13</v>
      </c>
      <c r="AU452" s="3"/>
      <c r="AV452" s="3">
        <f t="shared" ref="AV452:AV515" si="226">X452-C452</f>
        <v>-24.094533791295021</v>
      </c>
      <c r="AW452" s="3">
        <f t="shared" ref="AW452:AW515" si="227">N452-C452</f>
        <v>-91.584299069767042</v>
      </c>
      <c r="AX452" s="3">
        <f t="shared" ref="AX452:AX515" si="228">AW452-AV452</f>
        <v>-67.489765278472021</v>
      </c>
      <c r="AY452" s="3">
        <f t="shared" ref="AY452:AY515" si="229">Y452-D452</f>
        <v>-10.865632666392969</v>
      </c>
      <c r="AZ452" s="3">
        <f t="shared" ref="AZ452:AZ515" si="230">O452-D452</f>
        <v>-10.865632666392003</v>
      </c>
      <c r="BA452" s="3">
        <f t="shared" ref="BA452:BA515" si="231">AZ452-AY452</f>
        <v>9.6633812063373625E-13</v>
      </c>
    </row>
    <row r="453" spans="1:53">
      <c r="A453">
        <v>451</v>
      </c>
      <c r="B453" t="s">
        <v>466</v>
      </c>
      <c r="C453" s="3">
        <v>404.40898825764498</v>
      </c>
      <c r="D453" s="3">
        <v>492.04503668838402</v>
      </c>
      <c r="E453" s="3">
        <v>-87.636048430739194</v>
      </c>
      <c r="F453" s="3">
        <v>-183.25138989683401</v>
      </c>
      <c r="G453" s="3">
        <v>-8.3738832474597</v>
      </c>
      <c r="H453" s="3"/>
      <c r="I453" s="3">
        <f>VLOOKUP($A453,new_vsoa,6,FALSE)</f>
        <v>406.57779054901602</v>
      </c>
      <c r="J453" s="3">
        <f>VLOOKUP($A453,new_vsoa,5,FALSE)</f>
        <v>473.89771883923999</v>
      </c>
      <c r="K453" s="3">
        <f t="shared" si="215"/>
        <v>-67.31992829022397</v>
      </c>
      <c r="L453" s="3">
        <f>VLOOKUP($A453,new_vsoa,7,FALSE)</f>
        <v>-130.084809682291</v>
      </c>
      <c r="M453" s="3">
        <f>VLOOKUP($A453,new_vsoa,8,FALSE)</f>
        <v>-9.1577364681906595</v>
      </c>
      <c r="N453" s="3">
        <f t="shared" si="203"/>
        <v>410.30129908967399</v>
      </c>
      <c r="O453" s="3">
        <f t="shared" si="204"/>
        <v>473.89771883923601</v>
      </c>
      <c r="P453" s="3">
        <f t="shared" si="216"/>
        <v>-63.596419749562017</v>
      </c>
      <c r="Q453" s="3">
        <f t="shared" si="205"/>
        <v>-119.684162758</v>
      </c>
      <c r="R453" s="3">
        <f t="shared" si="206"/>
        <v>-5.6462696011498101</v>
      </c>
      <c r="S453" s="3">
        <f t="shared" si="207"/>
        <v>360.64310935309601</v>
      </c>
      <c r="T453" s="3">
        <f t="shared" si="208"/>
        <v>283.261657049078</v>
      </c>
      <c r="U453" s="3">
        <f t="shared" si="217"/>
        <v>77.381452304018012</v>
      </c>
      <c r="V453" s="3">
        <f t="shared" si="209"/>
        <v>23.8252689429908</v>
      </c>
      <c r="W453" s="3">
        <f t="shared" si="210"/>
        <v>136.09398574768301</v>
      </c>
      <c r="X453" s="3">
        <f t="shared" si="211"/>
        <v>366.34270057795101</v>
      </c>
      <c r="Y453" s="3">
        <f t="shared" si="212"/>
        <v>473.89771883923697</v>
      </c>
      <c r="Z453" s="3">
        <f t="shared" si="218"/>
        <v>-107.55501826128597</v>
      </c>
      <c r="AA453" s="3">
        <f t="shared" si="213"/>
        <v>-164.47780486051499</v>
      </c>
      <c r="AB453" s="3">
        <f t="shared" si="214"/>
        <v>-54.529808673308899</v>
      </c>
      <c r="AD453" s="3">
        <f t="shared" si="219"/>
        <v>2.168802291371037</v>
      </c>
      <c r="AE453" s="3">
        <f t="shared" si="220"/>
        <v>-18.147317849144031</v>
      </c>
      <c r="AO453" s="3">
        <f t="shared" si="221"/>
        <v>-67.31992829022397</v>
      </c>
      <c r="AP453" s="3">
        <f t="shared" si="222"/>
        <v>-87.636048430739194</v>
      </c>
      <c r="AQ453" s="3">
        <f t="shared" si="223"/>
        <v>20.316120140515224</v>
      </c>
      <c r="AS453" s="3">
        <f t="shared" si="224"/>
        <v>40.235089971065008</v>
      </c>
      <c r="AT453" s="3">
        <f t="shared" si="225"/>
        <v>3.0127011996228248E-12</v>
      </c>
      <c r="AU453" s="3"/>
      <c r="AV453" s="3">
        <f t="shared" si="226"/>
        <v>-38.066287679693971</v>
      </c>
      <c r="AW453" s="3">
        <f t="shared" si="227"/>
        <v>5.8923108320290112</v>
      </c>
      <c r="AX453" s="3">
        <f t="shared" si="228"/>
        <v>43.958598511722982</v>
      </c>
      <c r="AY453" s="3">
        <f t="shared" si="229"/>
        <v>-18.147317849147043</v>
      </c>
      <c r="AZ453" s="3">
        <f t="shared" si="230"/>
        <v>-18.14731784914801</v>
      </c>
      <c r="BA453" s="3">
        <f t="shared" si="231"/>
        <v>-9.6633812063373625E-13</v>
      </c>
    </row>
    <row r="454" spans="1:53">
      <c r="A454">
        <v>452</v>
      </c>
      <c r="B454" t="s">
        <v>467</v>
      </c>
      <c r="C454" s="3">
        <v>320.88342339345502</v>
      </c>
      <c r="D454" s="3">
        <v>281.68906613940601</v>
      </c>
      <c r="E454" s="3">
        <v>39.1943572540481</v>
      </c>
      <c r="F454" s="3">
        <v>-45.979007568754398</v>
      </c>
      <c r="G454" s="3">
        <v>151.99570424993399</v>
      </c>
      <c r="H454" s="3"/>
      <c r="I454" s="3">
        <f>VLOOKUP($A454,new_vsoa,6,FALSE)</f>
        <v>267.27010176206102</v>
      </c>
      <c r="J454" s="3">
        <f>VLOOKUP($A454,new_vsoa,5,FALSE)</f>
        <v>283.261657049078</v>
      </c>
      <c r="K454" s="3">
        <f t="shared" si="215"/>
        <v>-15.991555287016979</v>
      </c>
      <c r="L454" s="3">
        <f>VLOOKUP($A454,new_vsoa,7,FALSE)</f>
        <v>-64.6680788083073</v>
      </c>
      <c r="M454" s="3">
        <f>VLOOKUP($A454,new_vsoa,8,FALSE)</f>
        <v>34.5067728686642</v>
      </c>
      <c r="N454" s="3">
        <f t="shared" si="203"/>
        <v>263.62841607493101</v>
      </c>
      <c r="O454" s="3">
        <f t="shared" si="204"/>
        <v>283.261657049078</v>
      </c>
      <c r="P454" s="3">
        <f t="shared" si="216"/>
        <v>-19.633240974146986</v>
      </c>
      <c r="Q454" s="3">
        <f t="shared" si="205"/>
        <v>-64.888502401903594</v>
      </c>
      <c r="R454" s="3">
        <f t="shared" si="206"/>
        <v>27.2114950143506</v>
      </c>
      <c r="S454" s="3">
        <f t="shared" si="207"/>
        <v>261.90836049019998</v>
      </c>
      <c r="T454" s="3">
        <f t="shared" si="208"/>
        <v>242.619816380044</v>
      </c>
      <c r="U454" s="3">
        <f t="shared" si="217"/>
        <v>19.288544110155982</v>
      </c>
      <c r="V454" s="3">
        <f t="shared" si="209"/>
        <v>-27.4309217977282</v>
      </c>
      <c r="W454" s="3">
        <f t="shared" si="210"/>
        <v>69.843155861506006</v>
      </c>
      <c r="X454" s="3">
        <f t="shared" si="211"/>
        <v>360.64310935309601</v>
      </c>
      <c r="Y454" s="3">
        <f t="shared" si="212"/>
        <v>283.261657049078</v>
      </c>
      <c r="Z454" s="3">
        <f t="shared" si="218"/>
        <v>77.381452304018012</v>
      </c>
      <c r="AA454" s="3">
        <f t="shared" si="213"/>
        <v>23.8252689429908</v>
      </c>
      <c r="AB454" s="3">
        <f t="shared" si="214"/>
        <v>136.09398574768301</v>
      </c>
      <c r="AD454" s="3">
        <f t="shared" si="219"/>
        <v>-53.613321631394001</v>
      </c>
      <c r="AE454" s="3">
        <f t="shared" si="220"/>
        <v>1.5725909096719874</v>
      </c>
      <c r="AO454" s="3">
        <f t="shared" si="221"/>
        <v>-15.991555287016979</v>
      </c>
      <c r="AP454" s="3">
        <f t="shared" si="222"/>
        <v>39.1943572540481</v>
      </c>
      <c r="AQ454" s="3">
        <f t="shared" si="223"/>
        <v>-55.185912541065079</v>
      </c>
      <c r="AS454" s="3">
        <f t="shared" si="224"/>
        <v>-93.373007591034991</v>
      </c>
      <c r="AT454" s="3">
        <f t="shared" si="225"/>
        <v>0</v>
      </c>
      <c r="AU454" s="3"/>
      <c r="AV454" s="3">
        <f t="shared" si="226"/>
        <v>39.75968595964099</v>
      </c>
      <c r="AW454" s="3">
        <f t="shared" si="227"/>
        <v>-57.255007318524008</v>
      </c>
      <c r="AX454" s="3">
        <f t="shared" si="228"/>
        <v>-97.014693278164998</v>
      </c>
      <c r="AY454" s="3">
        <f t="shared" si="229"/>
        <v>1.5725909096719874</v>
      </c>
      <c r="AZ454" s="3">
        <f t="shared" si="230"/>
        <v>1.5725909096719874</v>
      </c>
      <c r="BA454" s="3">
        <f t="shared" si="231"/>
        <v>0</v>
      </c>
    </row>
    <row r="455" spans="1:53">
      <c r="A455">
        <v>453</v>
      </c>
      <c r="B455" t="s">
        <v>468</v>
      </c>
      <c r="C455" s="3">
        <v>230.87874580751901</v>
      </c>
      <c r="D455" s="3">
        <v>236.29742718371099</v>
      </c>
      <c r="E455" s="3">
        <v>-5.4186813761918096</v>
      </c>
      <c r="F455" s="3">
        <v>-82.584598507556095</v>
      </c>
      <c r="G455" s="3">
        <v>70.311101949444407</v>
      </c>
      <c r="H455" s="3"/>
      <c r="I455" s="3">
        <f>VLOOKUP($A455,new_vsoa,6,FALSE)</f>
        <v>217.053663438641</v>
      </c>
      <c r="J455" s="3">
        <f>VLOOKUP($A455,new_vsoa,5,FALSE)</f>
        <v>242.619816380044</v>
      </c>
      <c r="K455" s="3">
        <f t="shared" si="215"/>
        <v>-25.566152941403004</v>
      </c>
      <c r="L455" s="3">
        <f>VLOOKUP($A455,new_vsoa,7,FALSE)</f>
        <v>-65.667814554259095</v>
      </c>
      <c r="M455" s="3">
        <f>VLOOKUP($A455,new_vsoa,8,FALSE)</f>
        <v>20.324554461047999</v>
      </c>
      <c r="N455" s="3">
        <f t="shared" si="203"/>
        <v>214.748967150997</v>
      </c>
      <c r="O455" s="3">
        <f t="shared" si="204"/>
        <v>242.619816380044</v>
      </c>
      <c r="P455" s="3">
        <f t="shared" si="216"/>
        <v>-27.870849229046996</v>
      </c>
      <c r="Q455" s="3">
        <f t="shared" si="205"/>
        <v>-68.883119702470907</v>
      </c>
      <c r="R455" s="3">
        <f t="shared" si="206"/>
        <v>12.770541336351901</v>
      </c>
      <c r="S455" s="3">
        <f t="shared" si="207"/>
        <v>225.69408604235801</v>
      </c>
      <c r="T455" s="3">
        <f t="shared" si="208"/>
        <v>413.84424523918</v>
      </c>
      <c r="U455" s="3">
        <f t="shared" si="217"/>
        <v>-188.15015919682199</v>
      </c>
      <c r="V455" s="3">
        <f t="shared" si="209"/>
        <v>-237.365584237495</v>
      </c>
      <c r="W455" s="3">
        <f t="shared" si="210"/>
        <v>-137.39306702246401</v>
      </c>
      <c r="X455" s="3">
        <f t="shared" si="211"/>
        <v>261.90836049019998</v>
      </c>
      <c r="Y455" s="3">
        <f t="shared" si="212"/>
        <v>242.619816380044</v>
      </c>
      <c r="Z455" s="3">
        <f t="shared" si="218"/>
        <v>19.288544110155982</v>
      </c>
      <c r="AA455" s="3">
        <f t="shared" si="213"/>
        <v>-27.4309217977282</v>
      </c>
      <c r="AB455" s="3">
        <f t="shared" si="214"/>
        <v>69.843155861506006</v>
      </c>
      <c r="AD455" s="3">
        <f t="shared" si="219"/>
        <v>-13.825082368878014</v>
      </c>
      <c r="AE455" s="3">
        <f t="shared" si="220"/>
        <v>6.3223891963330061</v>
      </c>
      <c r="AO455" s="3">
        <f t="shared" si="221"/>
        <v>-25.566152941403004</v>
      </c>
      <c r="AP455" s="3">
        <f t="shared" si="222"/>
        <v>-5.4186813761918096</v>
      </c>
      <c r="AQ455" s="3">
        <f t="shared" si="223"/>
        <v>-20.147471565211195</v>
      </c>
      <c r="AS455" s="3">
        <f t="shared" si="224"/>
        <v>-44.854697051558986</v>
      </c>
      <c r="AT455" s="3">
        <f t="shared" si="225"/>
        <v>0</v>
      </c>
      <c r="AU455" s="3"/>
      <c r="AV455" s="3">
        <f t="shared" si="226"/>
        <v>31.029614682680972</v>
      </c>
      <c r="AW455" s="3">
        <f t="shared" si="227"/>
        <v>-16.129778656522006</v>
      </c>
      <c r="AX455" s="3">
        <f t="shared" si="228"/>
        <v>-47.159393339202978</v>
      </c>
      <c r="AY455" s="3">
        <f t="shared" si="229"/>
        <v>6.3223891963330061</v>
      </c>
      <c r="AZ455" s="3">
        <f t="shared" si="230"/>
        <v>6.3223891963330061</v>
      </c>
      <c r="BA455" s="3">
        <f t="shared" si="231"/>
        <v>0</v>
      </c>
    </row>
    <row r="456" spans="1:53">
      <c r="A456">
        <v>454</v>
      </c>
      <c r="B456" t="s">
        <v>469</v>
      </c>
      <c r="C456" s="3">
        <v>335.90062504384798</v>
      </c>
      <c r="D456" s="3">
        <v>406.960307293639</v>
      </c>
      <c r="E456" s="3">
        <v>-71.059682249790797</v>
      </c>
      <c r="F456" s="3">
        <v>-150.308460444433</v>
      </c>
      <c r="G456" s="3">
        <v>4.8258583529674501</v>
      </c>
      <c r="H456" s="3"/>
      <c r="I456" s="3">
        <f>VLOOKUP($A456,new_vsoa,6,FALSE)</f>
        <v>394.471696800541</v>
      </c>
      <c r="J456" s="3">
        <f>VLOOKUP($A456,new_vsoa,5,FALSE)</f>
        <v>413.84424523918102</v>
      </c>
      <c r="K456" s="3">
        <f t="shared" si="215"/>
        <v>-19.372548438640024</v>
      </c>
      <c r="L456" s="3">
        <f>VLOOKUP($A456,new_vsoa,7,FALSE)</f>
        <v>-73.760148803184507</v>
      </c>
      <c r="M456" s="3">
        <f>VLOOKUP($A456,new_vsoa,8,FALSE)</f>
        <v>31.757871064473498</v>
      </c>
      <c r="N456" s="3">
        <f t="shared" si="203"/>
        <v>391.41413390635199</v>
      </c>
      <c r="O456" s="3">
        <f t="shared" si="204"/>
        <v>413.84424523917897</v>
      </c>
      <c r="P456" s="3">
        <f t="shared" si="216"/>
        <v>-22.430111332826982</v>
      </c>
      <c r="Q456" s="3">
        <f t="shared" si="205"/>
        <v>-77.396312031312206</v>
      </c>
      <c r="R456" s="3">
        <f t="shared" si="206"/>
        <v>30.991131721058199</v>
      </c>
      <c r="S456" s="3">
        <f t="shared" si="207"/>
        <v>306.15292515820801</v>
      </c>
      <c r="T456" s="3">
        <f t="shared" si="208"/>
        <v>189.648122904404</v>
      </c>
      <c r="U456" s="3">
        <f t="shared" si="217"/>
        <v>116.504802253804</v>
      </c>
      <c r="V456" s="3">
        <f t="shared" si="209"/>
        <v>62.520424013845997</v>
      </c>
      <c r="W456" s="3">
        <f t="shared" si="210"/>
        <v>178.601783483817</v>
      </c>
      <c r="X456" s="3">
        <f t="shared" si="211"/>
        <v>225.69408604235801</v>
      </c>
      <c r="Y456" s="3">
        <f t="shared" si="212"/>
        <v>413.84424523918</v>
      </c>
      <c r="Z456" s="3">
        <f t="shared" si="218"/>
        <v>-188.15015919682199</v>
      </c>
      <c r="AA456" s="3">
        <f t="shared" si="213"/>
        <v>-237.365584237495</v>
      </c>
      <c r="AB456" s="3">
        <f t="shared" si="214"/>
        <v>-137.39306702246401</v>
      </c>
      <c r="AD456" s="3">
        <f t="shared" si="219"/>
        <v>58.571071756693016</v>
      </c>
      <c r="AE456" s="3">
        <f t="shared" si="220"/>
        <v>6.8839379455420158</v>
      </c>
      <c r="AO456" s="3">
        <f t="shared" si="221"/>
        <v>-19.372548438640024</v>
      </c>
      <c r="AP456" s="3">
        <f t="shared" si="222"/>
        <v>-71.059682249790797</v>
      </c>
      <c r="AQ456" s="3">
        <f t="shared" si="223"/>
        <v>51.687133811150773</v>
      </c>
      <c r="AS456" s="3">
        <f t="shared" si="224"/>
        <v>168.77761075818299</v>
      </c>
      <c r="AT456" s="3">
        <f t="shared" si="225"/>
        <v>1.0231815394945443E-12</v>
      </c>
      <c r="AU456" s="3"/>
      <c r="AV456" s="3">
        <f t="shared" si="226"/>
        <v>-110.20653900148997</v>
      </c>
      <c r="AW456" s="3">
        <f t="shared" si="227"/>
        <v>55.513508862504011</v>
      </c>
      <c r="AX456" s="3">
        <f t="shared" si="228"/>
        <v>165.72004786399398</v>
      </c>
      <c r="AY456" s="3">
        <f t="shared" si="229"/>
        <v>6.8839379455409926</v>
      </c>
      <c r="AZ456" s="3">
        <f t="shared" si="230"/>
        <v>6.8839379455399694</v>
      </c>
      <c r="BA456" s="3">
        <f t="shared" si="231"/>
        <v>-1.0231815394945443E-12</v>
      </c>
    </row>
    <row r="457" spans="1:53">
      <c r="A457">
        <v>455</v>
      </c>
      <c r="B457" t="s">
        <v>470</v>
      </c>
      <c r="C457" s="3">
        <v>272.52046757533702</v>
      </c>
      <c r="D457" s="3">
        <v>184.76851281962999</v>
      </c>
      <c r="E457" s="3">
        <v>87.751954755706606</v>
      </c>
      <c r="F457" s="3">
        <v>-3.94960075875376</v>
      </c>
      <c r="G457" s="3">
        <v>216.24264307848401</v>
      </c>
      <c r="H457" s="3"/>
      <c r="I457" s="3">
        <f>VLOOKUP($A457,new_vsoa,6,FALSE)</f>
        <v>107.29797881798601</v>
      </c>
      <c r="J457" s="3">
        <f>VLOOKUP($A457,new_vsoa,5,FALSE)</f>
        <v>189.648122904405</v>
      </c>
      <c r="K457" s="3">
        <f t="shared" si="215"/>
        <v>-82.350144086418993</v>
      </c>
      <c r="L457" s="3">
        <f>VLOOKUP($A457,new_vsoa,7,FALSE)</f>
        <v>-114.29726107840401</v>
      </c>
      <c r="M457" s="3">
        <f>VLOOKUP($A457,new_vsoa,8,FALSE)</f>
        <v>-49.099395431429997</v>
      </c>
      <c r="N457" s="3">
        <f t="shared" si="203"/>
        <v>113.697329484326</v>
      </c>
      <c r="O457" s="3">
        <f t="shared" si="204"/>
        <v>189.648122904404</v>
      </c>
      <c r="P457" s="3">
        <f t="shared" si="216"/>
        <v>-75.950793420078</v>
      </c>
      <c r="Q457" s="3">
        <f t="shared" si="205"/>
        <v>-107.158322392084</v>
      </c>
      <c r="R457" s="3">
        <f t="shared" si="206"/>
        <v>-45.247010014172098</v>
      </c>
      <c r="S457" s="3">
        <f t="shared" si="207"/>
        <v>112.62765830992601</v>
      </c>
      <c r="T457" s="3">
        <f t="shared" si="208"/>
        <v>386.76763259220598</v>
      </c>
      <c r="U457" s="3">
        <f t="shared" si="217"/>
        <v>-274.13997428227998</v>
      </c>
      <c r="V457" s="3">
        <f t="shared" si="209"/>
        <v>-323.00896385014198</v>
      </c>
      <c r="W457" s="3">
        <f t="shared" si="210"/>
        <v>-228.90224504295699</v>
      </c>
      <c r="X457" s="3">
        <f t="shared" si="211"/>
        <v>306.15292515820801</v>
      </c>
      <c r="Y457" s="3">
        <f t="shared" si="212"/>
        <v>189.648122904404</v>
      </c>
      <c r="Z457" s="3">
        <f t="shared" si="218"/>
        <v>116.504802253804</v>
      </c>
      <c r="AA457" s="3">
        <f t="shared" si="213"/>
        <v>62.520424013845997</v>
      </c>
      <c r="AB457" s="3">
        <f t="shared" si="214"/>
        <v>178.601783483817</v>
      </c>
      <c r="AD457" s="3">
        <f t="shared" si="219"/>
        <v>-165.22248875735102</v>
      </c>
      <c r="AE457" s="3">
        <f t="shared" si="220"/>
        <v>4.8796100847750097</v>
      </c>
      <c r="AO457" s="3">
        <f t="shared" si="221"/>
        <v>-82.350144086418993</v>
      </c>
      <c r="AP457" s="3">
        <f t="shared" si="222"/>
        <v>87.751954755706606</v>
      </c>
      <c r="AQ457" s="3">
        <f t="shared" si="223"/>
        <v>-170.1020988421256</v>
      </c>
      <c r="AS457" s="3">
        <f t="shared" si="224"/>
        <v>-198.854946340222</v>
      </c>
      <c r="AT457" s="3">
        <f t="shared" si="225"/>
        <v>9.9475983006414026E-13</v>
      </c>
      <c r="AU457" s="3"/>
      <c r="AV457" s="3">
        <f t="shared" si="226"/>
        <v>33.632457582870984</v>
      </c>
      <c r="AW457" s="3">
        <f t="shared" si="227"/>
        <v>-158.823138091011</v>
      </c>
      <c r="AX457" s="3">
        <f t="shared" si="228"/>
        <v>-192.45559567388199</v>
      </c>
      <c r="AY457" s="3">
        <f t="shared" si="229"/>
        <v>4.8796100847740149</v>
      </c>
      <c r="AZ457" s="3">
        <f t="shared" si="230"/>
        <v>4.8796100847740149</v>
      </c>
      <c r="BA457" s="3">
        <f t="shared" si="231"/>
        <v>0</v>
      </c>
    </row>
    <row r="458" spans="1:53">
      <c r="A458">
        <v>456</v>
      </c>
      <c r="B458" t="s">
        <v>471</v>
      </c>
      <c r="C458" s="3">
        <v>253.96075074823599</v>
      </c>
      <c r="D458" s="3">
        <v>382.199839370115</v>
      </c>
      <c r="E458" s="3">
        <v>-128.23908862187801</v>
      </c>
      <c r="F458" s="3">
        <v>-228.27335952550001</v>
      </c>
      <c r="G458" s="3">
        <v>-19.087843343990901</v>
      </c>
      <c r="H458" s="3"/>
      <c r="I458" s="3">
        <f>VLOOKUP($A458,new_vsoa,6,FALSE)</f>
        <v>342.18794414940299</v>
      </c>
      <c r="J458" s="3">
        <f>VLOOKUP($A458,new_vsoa,5,FALSE)</f>
        <v>386.76763259220797</v>
      </c>
      <c r="K458" s="3">
        <f t="shared" si="215"/>
        <v>-44.579688442804979</v>
      </c>
      <c r="L458" s="3">
        <f>VLOOKUP($A458,new_vsoa,7,FALSE)</f>
        <v>-101.620892690159</v>
      </c>
      <c r="M458" s="3">
        <f>VLOOKUP($A458,new_vsoa,8,FALSE)</f>
        <v>9.9238616245597004</v>
      </c>
      <c r="N458" s="3">
        <f t="shared" si="203"/>
        <v>342.70437096609601</v>
      </c>
      <c r="O458" s="3">
        <f t="shared" si="204"/>
        <v>386.76763259221099</v>
      </c>
      <c r="P458" s="3">
        <f t="shared" si="216"/>
        <v>-44.063261626114979</v>
      </c>
      <c r="Q458" s="3">
        <f t="shared" si="205"/>
        <v>-101.340342100482</v>
      </c>
      <c r="R458" s="3">
        <f t="shared" si="206"/>
        <v>11.7445292910246</v>
      </c>
      <c r="S458" s="3">
        <f t="shared" si="207"/>
        <v>342.18794414936798</v>
      </c>
      <c r="T458" s="3">
        <f t="shared" si="208"/>
        <v>476.02781013639799</v>
      </c>
      <c r="U458" s="3">
        <f t="shared" si="217"/>
        <v>-133.83986598703001</v>
      </c>
      <c r="V458" s="3">
        <f t="shared" si="209"/>
        <v>-191.89211127016799</v>
      </c>
      <c r="W458" s="3">
        <f t="shared" si="210"/>
        <v>-73.642057321288505</v>
      </c>
      <c r="X458" s="3">
        <f t="shared" si="211"/>
        <v>112.62765830992601</v>
      </c>
      <c r="Y458" s="3">
        <f t="shared" si="212"/>
        <v>386.76763259220598</v>
      </c>
      <c r="Z458" s="3">
        <f t="shared" si="218"/>
        <v>-274.13997428227998</v>
      </c>
      <c r="AA458" s="3">
        <f t="shared" si="213"/>
        <v>-323.00896385014198</v>
      </c>
      <c r="AB458" s="3">
        <f t="shared" si="214"/>
        <v>-228.90224504295699</v>
      </c>
      <c r="AD458" s="3">
        <f t="shared" si="219"/>
        <v>88.227193401167</v>
      </c>
      <c r="AE458" s="3">
        <f t="shared" si="220"/>
        <v>4.5677932220929733</v>
      </c>
      <c r="AO458" s="3">
        <f t="shared" si="221"/>
        <v>-44.579688442804979</v>
      </c>
      <c r="AP458" s="3">
        <f t="shared" si="222"/>
        <v>-128.23908862187801</v>
      </c>
      <c r="AQ458" s="3">
        <f t="shared" si="223"/>
        <v>83.659400179073032</v>
      </c>
      <c r="AS458" s="3">
        <f t="shared" si="224"/>
        <v>229.56028583947699</v>
      </c>
      <c r="AT458" s="3">
        <f t="shared" si="225"/>
        <v>1.9895196601282805E-12</v>
      </c>
      <c r="AU458" s="3"/>
      <c r="AV458" s="3">
        <f t="shared" si="226"/>
        <v>-141.33309243830999</v>
      </c>
      <c r="AW458" s="3">
        <f t="shared" si="227"/>
        <v>88.743620217860013</v>
      </c>
      <c r="AX458" s="3">
        <f t="shared" si="228"/>
        <v>230.07671265617</v>
      </c>
      <c r="AY458" s="3">
        <f t="shared" si="229"/>
        <v>4.5677932220909838</v>
      </c>
      <c r="AZ458" s="3">
        <f t="shared" si="230"/>
        <v>4.567793222095986</v>
      </c>
      <c r="BA458" s="3">
        <f t="shared" si="231"/>
        <v>5.0022208597511053E-12</v>
      </c>
    </row>
    <row r="459" spans="1:53">
      <c r="A459">
        <v>457</v>
      </c>
      <c r="B459" t="s">
        <v>472</v>
      </c>
      <c r="C459" s="3">
        <v>394.79436592779399</v>
      </c>
      <c r="D459" s="3">
        <v>492.97559242051898</v>
      </c>
      <c r="E459" s="3">
        <v>-98.181226492725202</v>
      </c>
      <c r="F459" s="3">
        <v>-175.97741136580501</v>
      </c>
      <c r="G459" s="3">
        <v>-30.955787196365399</v>
      </c>
      <c r="H459" s="3"/>
      <c r="I459" s="3">
        <f>VLOOKUP($A459,new_vsoa,6,FALSE)</f>
        <v>472.84544847280898</v>
      </c>
      <c r="J459" s="3">
        <f>VLOOKUP($A459,new_vsoa,5,FALSE)</f>
        <v>476.02781013639702</v>
      </c>
      <c r="K459" s="3">
        <f t="shared" si="215"/>
        <v>-3.1823616635880398</v>
      </c>
      <c r="L459" s="3">
        <f>VLOOKUP($A459,new_vsoa,7,FALSE)</f>
        <v>-53.012399297582299</v>
      </c>
      <c r="M459" s="3">
        <f>VLOOKUP($A459,new_vsoa,8,FALSE)</f>
        <v>46.883714222270797</v>
      </c>
      <c r="N459" s="3">
        <f t="shared" si="203"/>
        <v>473.60328274001</v>
      </c>
      <c r="O459" s="3">
        <f t="shared" si="204"/>
        <v>476.02781013639799</v>
      </c>
      <c r="P459" s="3">
        <f t="shared" si="216"/>
        <v>-2.4245273963879868</v>
      </c>
      <c r="Q459" s="3">
        <f t="shared" si="205"/>
        <v>-52.712793862813598</v>
      </c>
      <c r="R459" s="3">
        <f t="shared" si="206"/>
        <v>43.338521757829</v>
      </c>
      <c r="S459" s="3">
        <f t="shared" si="207"/>
        <v>395.224175714843</v>
      </c>
      <c r="T459" s="3">
        <f t="shared" si="208"/>
        <v>239.654534188989</v>
      </c>
      <c r="U459" s="3">
        <f t="shared" si="217"/>
        <v>155.569641525854</v>
      </c>
      <c r="V459" s="3">
        <f t="shared" si="209"/>
        <v>96.167941239025296</v>
      </c>
      <c r="W459" s="3">
        <f t="shared" si="210"/>
        <v>221.795473691707</v>
      </c>
      <c r="X459" s="3">
        <f t="shared" si="211"/>
        <v>342.18794414936798</v>
      </c>
      <c r="Y459" s="3">
        <f t="shared" si="212"/>
        <v>476.02781013639799</v>
      </c>
      <c r="Z459" s="3">
        <f t="shared" si="218"/>
        <v>-133.83986598703001</v>
      </c>
      <c r="AA459" s="3">
        <f t="shared" si="213"/>
        <v>-191.89211127016799</v>
      </c>
      <c r="AB459" s="3">
        <f t="shared" si="214"/>
        <v>-73.642057321288505</v>
      </c>
      <c r="AD459" s="3">
        <f t="shared" si="219"/>
        <v>78.051082545014992</v>
      </c>
      <c r="AE459" s="3">
        <f t="shared" si="220"/>
        <v>-16.947782284121956</v>
      </c>
      <c r="AO459" s="3">
        <f t="shared" si="221"/>
        <v>-3.1823616635880398</v>
      </c>
      <c r="AP459" s="3">
        <f t="shared" si="222"/>
        <v>-98.181226492725202</v>
      </c>
      <c r="AQ459" s="3">
        <f t="shared" si="223"/>
        <v>94.998864829137162</v>
      </c>
      <c r="AS459" s="3">
        <f t="shared" si="224"/>
        <v>130.657504323441</v>
      </c>
      <c r="AT459" s="3">
        <f t="shared" si="225"/>
        <v>-9.6633812063373625E-13</v>
      </c>
      <c r="AU459" s="3"/>
      <c r="AV459" s="3">
        <f t="shared" si="226"/>
        <v>-52.606421778426011</v>
      </c>
      <c r="AW459" s="3">
        <f t="shared" si="227"/>
        <v>78.808916812216012</v>
      </c>
      <c r="AX459" s="3">
        <f t="shared" si="228"/>
        <v>131.41533859064202</v>
      </c>
      <c r="AY459" s="3">
        <f t="shared" si="229"/>
        <v>-16.94778228412099</v>
      </c>
      <c r="AZ459" s="3">
        <f t="shared" si="230"/>
        <v>-16.94778228412099</v>
      </c>
      <c r="BA459" s="3">
        <f t="shared" si="231"/>
        <v>0</v>
      </c>
    </row>
    <row r="460" spans="1:53">
      <c r="A460">
        <v>458</v>
      </c>
      <c r="B460" t="s">
        <v>473</v>
      </c>
      <c r="C460" s="3">
        <v>331.52316644471199</v>
      </c>
      <c r="D460" s="3">
        <v>228.95377380114999</v>
      </c>
      <c r="E460" s="3">
        <v>102.569392643562</v>
      </c>
      <c r="F460" s="3">
        <v>2.9937847617281999</v>
      </c>
      <c r="G460" s="3">
        <v>232.27672193800601</v>
      </c>
      <c r="H460" s="3"/>
      <c r="I460" s="3">
        <f>VLOOKUP($A460,new_vsoa,6,FALSE)</f>
        <v>178.03038890298899</v>
      </c>
      <c r="J460" s="3">
        <f>VLOOKUP($A460,new_vsoa,5,FALSE)</f>
        <v>239.654534188989</v>
      </c>
      <c r="K460" s="3">
        <f t="shared" si="215"/>
        <v>-61.624145286000015</v>
      </c>
      <c r="L460" s="3">
        <f>VLOOKUP($A460,new_vsoa,7,FALSE)</f>
        <v>-96.089258463847401</v>
      </c>
      <c r="M460" s="3">
        <f>VLOOKUP($A460,new_vsoa,8,FALSE)</f>
        <v>-26.643277596876601</v>
      </c>
      <c r="N460" s="3">
        <f t="shared" si="203"/>
        <v>181.08952095036</v>
      </c>
      <c r="O460" s="3">
        <f t="shared" si="204"/>
        <v>239.65453418899</v>
      </c>
      <c r="P460" s="3">
        <f t="shared" si="216"/>
        <v>-58.565013238630002</v>
      </c>
      <c r="Q460" s="3">
        <f t="shared" si="205"/>
        <v>-92.067778129062006</v>
      </c>
      <c r="R460" s="3">
        <f t="shared" si="206"/>
        <v>-22.749751760488099</v>
      </c>
      <c r="S460" s="3">
        <f t="shared" si="207"/>
        <v>196.81452019155</v>
      </c>
      <c r="T460" s="3">
        <f t="shared" si="208"/>
        <v>462.06784333807201</v>
      </c>
      <c r="U460" s="3">
        <f t="shared" si="217"/>
        <v>-265.25332314652201</v>
      </c>
      <c r="V460" s="3">
        <f t="shared" si="209"/>
        <v>-313.97913922231101</v>
      </c>
      <c r="W460" s="3">
        <f t="shared" si="210"/>
        <v>-218.02220087210199</v>
      </c>
      <c r="X460" s="3">
        <f t="shared" si="211"/>
        <v>395.224175714843</v>
      </c>
      <c r="Y460" s="3">
        <f t="shared" si="212"/>
        <v>239.654534188989</v>
      </c>
      <c r="Z460" s="3">
        <f t="shared" si="218"/>
        <v>155.569641525854</v>
      </c>
      <c r="AA460" s="3">
        <f t="shared" si="213"/>
        <v>96.167941239025296</v>
      </c>
      <c r="AB460" s="3">
        <f t="shared" si="214"/>
        <v>221.795473691707</v>
      </c>
      <c r="AD460" s="3">
        <f t="shared" si="219"/>
        <v>-153.492777541723</v>
      </c>
      <c r="AE460" s="3">
        <f t="shared" si="220"/>
        <v>10.700760387839011</v>
      </c>
      <c r="AO460" s="3">
        <f t="shared" si="221"/>
        <v>-61.624145286000015</v>
      </c>
      <c r="AP460" s="3">
        <f t="shared" si="222"/>
        <v>102.569392643562</v>
      </c>
      <c r="AQ460" s="3">
        <f t="shared" si="223"/>
        <v>-164.19353792956201</v>
      </c>
      <c r="AS460" s="3">
        <f t="shared" si="224"/>
        <v>-217.19378681185401</v>
      </c>
      <c r="AT460" s="3">
        <f t="shared" si="225"/>
        <v>0</v>
      </c>
      <c r="AU460" s="3"/>
      <c r="AV460" s="3">
        <f t="shared" si="226"/>
        <v>63.70100927013101</v>
      </c>
      <c r="AW460" s="3">
        <f t="shared" si="227"/>
        <v>-150.43364549435199</v>
      </c>
      <c r="AX460" s="3">
        <f t="shared" si="228"/>
        <v>-214.134654764483</v>
      </c>
      <c r="AY460" s="3">
        <f t="shared" si="229"/>
        <v>10.700760387839011</v>
      </c>
      <c r="AZ460" s="3">
        <f t="shared" si="230"/>
        <v>10.700760387840006</v>
      </c>
      <c r="BA460" s="3">
        <f t="shared" si="231"/>
        <v>9.9475983006414026E-13</v>
      </c>
    </row>
    <row r="461" spans="1:53">
      <c r="A461">
        <v>459</v>
      </c>
      <c r="B461" t="s">
        <v>474</v>
      </c>
      <c r="C461" s="3">
        <v>325.21421954123599</v>
      </c>
      <c r="D461" s="3">
        <v>466.82470159158999</v>
      </c>
      <c r="E461" s="3">
        <v>-141.61048205035399</v>
      </c>
      <c r="F461" s="3">
        <v>-225.46136691442399</v>
      </c>
      <c r="G461" s="3">
        <v>-62.189698862467701</v>
      </c>
      <c r="H461" s="3"/>
      <c r="I461" s="3">
        <f>VLOOKUP($A461,new_vsoa,6,FALSE)</f>
        <v>389.71366802935597</v>
      </c>
      <c r="J461" s="3">
        <f>VLOOKUP($A461,new_vsoa,5,FALSE)</f>
        <v>462.06784333807002</v>
      </c>
      <c r="K461" s="3">
        <f t="shared" si="215"/>
        <v>-72.354175308714048</v>
      </c>
      <c r="L461" s="3">
        <f>VLOOKUP($A461,new_vsoa,7,FALSE)</f>
        <v>-129.179684177849</v>
      </c>
      <c r="M461" s="3">
        <f>VLOOKUP($A461,new_vsoa,8,FALSE)</f>
        <v>-16.038775733651899</v>
      </c>
      <c r="N461" s="3">
        <f t="shared" si="203"/>
        <v>394.65144614322497</v>
      </c>
      <c r="O461" s="3">
        <f t="shared" si="204"/>
        <v>462.06784333807099</v>
      </c>
      <c r="P461" s="3">
        <f t="shared" si="216"/>
        <v>-67.416397194846013</v>
      </c>
      <c r="Q461" s="3">
        <f t="shared" si="205"/>
        <v>-123.654438706783</v>
      </c>
      <c r="R461" s="3">
        <f t="shared" si="206"/>
        <v>-5.5915640737636698</v>
      </c>
      <c r="S461" s="3">
        <f t="shared" si="207"/>
        <v>389.71366802935501</v>
      </c>
      <c r="T461" s="3">
        <f t="shared" si="208"/>
        <v>583.58638671271103</v>
      </c>
      <c r="U461" s="3">
        <f t="shared" si="217"/>
        <v>-193.87271868335603</v>
      </c>
      <c r="V461" s="3">
        <f t="shared" si="209"/>
        <v>-263.24833272411303</v>
      </c>
      <c r="W461" s="3">
        <f t="shared" si="210"/>
        <v>-129.92330776280599</v>
      </c>
      <c r="X461" s="3">
        <f t="shared" si="211"/>
        <v>196.81452019155</v>
      </c>
      <c r="Y461" s="3">
        <f t="shared" si="212"/>
        <v>462.06784333807201</v>
      </c>
      <c r="Z461" s="3">
        <f t="shared" si="218"/>
        <v>-265.25332314652201</v>
      </c>
      <c r="AA461" s="3">
        <f t="shared" si="213"/>
        <v>-313.97913922231101</v>
      </c>
      <c r="AB461" s="3">
        <f t="shared" si="214"/>
        <v>-218.02220087210199</v>
      </c>
      <c r="AD461" s="3">
        <f t="shared" si="219"/>
        <v>64.499448488119981</v>
      </c>
      <c r="AE461" s="3">
        <f t="shared" si="220"/>
        <v>-4.7568582535199653</v>
      </c>
      <c r="AO461" s="3">
        <f t="shared" si="221"/>
        <v>-72.354175308714048</v>
      </c>
      <c r="AP461" s="3">
        <f t="shared" si="222"/>
        <v>-141.61048205035399</v>
      </c>
      <c r="AQ461" s="3">
        <f t="shared" si="223"/>
        <v>69.256306741639946</v>
      </c>
      <c r="AS461" s="3">
        <f t="shared" si="224"/>
        <v>192.89914783780597</v>
      </c>
      <c r="AT461" s="3">
        <f t="shared" si="225"/>
        <v>-1.9895196601282805E-12</v>
      </c>
      <c r="AU461" s="3"/>
      <c r="AV461" s="3">
        <f t="shared" si="226"/>
        <v>-128.39969934968599</v>
      </c>
      <c r="AW461" s="3">
        <f t="shared" si="227"/>
        <v>69.437226601988982</v>
      </c>
      <c r="AX461" s="3">
        <f t="shared" si="228"/>
        <v>197.83692595167497</v>
      </c>
      <c r="AY461" s="3">
        <f t="shared" si="229"/>
        <v>-4.7568582535179758</v>
      </c>
      <c r="AZ461" s="3">
        <f t="shared" si="230"/>
        <v>-4.7568582535189989</v>
      </c>
      <c r="BA461" s="3">
        <f t="shared" si="231"/>
        <v>-1.0231815394945443E-12</v>
      </c>
    </row>
    <row r="462" spans="1:53">
      <c r="A462">
        <v>460</v>
      </c>
      <c r="B462" t="s">
        <v>475</v>
      </c>
      <c r="C462" s="3">
        <v>432.26970741193799</v>
      </c>
      <c r="D462" s="3">
        <v>586.50837948261005</v>
      </c>
      <c r="E462" s="3">
        <v>-154.23867207067099</v>
      </c>
      <c r="F462" s="3">
        <v>-278.80249874575799</v>
      </c>
      <c r="G462" s="3">
        <v>-59.371847375225002</v>
      </c>
      <c r="H462" s="3"/>
      <c r="I462" s="3">
        <f>VLOOKUP($A462,new_vsoa,6,FALSE)</f>
        <v>512.94447446955405</v>
      </c>
      <c r="J462" s="3">
        <f>VLOOKUP($A462,new_vsoa,5,FALSE)</f>
        <v>583.58638671271103</v>
      </c>
      <c r="K462" s="3">
        <f t="shared" si="215"/>
        <v>-70.64191224315698</v>
      </c>
      <c r="L462" s="3">
        <f>VLOOKUP($A462,new_vsoa,7,FALSE)</f>
        <v>-139.315746334609</v>
      </c>
      <c r="M462" s="3">
        <f>VLOOKUP($A462,new_vsoa,8,FALSE)</f>
        <v>-7.7381480764127701</v>
      </c>
      <c r="N462" s="3">
        <f t="shared" si="203"/>
        <v>505.254866690163</v>
      </c>
      <c r="O462" s="3">
        <f t="shared" si="204"/>
        <v>583.58638671271103</v>
      </c>
      <c r="P462" s="3">
        <f t="shared" si="216"/>
        <v>-78.331520022548034</v>
      </c>
      <c r="Q462" s="3">
        <f t="shared" si="205"/>
        <v>-147.68319355032199</v>
      </c>
      <c r="R462" s="3">
        <f t="shared" si="206"/>
        <v>-11.4405976386786</v>
      </c>
      <c r="S462" s="3">
        <f t="shared" si="207"/>
        <v>470.68435263564999</v>
      </c>
      <c r="T462" s="3">
        <f t="shared" si="208"/>
        <v>369.15928217875597</v>
      </c>
      <c r="U462" s="3">
        <f t="shared" si="217"/>
        <v>101.52507045689401</v>
      </c>
      <c r="V462" s="3">
        <f t="shared" si="209"/>
        <v>30.288286744773199</v>
      </c>
      <c r="W462" s="3">
        <f t="shared" si="210"/>
        <v>180.96761216649</v>
      </c>
      <c r="X462" s="3">
        <f t="shared" si="211"/>
        <v>389.71366802935501</v>
      </c>
      <c r="Y462" s="3">
        <f t="shared" si="212"/>
        <v>583.58638671271103</v>
      </c>
      <c r="Z462" s="3">
        <f t="shared" si="218"/>
        <v>-193.87271868335603</v>
      </c>
      <c r="AA462" s="3">
        <f t="shared" si="213"/>
        <v>-263.24833272411303</v>
      </c>
      <c r="AB462" s="3">
        <f t="shared" si="214"/>
        <v>-129.92330776280599</v>
      </c>
      <c r="AD462" s="3">
        <f t="shared" si="219"/>
        <v>80.674767057616066</v>
      </c>
      <c r="AE462" s="3">
        <f t="shared" si="220"/>
        <v>-2.9219927698990205</v>
      </c>
      <c r="AO462" s="3">
        <f t="shared" si="221"/>
        <v>-70.64191224315698</v>
      </c>
      <c r="AP462" s="3">
        <f t="shared" si="222"/>
        <v>-154.23867207067099</v>
      </c>
      <c r="AQ462" s="3">
        <f t="shared" si="223"/>
        <v>83.596759827514006</v>
      </c>
      <c r="AS462" s="3">
        <f t="shared" si="224"/>
        <v>123.23080644019905</v>
      </c>
      <c r="AT462" s="3">
        <f t="shared" si="225"/>
        <v>0</v>
      </c>
      <c r="AU462" s="3"/>
      <c r="AV462" s="3">
        <f t="shared" si="226"/>
        <v>-42.556039382582981</v>
      </c>
      <c r="AW462" s="3">
        <f t="shared" si="227"/>
        <v>72.985159278225012</v>
      </c>
      <c r="AX462" s="3">
        <f t="shared" si="228"/>
        <v>115.54119866080799</v>
      </c>
      <c r="AY462" s="3">
        <f t="shared" si="229"/>
        <v>-2.9219927698990205</v>
      </c>
      <c r="AZ462" s="3">
        <f t="shared" si="230"/>
        <v>-2.9219927698990205</v>
      </c>
      <c r="BA462" s="3">
        <f t="shared" si="231"/>
        <v>0</v>
      </c>
    </row>
    <row r="463" spans="1:53">
      <c r="A463">
        <v>461</v>
      </c>
      <c r="B463" t="s">
        <v>476</v>
      </c>
      <c r="C463" s="3">
        <v>479.67579383477698</v>
      </c>
      <c r="D463" s="3">
        <v>376.73998604791097</v>
      </c>
      <c r="E463" s="3">
        <v>102.93580778686599</v>
      </c>
      <c r="F463" s="3">
        <v>-39.412038963314203</v>
      </c>
      <c r="G463" s="3">
        <v>547.90638638136602</v>
      </c>
      <c r="H463" s="3"/>
      <c r="I463" s="3">
        <f>VLOOKUP($A463,new_vsoa,6,FALSE)</f>
        <v>285.62493788600898</v>
      </c>
      <c r="J463" s="3">
        <f>VLOOKUP($A463,new_vsoa,5,FALSE)</f>
        <v>369.15928217875398</v>
      </c>
      <c r="K463" s="3">
        <f t="shared" si="215"/>
        <v>-83.534344292745004</v>
      </c>
      <c r="L463" s="3">
        <f>VLOOKUP($A463,new_vsoa,7,FALSE)</f>
        <v>-134.32619191272499</v>
      </c>
      <c r="M463" s="3">
        <f>VLOOKUP($A463,new_vsoa,8,FALSE)</f>
        <v>-33.303628912646403</v>
      </c>
      <c r="N463" s="3">
        <f t="shared" si="203"/>
        <v>286.32187657328399</v>
      </c>
      <c r="O463" s="3">
        <f t="shared" si="204"/>
        <v>369.15928217875597</v>
      </c>
      <c r="P463" s="3">
        <f t="shared" si="216"/>
        <v>-82.837405605471986</v>
      </c>
      <c r="Q463" s="3">
        <f t="shared" si="205"/>
        <v>-129.87117662898399</v>
      </c>
      <c r="R463" s="3">
        <f t="shared" si="206"/>
        <v>-35.9810418625868</v>
      </c>
      <c r="S463" s="3">
        <f t="shared" si="207"/>
        <v>273.28153259918702</v>
      </c>
      <c r="T463" s="3">
        <f t="shared" si="208"/>
        <v>305.39644957181503</v>
      </c>
      <c r="U463" s="3">
        <f t="shared" si="217"/>
        <v>-32.114916972628009</v>
      </c>
      <c r="V463" s="3">
        <f t="shared" si="209"/>
        <v>-80.234866111259805</v>
      </c>
      <c r="W463" s="3">
        <f t="shared" si="210"/>
        <v>14.2762730067547</v>
      </c>
      <c r="X463" s="3">
        <f t="shared" si="211"/>
        <v>470.68435263564999</v>
      </c>
      <c r="Y463" s="3">
        <f t="shared" si="212"/>
        <v>369.15928217875597</v>
      </c>
      <c r="Z463" s="3">
        <f t="shared" si="218"/>
        <v>101.52507045689401</v>
      </c>
      <c r="AA463" s="3">
        <f t="shared" si="213"/>
        <v>30.288286744773199</v>
      </c>
      <c r="AB463" s="3">
        <f t="shared" si="214"/>
        <v>180.96761216649</v>
      </c>
      <c r="AD463" s="3">
        <f t="shared" si="219"/>
        <v>-194.050855948768</v>
      </c>
      <c r="AE463" s="3">
        <f t="shared" si="220"/>
        <v>-7.5807038691569915</v>
      </c>
      <c r="AO463" s="3">
        <f t="shared" si="221"/>
        <v>-83.534344292745004</v>
      </c>
      <c r="AP463" s="3">
        <f t="shared" si="222"/>
        <v>102.93580778686599</v>
      </c>
      <c r="AQ463" s="3">
        <f t="shared" si="223"/>
        <v>-186.47015207961101</v>
      </c>
      <c r="AS463" s="3">
        <f t="shared" si="224"/>
        <v>-185.05941474964101</v>
      </c>
      <c r="AT463" s="3">
        <f t="shared" si="225"/>
        <v>-1.9895196601282805E-12</v>
      </c>
      <c r="AU463" s="3"/>
      <c r="AV463" s="3">
        <f t="shared" si="226"/>
        <v>-8.9914411991269958</v>
      </c>
      <c r="AW463" s="3">
        <f t="shared" si="227"/>
        <v>-193.353917261493</v>
      </c>
      <c r="AX463" s="3">
        <f t="shared" si="228"/>
        <v>-184.362476062366</v>
      </c>
      <c r="AY463" s="3">
        <f t="shared" si="229"/>
        <v>-7.5807038691550019</v>
      </c>
      <c r="AZ463" s="3">
        <f t="shared" si="230"/>
        <v>-7.5807038691550019</v>
      </c>
      <c r="BA463" s="3">
        <f t="shared" si="231"/>
        <v>0</v>
      </c>
    </row>
    <row r="464" spans="1:53">
      <c r="A464">
        <v>462</v>
      </c>
      <c r="B464" t="s">
        <v>477</v>
      </c>
      <c r="C464" s="3">
        <v>271.00464956530902</v>
      </c>
      <c r="D464" s="3">
        <v>317.59642085538701</v>
      </c>
      <c r="E464" s="3">
        <v>-46.591771290077901</v>
      </c>
      <c r="F464" s="3">
        <v>-127.33255732471</v>
      </c>
      <c r="G464" s="3">
        <v>45.712592828382199</v>
      </c>
      <c r="H464" s="3"/>
      <c r="I464" s="3">
        <f>VLOOKUP($A464,new_vsoa,6,FALSE)</f>
        <v>237.352095422102</v>
      </c>
      <c r="J464" s="3">
        <f>VLOOKUP($A464,new_vsoa,5,FALSE)</f>
        <v>305.396449571814</v>
      </c>
      <c r="K464" s="3">
        <f t="shared" si="215"/>
        <v>-68.044354149712007</v>
      </c>
      <c r="L464" s="3">
        <f>VLOOKUP($A464,new_vsoa,7,FALSE)</f>
        <v>-112.847888056626</v>
      </c>
      <c r="M464" s="3">
        <f>VLOOKUP($A464,new_vsoa,8,FALSE)</f>
        <v>-20.25135758519</v>
      </c>
      <c r="N464" s="3">
        <f t="shared" si="203"/>
        <v>245.115232514909</v>
      </c>
      <c r="O464" s="3">
        <f t="shared" si="204"/>
        <v>305.39644957181503</v>
      </c>
      <c r="P464" s="3">
        <f t="shared" si="216"/>
        <v>-60.28121705690603</v>
      </c>
      <c r="Q464" s="3">
        <f t="shared" si="205"/>
        <v>-104.21069527159401</v>
      </c>
      <c r="R464" s="3">
        <f t="shared" si="206"/>
        <v>-13.9927649391028</v>
      </c>
      <c r="S464" s="3">
        <f t="shared" si="207"/>
        <v>264.045145040254</v>
      </c>
      <c r="T464" s="3">
        <f t="shared" si="208"/>
        <v>398.184396451662</v>
      </c>
      <c r="U464" s="3">
        <f t="shared" si="217"/>
        <v>-134.139251411408</v>
      </c>
      <c r="V464" s="3">
        <f t="shared" si="209"/>
        <v>-179.284239525206</v>
      </c>
      <c r="W464" s="3">
        <f t="shared" si="210"/>
        <v>-86.756895584255503</v>
      </c>
      <c r="X464" s="3">
        <f t="shared" si="211"/>
        <v>273.28153259918702</v>
      </c>
      <c r="Y464" s="3">
        <f t="shared" si="212"/>
        <v>305.39644957181503</v>
      </c>
      <c r="Z464" s="3">
        <f t="shared" si="218"/>
        <v>-32.114916972628009</v>
      </c>
      <c r="AA464" s="3">
        <f t="shared" si="213"/>
        <v>-80.234866111259805</v>
      </c>
      <c r="AB464" s="3">
        <f t="shared" si="214"/>
        <v>14.2762730067547</v>
      </c>
      <c r="AD464" s="3">
        <f t="shared" si="219"/>
        <v>-33.652554143207027</v>
      </c>
      <c r="AE464" s="3">
        <f t="shared" si="220"/>
        <v>-12.199971283573007</v>
      </c>
      <c r="AO464" s="3">
        <f t="shared" si="221"/>
        <v>-68.044354149712007</v>
      </c>
      <c r="AP464" s="3">
        <f t="shared" si="222"/>
        <v>-46.591771290077901</v>
      </c>
      <c r="AQ464" s="3">
        <f t="shared" si="223"/>
        <v>-21.452582859634106</v>
      </c>
      <c r="AS464" s="3">
        <f t="shared" si="224"/>
        <v>-35.92943717708502</v>
      </c>
      <c r="AT464" s="3">
        <f t="shared" si="225"/>
        <v>-1.0231815394945443E-12</v>
      </c>
      <c r="AU464" s="3"/>
      <c r="AV464" s="3">
        <f t="shared" si="226"/>
        <v>2.2768830338779935</v>
      </c>
      <c r="AW464" s="3">
        <f t="shared" si="227"/>
        <v>-25.889417050400027</v>
      </c>
      <c r="AX464" s="3">
        <f t="shared" si="228"/>
        <v>-28.166300084278021</v>
      </c>
      <c r="AY464" s="3">
        <f t="shared" si="229"/>
        <v>-12.199971283571983</v>
      </c>
      <c r="AZ464" s="3">
        <f t="shared" si="230"/>
        <v>-12.199971283571983</v>
      </c>
      <c r="BA464" s="3">
        <f t="shared" si="231"/>
        <v>0</v>
      </c>
    </row>
    <row r="465" spans="1:53">
      <c r="A465">
        <v>463</v>
      </c>
      <c r="B465" t="s">
        <v>478</v>
      </c>
      <c r="C465" s="3">
        <v>284.03736871541798</v>
      </c>
      <c r="D465" s="3">
        <v>402.78090909403301</v>
      </c>
      <c r="E465" s="3">
        <v>-118.74354037861499</v>
      </c>
      <c r="F465" s="3">
        <v>-199.529545123068</v>
      </c>
      <c r="G465" s="3">
        <v>-31.099822099045099</v>
      </c>
      <c r="H465" s="3"/>
      <c r="I465" s="3">
        <f>VLOOKUP($A465,new_vsoa,6,FALSE)</f>
        <v>370.00198562938903</v>
      </c>
      <c r="J465" s="3">
        <f>VLOOKUP($A465,new_vsoa,5,FALSE)</f>
        <v>398.18439645166097</v>
      </c>
      <c r="K465" s="3">
        <f t="shared" si="215"/>
        <v>-28.182410822271947</v>
      </c>
      <c r="L465" s="3">
        <f>VLOOKUP($A465,new_vsoa,7,FALSE)</f>
        <v>-79.357024554922006</v>
      </c>
      <c r="M465" s="3">
        <f>VLOOKUP($A465,new_vsoa,8,FALSE)</f>
        <v>26.594539886500399</v>
      </c>
      <c r="N465" s="3">
        <f t="shared" si="203"/>
        <v>365.69199356044999</v>
      </c>
      <c r="O465" s="3">
        <f t="shared" si="204"/>
        <v>398.184396451662</v>
      </c>
      <c r="P465" s="3">
        <f t="shared" si="216"/>
        <v>-32.492402891212009</v>
      </c>
      <c r="Q465" s="3">
        <f t="shared" si="205"/>
        <v>-81.673031464941403</v>
      </c>
      <c r="R465" s="3">
        <f t="shared" si="206"/>
        <v>18.9358377161562</v>
      </c>
      <c r="S465" s="3">
        <f t="shared" si="207"/>
        <v>340.25550901371298</v>
      </c>
      <c r="T465" s="3">
        <f t="shared" si="208"/>
        <v>223.131487730186</v>
      </c>
      <c r="U465" s="3">
        <f t="shared" si="217"/>
        <v>117.12402128352699</v>
      </c>
      <c r="V465" s="3">
        <f t="shared" si="209"/>
        <v>67.968124374438304</v>
      </c>
      <c r="W465" s="3">
        <f t="shared" si="210"/>
        <v>169.03954226734501</v>
      </c>
      <c r="X465" s="3">
        <f t="shared" si="211"/>
        <v>264.045145040254</v>
      </c>
      <c r="Y465" s="3">
        <f t="shared" si="212"/>
        <v>398.184396451662</v>
      </c>
      <c r="Z465" s="3">
        <f t="shared" si="218"/>
        <v>-134.139251411408</v>
      </c>
      <c r="AA465" s="3">
        <f t="shared" si="213"/>
        <v>-179.284239525206</v>
      </c>
      <c r="AB465" s="3">
        <f t="shared" si="214"/>
        <v>-86.756895584255503</v>
      </c>
      <c r="AD465" s="3">
        <f t="shared" si="219"/>
        <v>85.964616913971042</v>
      </c>
      <c r="AE465" s="3">
        <f t="shared" si="220"/>
        <v>-4.5965126423720335</v>
      </c>
      <c r="AO465" s="3">
        <f t="shared" si="221"/>
        <v>-28.182410822271947</v>
      </c>
      <c r="AP465" s="3">
        <f t="shared" si="222"/>
        <v>-118.74354037861499</v>
      </c>
      <c r="AQ465" s="3">
        <f t="shared" si="223"/>
        <v>90.561129556343047</v>
      </c>
      <c r="AS465" s="3">
        <f t="shared" si="224"/>
        <v>105.95684058913503</v>
      </c>
      <c r="AT465" s="3">
        <f t="shared" si="225"/>
        <v>-1.0231815394945443E-12</v>
      </c>
      <c r="AU465" s="3"/>
      <c r="AV465" s="3">
        <f t="shared" si="226"/>
        <v>-19.992223675163984</v>
      </c>
      <c r="AW465" s="3">
        <f t="shared" si="227"/>
        <v>81.654624845032004</v>
      </c>
      <c r="AX465" s="3">
        <f t="shared" si="228"/>
        <v>101.64684852019599</v>
      </c>
      <c r="AY465" s="3">
        <f t="shared" si="229"/>
        <v>-4.5965126423710103</v>
      </c>
      <c r="AZ465" s="3">
        <f t="shared" si="230"/>
        <v>-4.5965126423710103</v>
      </c>
      <c r="BA465" s="3">
        <f t="shared" si="231"/>
        <v>0</v>
      </c>
    </row>
    <row r="466" spans="1:53">
      <c r="A466">
        <v>464</v>
      </c>
      <c r="B466" t="s">
        <v>479</v>
      </c>
      <c r="C466" s="3">
        <v>293.13291003694798</v>
      </c>
      <c r="D466" s="3">
        <v>225.68895509510301</v>
      </c>
      <c r="E466" s="3">
        <v>67.443954941844396</v>
      </c>
      <c r="F466" s="3">
        <v>-9.7022234696658902</v>
      </c>
      <c r="G466" s="3">
        <v>159.94581230877799</v>
      </c>
      <c r="H466" s="3"/>
      <c r="I466" s="3">
        <f>VLOOKUP($A466,new_vsoa,6,FALSE)</f>
        <v>223.75108394100701</v>
      </c>
      <c r="J466" s="3">
        <f>VLOOKUP($A466,new_vsoa,5,FALSE)</f>
        <v>223.13148773018699</v>
      </c>
      <c r="K466" s="3">
        <f t="shared" si="215"/>
        <v>0.61959621082002059</v>
      </c>
      <c r="L466" s="3">
        <f>VLOOKUP($A466,new_vsoa,7,FALSE)</f>
        <v>-36.333106093594701</v>
      </c>
      <c r="M466" s="3">
        <f>VLOOKUP($A466,new_vsoa,8,FALSE)</f>
        <v>41.937876015817899</v>
      </c>
      <c r="N466" s="3">
        <f t="shared" si="203"/>
        <v>218.922465804838</v>
      </c>
      <c r="O466" s="3">
        <f t="shared" si="204"/>
        <v>223.13148773018801</v>
      </c>
      <c r="P466" s="3">
        <f t="shared" si="216"/>
        <v>-4.2090219253500152</v>
      </c>
      <c r="Q466" s="3">
        <f t="shared" si="205"/>
        <v>-41.823931911720301</v>
      </c>
      <c r="R466" s="3">
        <f t="shared" si="206"/>
        <v>32.302681303452999</v>
      </c>
      <c r="S466" s="3">
        <f t="shared" si="207"/>
        <v>236.032971303529</v>
      </c>
      <c r="T466" s="3">
        <f t="shared" si="208"/>
        <v>281.82280272382002</v>
      </c>
      <c r="U466" s="3">
        <f t="shared" si="217"/>
        <v>-45.789831420291023</v>
      </c>
      <c r="V466" s="3">
        <f t="shared" si="209"/>
        <v>-85.304292730889699</v>
      </c>
      <c r="W466" s="3">
        <f t="shared" si="210"/>
        <v>-3.8028187940102698</v>
      </c>
      <c r="X466" s="3">
        <f t="shared" si="211"/>
        <v>340.25550901371298</v>
      </c>
      <c r="Y466" s="3">
        <f t="shared" si="212"/>
        <v>223.131487730186</v>
      </c>
      <c r="Z466" s="3">
        <f t="shared" si="218"/>
        <v>117.12402128352699</v>
      </c>
      <c r="AA466" s="3">
        <f t="shared" si="213"/>
        <v>67.968124374438304</v>
      </c>
      <c r="AB466" s="3">
        <f t="shared" si="214"/>
        <v>169.03954226734501</v>
      </c>
      <c r="AD466" s="3">
        <f t="shared" si="219"/>
        <v>-69.381826095940966</v>
      </c>
      <c r="AE466" s="3">
        <f t="shared" si="220"/>
        <v>-2.5574673649160218</v>
      </c>
      <c r="AO466" s="3">
        <f t="shared" si="221"/>
        <v>0.61959621082002059</v>
      </c>
      <c r="AP466" s="3">
        <f t="shared" si="222"/>
        <v>67.443954941844396</v>
      </c>
      <c r="AQ466" s="3">
        <f t="shared" si="223"/>
        <v>-66.824358731024375</v>
      </c>
      <c r="AS466" s="3">
        <f t="shared" si="224"/>
        <v>-116.50442507270597</v>
      </c>
      <c r="AT466" s="3">
        <f t="shared" si="225"/>
        <v>9.9475983006414026E-13</v>
      </c>
      <c r="AU466" s="3"/>
      <c r="AV466" s="3">
        <f t="shared" si="226"/>
        <v>47.122598976765005</v>
      </c>
      <c r="AW466" s="3">
        <f t="shared" si="227"/>
        <v>-74.210444232109978</v>
      </c>
      <c r="AX466" s="3">
        <f t="shared" si="228"/>
        <v>-121.33304320887498</v>
      </c>
      <c r="AY466" s="3">
        <f t="shared" si="229"/>
        <v>-2.5574673649170165</v>
      </c>
      <c r="AZ466" s="3">
        <f t="shared" si="230"/>
        <v>-2.5574673649149986</v>
      </c>
      <c r="BA466" s="3">
        <f t="shared" si="231"/>
        <v>2.0179413695586845E-12</v>
      </c>
    </row>
    <row r="467" spans="1:53">
      <c r="A467">
        <v>465</v>
      </c>
      <c r="B467" t="s">
        <v>480</v>
      </c>
      <c r="C467" s="3">
        <v>256.35862608524201</v>
      </c>
      <c r="D467" s="3">
        <v>281.80273419778899</v>
      </c>
      <c r="E467" s="3">
        <v>-25.444108112546701</v>
      </c>
      <c r="F467" s="3">
        <v>-90.716184155478004</v>
      </c>
      <c r="G467" s="3">
        <v>55.319681619429701</v>
      </c>
      <c r="H467" s="3"/>
      <c r="I467" s="3">
        <f>VLOOKUP($A467,new_vsoa,6,FALSE)</f>
        <v>293.46488580107501</v>
      </c>
      <c r="J467" s="3">
        <f>VLOOKUP($A467,new_vsoa,5,FALSE)</f>
        <v>281.82280272382002</v>
      </c>
      <c r="K467" s="3">
        <f t="shared" si="215"/>
        <v>11.642083077254995</v>
      </c>
      <c r="L467" s="3">
        <f>VLOOKUP($A467,new_vsoa,7,FALSE)</f>
        <v>-32.045405546210901</v>
      </c>
      <c r="M467" s="3">
        <f>VLOOKUP($A467,new_vsoa,8,FALSE)</f>
        <v>63.789183636936798</v>
      </c>
      <c r="N467" s="3">
        <f t="shared" si="203"/>
        <v>288.04535386729799</v>
      </c>
      <c r="O467" s="3">
        <f t="shared" si="204"/>
        <v>281.82280272381797</v>
      </c>
      <c r="P467" s="3">
        <f t="shared" si="216"/>
        <v>6.2225511434800183</v>
      </c>
      <c r="Q467" s="3">
        <f t="shared" si="205"/>
        <v>-35.6562671657857</v>
      </c>
      <c r="R467" s="3">
        <f t="shared" si="206"/>
        <v>50.003236788069998</v>
      </c>
      <c r="S467" s="3">
        <f t="shared" si="207"/>
        <v>317.93238132353298</v>
      </c>
      <c r="T467" s="3">
        <f t="shared" si="208"/>
        <v>595.69935561822297</v>
      </c>
      <c r="U467" s="3">
        <f t="shared" si="217"/>
        <v>-277.76697429468999</v>
      </c>
      <c r="V467" s="3">
        <f t="shared" si="209"/>
        <v>-350.05112698763497</v>
      </c>
      <c r="W467" s="3">
        <f t="shared" si="210"/>
        <v>-213.39747368802301</v>
      </c>
      <c r="X467" s="3">
        <f t="shared" si="211"/>
        <v>236.032971303529</v>
      </c>
      <c r="Y467" s="3">
        <f t="shared" si="212"/>
        <v>281.82280272382002</v>
      </c>
      <c r="Z467" s="3">
        <f t="shared" si="218"/>
        <v>-45.789831420291023</v>
      </c>
      <c r="AA467" s="3">
        <f t="shared" si="213"/>
        <v>-85.304292730889699</v>
      </c>
      <c r="AB467" s="3">
        <f t="shared" si="214"/>
        <v>-3.8028187940102698</v>
      </c>
      <c r="AD467" s="3">
        <f t="shared" si="219"/>
        <v>37.106259715833005</v>
      </c>
      <c r="AE467" s="3">
        <f t="shared" si="220"/>
        <v>2.0068526031025158E-2</v>
      </c>
      <c r="AO467" s="3">
        <f t="shared" si="221"/>
        <v>11.642083077254995</v>
      </c>
      <c r="AP467" s="3">
        <f t="shared" si="222"/>
        <v>-25.444108112546701</v>
      </c>
      <c r="AQ467" s="3">
        <f t="shared" si="223"/>
        <v>37.086191189801696</v>
      </c>
      <c r="AS467" s="3">
        <f t="shared" si="224"/>
        <v>57.431914497546018</v>
      </c>
      <c r="AT467" s="3">
        <f t="shared" si="225"/>
        <v>0</v>
      </c>
      <c r="AU467" s="3"/>
      <c r="AV467" s="3">
        <f t="shared" si="226"/>
        <v>-20.325654781713013</v>
      </c>
      <c r="AW467" s="3">
        <f t="shared" si="227"/>
        <v>31.686727782055982</v>
      </c>
      <c r="AX467" s="3">
        <f t="shared" si="228"/>
        <v>52.012382563768995</v>
      </c>
      <c r="AY467" s="3">
        <f t="shared" si="229"/>
        <v>2.0068526031025158E-2</v>
      </c>
      <c r="AZ467" s="3">
        <f t="shared" si="230"/>
        <v>2.0068526028978795E-2</v>
      </c>
      <c r="BA467" s="3">
        <f t="shared" si="231"/>
        <v>-2.0463630789890885E-12</v>
      </c>
    </row>
    <row r="468" spans="1:53">
      <c r="A468">
        <v>466</v>
      </c>
      <c r="B468" t="s">
        <v>481</v>
      </c>
      <c r="C468" s="3">
        <v>371.48726763722902</v>
      </c>
      <c r="D468" s="3">
        <v>594.94266830666095</v>
      </c>
      <c r="E468" s="3">
        <v>-223.45540066943201</v>
      </c>
      <c r="F468" s="3">
        <v>-338.42434327862702</v>
      </c>
      <c r="G468" s="3">
        <v>-127.453103515805</v>
      </c>
      <c r="H468" s="3"/>
      <c r="I468" s="3">
        <f>VLOOKUP($A468,new_vsoa,6,FALSE)</f>
        <v>533.00782626279795</v>
      </c>
      <c r="J468" s="3">
        <f>VLOOKUP($A468,new_vsoa,5,FALSE)</f>
        <v>595.69935535046704</v>
      </c>
      <c r="K468" s="3">
        <f t="shared" si="215"/>
        <v>-62.691529087669096</v>
      </c>
      <c r="L468" s="3">
        <f>VLOOKUP($A468,new_vsoa,7,FALSE)</f>
        <v>-133.331570427586</v>
      </c>
      <c r="M468" s="3">
        <f>VLOOKUP($A468,new_vsoa,8,FALSE)</f>
        <v>-0.45204796648566897</v>
      </c>
      <c r="N468" s="3">
        <f t="shared" si="203"/>
        <v>533.04761032141801</v>
      </c>
      <c r="O468" s="3">
        <f t="shared" si="204"/>
        <v>595.69935535046602</v>
      </c>
      <c r="P468" s="3">
        <f t="shared" si="216"/>
        <v>-62.651745029048016</v>
      </c>
      <c r="Q468" s="3">
        <f t="shared" si="205"/>
        <v>-132.65156981965001</v>
      </c>
      <c r="R468" s="3">
        <f t="shared" si="206"/>
        <v>-2.8021074517580602</v>
      </c>
      <c r="S468" s="3">
        <f t="shared" si="207"/>
        <v>476.57066801954898</v>
      </c>
      <c r="T468" s="3">
        <f t="shared" si="208"/>
        <v>276.067937526967</v>
      </c>
      <c r="U468" s="3">
        <f t="shared" si="217"/>
        <v>200.50273049258197</v>
      </c>
      <c r="V468" s="3">
        <f t="shared" si="209"/>
        <v>127.64721846877799</v>
      </c>
      <c r="W468" s="3">
        <f t="shared" si="210"/>
        <v>290.58701646991602</v>
      </c>
      <c r="X468" s="3">
        <f t="shared" si="211"/>
        <v>317.93238132353298</v>
      </c>
      <c r="Y468" s="3">
        <f t="shared" si="212"/>
        <v>595.69935561822297</v>
      </c>
      <c r="Z468" s="3">
        <f t="shared" si="218"/>
        <v>-277.76697429468999</v>
      </c>
      <c r="AA468" s="3">
        <f t="shared" si="213"/>
        <v>-350.05112698763497</v>
      </c>
      <c r="AB468" s="3">
        <f t="shared" si="214"/>
        <v>-213.39747368802301</v>
      </c>
      <c r="AD468" s="3">
        <f t="shared" si="219"/>
        <v>161.52055862556892</v>
      </c>
      <c r="AE468" s="3">
        <f t="shared" si="220"/>
        <v>0.75668704380609597</v>
      </c>
      <c r="AO468" s="3">
        <f t="shared" si="221"/>
        <v>-62.691529087669096</v>
      </c>
      <c r="AP468" s="3">
        <f t="shared" si="222"/>
        <v>-223.45540066943201</v>
      </c>
      <c r="AQ468" s="3">
        <f t="shared" si="223"/>
        <v>160.76387158176291</v>
      </c>
      <c r="AS468" s="3">
        <f t="shared" si="224"/>
        <v>215.07544493926497</v>
      </c>
      <c r="AT468" s="3">
        <f t="shared" si="225"/>
        <v>-2.677559223229764E-7</v>
      </c>
      <c r="AU468" s="3"/>
      <c r="AV468" s="3">
        <f t="shared" si="226"/>
        <v>-53.554886313696045</v>
      </c>
      <c r="AW468" s="3">
        <f t="shared" si="227"/>
        <v>161.56034268418898</v>
      </c>
      <c r="AX468" s="3">
        <f t="shared" si="228"/>
        <v>215.11522899788503</v>
      </c>
      <c r="AY468" s="3">
        <f t="shared" si="229"/>
        <v>0.75668731156201829</v>
      </c>
      <c r="AZ468" s="3">
        <f t="shared" si="230"/>
        <v>0.75668704380507279</v>
      </c>
      <c r="BA468" s="3">
        <f t="shared" si="231"/>
        <v>-2.677569455045159E-7</v>
      </c>
    </row>
    <row r="469" spans="1:53">
      <c r="A469">
        <v>467</v>
      </c>
      <c r="B469" t="s">
        <v>482</v>
      </c>
      <c r="C469" s="3">
        <v>416.64379040870102</v>
      </c>
      <c r="D469" s="3">
        <v>272.44482433672999</v>
      </c>
      <c r="E469" s="3">
        <v>144.198966071971</v>
      </c>
      <c r="F469" s="3">
        <v>27.369515439393901</v>
      </c>
      <c r="G469" s="3">
        <v>404.12918295359799</v>
      </c>
      <c r="H469" s="3"/>
      <c r="I469" s="3">
        <f>VLOOKUP($A469,new_vsoa,6,FALSE)</f>
        <v>224.22997615330999</v>
      </c>
      <c r="J469" s="3">
        <f>VLOOKUP($A469,new_vsoa,5,FALSE)</f>
        <v>276.06793752696899</v>
      </c>
      <c r="K469" s="3">
        <f t="shared" si="215"/>
        <v>-51.837961373658999</v>
      </c>
      <c r="L469" s="3">
        <f>VLOOKUP($A469,new_vsoa,7,FALSE)</f>
        <v>-88.072693411546894</v>
      </c>
      <c r="M469" s="3">
        <f>VLOOKUP($A469,new_vsoa,8,FALSE)</f>
        <v>-12.1803307972393</v>
      </c>
      <c r="N469" s="3">
        <f t="shared" si="203"/>
        <v>228.13559778178799</v>
      </c>
      <c r="O469" s="3">
        <f t="shared" si="204"/>
        <v>276.06793752696598</v>
      </c>
      <c r="P469" s="3">
        <f t="shared" si="216"/>
        <v>-47.932339745177984</v>
      </c>
      <c r="Q469" s="3">
        <f t="shared" si="205"/>
        <v>-82.456500717296095</v>
      </c>
      <c r="R469" s="3">
        <f t="shared" si="206"/>
        <v>-9.4259519804965795</v>
      </c>
      <c r="S469" s="3">
        <f t="shared" si="207"/>
        <v>246.41195757519699</v>
      </c>
      <c r="T469" s="3">
        <f t="shared" si="208"/>
        <v>435.39911566979202</v>
      </c>
      <c r="U469" s="3">
        <f t="shared" si="217"/>
        <v>-188.98715809459503</v>
      </c>
      <c r="V469" s="3">
        <f t="shared" si="209"/>
        <v>-236.50956722495101</v>
      </c>
      <c r="W469" s="3">
        <f t="shared" si="210"/>
        <v>-143.47997785533499</v>
      </c>
      <c r="X469" s="3">
        <f t="shared" si="211"/>
        <v>476.57066801954898</v>
      </c>
      <c r="Y469" s="3">
        <f t="shared" si="212"/>
        <v>276.067937526967</v>
      </c>
      <c r="Z469" s="3">
        <f t="shared" si="218"/>
        <v>200.50273049258197</v>
      </c>
      <c r="AA469" s="3">
        <f t="shared" si="213"/>
        <v>127.64721846877799</v>
      </c>
      <c r="AB469" s="3">
        <f t="shared" si="214"/>
        <v>290.58701646991602</v>
      </c>
      <c r="AD469" s="3">
        <f t="shared" si="219"/>
        <v>-192.41381425539103</v>
      </c>
      <c r="AE469" s="3">
        <f t="shared" si="220"/>
        <v>3.6231131902389961</v>
      </c>
      <c r="AO469" s="3">
        <f t="shared" si="221"/>
        <v>-51.837961373658999</v>
      </c>
      <c r="AP469" s="3">
        <f t="shared" si="222"/>
        <v>144.198966071971</v>
      </c>
      <c r="AQ469" s="3">
        <f t="shared" si="223"/>
        <v>-196.03692744563</v>
      </c>
      <c r="AS469" s="3">
        <f t="shared" si="224"/>
        <v>-252.34069186623898</v>
      </c>
      <c r="AT469" s="3">
        <f t="shared" si="225"/>
        <v>1.9895196601282805E-12</v>
      </c>
      <c r="AU469" s="3"/>
      <c r="AV469" s="3">
        <f t="shared" si="226"/>
        <v>59.926877610847953</v>
      </c>
      <c r="AW469" s="3">
        <f t="shared" si="227"/>
        <v>-188.50819262691303</v>
      </c>
      <c r="AX469" s="3">
        <f t="shared" si="228"/>
        <v>-248.43507023776098</v>
      </c>
      <c r="AY469" s="3">
        <f t="shared" si="229"/>
        <v>3.6231131902370066</v>
      </c>
      <c r="AZ469" s="3">
        <f t="shared" si="230"/>
        <v>3.6231131902359834</v>
      </c>
      <c r="BA469" s="3">
        <f t="shared" si="231"/>
        <v>-1.0231815394945443E-12</v>
      </c>
    </row>
    <row r="470" spans="1:53">
      <c r="A470">
        <v>468</v>
      </c>
      <c r="B470" t="s">
        <v>483</v>
      </c>
      <c r="C470" s="3">
        <v>239.09118605118601</v>
      </c>
      <c r="D470" s="3">
        <v>429.62939894517302</v>
      </c>
      <c r="E470" s="3">
        <v>-190.53821289398601</v>
      </c>
      <c r="F470" s="3">
        <v>-259.86407879720201</v>
      </c>
      <c r="G470" s="3">
        <v>-124.177995196559</v>
      </c>
      <c r="H470" s="3"/>
      <c r="I470" s="3">
        <f>VLOOKUP($A470,new_vsoa,6,FALSE)</f>
        <v>358.700834667756</v>
      </c>
      <c r="J470" s="3">
        <f>VLOOKUP($A470,new_vsoa,5,FALSE)</f>
        <v>435.399115669791</v>
      </c>
      <c r="K470" s="3">
        <f t="shared" si="215"/>
        <v>-76.698281002035003</v>
      </c>
      <c r="L470" s="3">
        <f>VLOOKUP($A470,new_vsoa,7,FALSE)</f>
        <v>-133.599111630804</v>
      </c>
      <c r="M470" s="3">
        <f>VLOOKUP($A470,new_vsoa,8,FALSE)</f>
        <v>-15.731945086617101</v>
      </c>
      <c r="N470" s="3">
        <f t="shared" si="203"/>
        <v>346.00993250422903</v>
      </c>
      <c r="O470" s="3">
        <f t="shared" si="204"/>
        <v>435.39911566979299</v>
      </c>
      <c r="P470" s="3">
        <f t="shared" si="216"/>
        <v>-89.389183165563963</v>
      </c>
      <c r="Q470" s="3">
        <f t="shared" si="205"/>
        <v>-142.99541084181499</v>
      </c>
      <c r="R470" s="3">
        <f t="shared" si="206"/>
        <v>-30.283090014438802</v>
      </c>
      <c r="S470" s="3">
        <f t="shared" si="207"/>
        <v>342.530320906604</v>
      </c>
      <c r="T470" s="3">
        <f t="shared" si="208"/>
        <v>245.34193674400399</v>
      </c>
      <c r="U470" s="3">
        <f t="shared" si="217"/>
        <v>97.188384162600016</v>
      </c>
      <c r="V470" s="3">
        <f t="shared" si="209"/>
        <v>42.256293224997997</v>
      </c>
      <c r="W470" s="3">
        <f t="shared" si="210"/>
        <v>156.57055460754799</v>
      </c>
      <c r="X470" s="3">
        <f t="shared" si="211"/>
        <v>246.41195757519699</v>
      </c>
      <c r="Y470" s="3">
        <f t="shared" si="212"/>
        <v>435.39911566979202</v>
      </c>
      <c r="Z470" s="3">
        <f t="shared" si="218"/>
        <v>-188.98715809459503</v>
      </c>
      <c r="AA470" s="3">
        <f t="shared" si="213"/>
        <v>-236.50956722495101</v>
      </c>
      <c r="AB470" s="3">
        <f t="shared" si="214"/>
        <v>-143.47997785533499</v>
      </c>
      <c r="AD470" s="3">
        <f t="shared" si="219"/>
        <v>119.60964861656998</v>
      </c>
      <c r="AE470" s="3">
        <f t="shared" si="220"/>
        <v>5.7697167246179788</v>
      </c>
      <c r="AO470" s="3">
        <f t="shared" si="221"/>
        <v>-76.698281002035003</v>
      </c>
      <c r="AP470" s="3">
        <f t="shared" si="222"/>
        <v>-190.53821289398601</v>
      </c>
      <c r="AQ470" s="3">
        <f t="shared" si="223"/>
        <v>113.83993189195101</v>
      </c>
      <c r="AS470" s="3">
        <f t="shared" si="224"/>
        <v>112.28887709255901</v>
      </c>
      <c r="AT470" s="3">
        <f t="shared" si="225"/>
        <v>-1.0231815394945443E-12</v>
      </c>
      <c r="AU470" s="3"/>
      <c r="AV470" s="3">
        <f t="shared" si="226"/>
        <v>7.3207715240109792</v>
      </c>
      <c r="AW470" s="3">
        <f t="shared" si="227"/>
        <v>106.91874645304301</v>
      </c>
      <c r="AX470" s="3">
        <f t="shared" si="228"/>
        <v>99.597974929032034</v>
      </c>
      <c r="AY470" s="3">
        <f t="shared" si="229"/>
        <v>5.769716724619002</v>
      </c>
      <c r="AZ470" s="3">
        <f t="shared" si="230"/>
        <v>5.7697167246199683</v>
      </c>
      <c r="BA470" s="3">
        <f t="shared" si="231"/>
        <v>9.6633812063373625E-13</v>
      </c>
    </row>
    <row r="471" spans="1:53">
      <c r="A471">
        <v>469</v>
      </c>
      <c r="B471" t="s">
        <v>484</v>
      </c>
      <c r="C471" s="3">
        <v>320.37781385492798</v>
      </c>
      <c r="D471" s="3">
        <v>246.27122829396399</v>
      </c>
      <c r="E471" s="3">
        <v>74.106585560963595</v>
      </c>
      <c r="F471" s="3">
        <v>-7.1903278356707201</v>
      </c>
      <c r="G471" s="3">
        <v>182.76526254547801</v>
      </c>
      <c r="H471" s="3"/>
      <c r="I471" s="3">
        <f>VLOOKUP($A471,new_vsoa,6,FALSE)</f>
        <v>260.82495726632601</v>
      </c>
      <c r="J471" s="3">
        <f>VLOOKUP($A471,new_vsoa,5,FALSE)</f>
        <v>245.34193674397801</v>
      </c>
      <c r="K471" s="3">
        <f t="shared" si="215"/>
        <v>15.483020522347999</v>
      </c>
      <c r="L471" s="3">
        <f>VLOOKUP($A471,new_vsoa,7,FALSE)</f>
        <v>-28.480302003705098</v>
      </c>
      <c r="M471" s="3">
        <f>VLOOKUP($A471,new_vsoa,8,FALSE)</f>
        <v>60.967445648120801</v>
      </c>
      <c r="N471" s="3">
        <f t="shared" si="203"/>
        <v>256.81602175022698</v>
      </c>
      <c r="O471" s="3">
        <f t="shared" si="204"/>
        <v>245.34193674398099</v>
      </c>
      <c r="P471" s="3">
        <f t="shared" si="216"/>
        <v>11.474085006245986</v>
      </c>
      <c r="Q471" s="3">
        <f t="shared" si="205"/>
        <v>-29.763285514761598</v>
      </c>
      <c r="R471" s="3">
        <f t="shared" si="206"/>
        <v>55.194679566963401</v>
      </c>
      <c r="S471" s="3">
        <f t="shared" si="207"/>
        <v>283.69502446209401</v>
      </c>
      <c r="T471" s="3">
        <f t="shared" si="208"/>
        <v>445.41417586593002</v>
      </c>
      <c r="U471" s="3">
        <f t="shared" si="217"/>
        <v>-161.71915140383601</v>
      </c>
      <c r="V471" s="3">
        <f t="shared" si="209"/>
        <v>-217.15566323055299</v>
      </c>
      <c r="W471" s="3">
        <f t="shared" si="210"/>
        <v>-107.542785999985</v>
      </c>
      <c r="X471" s="3">
        <f t="shared" si="211"/>
        <v>342.530320906604</v>
      </c>
      <c r="Y471" s="3">
        <f t="shared" si="212"/>
        <v>245.34193674400399</v>
      </c>
      <c r="Z471" s="3">
        <f t="shared" si="218"/>
        <v>97.188384162600016</v>
      </c>
      <c r="AA471" s="3">
        <f t="shared" si="213"/>
        <v>42.256293224997997</v>
      </c>
      <c r="AB471" s="3">
        <f t="shared" si="214"/>
        <v>156.57055460754799</v>
      </c>
      <c r="AD471" s="3">
        <f t="shared" si="219"/>
        <v>-59.552856588601969</v>
      </c>
      <c r="AE471" s="3">
        <f t="shared" si="220"/>
        <v>-0.92929154998597596</v>
      </c>
      <c r="AO471" s="3">
        <f t="shared" si="221"/>
        <v>15.483020522347999</v>
      </c>
      <c r="AP471" s="3">
        <f t="shared" si="222"/>
        <v>74.106585560963595</v>
      </c>
      <c r="AQ471" s="3">
        <f t="shared" si="223"/>
        <v>-58.623565038615595</v>
      </c>
      <c r="AS471" s="3">
        <f t="shared" si="224"/>
        <v>-81.705363640277994</v>
      </c>
      <c r="AT471" s="3">
        <f t="shared" si="225"/>
        <v>-2.5977442419389263E-11</v>
      </c>
      <c r="AU471" s="3"/>
      <c r="AV471" s="3">
        <f t="shared" si="226"/>
        <v>22.152507051676025</v>
      </c>
      <c r="AW471" s="3">
        <f t="shared" si="227"/>
        <v>-63.561792104700999</v>
      </c>
      <c r="AX471" s="3">
        <f t="shared" si="228"/>
        <v>-85.714299156377024</v>
      </c>
      <c r="AY471" s="3">
        <f t="shared" si="229"/>
        <v>-0.92929154995999852</v>
      </c>
      <c r="AZ471" s="3">
        <f t="shared" si="230"/>
        <v>-0.92929154998299168</v>
      </c>
      <c r="BA471" s="3">
        <f t="shared" si="231"/>
        <v>-2.2993162929196842E-11</v>
      </c>
    </row>
    <row r="472" spans="1:53">
      <c r="A472">
        <v>470</v>
      </c>
      <c r="B472" t="s">
        <v>485</v>
      </c>
      <c r="C472" s="3">
        <v>356.82272689289903</v>
      </c>
      <c r="D472" s="3">
        <v>446.149736816504</v>
      </c>
      <c r="E472" s="3">
        <v>-89.327009923605004</v>
      </c>
      <c r="F472" s="3">
        <v>-175.118043304335</v>
      </c>
      <c r="G472" s="3">
        <v>-3.19239389925818</v>
      </c>
      <c r="H472" s="3"/>
      <c r="I472" s="3">
        <f>VLOOKUP($A472,new_vsoa,6,FALSE)</f>
        <v>343.39718060942698</v>
      </c>
      <c r="J472" s="3">
        <f>VLOOKUP($A472,new_vsoa,5,FALSE)</f>
        <v>445.41417586593002</v>
      </c>
      <c r="K472" s="3">
        <f t="shared" si="215"/>
        <v>-102.01699525650304</v>
      </c>
      <c r="L472" s="3">
        <f>VLOOKUP($A472,new_vsoa,7,FALSE)</f>
        <v>-162.28921367558999</v>
      </c>
      <c r="M472" s="3">
        <f>VLOOKUP($A472,new_vsoa,8,FALSE)</f>
        <v>-42.805146825212098</v>
      </c>
      <c r="N472" s="3">
        <f t="shared" si="203"/>
        <v>349.99720558383501</v>
      </c>
      <c r="O472" s="3">
        <f t="shared" si="204"/>
        <v>445.41417586593201</v>
      </c>
      <c r="P472" s="3">
        <f t="shared" si="216"/>
        <v>-95.416970282096997</v>
      </c>
      <c r="Q472" s="3">
        <f t="shared" si="205"/>
        <v>-155.48176939841201</v>
      </c>
      <c r="R472" s="3">
        <f t="shared" si="206"/>
        <v>-36.952986033036098</v>
      </c>
      <c r="S472" s="3">
        <f t="shared" si="207"/>
        <v>343.39718060942602</v>
      </c>
      <c r="T472" s="3">
        <f t="shared" si="208"/>
        <v>402.76715206058498</v>
      </c>
      <c r="U472" s="3">
        <f t="shared" si="217"/>
        <v>-59.36997145115896</v>
      </c>
      <c r="V472" s="3">
        <f t="shared" si="209"/>
        <v>-115.25391623921099</v>
      </c>
      <c r="W472" s="3">
        <f t="shared" si="210"/>
        <v>-0.93004055238607797</v>
      </c>
      <c r="X472" s="3">
        <f t="shared" si="211"/>
        <v>283.69502446209401</v>
      </c>
      <c r="Y472" s="3">
        <f t="shared" si="212"/>
        <v>445.41417586593002</v>
      </c>
      <c r="Z472" s="3">
        <f t="shared" si="218"/>
        <v>-161.71915140383601</v>
      </c>
      <c r="AA472" s="3">
        <f t="shared" si="213"/>
        <v>-217.15566323055299</v>
      </c>
      <c r="AB472" s="3">
        <f t="shared" si="214"/>
        <v>-107.542785999985</v>
      </c>
      <c r="AD472" s="3">
        <f t="shared" si="219"/>
        <v>-13.425546283472045</v>
      </c>
      <c r="AE472" s="3">
        <f t="shared" si="220"/>
        <v>-0.73556095057398352</v>
      </c>
      <c r="AO472" s="3">
        <f t="shared" si="221"/>
        <v>-102.01699525650304</v>
      </c>
      <c r="AP472" s="3">
        <f t="shared" si="222"/>
        <v>-89.327009923605004</v>
      </c>
      <c r="AQ472" s="3">
        <f t="shared" si="223"/>
        <v>-12.689985332898033</v>
      </c>
      <c r="AS472" s="3">
        <f t="shared" si="224"/>
        <v>59.702156147332971</v>
      </c>
      <c r="AT472" s="3">
        <f t="shared" si="225"/>
        <v>0</v>
      </c>
      <c r="AU472" s="3"/>
      <c r="AV472" s="3">
        <f t="shared" si="226"/>
        <v>-73.127702430805016</v>
      </c>
      <c r="AW472" s="3">
        <f t="shared" si="227"/>
        <v>-6.8255213090640154</v>
      </c>
      <c r="AX472" s="3">
        <f t="shared" si="228"/>
        <v>66.302181121741</v>
      </c>
      <c r="AY472" s="3">
        <f t="shared" si="229"/>
        <v>-0.73556095057398352</v>
      </c>
      <c r="AZ472" s="3">
        <f t="shared" si="230"/>
        <v>-0.735560950571994</v>
      </c>
      <c r="BA472" s="3">
        <f t="shared" si="231"/>
        <v>1.9895196601282805E-12</v>
      </c>
    </row>
    <row r="473" spans="1:53">
      <c r="A473">
        <v>471</v>
      </c>
      <c r="B473" t="s">
        <v>486</v>
      </c>
      <c r="C473" s="3">
        <v>405.508136589461</v>
      </c>
      <c r="D473" s="3">
        <v>415.24571629121198</v>
      </c>
      <c r="E473" s="3">
        <v>-9.7375797017507395</v>
      </c>
      <c r="F473" s="3">
        <v>-88.488073993767699</v>
      </c>
      <c r="G473" s="3">
        <v>82.270673896873006</v>
      </c>
      <c r="H473" s="3"/>
      <c r="I473" s="3">
        <f>VLOOKUP($A473,new_vsoa,6,FALSE)</f>
        <v>398.08923375820001</v>
      </c>
      <c r="J473" s="3">
        <f>VLOOKUP($A473,new_vsoa,5,FALSE)</f>
        <v>402.76715206058498</v>
      </c>
      <c r="K473" s="3">
        <f t="shared" si="215"/>
        <v>-4.6779183023849669</v>
      </c>
      <c r="L473" s="3">
        <f>VLOOKUP($A473,new_vsoa,7,FALSE)</f>
        <v>-59.738187405831098</v>
      </c>
      <c r="M473" s="3">
        <f>VLOOKUP($A473,new_vsoa,8,FALSE)</f>
        <v>50.528740908657198</v>
      </c>
      <c r="N473" s="3">
        <f t="shared" si="203"/>
        <v>391.80726809281202</v>
      </c>
      <c r="O473" s="3">
        <f t="shared" si="204"/>
        <v>402.76715206058799</v>
      </c>
      <c r="P473" s="3">
        <f t="shared" si="216"/>
        <v>-10.959883967775966</v>
      </c>
      <c r="Q473" s="3">
        <f t="shared" si="205"/>
        <v>-65.034951694932403</v>
      </c>
      <c r="R473" s="3">
        <f t="shared" si="206"/>
        <v>45.064761839989401</v>
      </c>
      <c r="S473" s="3">
        <f t="shared" si="207"/>
        <v>377.563952716176</v>
      </c>
      <c r="T473" s="3">
        <f t="shared" si="208"/>
        <v>439.93428496350703</v>
      </c>
      <c r="U473" s="3">
        <f t="shared" si="217"/>
        <v>-62.370332247331021</v>
      </c>
      <c r="V473" s="3">
        <f t="shared" si="209"/>
        <v>-117.73664346818801</v>
      </c>
      <c r="W473" s="3">
        <f t="shared" si="210"/>
        <v>-7.86193949489315</v>
      </c>
      <c r="X473" s="3">
        <f t="shared" si="211"/>
        <v>343.39718060942602</v>
      </c>
      <c r="Y473" s="3">
        <f t="shared" si="212"/>
        <v>402.76715206058498</v>
      </c>
      <c r="Z473" s="3">
        <f t="shared" si="218"/>
        <v>-59.36997145115896</v>
      </c>
      <c r="AA473" s="3">
        <f t="shared" si="213"/>
        <v>-115.25391623921099</v>
      </c>
      <c r="AB473" s="3">
        <f t="shared" si="214"/>
        <v>-0.93004055238607797</v>
      </c>
      <c r="AD473" s="3">
        <f t="shared" si="219"/>
        <v>-7.4189028312609935</v>
      </c>
      <c r="AE473" s="3">
        <f t="shared" si="220"/>
        <v>-12.478564230627001</v>
      </c>
      <c r="AO473" s="3">
        <f t="shared" si="221"/>
        <v>-4.6779183023849669</v>
      </c>
      <c r="AP473" s="3">
        <f t="shared" si="222"/>
        <v>-9.7375797017507395</v>
      </c>
      <c r="AQ473" s="3">
        <f t="shared" si="223"/>
        <v>5.0596613993657726</v>
      </c>
      <c r="AS473" s="3">
        <f t="shared" si="224"/>
        <v>54.692053148773994</v>
      </c>
      <c r="AT473" s="3">
        <f t="shared" si="225"/>
        <v>0</v>
      </c>
      <c r="AU473" s="3"/>
      <c r="AV473" s="3">
        <f t="shared" si="226"/>
        <v>-62.110955980034987</v>
      </c>
      <c r="AW473" s="3">
        <f t="shared" si="227"/>
        <v>-13.70086849664898</v>
      </c>
      <c r="AX473" s="3">
        <f t="shared" si="228"/>
        <v>48.410087483386008</v>
      </c>
      <c r="AY473" s="3">
        <f t="shared" si="229"/>
        <v>-12.478564230627001</v>
      </c>
      <c r="AZ473" s="3">
        <f t="shared" si="230"/>
        <v>-12.478564230623988</v>
      </c>
      <c r="BA473" s="3">
        <f t="shared" si="231"/>
        <v>3.0127011996228248E-12</v>
      </c>
    </row>
    <row r="474" spans="1:53">
      <c r="A474">
        <v>472</v>
      </c>
      <c r="B474" t="s">
        <v>487</v>
      </c>
      <c r="C474" s="3">
        <v>363.43416086663399</v>
      </c>
      <c r="D474" s="3">
        <v>446.43025662847401</v>
      </c>
      <c r="E474" s="3">
        <v>-82.9960957618392</v>
      </c>
      <c r="F474" s="3">
        <v>-159.22864631062001</v>
      </c>
      <c r="G474" s="3">
        <v>13.7426658524325</v>
      </c>
      <c r="H474" s="3"/>
      <c r="I474" s="3">
        <f>VLOOKUP($A474,new_vsoa,6,FALSE)</f>
        <v>388.209074319401</v>
      </c>
      <c r="J474" s="3">
        <f>VLOOKUP($A474,new_vsoa,5,FALSE)</f>
        <v>439.93428496350901</v>
      </c>
      <c r="K474" s="3">
        <f t="shared" si="215"/>
        <v>-51.725210644108017</v>
      </c>
      <c r="L474" s="3">
        <f>VLOOKUP($A474,new_vsoa,7,FALSE)</f>
        <v>-103.75383497253701</v>
      </c>
      <c r="M474" s="3">
        <f>VLOOKUP($A474,new_vsoa,8,FALSE)</f>
        <v>-2.73172532810896</v>
      </c>
      <c r="N474" s="3">
        <f t="shared" si="203"/>
        <v>389.62603065314602</v>
      </c>
      <c r="O474" s="3">
        <f t="shared" si="204"/>
        <v>439.93428496350703</v>
      </c>
      <c r="P474" s="3">
        <f t="shared" si="216"/>
        <v>-50.308254310361008</v>
      </c>
      <c r="Q474" s="3">
        <f t="shared" si="205"/>
        <v>-101.159726286821</v>
      </c>
      <c r="R474" s="3">
        <f t="shared" si="206"/>
        <v>0.24138880645913899</v>
      </c>
      <c r="S474" s="3">
        <f t="shared" si="207"/>
        <v>358.885366446359</v>
      </c>
      <c r="T474" s="3">
        <f t="shared" si="208"/>
        <v>302.47661517808302</v>
      </c>
      <c r="U474" s="3">
        <f t="shared" si="217"/>
        <v>56.408751268275978</v>
      </c>
      <c r="V474" s="3">
        <f t="shared" si="209"/>
        <v>5.3315114869070603</v>
      </c>
      <c r="W474" s="3">
        <f t="shared" si="210"/>
        <v>108.64610703970899</v>
      </c>
      <c r="X474" s="3">
        <f t="shared" si="211"/>
        <v>377.563952716176</v>
      </c>
      <c r="Y474" s="3">
        <f t="shared" si="212"/>
        <v>439.93428496350703</v>
      </c>
      <c r="Z474" s="3">
        <f t="shared" si="218"/>
        <v>-62.370332247331021</v>
      </c>
      <c r="AA474" s="3">
        <f t="shared" si="213"/>
        <v>-117.73664346818801</v>
      </c>
      <c r="AB474" s="3">
        <f t="shared" si="214"/>
        <v>-7.86193949489315</v>
      </c>
      <c r="AD474" s="3">
        <f t="shared" si="219"/>
        <v>24.774913452767009</v>
      </c>
      <c r="AE474" s="3">
        <f t="shared" si="220"/>
        <v>-6.4959716649649977</v>
      </c>
      <c r="AO474" s="3">
        <f t="shared" si="221"/>
        <v>-51.725210644108017</v>
      </c>
      <c r="AP474" s="3">
        <f t="shared" si="222"/>
        <v>-82.9960957618392</v>
      </c>
      <c r="AQ474" s="3">
        <f t="shared" si="223"/>
        <v>31.270885117731183</v>
      </c>
      <c r="AS474" s="3">
        <f t="shared" si="224"/>
        <v>10.645121603224993</v>
      </c>
      <c r="AT474" s="3">
        <f t="shared" si="225"/>
        <v>1.9895196601282805E-12</v>
      </c>
      <c r="AU474" s="3"/>
      <c r="AV474" s="3">
        <f t="shared" si="226"/>
        <v>14.129791849542016</v>
      </c>
      <c r="AW474" s="3">
        <f t="shared" si="227"/>
        <v>26.191869786512029</v>
      </c>
      <c r="AX474" s="3">
        <f t="shared" si="228"/>
        <v>12.062077936970013</v>
      </c>
      <c r="AY474" s="3">
        <f t="shared" si="229"/>
        <v>-6.4959716649669872</v>
      </c>
      <c r="AZ474" s="3">
        <f t="shared" si="230"/>
        <v>-6.4959716649669872</v>
      </c>
      <c r="BA474" s="3">
        <f t="shared" si="231"/>
        <v>0</v>
      </c>
    </row>
    <row r="475" spans="1:53">
      <c r="A475">
        <v>473</v>
      </c>
      <c r="B475" t="s">
        <v>488</v>
      </c>
      <c r="C475" s="3">
        <v>310.27405520123301</v>
      </c>
      <c r="D475" s="3">
        <v>312.28497268965702</v>
      </c>
      <c r="E475" s="3">
        <v>-2.0109174884236101</v>
      </c>
      <c r="F475" s="3">
        <v>-84.098065149080199</v>
      </c>
      <c r="G475" s="3">
        <v>89.094902166900994</v>
      </c>
      <c r="H475" s="3"/>
      <c r="I475" s="3">
        <f>VLOOKUP($A475,new_vsoa,6,FALSE)</f>
        <v>248.233131173506</v>
      </c>
      <c r="J475" s="3">
        <f>VLOOKUP($A475,new_vsoa,5,FALSE)</f>
        <v>302.47661517808501</v>
      </c>
      <c r="K475" s="3">
        <f t="shared" si="215"/>
        <v>-54.243484004579017</v>
      </c>
      <c r="L475" s="3">
        <f>VLOOKUP($A475,new_vsoa,7,FALSE)</f>
        <v>-94.466636466955293</v>
      </c>
      <c r="M475" s="3">
        <f>VLOOKUP($A475,new_vsoa,8,FALSE)</f>
        <v>-11.6149746809037</v>
      </c>
      <c r="N475" s="3">
        <f t="shared" si="203"/>
        <v>246.48996079371699</v>
      </c>
      <c r="O475" s="3">
        <f t="shared" si="204"/>
        <v>302.47661517808501</v>
      </c>
      <c r="P475" s="3">
        <f t="shared" si="216"/>
        <v>-55.986654384368023</v>
      </c>
      <c r="Q475" s="3">
        <f t="shared" si="205"/>
        <v>-95.102336278131105</v>
      </c>
      <c r="R475" s="3">
        <f t="shared" si="206"/>
        <v>-12.8223231609996</v>
      </c>
      <c r="S475" s="3">
        <f t="shared" si="207"/>
        <v>271.10198325046798</v>
      </c>
      <c r="T475" s="3">
        <f t="shared" si="208"/>
        <v>199.529292773169</v>
      </c>
      <c r="U475" s="3">
        <f t="shared" si="217"/>
        <v>71.572690477298977</v>
      </c>
      <c r="V475" s="3">
        <f t="shared" si="209"/>
        <v>23.100051614843299</v>
      </c>
      <c r="W475" s="3">
        <f t="shared" si="210"/>
        <v>120.99251348846001</v>
      </c>
      <c r="X475" s="3">
        <f t="shared" si="211"/>
        <v>358.885366446359</v>
      </c>
      <c r="Y475" s="3">
        <f t="shared" si="212"/>
        <v>302.47661517808302</v>
      </c>
      <c r="Z475" s="3">
        <f t="shared" si="218"/>
        <v>56.408751268275978</v>
      </c>
      <c r="AA475" s="3">
        <f t="shared" si="213"/>
        <v>5.3315114869070603</v>
      </c>
      <c r="AB475" s="3">
        <f t="shared" si="214"/>
        <v>108.64610703970899</v>
      </c>
      <c r="AD475" s="3">
        <f t="shared" si="219"/>
        <v>-62.040924027727016</v>
      </c>
      <c r="AE475" s="3">
        <f t="shared" si="220"/>
        <v>-9.8083575115720123</v>
      </c>
      <c r="AO475" s="3">
        <f t="shared" si="221"/>
        <v>-54.243484004579017</v>
      </c>
      <c r="AP475" s="3">
        <f t="shared" si="222"/>
        <v>-2.0109174884236101</v>
      </c>
      <c r="AQ475" s="3">
        <f t="shared" si="223"/>
        <v>-52.232566516155408</v>
      </c>
      <c r="AS475" s="3">
        <f t="shared" si="224"/>
        <v>-110.65223527285301</v>
      </c>
      <c r="AT475" s="3">
        <f t="shared" si="225"/>
        <v>1.9895196601282805E-12</v>
      </c>
      <c r="AU475" s="3"/>
      <c r="AV475" s="3">
        <f t="shared" si="226"/>
        <v>48.611311245125989</v>
      </c>
      <c r="AW475" s="3">
        <f t="shared" si="227"/>
        <v>-63.784094407516022</v>
      </c>
      <c r="AX475" s="3">
        <f t="shared" si="228"/>
        <v>-112.39540565264201</v>
      </c>
      <c r="AY475" s="3">
        <f t="shared" si="229"/>
        <v>-9.8083575115740018</v>
      </c>
      <c r="AZ475" s="3">
        <f t="shared" si="230"/>
        <v>-9.8083575115720123</v>
      </c>
      <c r="BA475" s="3">
        <f t="shared" si="231"/>
        <v>1.9895196601282805E-12</v>
      </c>
    </row>
    <row r="476" spans="1:53">
      <c r="A476">
        <v>474</v>
      </c>
      <c r="B476" t="s">
        <v>489</v>
      </c>
      <c r="C476" s="3">
        <v>368.39252275328602</v>
      </c>
      <c r="D476" s="3">
        <v>211.81796175501299</v>
      </c>
      <c r="E476" s="3">
        <v>156.57456099827201</v>
      </c>
      <c r="F476" s="3">
        <v>83.743480384684005</v>
      </c>
      <c r="G476" s="3">
        <v>230.95507601184499</v>
      </c>
      <c r="H476" s="3"/>
      <c r="I476" s="3">
        <f>VLOOKUP($A476,new_vsoa,6,FALSE)</f>
        <v>215.02325649939101</v>
      </c>
      <c r="J476" s="3">
        <f>VLOOKUP($A476,new_vsoa,5,FALSE)</f>
        <v>199.52929277316801</v>
      </c>
      <c r="K476" s="3">
        <f t="shared" si="215"/>
        <v>15.493963726223001</v>
      </c>
      <c r="L476" s="3">
        <f>VLOOKUP($A476,new_vsoa,7,FALSE)</f>
        <v>-33.198298006726397</v>
      </c>
      <c r="M476" s="3">
        <f>VLOOKUP($A476,new_vsoa,8,FALSE)</f>
        <v>66.272210352090397</v>
      </c>
      <c r="N476" s="3">
        <f t="shared" si="203"/>
        <v>219.92479725522</v>
      </c>
      <c r="O476" s="3">
        <f t="shared" si="204"/>
        <v>199.52929277316801</v>
      </c>
      <c r="P476" s="3">
        <f t="shared" si="216"/>
        <v>20.39550448205199</v>
      </c>
      <c r="Q476" s="3">
        <f t="shared" si="205"/>
        <v>-25.2948851805359</v>
      </c>
      <c r="R476" s="3">
        <f t="shared" si="206"/>
        <v>65.179449171261197</v>
      </c>
      <c r="S476" s="3">
        <f t="shared" si="207"/>
        <v>215.02325649936799</v>
      </c>
      <c r="T476" s="3">
        <f t="shared" si="208"/>
        <v>554.20331644540101</v>
      </c>
      <c r="U476" s="3">
        <f t="shared" si="217"/>
        <v>-339.180059946033</v>
      </c>
      <c r="V476" s="3">
        <f t="shared" si="209"/>
        <v>-398.05976117190602</v>
      </c>
      <c r="W476" s="3">
        <f t="shared" si="210"/>
        <v>-285.75455204981898</v>
      </c>
      <c r="X476" s="3">
        <f t="shared" si="211"/>
        <v>271.10198325046798</v>
      </c>
      <c r="Y476" s="3">
        <f t="shared" si="212"/>
        <v>199.529292773169</v>
      </c>
      <c r="Z476" s="3">
        <f t="shared" si="218"/>
        <v>71.572690477298977</v>
      </c>
      <c r="AA476" s="3">
        <f t="shared" si="213"/>
        <v>23.100051614843299</v>
      </c>
      <c r="AB476" s="3">
        <f t="shared" si="214"/>
        <v>120.99251348846001</v>
      </c>
      <c r="AD476" s="3">
        <f t="shared" si="219"/>
        <v>-153.36926625389501</v>
      </c>
      <c r="AE476" s="3">
        <f t="shared" si="220"/>
        <v>-12.288668981844978</v>
      </c>
      <c r="AO476" s="3">
        <f t="shared" si="221"/>
        <v>15.493963726223001</v>
      </c>
      <c r="AP476" s="3">
        <f t="shared" si="222"/>
        <v>156.57456099827201</v>
      </c>
      <c r="AQ476" s="3">
        <f t="shared" si="223"/>
        <v>-141.080597272049</v>
      </c>
      <c r="AS476" s="3">
        <f t="shared" si="224"/>
        <v>-56.078726751076971</v>
      </c>
      <c r="AT476" s="3">
        <f t="shared" si="225"/>
        <v>-9.9475983006414026E-13</v>
      </c>
      <c r="AU476" s="3"/>
      <c r="AV476" s="3">
        <f t="shared" si="226"/>
        <v>-97.290539502818035</v>
      </c>
      <c r="AW476" s="3">
        <f t="shared" si="227"/>
        <v>-148.46772549806602</v>
      </c>
      <c r="AX476" s="3">
        <f t="shared" si="228"/>
        <v>-51.177185995247982</v>
      </c>
      <c r="AY476" s="3">
        <f t="shared" si="229"/>
        <v>-12.288668981843983</v>
      </c>
      <c r="AZ476" s="3">
        <f t="shared" si="230"/>
        <v>-12.288668981844978</v>
      </c>
      <c r="BA476" s="3">
        <f t="shared" si="231"/>
        <v>-9.9475983006414026E-13</v>
      </c>
    </row>
    <row r="477" spans="1:53">
      <c r="A477">
        <v>475</v>
      </c>
      <c r="B477" t="s">
        <v>490</v>
      </c>
      <c r="C477" s="3">
        <v>317.04798888569701</v>
      </c>
      <c r="D477" s="3">
        <v>565.50991341286999</v>
      </c>
      <c r="E477" s="3">
        <v>-248.46192452717301</v>
      </c>
      <c r="F477" s="3">
        <v>-362.78661204290898</v>
      </c>
      <c r="G477" s="3">
        <v>-138.27209112738601</v>
      </c>
      <c r="H477" s="3"/>
      <c r="I477" s="3">
        <f>VLOOKUP($A477,new_vsoa,6,FALSE)</f>
        <v>513.51738089888397</v>
      </c>
      <c r="J477" s="3">
        <f>VLOOKUP($A477,new_vsoa,5,FALSE)</f>
        <v>554.20331644539704</v>
      </c>
      <c r="K477" s="3">
        <f t="shared" si="215"/>
        <v>-40.685935546513065</v>
      </c>
      <c r="L477" s="3">
        <f>VLOOKUP($A477,new_vsoa,7,FALSE)</f>
        <v>-103.927010874274</v>
      </c>
      <c r="M477" s="3">
        <f>VLOOKUP($A477,new_vsoa,8,FALSE)</f>
        <v>22.914102294660299</v>
      </c>
      <c r="N477" s="3">
        <f t="shared" si="203"/>
        <v>514.762652020779</v>
      </c>
      <c r="O477" s="3">
        <f t="shared" si="204"/>
        <v>554.20331644539795</v>
      </c>
      <c r="P477" s="3">
        <f t="shared" si="216"/>
        <v>-39.440664424618944</v>
      </c>
      <c r="Q477" s="3">
        <f t="shared" si="205"/>
        <v>-102.30112005862701</v>
      </c>
      <c r="R477" s="3">
        <f t="shared" si="206"/>
        <v>20.666348083685602</v>
      </c>
      <c r="S477" s="3">
        <f t="shared" si="207"/>
        <v>446.28638070191698</v>
      </c>
      <c r="T477" s="3">
        <f t="shared" si="208"/>
        <v>234.582003577253</v>
      </c>
      <c r="U477" s="3">
        <f t="shared" si="217"/>
        <v>211.70437712466398</v>
      </c>
      <c r="V477" s="3">
        <f t="shared" si="209"/>
        <v>138.90825086627399</v>
      </c>
      <c r="W477" s="3">
        <f t="shared" si="210"/>
        <v>302.785421622927</v>
      </c>
      <c r="X477" s="3">
        <f t="shared" si="211"/>
        <v>215.02325649936799</v>
      </c>
      <c r="Y477" s="3">
        <f t="shared" si="212"/>
        <v>554.20331644540101</v>
      </c>
      <c r="Z477" s="3">
        <f t="shared" si="218"/>
        <v>-339.180059946033</v>
      </c>
      <c r="AA477" s="3">
        <f t="shared" si="213"/>
        <v>-398.05976117190602</v>
      </c>
      <c r="AB477" s="3">
        <f t="shared" si="214"/>
        <v>-285.75455204981898</v>
      </c>
      <c r="AD477" s="3">
        <f t="shared" si="219"/>
        <v>196.46939201318696</v>
      </c>
      <c r="AE477" s="3">
        <f t="shared" si="220"/>
        <v>-11.306596967472956</v>
      </c>
      <c r="AO477" s="3">
        <f t="shared" si="221"/>
        <v>-40.685935546513065</v>
      </c>
      <c r="AP477" s="3">
        <f t="shared" si="222"/>
        <v>-248.46192452717301</v>
      </c>
      <c r="AQ477" s="3">
        <f t="shared" si="223"/>
        <v>207.77598898065995</v>
      </c>
      <c r="AS477" s="3">
        <f t="shared" si="224"/>
        <v>298.49412439951595</v>
      </c>
      <c r="AT477" s="3">
        <f t="shared" si="225"/>
        <v>-3.979039320256561E-12</v>
      </c>
      <c r="AU477" s="3"/>
      <c r="AV477" s="3">
        <f t="shared" si="226"/>
        <v>-102.02473238632902</v>
      </c>
      <c r="AW477" s="3">
        <f t="shared" si="227"/>
        <v>197.71466313508199</v>
      </c>
      <c r="AX477" s="3">
        <f t="shared" si="228"/>
        <v>299.73939552141098</v>
      </c>
      <c r="AY477" s="3">
        <f t="shared" si="229"/>
        <v>-11.306596967468977</v>
      </c>
      <c r="AZ477" s="3">
        <f t="shared" si="230"/>
        <v>-11.306596967472046</v>
      </c>
      <c r="BA477" s="3">
        <f t="shared" si="231"/>
        <v>-3.0695446184836328E-12</v>
      </c>
    </row>
    <row r="478" spans="1:53">
      <c r="A478">
        <v>476</v>
      </c>
      <c r="B478" t="s">
        <v>491</v>
      </c>
      <c r="C478" s="3">
        <v>390.86042531742203</v>
      </c>
      <c r="D478" s="3">
        <v>235.345352941355</v>
      </c>
      <c r="E478" s="3">
        <v>155.515072376066</v>
      </c>
      <c r="F478" s="3">
        <v>30.3873174506064</v>
      </c>
      <c r="G478" s="3">
        <v>480.48705655689201</v>
      </c>
      <c r="H478" s="3"/>
      <c r="I478" s="3">
        <f>VLOOKUP($A478,new_vsoa,6,FALSE)</f>
        <v>187.43523479986101</v>
      </c>
      <c r="J478" s="3">
        <f>VLOOKUP($A478,new_vsoa,5,FALSE)</f>
        <v>234.58200357657699</v>
      </c>
      <c r="K478" s="3">
        <f t="shared" si="215"/>
        <v>-47.146768776715987</v>
      </c>
      <c r="L478" s="3">
        <f>VLOOKUP($A478,new_vsoa,7,FALSE)</f>
        <v>-80.301383954750605</v>
      </c>
      <c r="M478" s="3">
        <f>VLOOKUP($A478,new_vsoa,8,FALSE)</f>
        <v>-14.609817217175699</v>
      </c>
      <c r="N478" s="3">
        <f t="shared" si="203"/>
        <v>189.43559841224999</v>
      </c>
      <c r="O478" s="3">
        <f t="shared" si="204"/>
        <v>234.58200357725201</v>
      </c>
      <c r="P478" s="3">
        <f t="shared" si="216"/>
        <v>-45.146405165002022</v>
      </c>
      <c r="Q478" s="3">
        <f t="shared" si="205"/>
        <v>-75.144934622641401</v>
      </c>
      <c r="R478" s="3">
        <f t="shared" si="206"/>
        <v>-12.122619959818801</v>
      </c>
      <c r="S478" s="3">
        <f t="shared" si="207"/>
        <v>203.71822727708599</v>
      </c>
      <c r="T478" s="3">
        <f t="shared" si="208"/>
        <v>295.30269537230299</v>
      </c>
      <c r="U478" s="3">
        <f t="shared" si="217"/>
        <v>-91.584468095217005</v>
      </c>
      <c r="V478" s="3">
        <f t="shared" si="209"/>
        <v>-130.16816624831401</v>
      </c>
      <c r="W478" s="3">
        <f t="shared" si="210"/>
        <v>-53.008366576111499</v>
      </c>
      <c r="X478" s="3">
        <f t="shared" si="211"/>
        <v>446.28638070191698</v>
      </c>
      <c r="Y478" s="3">
        <f t="shared" si="212"/>
        <v>234.582003577253</v>
      </c>
      <c r="Z478" s="3">
        <f t="shared" si="218"/>
        <v>211.70437712466398</v>
      </c>
      <c r="AA478" s="3">
        <f t="shared" si="213"/>
        <v>138.90825086627399</v>
      </c>
      <c r="AB478" s="3">
        <f t="shared" si="214"/>
        <v>302.785421622927</v>
      </c>
      <c r="AD478" s="3">
        <f t="shared" si="219"/>
        <v>-203.42519051756102</v>
      </c>
      <c r="AE478" s="3">
        <f t="shared" si="220"/>
        <v>-0.76334936477800852</v>
      </c>
      <c r="AO478" s="3">
        <f t="shared" si="221"/>
        <v>-47.146768776715987</v>
      </c>
      <c r="AP478" s="3">
        <f t="shared" si="222"/>
        <v>155.515072376066</v>
      </c>
      <c r="AQ478" s="3">
        <f t="shared" si="223"/>
        <v>-202.66184115278199</v>
      </c>
      <c r="AS478" s="3">
        <f t="shared" si="224"/>
        <v>-258.85114590205598</v>
      </c>
      <c r="AT478" s="3">
        <f t="shared" si="225"/>
        <v>-6.7601035880215932E-10</v>
      </c>
      <c r="AU478" s="3"/>
      <c r="AV478" s="3">
        <f t="shared" si="226"/>
        <v>55.425955384494955</v>
      </c>
      <c r="AW478" s="3">
        <f t="shared" si="227"/>
        <v>-201.42482690517204</v>
      </c>
      <c r="AX478" s="3">
        <f t="shared" si="228"/>
        <v>-256.85078228966699</v>
      </c>
      <c r="AY478" s="3">
        <f t="shared" si="229"/>
        <v>-0.76334936410199816</v>
      </c>
      <c r="AZ478" s="3">
        <f t="shared" si="230"/>
        <v>-0.76334936410299292</v>
      </c>
      <c r="BA478" s="3">
        <f t="shared" si="231"/>
        <v>-9.9475983006414026E-13</v>
      </c>
    </row>
    <row r="479" spans="1:53">
      <c r="A479">
        <v>477</v>
      </c>
      <c r="B479" t="s">
        <v>492</v>
      </c>
      <c r="C479" s="3">
        <v>320.44541781683199</v>
      </c>
      <c r="D479" s="3">
        <v>303.14144315706602</v>
      </c>
      <c r="E479" s="3">
        <v>17.303974659766201</v>
      </c>
      <c r="F479" s="3">
        <v>-60.938266115578699</v>
      </c>
      <c r="G479" s="3">
        <v>86.459359656387406</v>
      </c>
      <c r="H479" s="3"/>
      <c r="I479" s="3">
        <f>VLOOKUP($A479,new_vsoa,6,FALSE)</f>
        <v>258.12294197562301</v>
      </c>
      <c r="J479" s="3">
        <f>VLOOKUP($A479,new_vsoa,5,FALSE)</f>
        <v>295.30269537230299</v>
      </c>
      <c r="K479" s="3">
        <f t="shared" si="215"/>
        <v>-37.179753396679985</v>
      </c>
      <c r="L479" s="3">
        <f>VLOOKUP($A479,new_vsoa,7,FALSE)</f>
        <v>-83.948154692806298</v>
      </c>
      <c r="M479" s="3">
        <f>VLOOKUP($A479,new_vsoa,8,FALSE)</f>
        <v>10.851054881961399</v>
      </c>
      <c r="N479" s="3">
        <f t="shared" si="203"/>
        <v>251.74513427401899</v>
      </c>
      <c r="O479" s="3">
        <f t="shared" si="204"/>
        <v>295.30269537230299</v>
      </c>
      <c r="P479" s="3">
        <f t="shared" si="216"/>
        <v>-43.557561098283998</v>
      </c>
      <c r="Q479" s="3">
        <f t="shared" si="205"/>
        <v>-89.129610735303004</v>
      </c>
      <c r="R479" s="3">
        <f t="shared" si="206"/>
        <v>5.1094002270286296</v>
      </c>
      <c r="S479" s="3">
        <f t="shared" si="207"/>
        <v>259.87701490066502</v>
      </c>
      <c r="T479" s="3">
        <f t="shared" si="208"/>
        <v>418.18911639665299</v>
      </c>
      <c r="U479" s="3">
        <f t="shared" si="217"/>
        <v>-158.31210149598797</v>
      </c>
      <c r="V479" s="3">
        <f t="shared" si="209"/>
        <v>-201.240062391865</v>
      </c>
      <c r="W479" s="3">
        <f t="shared" si="210"/>
        <v>-112.174096393236</v>
      </c>
      <c r="X479" s="3">
        <f t="shared" si="211"/>
        <v>203.71822727708599</v>
      </c>
      <c r="Y479" s="3">
        <f t="shared" si="212"/>
        <v>295.30269537230299</v>
      </c>
      <c r="Z479" s="3">
        <f t="shared" si="218"/>
        <v>-91.584468095217005</v>
      </c>
      <c r="AA479" s="3">
        <f t="shared" si="213"/>
        <v>-130.16816624831401</v>
      </c>
      <c r="AB479" s="3">
        <f t="shared" si="214"/>
        <v>-53.008366576111499</v>
      </c>
      <c r="AD479" s="3">
        <f t="shared" si="219"/>
        <v>-62.322475841208984</v>
      </c>
      <c r="AE479" s="3">
        <f t="shared" si="220"/>
        <v>-7.8387477847630294</v>
      </c>
      <c r="AO479" s="3">
        <f t="shared" si="221"/>
        <v>-37.179753396679985</v>
      </c>
      <c r="AP479" s="3">
        <f t="shared" si="222"/>
        <v>17.303974659766201</v>
      </c>
      <c r="AQ479" s="3">
        <f t="shared" si="223"/>
        <v>-54.483728056446182</v>
      </c>
      <c r="AS479" s="3">
        <f t="shared" si="224"/>
        <v>54.40471469853702</v>
      </c>
      <c r="AT479" s="3">
        <f t="shared" si="225"/>
        <v>0</v>
      </c>
      <c r="AU479" s="3"/>
      <c r="AV479" s="3">
        <f t="shared" si="226"/>
        <v>-116.727190539746</v>
      </c>
      <c r="AW479" s="3">
        <f t="shared" si="227"/>
        <v>-68.700283542812997</v>
      </c>
      <c r="AX479" s="3">
        <f t="shared" si="228"/>
        <v>48.026906996933008</v>
      </c>
      <c r="AY479" s="3">
        <f t="shared" si="229"/>
        <v>-7.8387477847630294</v>
      </c>
      <c r="AZ479" s="3">
        <f t="shared" si="230"/>
        <v>-7.8387477847630294</v>
      </c>
      <c r="BA479" s="3">
        <f t="shared" si="231"/>
        <v>0</v>
      </c>
    </row>
    <row r="480" spans="1:53">
      <c r="A480">
        <v>478</v>
      </c>
      <c r="B480" t="s">
        <v>493</v>
      </c>
      <c r="C480" s="3">
        <v>244.79060863576601</v>
      </c>
      <c r="D480" s="3">
        <v>420.46083738349103</v>
      </c>
      <c r="E480" s="3">
        <v>-175.670228747724</v>
      </c>
      <c r="F480" s="3">
        <v>-245.520230617773</v>
      </c>
      <c r="G480" s="3">
        <v>-110.598973981851</v>
      </c>
      <c r="H480" s="3"/>
      <c r="I480" s="3">
        <f>VLOOKUP($A480,new_vsoa,6,FALSE)</f>
        <v>331.29418819179801</v>
      </c>
      <c r="J480" s="3">
        <f>VLOOKUP($A480,new_vsoa,5,FALSE)</f>
        <v>418.18911639665299</v>
      </c>
      <c r="K480" s="3">
        <f t="shared" si="215"/>
        <v>-86.894928204854978</v>
      </c>
      <c r="L480" s="3">
        <f>VLOOKUP($A480,new_vsoa,7,FALSE)</f>
        <v>-137.524059081388</v>
      </c>
      <c r="M480" s="3">
        <f>VLOOKUP($A480,new_vsoa,8,FALSE)</f>
        <v>-35.372388194132803</v>
      </c>
      <c r="N480" s="3">
        <f t="shared" si="203"/>
        <v>332.42761818707697</v>
      </c>
      <c r="O480" s="3">
        <f t="shared" si="204"/>
        <v>418.189116396656</v>
      </c>
      <c r="P480" s="3">
        <f t="shared" si="216"/>
        <v>-85.761498209579031</v>
      </c>
      <c r="Q480" s="3">
        <f t="shared" si="205"/>
        <v>-134.75713176847401</v>
      </c>
      <c r="R480" s="3">
        <f t="shared" si="206"/>
        <v>-35.162889863155897</v>
      </c>
      <c r="S480" s="3">
        <f t="shared" si="207"/>
        <v>354.30267756358398</v>
      </c>
      <c r="T480" s="3">
        <f t="shared" si="208"/>
        <v>392.52993566491398</v>
      </c>
      <c r="U480" s="3">
        <f t="shared" si="217"/>
        <v>-38.227258101329994</v>
      </c>
      <c r="V480" s="3">
        <f t="shared" si="209"/>
        <v>-91.6111852192127</v>
      </c>
      <c r="W480" s="3">
        <f t="shared" si="210"/>
        <v>17.170448569022099</v>
      </c>
      <c r="X480" s="3">
        <f t="shared" si="211"/>
        <v>259.87701490066502</v>
      </c>
      <c r="Y480" s="3">
        <f t="shared" si="212"/>
        <v>418.18911639665299</v>
      </c>
      <c r="Z480" s="3">
        <f t="shared" si="218"/>
        <v>-158.31210149598797</v>
      </c>
      <c r="AA480" s="3">
        <f t="shared" si="213"/>
        <v>-201.240062391865</v>
      </c>
      <c r="AB480" s="3">
        <f t="shared" si="214"/>
        <v>-112.174096393236</v>
      </c>
      <c r="AD480" s="3">
        <f t="shared" si="219"/>
        <v>86.503579556032008</v>
      </c>
      <c r="AE480" s="3">
        <f t="shared" si="220"/>
        <v>-2.2717209868380337</v>
      </c>
      <c r="AO480" s="3">
        <f t="shared" si="221"/>
        <v>-86.894928204854978</v>
      </c>
      <c r="AP480" s="3">
        <f t="shared" si="222"/>
        <v>-175.670228747724</v>
      </c>
      <c r="AQ480" s="3">
        <f t="shared" si="223"/>
        <v>88.775300542869019</v>
      </c>
      <c r="AS480" s="3">
        <f t="shared" si="224"/>
        <v>71.417173291132997</v>
      </c>
      <c r="AT480" s="3">
        <f t="shared" si="225"/>
        <v>0</v>
      </c>
      <c r="AU480" s="3"/>
      <c r="AV480" s="3">
        <f t="shared" si="226"/>
        <v>15.086406264899011</v>
      </c>
      <c r="AW480" s="3">
        <f t="shared" si="227"/>
        <v>87.637009551310967</v>
      </c>
      <c r="AX480" s="3">
        <f t="shared" si="228"/>
        <v>72.550603286411956</v>
      </c>
      <c r="AY480" s="3">
        <f t="shared" si="229"/>
        <v>-2.2717209868380337</v>
      </c>
      <c r="AZ480" s="3">
        <f t="shared" si="230"/>
        <v>-2.271720986835021</v>
      </c>
      <c r="BA480" s="3">
        <f t="shared" si="231"/>
        <v>3.0127011996228248E-12</v>
      </c>
    </row>
    <row r="481" spans="1:53">
      <c r="A481">
        <v>479</v>
      </c>
      <c r="B481" t="s">
        <v>494</v>
      </c>
      <c r="C481" s="3">
        <v>415.07968910511403</v>
      </c>
      <c r="D481" s="3">
        <v>403.79231515737098</v>
      </c>
      <c r="E481" s="3">
        <v>11.287373947743699</v>
      </c>
      <c r="F481" s="3">
        <v>-57.869070837881701</v>
      </c>
      <c r="G481" s="3">
        <v>77.738016217371793</v>
      </c>
      <c r="H481" s="3"/>
      <c r="I481" s="3">
        <f>VLOOKUP($A481,new_vsoa,6,FALSE)</f>
        <v>401.036561725902</v>
      </c>
      <c r="J481" s="3">
        <f>VLOOKUP($A481,new_vsoa,5,FALSE)</f>
        <v>392.52993566739002</v>
      </c>
      <c r="K481" s="3">
        <f t="shared" si="215"/>
        <v>8.5066260585119835</v>
      </c>
      <c r="L481" s="3">
        <f>VLOOKUP($A481,new_vsoa,7,FALSE)</f>
        <v>-42.023568634653799</v>
      </c>
      <c r="M481" s="3">
        <f>VLOOKUP($A481,new_vsoa,8,FALSE)</f>
        <v>55.953049241319398</v>
      </c>
      <c r="N481" s="3">
        <f t="shared" si="203"/>
        <v>397.68605040041899</v>
      </c>
      <c r="O481" s="3">
        <f t="shared" si="204"/>
        <v>392.52993566739099</v>
      </c>
      <c r="P481" s="3">
        <f t="shared" si="216"/>
        <v>5.156114733028005</v>
      </c>
      <c r="Q481" s="3">
        <f t="shared" si="205"/>
        <v>-43.431625646191797</v>
      </c>
      <c r="R481" s="3">
        <f t="shared" si="206"/>
        <v>50.728296727000597</v>
      </c>
      <c r="S481" s="3">
        <f t="shared" si="207"/>
        <v>358.17254877071099</v>
      </c>
      <c r="T481" s="3">
        <f t="shared" si="208"/>
        <v>399.20054603110702</v>
      </c>
      <c r="U481" s="3">
        <f t="shared" si="217"/>
        <v>-41.027997260396035</v>
      </c>
      <c r="V481" s="3">
        <f t="shared" si="209"/>
        <v>-99.489408946552501</v>
      </c>
      <c r="W481" s="3">
        <f t="shared" si="210"/>
        <v>12.774392167168299</v>
      </c>
      <c r="X481" s="3">
        <f t="shared" si="211"/>
        <v>354.30267756358398</v>
      </c>
      <c r="Y481" s="3">
        <f t="shared" si="212"/>
        <v>392.52993566491398</v>
      </c>
      <c r="Z481" s="3">
        <f t="shared" si="218"/>
        <v>-38.227258101329994</v>
      </c>
      <c r="AA481" s="3">
        <f t="shared" si="213"/>
        <v>-91.6111852192127</v>
      </c>
      <c r="AB481" s="3">
        <f t="shared" si="214"/>
        <v>17.170448569022099</v>
      </c>
      <c r="AD481" s="3">
        <f t="shared" si="219"/>
        <v>-14.043127379212024</v>
      </c>
      <c r="AE481" s="3">
        <f t="shared" si="220"/>
        <v>-11.262379489980958</v>
      </c>
      <c r="AO481" s="3">
        <f t="shared" si="221"/>
        <v>8.5066260585119835</v>
      </c>
      <c r="AP481" s="3">
        <f t="shared" si="222"/>
        <v>11.287373947743699</v>
      </c>
      <c r="AQ481" s="3">
        <f t="shared" si="223"/>
        <v>-2.7807478892317157</v>
      </c>
      <c r="AS481" s="3">
        <f t="shared" si="224"/>
        <v>46.73388416231802</v>
      </c>
      <c r="AT481" s="3">
        <f t="shared" si="225"/>
        <v>2.4760424821579363E-9</v>
      </c>
      <c r="AU481" s="3"/>
      <c r="AV481" s="3">
        <f t="shared" si="226"/>
        <v>-60.777011541530044</v>
      </c>
      <c r="AW481" s="3">
        <f t="shared" si="227"/>
        <v>-17.393638704695036</v>
      </c>
      <c r="AX481" s="3">
        <f t="shared" si="228"/>
        <v>43.383372836835008</v>
      </c>
      <c r="AY481" s="3">
        <f t="shared" si="229"/>
        <v>-11.262379492457001</v>
      </c>
      <c r="AZ481" s="3">
        <f t="shared" si="230"/>
        <v>-11.262379489979992</v>
      </c>
      <c r="BA481" s="3">
        <f t="shared" si="231"/>
        <v>2.4770088202785701E-9</v>
      </c>
    </row>
    <row r="482" spans="1:53">
      <c r="A482">
        <v>480</v>
      </c>
      <c r="B482" t="s">
        <v>495</v>
      </c>
      <c r="C482" s="3">
        <v>287.376672647801</v>
      </c>
      <c r="D482" s="3">
        <v>343.993748637382</v>
      </c>
      <c r="E482" s="3">
        <v>-56.617075989580599</v>
      </c>
      <c r="F482" s="3">
        <v>-137.78230236338001</v>
      </c>
      <c r="G482" s="3">
        <v>48.878533768496801</v>
      </c>
      <c r="H482" s="3"/>
      <c r="I482" s="3">
        <f>VLOOKUP($A482,new_vsoa,6,FALSE)</f>
        <v>310.00116913910301</v>
      </c>
      <c r="J482" s="3">
        <f>VLOOKUP($A482,new_vsoa,5,FALSE)</f>
        <v>336.71695349379399</v>
      </c>
      <c r="K482" s="3">
        <f t="shared" si="215"/>
        <v>-26.715784354690982</v>
      </c>
      <c r="L482" s="3">
        <f>VLOOKUP($A482,new_vsoa,7,FALSE)</f>
        <v>-78.823076142055896</v>
      </c>
      <c r="M482" s="3">
        <f>VLOOKUP($A482,new_vsoa,8,FALSE)</f>
        <v>27.1346552128581</v>
      </c>
      <c r="N482" s="3">
        <f t="shared" si="203"/>
        <v>304.53235576044301</v>
      </c>
      <c r="O482" s="3">
        <f t="shared" si="204"/>
        <v>336.71695349379098</v>
      </c>
      <c r="P482" s="3">
        <f t="shared" si="216"/>
        <v>-32.184597733347971</v>
      </c>
      <c r="Q482" s="3">
        <f t="shared" si="205"/>
        <v>-80.574496026875195</v>
      </c>
      <c r="R482" s="3">
        <f t="shared" si="206"/>
        <v>18.299615394728502</v>
      </c>
      <c r="S482" s="3">
        <f t="shared" si="207"/>
        <v>310.00116913910301</v>
      </c>
      <c r="T482" s="3">
        <f t="shared" si="208"/>
        <v>336.71695349379399</v>
      </c>
      <c r="U482" s="3">
        <f t="shared" si="217"/>
        <v>-26.715784354690982</v>
      </c>
      <c r="V482" s="3">
        <f t="shared" si="209"/>
        <v>-77.807899008717499</v>
      </c>
      <c r="W482" s="3">
        <f t="shared" si="210"/>
        <v>28.980871545690501</v>
      </c>
      <c r="X482" s="3">
        <f t="shared" si="211"/>
        <v>310.00116913910301</v>
      </c>
      <c r="Y482" s="3">
        <f t="shared" si="212"/>
        <v>336.71695349379399</v>
      </c>
      <c r="Z482" s="3">
        <f t="shared" si="218"/>
        <v>-26.715784354690982</v>
      </c>
      <c r="AA482" s="3">
        <f t="shared" si="213"/>
        <v>-77.807899008717499</v>
      </c>
      <c r="AB482" s="3">
        <f t="shared" si="214"/>
        <v>28.980871545690501</v>
      </c>
      <c r="AD482" s="3">
        <f t="shared" si="219"/>
        <v>22.624496491302011</v>
      </c>
      <c r="AE482" s="3">
        <f t="shared" si="220"/>
        <v>-7.2767951435880036</v>
      </c>
      <c r="AO482" s="3">
        <f t="shared" si="221"/>
        <v>-26.715784354690982</v>
      </c>
      <c r="AP482" s="3">
        <f t="shared" si="222"/>
        <v>-56.617075989580599</v>
      </c>
      <c r="AQ482" s="3">
        <f t="shared" si="223"/>
        <v>29.901291634889617</v>
      </c>
      <c r="AS482" s="3">
        <f t="shared" si="224"/>
        <v>0</v>
      </c>
      <c r="AT482" s="3">
        <f t="shared" si="225"/>
        <v>0</v>
      </c>
      <c r="AU482" s="3"/>
      <c r="AV482" s="3">
        <f t="shared" si="226"/>
        <v>22.624496491302011</v>
      </c>
      <c r="AW482" s="3">
        <f t="shared" si="227"/>
        <v>17.155683112642009</v>
      </c>
      <c r="AX482" s="3">
        <f t="shared" si="228"/>
        <v>-5.4688133786600019</v>
      </c>
      <c r="AY482" s="3">
        <f t="shared" si="229"/>
        <v>-7.2767951435880036</v>
      </c>
      <c r="AZ482" s="3">
        <f t="shared" si="230"/>
        <v>-7.2767951435910163</v>
      </c>
      <c r="BA482" s="3">
        <f t="shared" si="231"/>
        <v>-3.0127011996228248E-12</v>
      </c>
    </row>
    <row r="483" spans="1:53">
      <c r="A483">
        <v>481</v>
      </c>
      <c r="B483" t="s">
        <v>496</v>
      </c>
      <c r="C483" s="3">
        <v>411.52849926175003</v>
      </c>
      <c r="D483" s="3">
        <v>407.29361855649802</v>
      </c>
      <c r="E483" s="3">
        <v>4.2348807052528601</v>
      </c>
      <c r="F483" s="3">
        <v>-68.025908257962001</v>
      </c>
      <c r="G483" s="3">
        <v>78.238436342426596</v>
      </c>
      <c r="H483" s="3"/>
      <c r="I483" s="3">
        <f>VLOOKUP($A483,new_vsoa,6,FALSE)</f>
        <v>364.30761867946302</v>
      </c>
      <c r="J483" s="3">
        <f>VLOOKUP($A483,new_vsoa,5,FALSE)</f>
        <v>397.309947493511</v>
      </c>
      <c r="K483" s="3">
        <f t="shared" si="215"/>
        <v>-33.002328814047985</v>
      </c>
      <c r="L483" s="3">
        <f>VLOOKUP($A483,new_vsoa,7,FALSE)</f>
        <v>-88.393218566400805</v>
      </c>
      <c r="M483" s="3">
        <f>VLOOKUP($A483,new_vsoa,8,FALSE)</f>
        <v>22.902376157433</v>
      </c>
      <c r="N483" s="3">
        <f t="shared" si="203"/>
        <v>356.706565178255</v>
      </c>
      <c r="O483" s="3">
        <f t="shared" si="204"/>
        <v>397.30994749350901</v>
      </c>
      <c r="P483" s="3">
        <f t="shared" si="216"/>
        <v>-40.603382315254009</v>
      </c>
      <c r="Q483" s="3">
        <f t="shared" si="205"/>
        <v>-96.280850653653104</v>
      </c>
      <c r="R483" s="3">
        <f t="shared" si="206"/>
        <v>13.295904921765599</v>
      </c>
      <c r="S483" s="3">
        <f t="shared" si="207"/>
        <v>364.30761867946302</v>
      </c>
      <c r="T483" s="3">
        <f t="shared" si="208"/>
        <v>397.309947493511</v>
      </c>
      <c r="U483" s="3">
        <f t="shared" si="217"/>
        <v>-33.002328814047985</v>
      </c>
      <c r="V483" s="3">
        <f t="shared" si="209"/>
        <v>-91.981581342841906</v>
      </c>
      <c r="W483" s="3">
        <f t="shared" si="210"/>
        <v>21.297727213430299</v>
      </c>
      <c r="X483" s="3">
        <f t="shared" si="211"/>
        <v>364.30761867946302</v>
      </c>
      <c r="Y483" s="3">
        <f t="shared" si="212"/>
        <v>397.309947493511</v>
      </c>
      <c r="Z483" s="3">
        <f t="shared" si="218"/>
        <v>-33.002328814047985</v>
      </c>
      <c r="AA483" s="3">
        <f t="shared" si="213"/>
        <v>-91.981581342841906</v>
      </c>
      <c r="AB483" s="3">
        <f t="shared" si="214"/>
        <v>21.297727213430299</v>
      </c>
      <c r="AD483" s="3">
        <f t="shared" si="219"/>
        <v>-47.220880582287009</v>
      </c>
      <c r="AE483" s="3">
        <f t="shared" si="220"/>
        <v>-9.983671062987014</v>
      </c>
      <c r="AO483" s="3">
        <f t="shared" si="221"/>
        <v>-33.002328814047985</v>
      </c>
      <c r="AP483" s="3">
        <f t="shared" si="222"/>
        <v>4.2348807052528601</v>
      </c>
      <c r="AQ483" s="3">
        <f t="shared" si="223"/>
        <v>-37.237209519300848</v>
      </c>
      <c r="AS483" s="3">
        <f t="shared" si="224"/>
        <v>0</v>
      </c>
      <c r="AT483" s="3">
        <f t="shared" si="225"/>
        <v>0</v>
      </c>
      <c r="AU483" s="3"/>
      <c r="AV483" s="3">
        <f t="shared" si="226"/>
        <v>-47.220880582287009</v>
      </c>
      <c r="AW483" s="3">
        <f t="shared" si="227"/>
        <v>-54.821934083495023</v>
      </c>
      <c r="AX483" s="3">
        <f t="shared" si="228"/>
        <v>-7.601053501208014</v>
      </c>
      <c r="AY483" s="3">
        <f t="shared" si="229"/>
        <v>-9.983671062987014</v>
      </c>
      <c r="AZ483" s="3">
        <f t="shared" si="230"/>
        <v>-9.9836710629890035</v>
      </c>
      <c r="BA483" s="3">
        <f t="shared" si="231"/>
        <v>-1.9895196601282805E-12</v>
      </c>
    </row>
    <row r="484" spans="1:53">
      <c r="A484">
        <v>482</v>
      </c>
      <c r="B484" t="s">
        <v>497</v>
      </c>
      <c r="C484" s="3">
        <v>411.84067142690702</v>
      </c>
      <c r="D484" s="3">
        <v>407.992550758368</v>
      </c>
      <c r="E484" s="3">
        <v>3.84812066853896</v>
      </c>
      <c r="F484" s="3">
        <v>-72.570101895972201</v>
      </c>
      <c r="G484" s="3">
        <v>89.829139814251903</v>
      </c>
      <c r="H484" s="3"/>
      <c r="I484" s="3">
        <f>VLOOKUP($A484,new_vsoa,6,FALSE)</f>
        <v>397.712507887436</v>
      </c>
      <c r="J484" s="3">
        <f>VLOOKUP($A484,new_vsoa,5,FALSE)</f>
        <v>394.91162435776101</v>
      </c>
      <c r="K484" s="3">
        <f t="shared" si="215"/>
        <v>2.8008835296749908</v>
      </c>
      <c r="L484" s="3">
        <f>VLOOKUP($A484,new_vsoa,7,FALSE)</f>
        <v>-49.483459541836602</v>
      </c>
      <c r="M484" s="3">
        <f>VLOOKUP($A484,new_vsoa,8,FALSE)</f>
        <v>54.217453274875197</v>
      </c>
      <c r="N484" s="3">
        <f t="shared" si="203"/>
        <v>393.34622266078998</v>
      </c>
      <c r="O484" s="3">
        <f t="shared" si="204"/>
        <v>394.91162435776101</v>
      </c>
      <c r="P484" s="3">
        <f t="shared" si="216"/>
        <v>-1.5654016969710369</v>
      </c>
      <c r="Q484" s="3">
        <f t="shared" si="205"/>
        <v>-51.835998274209601</v>
      </c>
      <c r="R484" s="3">
        <f t="shared" si="206"/>
        <v>47.889310356987799</v>
      </c>
      <c r="S484" s="3">
        <f t="shared" si="207"/>
        <v>397.712507887436</v>
      </c>
      <c r="T484" s="3">
        <f t="shared" si="208"/>
        <v>394.91162435776101</v>
      </c>
      <c r="U484" s="3">
        <f t="shared" si="217"/>
        <v>2.8008835296749908</v>
      </c>
      <c r="V484" s="3">
        <f t="shared" si="209"/>
        <v>-49.979391089462297</v>
      </c>
      <c r="W484" s="3">
        <f t="shared" si="210"/>
        <v>53.803923708226002</v>
      </c>
      <c r="X484" s="3">
        <f t="shared" si="211"/>
        <v>397.712507887436</v>
      </c>
      <c r="Y484" s="3">
        <f t="shared" si="212"/>
        <v>394.91162435776101</v>
      </c>
      <c r="Z484" s="3">
        <f t="shared" si="218"/>
        <v>2.8008835296749908</v>
      </c>
      <c r="AA484" s="3">
        <f t="shared" si="213"/>
        <v>-49.979391089462297</v>
      </c>
      <c r="AB484" s="3">
        <f t="shared" si="214"/>
        <v>53.803923708226002</v>
      </c>
      <c r="AD484" s="3">
        <f t="shared" si="219"/>
        <v>-14.128163539471018</v>
      </c>
      <c r="AE484" s="3">
        <f t="shared" si="220"/>
        <v>-13.080926400606984</v>
      </c>
      <c r="AO484" s="3">
        <f t="shared" si="221"/>
        <v>2.8008835296749908</v>
      </c>
      <c r="AP484" s="3">
        <f t="shared" si="222"/>
        <v>3.84812066853896</v>
      </c>
      <c r="AQ484" s="3">
        <f t="shared" si="223"/>
        <v>-1.0472371388639692</v>
      </c>
      <c r="AS484" s="3">
        <f t="shared" si="224"/>
        <v>0</v>
      </c>
      <c r="AT484" s="3">
        <f t="shared" si="225"/>
        <v>0</v>
      </c>
      <c r="AU484" s="3"/>
      <c r="AV484" s="3">
        <f t="shared" si="226"/>
        <v>-14.128163539471018</v>
      </c>
      <c r="AW484" s="3">
        <f t="shared" si="227"/>
        <v>-18.494448766117046</v>
      </c>
      <c r="AX484" s="3">
        <f t="shared" si="228"/>
        <v>-4.3662852266460277</v>
      </c>
      <c r="AY484" s="3">
        <f t="shared" si="229"/>
        <v>-13.080926400606984</v>
      </c>
      <c r="AZ484" s="3">
        <f t="shared" si="230"/>
        <v>-13.080926400606984</v>
      </c>
      <c r="BA484" s="3">
        <f t="shared" si="231"/>
        <v>0</v>
      </c>
    </row>
    <row r="485" spans="1:53">
      <c r="A485">
        <v>483</v>
      </c>
      <c r="B485" t="s">
        <v>498</v>
      </c>
      <c r="C485" s="3">
        <v>137.96512885554301</v>
      </c>
      <c r="D485" s="3">
        <v>234.264120160564</v>
      </c>
      <c r="E485" s="3">
        <v>-96.298991305021104</v>
      </c>
      <c r="F485" s="3">
        <v>-152.76704901123</v>
      </c>
      <c r="G485" s="3">
        <v>-34.973341546913602</v>
      </c>
      <c r="H485" s="3"/>
      <c r="I485" s="3">
        <f>VLOOKUP($A485,new_vsoa,6,FALSE)</f>
        <v>173.099254572706</v>
      </c>
      <c r="J485" s="3">
        <f>VLOOKUP($A485,new_vsoa,5,FALSE)</f>
        <v>235.11833653211099</v>
      </c>
      <c r="K485" s="3">
        <f t="shared" si="215"/>
        <v>-62.019081959404986</v>
      </c>
      <c r="L485" s="3">
        <f>VLOOKUP($A485,new_vsoa,7,FALSE)</f>
        <v>-98.937518664051893</v>
      </c>
      <c r="M485" s="3">
        <f>VLOOKUP($A485,new_vsoa,8,FALSE)</f>
        <v>-26.856872512691599</v>
      </c>
      <c r="N485" s="3">
        <f t="shared" si="203"/>
        <v>172.72536867727999</v>
      </c>
      <c r="O485" s="3">
        <f t="shared" si="204"/>
        <v>235.11833653211099</v>
      </c>
      <c r="P485" s="3">
        <f t="shared" si="216"/>
        <v>-62.392967854830999</v>
      </c>
      <c r="Q485" s="3">
        <f t="shared" si="205"/>
        <v>-96.697250238279096</v>
      </c>
      <c r="R485" s="3">
        <f t="shared" si="206"/>
        <v>-26.684684772561699</v>
      </c>
      <c r="S485" s="3">
        <f t="shared" si="207"/>
        <v>173.099254572706</v>
      </c>
      <c r="T485" s="3">
        <f t="shared" si="208"/>
        <v>235.11833653211099</v>
      </c>
      <c r="U485" s="3">
        <f t="shared" si="217"/>
        <v>-62.019081959404986</v>
      </c>
      <c r="V485" s="3">
        <f t="shared" si="209"/>
        <v>-97.951751493587906</v>
      </c>
      <c r="W485" s="3">
        <f t="shared" si="210"/>
        <v>-26.579200282759501</v>
      </c>
      <c r="X485" s="3">
        <f t="shared" si="211"/>
        <v>173.099254572706</v>
      </c>
      <c r="Y485" s="3">
        <f t="shared" si="212"/>
        <v>235.11833653211099</v>
      </c>
      <c r="Z485" s="3">
        <f t="shared" si="218"/>
        <v>-62.019081959404986</v>
      </c>
      <c r="AA485" s="3">
        <f t="shared" si="213"/>
        <v>-97.951751493587906</v>
      </c>
      <c r="AB485" s="3">
        <f t="shared" si="214"/>
        <v>-26.579200282759501</v>
      </c>
      <c r="AD485" s="3">
        <f t="shared" si="219"/>
        <v>35.134125717162988</v>
      </c>
      <c r="AE485" s="3">
        <f t="shared" si="220"/>
        <v>0.8542163715469826</v>
      </c>
      <c r="AO485" s="3">
        <f t="shared" si="221"/>
        <v>-62.019081959404986</v>
      </c>
      <c r="AP485" s="3">
        <f t="shared" si="222"/>
        <v>-96.298991305021104</v>
      </c>
      <c r="AQ485" s="3">
        <f t="shared" si="223"/>
        <v>34.279909345616119</v>
      </c>
      <c r="AS485" s="3">
        <f t="shared" si="224"/>
        <v>0</v>
      </c>
      <c r="AT485" s="3">
        <f t="shared" si="225"/>
        <v>0</v>
      </c>
      <c r="AU485" s="3"/>
      <c r="AV485" s="3">
        <f t="shared" si="226"/>
        <v>35.134125717162988</v>
      </c>
      <c r="AW485" s="3">
        <f t="shared" si="227"/>
        <v>34.760239821736974</v>
      </c>
      <c r="AX485" s="3">
        <f t="shared" si="228"/>
        <v>-0.3738858954260138</v>
      </c>
      <c r="AY485" s="3">
        <f t="shared" si="229"/>
        <v>0.8542163715469826</v>
      </c>
      <c r="AZ485" s="3">
        <f t="shared" si="230"/>
        <v>0.8542163715469826</v>
      </c>
      <c r="BA485" s="3">
        <f t="shared" si="231"/>
        <v>0</v>
      </c>
    </row>
    <row r="486" spans="1:53">
      <c r="A486">
        <v>484</v>
      </c>
      <c r="B486" t="s">
        <v>499</v>
      </c>
      <c r="C486" s="3">
        <v>484.12247972216602</v>
      </c>
      <c r="D486" s="3">
        <v>381.00824720173898</v>
      </c>
      <c r="E486" s="3">
        <v>103.114232520426</v>
      </c>
      <c r="F486" s="3">
        <v>1.1495699098866601</v>
      </c>
      <c r="G486" s="3">
        <v>298.89460625575498</v>
      </c>
      <c r="H486" s="3"/>
      <c r="I486" s="3">
        <f>VLOOKUP($A486,new_vsoa,6,FALSE)</f>
        <v>426.98063968130799</v>
      </c>
      <c r="J486" s="3">
        <f>VLOOKUP($A486,new_vsoa,5,FALSE)</f>
        <v>379.87126305179402</v>
      </c>
      <c r="K486" s="3">
        <f t="shared" si="215"/>
        <v>47.109376629513974</v>
      </c>
      <c r="L486" s="3">
        <f>VLOOKUP($A486,new_vsoa,7,FALSE)</f>
        <v>-17.136836148475801</v>
      </c>
      <c r="M486" s="3">
        <f>VLOOKUP($A486,new_vsoa,8,FALSE)</f>
        <v>110.36265580599201</v>
      </c>
      <c r="N486" s="3">
        <f t="shared" si="203"/>
        <v>417.50683355119497</v>
      </c>
      <c r="O486" s="3">
        <f t="shared" si="204"/>
        <v>379.87126305179402</v>
      </c>
      <c r="P486" s="3">
        <f t="shared" si="216"/>
        <v>37.635570499400956</v>
      </c>
      <c r="Q486" s="3">
        <f t="shared" si="205"/>
        <v>-18.9788510850106</v>
      </c>
      <c r="R486" s="3">
        <f t="shared" si="206"/>
        <v>99.960556734801898</v>
      </c>
      <c r="S486" s="3">
        <f t="shared" si="207"/>
        <v>426.98063968130799</v>
      </c>
      <c r="T486" s="3">
        <f t="shared" si="208"/>
        <v>379.87126305179402</v>
      </c>
      <c r="U486" s="3">
        <f t="shared" si="217"/>
        <v>47.109376629513974</v>
      </c>
      <c r="V486" s="3">
        <f t="shared" si="209"/>
        <v>-16.946337933397299</v>
      </c>
      <c r="W486" s="3">
        <f t="shared" si="210"/>
        <v>108.62294490300999</v>
      </c>
      <c r="X486" s="3">
        <f t="shared" si="211"/>
        <v>426.98063968130799</v>
      </c>
      <c r="Y486" s="3">
        <f t="shared" si="212"/>
        <v>379.87126305179402</v>
      </c>
      <c r="Z486" s="3">
        <f t="shared" si="218"/>
        <v>47.109376629513974</v>
      </c>
      <c r="AA486" s="3">
        <f t="shared" si="213"/>
        <v>-16.946337933397299</v>
      </c>
      <c r="AB486" s="3">
        <f t="shared" si="214"/>
        <v>108.62294490300999</v>
      </c>
      <c r="AD486" s="3">
        <f t="shared" si="219"/>
        <v>-57.141840040858028</v>
      </c>
      <c r="AE486" s="3">
        <f t="shared" si="220"/>
        <v>-1.1369841499449649</v>
      </c>
      <c r="AO486" s="3">
        <f t="shared" si="221"/>
        <v>47.109376629513974</v>
      </c>
      <c r="AP486" s="3">
        <f t="shared" si="222"/>
        <v>103.114232520426</v>
      </c>
      <c r="AQ486" s="3">
        <f t="shared" si="223"/>
        <v>-56.004855890912026</v>
      </c>
      <c r="AS486" s="3">
        <f t="shared" si="224"/>
        <v>0</v>
      </c>
      <c r="AT486" s="3">
        <f t="shared" si="225"/>
        <v>0</v>
      </c>
      <c r="AU486" s="3"/>
      <c r="AV486" s="3">
        <f t="shared" si="226"/>
        <v>-57.141840040858028</v>
      </c>
      <c r="AW486" s="3">
        <f t="shared" si="227"/>
        <v>-66.615646170971047</v>
      </c>
      <c r="AX486" s="3">
        <f t="shared" si="228"/>
        <v>-9.4738061301130188</v>
      </c>
      <c r="AY486" s="3">
        <f t="shared" si="229"/>
        <v>-1.1369841499449649</v>
      </c>
      <c r="AZ486" s="3">
        <f t="shared" si="230"/>
        <v>-1.1369841499449649</v>
      </c>
      <c r="BA486" s="3">
        <f t="shared" si="231"/>
        <v>0</v>
      </c>
    </row>
    <row r="487" spans="1:53">
      <c r="A487">
        <v>485</v>
      </c>
      <c r="B487" t="s">
        <v>500</v>
      </c>
      <c r="C487" s="3">
        <v>233.31618975876401</v>
      </c>
      <c r="D487" s="3">
        <v>309.78017575112898</v>
      </c>
      <c r="E487" s="3">
        <v>-76.463985992364996</v>
      </c>
      <c r="F487" s="3">
        <v>-138.44804979983499</v>
      </c>
      <c r="G487" s="3">
        <v>-7.0165110000285997</v>
      </c>
      <c r="H487" s="3"/>
      <c r="I487" s="3">
        <f>VLOOKUP($A487,new_vsoa,6,FALSE)</f>
        <v>243.79143841895001</v>
      </c>
      <c r="J487" s="3">
        <f>VLOOKUP($A487,new_vsoa,5,FALSE)</f>
        <v>311.38930035067801</v>
      </c>
      <c r="K487" s="3">
        <f t="shared" si="215"/>
        <v>-67.597861931728005</v>
      </c>
      <c r="L487" s="3">
        <f>VLOOKUP($A487,new_vsoa,7,FALSE)</f>
        <v>-107.390826426239</v>
      </c>
      <c r="M487" s="3">
        <f>VLOOKUP($A487,new_vsoa,8,FALSE)</f>
        <v>-26.010385760563398</v>
      </c>
      <c r="N487" s="3">
        <f t="shared" si="203"/>
        <v>248.251837050548</v>
      </c>
      <c r="O487" s="3">
        <f t="shared" si="204"/>
        <v>311.38930035067801</v>
      </c>
      <c r="P487" s="3">
        <f t="shared" si="216"/>
        <v>-63.137463300130008</v>
      </c>
      <c r="Q487" s="3">
        <f t="shared" si="205"/>
        <v>-102.108992270717</v>
      </c>
      <c r="R487" s="3">
        <f t="shared" si="206"/>
        <v>-22.686662260277799</v>
      </c>
      <c r="S487" s="3">
        <f t="shared" si="207"/>
        <v>243.79143841895001</v>
      </c>
      <c r="T487" s="3">
        <f t="shared" si="208"/>
        <v>311.38930035067801</v>
      </c>
      <c r="U487" s="3">
        <f t="shared" si="217"/>
        <v>-67.597861931728005</v>
      </c>
      <c r="V487" s="3">
        <f t="shared" si="209"/>
        <v>-110.025972966403</v>
      </c>
      <c r="W487" s="3">
        <f t="shared" si="210"/>
        <v>-22.161615173191699</v>
      </c>
      <c r="X487" s="3">
        <f t="shared" si="211"/>
        <v>243.79143841895001</v>
      </c>
      <c r="Y487" s="3">
        <f t="shared" si="212"/>
        <v>311.38930035067801</v>
      </c>
      <c r="Z487" s="3">
        <f t="shared" si="218"/>
        <v>-67.597861931728005</v>
      </c>
      <c r="AA487" s="3">
        <f t="shared" si="213"/>
        <v>-110.025972966403</v>
      </c>
      <c r="AB487" s="3">
        <f t="shared" si="214"/>
        <v>-22.161615173191699</v>
      </c>
      <c r="AD487" s="3">
        <f t="shared" si="219"/>
        <v>10.475248660185997</v>
      </c>
      <c r="AE487" s="3">
        <f t="shared" si="220"/>
        <v>1.609124599549034</v>
      </c>
      <c r="AO487" s="3">
        <f t="shared" si="221"/>
        <v>-67.597861931728005</v>
      </c>
      <c r="AP487" s="3">
        <f t="shared" si="222"/>
        <v>-76.463985992364996</v>
      </c>
      <c r="AQ487" s="3">
        <f t="shared" si="223"/>
        <v>8.8661240606369915</v>
      </c>
      <c r="AS487" s="3">
        <f t="shared" si="224"/>
        <v>0</v>
      </c>
      <c r="AT487" s="3">
        <f t="shared" si="225"/>
        <v>0</v>
      </c>
      <c r="AU487" s="3"/>
      <c r="AV487" s="3">
        <f t="shared" si="226"/>
        <v>10.475248660185997</v>
      </c>
      <c r="AW487" s="3">
        <f t="shared" si="227"/>
        <v>14.935647291783994</v>
      </c>
      <c r="AX487" s="3">
        <f t="shared" si="228"/>
        <v>4.4603986315979967</v>
      </c>
      <c r="AY487" s="3">
        <f t="shared" si="229"/>
        <v>1.609124599549034</v>
      </c>
      <c r="AZ487" s="3">
        <f t="shared" si="230"/>
        <v>1.609124599549034</v>
      </c>
      <c r="BA487" s="3">
        <f t="shared" si="231"/>
        <v>0</v>
      </c>
    </row>
    <row r="488" spans="1:53">
      <c r="A488">
        <v>486</v>
      </c>
      <c r="B488" t="s">
        <v>501</v>
      </c>
      <c r="C488" s="3">
        <v>173.37579550680101</v>
      </c>
      <c r="D488" s="3">
        <v>248.61411624143599</v>
      </c>
      <c r="E488" s="3">
        <v>-75.238320734635295</v>
      </c>
      <c r="F488" s="3">
        <v>-133.80812546175099</v>
      </c>
      <c r="G488" s="3">
        <v>-8.8865268513097693</v>
      </c>
      <c r="H488" s="3"/>
      <c r="I488" s="3">
        <f>VLOOKUP($A488,new_vsoa,6,FALSE)</f>
        <v>189.39481319764801</v>
      </c>
      <c r="J488" s="3">
        <f>VLOOKUP($A488,new_vsoa,5,FALSE)</f>
        <v>242.56685762800799</v>
      </c>
      <c r="K488" s="3">
        <f t="shared" si="215"/>
        <v>-53.172044430359989</v>
      </c>
      <c r="L488" s="3">
        <f>VLOOKUP($A488,new_vsoa,7,FALSE)</f>
        <v>-92.733161535876405</v>
      </c>
      <c r="M488" s="3">
        <f>VLOOKUP($A488,new_vsoa,8,FALSE)</f>
        <v>-8.0353282032817592</v>
      </c>
      <c r="N488" s="3">
        <f t="shared" si="203"/>
        <v>190.57062770108001</v>
      </c>
      <c r="O488" s="3">
        <f t="shared" si="204"/>
        <v>242.56685762800899</v>
      </c>
      <c r="P488" s="3">
        <f t="shared" si="216"/>
        <v>-51.996229926928976</v>
      </c>
      <c r="Q488" s="3">
        <f t="shared" si="205"/>
        <v>-88.971832273307001</v>
      </c>
      <c r="R488" s="3">
        <f t="shared" si="206"/>
        <v>-11.524936870528199</v>
      </c>
      <c r="S488" s="3">
        <f t="shared" si="207"/>
        <v>189.39481319764801</v>
      </c>
      <c r="T488" s="3">
        <f t="shared" si="208"/>
        <v>242.56685762800799</v>
      </c>
      <c r="U488" s="3">
        <f t="shared" si="217"/>
        <v>-53.172044430359989</v>
      </c>
      <c r="V488" s="3">
        <f t="shared" si="209"/>
        <v>-91.707231951560601</v>
      </c>
      <c r="W488" s="3">
        <f t="shared" si="210"/>
        <v>-12.406276105144</v>
      </c>
      <c r="X488" s="3">
        <f t="shared" si="211"/>
        <v>189.39481319764801</v>
      </c>
      <c r="Y488" s="3">
        <f t="shared" si="212"/>
        <v>242.56685762800799</v>
      </c>
      <c r="Z488" s="3">
        <f t="shared" si="218"/>
        <v>-53.172044430359989</v>
      </c>
      <c r="AA488" s="3">
        <f t="shared" si="213"/>
        <v>-91.707231951560601</v>
      </c>
      <c r="AB488" s="3">
        <f t="shared" si="214"/>
        <v>-12.406276105144</v>
      </c>
      <c r="AD488" s="3">
        <f t="shared" si="219"/>
        <v>16.019017690846994</v>
      </c>
      <c r="AE488" s="3">
        <f t="shared" si="220"/>
        <v>-6.0472586134279993</v>
      </c>
      <c r="AO488" s="3">
        <f t="shared" si="221"/>
        <v>-53.172044430359989</v>
      </c>
      <c r="AP488" s="3">
        <f t="shared" si="222"/>
        <v>-75.238320734635295</v>
      </c>
      <c r="AQ488" s="3">
        <f t="shared" si="223"/>
        <v>22.066276304275306</v>
      </c>
      <c r="AS488" s="3">
        <f t="shared" si="224"/>
        <v>0</v>
      </c>
      <c r="AT488" s="3">
        <f t="shared" si="225"/>
        <v>0</v>
      </c>
      <c r="AU488" s="3"/>
      <c r="AV488" s="3">
        <f t="shared" si="226"/>
        <v>16.019017690846994</v>
      </c>
      <c r="AW488" s="3">
        <f t="shared" si="227"/>
        <v>17.194832194279002</v>
      </c>
      <c r="AX488" s="3">
        <f t="shared" si="228"/>
        <v>1.175814503432008</v>
      </c>
      <c r="AY488" s="3">
        <f t="shared" si="229"/>
        <v>-6.0472586134279993</v>
      </c>
      <c r="AZ488" s="3">
        <f t="shared" si="230"/>
        <v>-6.0472586134270045</v>
      </c>
      <c r="BA488" s="3">
        <f t="shared" si="231"/>
        <v>9.9475983006414026E-13</v>
      </c>
    </row>
    <row r="489" spans="1:53">
      <c r="A489">
        <v>487</v>
      </c>
      <c r="B489" t="s">
        <v>502</v>
      </c>
      <c r="C489" s="3">
        <v>375.59906804852199</v>
      </c>
      <c r="D489" s="3">
        <v>418.941737747611</v>
      </c>
      <c r="E489" s="3">
        <v>-43.342669699089697</v>
      </c>
      <c r="F489" s="3">
        <v>-125.562574955065</v>
      </c>
      <c r="G489" s="3">
        <v>64.904973260174302</v>
      </c>
      <c r="H489" s="3"/>
      <c r="I489" s="3">
        <f>VLOOKUP($A489,new_vsoa,6,FALSE)</f>
        <v>397.11732539553702</v>
      </c>
      <c r="J489" s="3">
        <f>VLOOKUP($A489,new_vsoa,5,FALSE)</f>
        <v>416.58057266120102</v>
      </c>
      <c r="K489" s="3">
        <f t="shared" si="215"/>
        <v>-19.463247265663995</v>
      </c>
      <c r="L489" s="3">
        <f>VLOOKUP($A489,new_vsoa,7,FALSE)</f>
        <v>-70.801161499407002</v>
      </c>
      <c r="M489" s="3">
        <f>VLOOKUP($A489,new_vsoa,8,FALSE)</f>
        <v>33.576351612464698</v>
      </c>
      <c r="N489" s="3">
        <f t="shared" si="203"/>
        <v>388.39673576063899</v>
      </c>
      <c r="O489" s="3">
        <f t="shared" si="204"/>
        <v>416.58057266119999</v>
      </c>
      <c r="P489" s="3">
        <f t="shared" si="216"/>
        <v>-28.183836900561005</v>
      </c>
      <c r="Q489" s="3">
        <f t="shared" si="205"/>
        <v>-78.890017075992304</v>
      </c>
      <c r="R489" s="3">
        <f t="shared" si="206"/>
        <v>20.943683441166201</v>
      </c>
      <c r="S489" s="3">
        <f t="shared" si="207"/>
        <v>397.11732539553702</v>
      </c>
      <c r="T489" s="3">
        <f t="shared" si="208"/>
        <v>416.58057266120102</v>
      </c>
      <c r="U489" s="3">
        <f t="shared" si="217"/>
        <v>-19.463247265663995</v>
      </c>
      <c r="V489" s="3">
        <f t="shared" si="209"/>
        <v>-72.898434101796695</v>
      </c>
      <c r="W489" s="3">
        <f t="shared" si="210"/>
        <v>32.9975415660397</v>
      </c>
      <c r="X489" s="3">
        <f t="shared" si="211"/>
        <v>397.11732539553702</v>
      </c>
      <c r="Y489" s="3">
        <f t="shared" si="212"/>
        <v>416.58057266120102</v>
      </c>
      <c r="Z489" s="3">
        <f t="shared" si="218"/>
        <v>-19.463247265663995</v>
      </c>
      <c r="AA489" s="3">
        <f t="shared" si="213"/>
        <v>-72.898434101796695</v>
      </c>
      <c r="AB489" s="3">
        <f t="shared" si="214"/>
        <v>32.9975415660397</v>
      </c>
      <c r="AD489" s="3">
        <f t="shared" si="219"/>
        <v>21.518257347015037</v>
      </c>
      <c r="AE489" s="3">
        <f t="shared" si="220"/>
        <v>-2.3611650864099829</v>
      </c>
      <c r="AO489" s="3">
        <f t="shared" si="221"/>
        <v>-19.463247265663995</v>
      </c>
      <c r="AP489" s="3">
        <f t="shared" si="222"/>
        <v>-43.342669699089697</v>
      </c>
      <c r="AQ489" s="3">
        <f t="shared" si="223"/>
        <v>23.879422433425702</v>
      </c>
      <c r="AS489" s="3">
        <f t="shared" si="224"/>
        <v>0</v>
      </c>
      <c r="AT489" s="3">
        <f t="shared" si="225"/>
        <v>0</v>
      </c>
      <c r="AU489" s="3"/>
      <c r="AV489" s="3">
        <f t="shared" si="226"/>
        <v>21.518257347015037</v>
      </c>
      <c r="AW489" s="3">
        <f t="shared" si="227"/>
        <v>12.797667712117004</v>
      </c>
      <c r="AX489" s="3">
        <f t="shared" si="228"/>
        <v>-8.7205896348980332</v>
      </c>
      <c r="AY489" s="3">
        <f t="shared" si="229"/>
        <v>-2.3611650864099829</v>
      </c>
      <c r="AZ489" s="3">
        <f t="shared" si="230"/>
        <v>-2.3611650864110061</v>
      </c>
      <c r="BA489" s="3">
        <f t="shared" si="231"/>
        <v>-1.0231815394945443E-12</v>
      </c>
    </row>
    <row r="490" spans="1:53">
      <c r="A490">
        <v>488</v>
      </c>
      <c r="B490" t="s">
        <v>503</v>
      </c>
      <c r="C490" s="3">
        <v>431.58995482697799</v>
      </c>
      <c r="D490" s="3">
        <v>391.37555064695101</v>
      </c>
      <c r="E490" s="3">
        <v>40.214404180026797</v>
      </c>
      <c r="F490" s="3">
        <v>-26.815004299744899</v>
      </c>
      <c r="G490" s="3">
        <v>122.35355824314099</v>
      </c>
      <c r="H490" s="3"/>
      <c r="I490" s="3">
        <f>VLOOKUP($A490,new_vsoa,6,FALSE)</f>
        <v>387.93590620215599</v>
      </c>
      <c r="J490" s="3">
        <f>VLOOKUP($A490,new_vsoa,5,FALSE)</f>
        <v>381.364368735055</v>
      </c>
      <c r="K490" s="3">
        <f t="shared" si="215"/>
        <v>6.5715374671009954</v>
      </c>
      <c r="L490" s="3">
        <f>VLOOKUP($A490,new_vsoa,7,FALSE)</f>
        <v>-46.847732547687301</v>
      </c>
      <c r="M490" s="3">
        <f>VLOOKUP($A490,new_vsoa,8,FALSE)</f>
        <v>58.425704121126998</v>
      </c>
      <c r="N490" s="3">
        <f t="shared" si="203"/>
        <v>383.22501869225903</v>
      </c>
      <c r="O490" s="3">
        <f t="shared" si="204"/>
        <v>381.36436873506</v>
      </c>
      <c r="P490" s="3">
        <f t="shared" si="216"/>
        <v>1.8606499571990298</v>
      </c>
      <c r="Q490" s="3">
        <f t="shared" si="205"/>
        <v>-47.742076492109703</v>
      </c>
      <c r="R490" s="3">
        <f t="shared" si="206"/>
        <v>50.1441796275599</v>
      </c>
      <c r="S490" s="3">
        <f t="shared" si="207"/>
        <v>387.93590620215599</v>
      </c>
      <c r="T490" s="3">
        <f t="shared" si="208"/>
        <v>381.364368735055</v>
      </c>
      <c r="U490" s="3">
        <f t="shared" si="217"/>
        <v>6.5715374671009954</v>
      </c>
      <c r="V490" s="3">
        <f t="shared" si="209"/>
        <v>-45.806298923973202</v>
      </c>
      <c r="W490" s="3">
        <f t="shared" si="210"/>
        <v>61.093264494602302</v>
      </c>
      <c r="X490" s="3">
        <f t="shared" si="211"/>
        <v>387.93590620215599</v>
      </c>
      <c r="Y490" s="3">
        <f t="shared" si="212"/>
        <v>381.364368735055</v>
      </c>
      <c r="Z490" s="3">
        <f t="shared" si="218"/>
        <v>6.5715374671009954</v>
      </c>
      <c r="AA490" s="3">
        <f t="shared" si="213"/>
        <v>-45.806298923973202</v>
      </c>
      <c r="AB490" s="3">
        <f t="shared" si="214"/>
        <v>61.093264494602302</v>
      </c>
      <c r="AD490" s="3">
        <f t="shared" si="219"/>
        <v>-43.654048624821996</v>
      </c>
      <c r="AE490" s="3">
        <f t="shared" si="220"/>
        <v>-10.011181911896017</v>
      </c>
      <c r="AO490" s="3">
        <f t="shared" si="221"/>
        <v>6.5715374671009954</v>
      </c>
      <c r="AP490" s="3">
        <f t="shared" si="222"/>
        <v>40.214404180026797</v>
      </c>
      <c r="AQ490" s="3">
        <f t="shared" si="223"/>
        <v>-33.642866712925802</v>
      </c>
      <c r="AS490" s="3">
        <f t="shared" si="224"/>
        <v>0</v>
      </c>
      <c r="AT490" s="3">
        <f t="shared" si="225"/>
        <v>0</v>
      </c>
      <c r="AU490" s="3"/>
      <c r="AV490" s="3">
        <f t="shared" si="226"/>
        <v>-43.654048624821996</v>
      </c>
      <c r="AW490" s="3">
        <f t="shared" si="227"/>
        <v>-48.36493613471896</v>
      </c>
      <c r="AX490" s="3">
        <f t="shared" si="228"/>
        <v>-4.7108875098969634</v>
      </c>
      <c r="AY490" s="3">
        <f t="shared" si="229"/>
        <v>-10.011181911896017</v>
      </c>
      <c r="AZ490" s="3">
        <f t="shared" si="230"/>
        <v>-10.011181911891015</v>
      </c>
      <c r="BA490" s="3">
        <f t="shared" si="231"/>
        <v>5.0022208597511053E-12</v>
      </c>
    </row>
    <row r="491" spans="1:53">
      <c r="A491">
        <v>489</v>
      </c>
      <c r="B491" t="s">
        <v>504</v>
      </c>
      <c r="C491" s="3">
        <v>482.42945199758998</v>
      </c>
      <c r="D491" s="3">
        <v>483.42068607871101</v>
      </c>
      <c r="E491" s="3">
        <v>-0.99123408112149003</v>
      </c>
      <c r="F491" s="3">
        <v>-86.107386963958504</v>
      </c>
      <c r="G491" s="3">
        <v>94.749211366188305</v>
      </c>
      <c r="H491" s="3"/>
      <c r="I491" s="3">
        <f>VLOOKUP($A491,new_vsoa,6,FALSE)</f>
        <v>475.06809825518502</v>
      </c>
      <c r="J491" s="3">
        <f>VLOOKUP($A491,new_vsoa,5,FALSE)</f>
        <v>458.79757361001998</v>
      </c>
      <c r="K491" s="3">
        <f t="shared" si="215"/>
        <v>16.27052464516504</v>
      </c>
      <c r="L491" s="3">
        <f>VLOOKUP($A491,new_vsoa,7,FALSE)</f>
        <v>-39.685247180225097</v>
      </c>
      <c r="M491" s="3">
        <f>VLOOKUP($A491,new_vsoa,8,FALSE)</f>
        <v>67.233902653106895</v>
      </c>
      <c r="N491" s="3">
        <f t="shared" si="203"/>
        <v>478.33046818157698</v>
      </c>
      <c r="O491" s="3">
        <f t="shared" si="204"/>
        <v>458.797573610021</v>
      </c>
      <c r="P491" s="3">
        <f t="shared" si="216"/>
        <v>19.532894571555971</v>
      </c>
      <c r="Q491" s="3">
        <f t="shared" si="205"/>
        <v>-32.325386553830697</v>
      </c>
      <c r="R491" s="3">
        <f t="shared" si="206"/>
        <v>69.693018669550597</v>
      </c>
      <c r="S491" s="3">
        <f t="shared" si="207"/>
        <v>475.06809825518502</v>
      </c>
      <c r="T491" s="3">
        <f t="shared" si="208"/>
        <v>458.79757361001998</v>
      </c>
      <c r="U491" s="3">
        <f t="shared" si="217"/>
        <v>16.27052464516504</v>
      </c>
      <c r="V491" s="3">
        <f t="shared" si="209"/>
        <v>-37.763700336244597</v>
      </c>
      <c r="W491" s="3">
        <f t="shared" si="210"/>
        <v>68.1528572840962</v>
      </c>
      <c r="X491" s="3">
        <f t="shared" si="211"/>
        <v>475.06809825518502</v>
      </c>
      <c r="Y491" s="3">
        <f t="shared" si="212"/>
        <v>458.79757361001998</v>
      </c>
      <c r="Z491" s="3">
        <f t="shared" si="218"/>
        <v>16.27052464516504</v>
      </c>
      <c r="AA491" s="3">
        <f t="shared" si="213"/>
        <v>-37.763700336244597</v>
      </c>
      <c r="AB491" s="3">
        <f t="shared" si="214"/>
        <v>68.1528572840962</v>
      </c>
      <c r="AD491" s="3">
        <f t="shared" si="219"/>
        <v>-7.3613537424049582</v>
      </c>
      <c r="AE491" s="3">
        <f t="shared" si="220"/>
        <v>-24.623112468691033</v>
      </c>
      <c r="AO491" s="3">
        <f t="shared" si="221"/>
        <v>16.27052464516504</v>
      </c>
      <c r="AP491" s="3">
        <f t="shared" si="222"/>
        <v>-0.99123408112149003</v>
      </c>
      <c r="AQ491" s="3">
        <f t="shared" si="223"/>
        <v>17.26175872628653</v>
      </c>
      <c r="AS491" s="3">
        <f t="shared" si="224"/>
        <v>0</v>
      </c>
      <c r="AT491" s="3">
        <f t="shared" si="225"/>
        <v>0</v>
      </c>
      <c r="AU491" s="3"/>
      <c r="AV491" s="3">
        <f t="shared" si="226"/>
        <v>-7.3613537424049582</v>
      </c>
      <c r="AW491" s="3">
        <f t="shared" si="227"/>
        <v>-4.0989838160130034</v>
      </c>
      <c r="AX491" s="3">
        <f t="shared" si="228"/>
        <v>3.2623699263919548</v>
      </c>
      <c r="AY491" s="3">
        <f t="shared" si="229"/>
        <v>-24.623112468691033</v>
      </c>
      <c r="AZ491" s="3">
        <f t="shared" si="230"/>
        <v>-24.62311246869001</v>
      </c>
      <c r="BA491" s="3">
        <f t="shared" si="231"/>
        <v>1.0231815394945443E-12</v>
      </c>
    </row>
    <row r="492" spans="1:53">
      <c r="A492">
        <v>490</v>
      </c>
      <c r="B492" t="s">
        <v>505</v>
      </c>
      <c r="C492" s="3">
        <v>528.69630184832295</v>
      </c>
      <c r="D492" s="3">
        <v>536.09376302834198</v>
      </c>
      <c r="E492" s="3">
        <v>-7.3974611800183503</v>
      </c>
      <c r="F492" s="3">
        <v>-84.077656275196404</v>
      </c>
      <c r="G492" s="3">
        <v>95.368348600224394</v>
      </c>
      <c r="H492" s="3"/>
      <c r="I492" s="3">
        <f>VLOOKUP($A492,new_vsoa,6,FALSE)</f>
        <v>533.70025172679095</v>
      </c>
      <c r="J492" s="3">
        <f>VLOOKUP($A492,new_vsoa,5,FALSE)</f>
        <v>539.12311502488399</v>
      </c>
      <c r="K492" s="3">
        <f t="shared" si="215"/>
        <v>-5.4228632980930342</v>
      </c>
      <c r="L492" s="3">
        <f>VLOOKUP($A492,new_vsoa,7,FALSE)</f>
        <v>-58.292412915794799</v>
      </c>
      <c r="M492" s="3">
        <f>VLOOKUP($A492,new_vsoa,8,FALSE)</f>
        <v>44.298939657742302</v>
      </c>
      <c r="N492" s="3">
        <f t="shared" si="203"/>
        <v>533.51428113959696</v>
      </c>
      <c r="O492" s="3">
        <f t="shared" si="204"/>
        <v>539.12311502488103</v>
      </c>
      <c r="P492" s="3">
        <f t="shared" si="216"/>
        <v>-5.6088338852840707</v>
      </c>
      <c r="Q492" s="3">
        <f t="shared" si="205"/>
        <v>-56.590770015029698</v>
      </c>
      <c r="R492" s="3">
        <f t="shared" si="206"/>
        <v>40.567398308943702</v>
      </c>
      <c r="S492" s="3">
        <f t="shared" si="207"/>
        <v>533.70025172679095</v>
      </c>
      <c r="T492" s="3">
        <f t="shared" si="208"/>
        <v>539.12311502488399</v>
      </c>
      <c r="U492" s="3">
        <f t="shared" si="217"/>
        <v>-5.4228632980930342</v>
      </c>
      <c r="V492" s="3">
        <f t="shared" si="209"/>
        <v>-59.992589194578002</v>
      </c>
      <c r="W492" s="3">
        <f t="shared" si="210"/>
        <v>43.171599313490297</v>
      </c>
      <c r="X492" s="3">
        <f t="shared" si="211"/>
        <v>533.70025172679095</v>
      </c>
      <c r="Y492" s="3">
        <f t="shared" si="212"/>
        <v>539.12311502488399</v>
      </c>
      <c r="Z492" s="3">
        <f t="shared" si="218"/>
        <v>-5.4228632980930342</v>
      </c>
      <c r="AA492" s="3">
        <f t="shared" si="213"/>
        <v>-59.992589194578002</v>
      </c>
      <c r="AB492" s="3">
        <f t="shared" si="214"/>
        <v>43.171599313490297</v>
      </c>
      <c r="AD492" s="3">
        <f t="shared" si="219"/>
        <v>5.0039498784680063</v>
      </c>
      <c r="AE492" s="3">
        <f t="shared" si="220"/>
        <v>3.0293519965420046</v>
      </c>
      <c r="AO492" s="3">
        <f t="shared" si="221"/>
        <v>-5.4228632980930342</v>
      </c>
      <c r="AP492" s="3">
        <f t="shared" si="222"/>
        <v>-7.3974611800183503</v>
      </c>
      <c r="AQ492" s="3">
        <f t="shared" si="223"/>
        <v>1.974597881925316</v>
      </c>
      <c r="AS492" s="3">
        <f t="shared" si="224"/>
        <v>0</v>
      </c>
      <c r="AT492" s="3">
        <f t="shared" si="225"/>
        <v>0</v>
      </c>
      <c r="AU492" s="3"/>
      <c r="AV492" s="3">
        <f t="shared" si="226"/>
        <v>5.0039498784680063</v>
      </c>
      <c r="AW492" s="3">
        <f t="shared" si="227"/>
        <v>4.817979291274014</v>
      </c>
      <c r="AX492" s="3">
        <f t="shared" si="228"/>
        <v>-0.18597058719399229</v>
      </c>
      <c r="AY492" s="3">
        <f t="shared" si="229"/>
        <v>3.0293519965420046</v>
      </c>
      <c r="AZ492" s="3">
        <f t="shared" si="230"/>
        <v>3.0293519965390487</v>
      </c>
      <c r="BA492" s="3">
        <f t="shared" si="231"/>
        <v>-2.9558577807620168E-12</v>
      </c>
    </row>
    <row r="493" spans="1:53">
      <c r="A493">
        <v>491</v>
      </c>
      <c r="B493" t="s">
        <v>506</v>
      </c>
      <c r="C493" s="3">
        <v>508.73698045534701</v>
      </c>
      <c r="D493" s="3">
        <v>614.65942476790804</v>
      </c>
      <c r="E493" s="3">
        <v>-105.92244431256</v>
      </c>
      <c r="F493" s="3">
        <v>-263.74703340927698</v>
      </c>
      <c r="G493" s="3">
        <v>215.65484770715801</v>
      </c>
      <c r="H493" s="3"/>
      <c r="I493" s="3">
        <f>VLOOKUP($A493,new_vsoa,6,FALSE)</f>
        <v>496.08142826669399</v>
      </c>
      <c r="J493" s="3">
        <f>VLOOKUP($A493,new_vsoa,5,FALSE)</f>
        <v>588.20063395348802</v>
      </c>
      <c r="K493" s="3">
        <f t="shared" si="215"/>
        <v>-92.119205686794032</v>
      </c>
      <c r="L493" s="3">
        <f>VLOOKUP($A493,new_vsoa,7,FALSE)</f>
        <v>-161.766468835296</v>
      </c>
      <c r="M493" s="3">
        <f>VLOOKUP($A493,new_vsoa,8,FALSE)</f>
        <v>-34.4556624288374</v>
      </c>
      <c r="N493" s="3">
        <f t="shared" si="203"/>
        <v>496.20025797672997</v>
      </c>
      <c r="O493" s="3">
        <f t="shared" si="204"/>
        <v>588.20063395349098</v>
      </c>
      <c r="P493" s="3">
        <f t="shared" si="216"/>
        <v>-92.000375976761006</v>
      </c>
      <c r="Q493" s="3">
        <f t="shared" si="205"/>
        <v>-160.53996791142899</v>
      </c>
      <c r="R493" s="3">
        <f t="shared" si="206"/>
        <v>-32.021738555562102</v>
      </c>
      <c r="S493" s="3">
        <f t="shared" si="207"/>
        <v>496.08142826669399</v>
      </c>
      <c r="T493" s="3">
        <f t="shared" si="208"/>
        <v>588.20063395348802</v>
      </c>
      <c r="U493" s="3">
        <f t="shared" si="217"/>
        <v>-92.119205686794032</v>
      </c>
      <c r="V493" s="3">
        <f t="shared" si="209"/>
        <v>-161.41213377413001</v>
      </c>
      <c r="W493" s="3">
        <f t="shared" si="210"/>
        <v>-34.236238082532303</v>
      </c>
      <c r="X493" s="3">
        <f t="shared" si="211"/>
        <v>496.08142826669399</v>
      </c>
      <c r="Y493" s="3">
        <f t="shared" si="212"/>
        <v>588.20063395348802</v>
      </c>
      <c r="Z493" s="3">
        <f t="shared" si="218"/>
        <v>-92.119205686794032</v>
      </c>
      <c r="AA493" s="3">
        <f t="shared" si="213"/>
        <v>-161.41213377413001</v>
      </c>
      <c r="AB493" s="3">
        <f t="shared" si="214"/>
        <v>-34.236238082532303</v>
      </c>
      <c r="AD493" s="3">
        <f t="shared" si="219"/>
        <v>-12.655552188653019</v>
      </c>
      <c r="AE493" s="3">
        <f t="shared" si="220"/>
        <v>-26.458790814420013</v>
      </c>
      <c r="AO493" s="3">
        <f t="shared" si="221"/>
        <v>-92.119205686794032</v>
      </c>
      <c r="AP493" s="3">
        <f t="shared" si="222"/>
        <v>-105.92244431256</v>
      </c>
      <c r="AQ493" s="3">
        <f t="shared" si="223"/>
        <v>13.803238625765971</v>
      </c>
      <c r="AS493" s="3">
        <f t="shared" si="224"/>
        <v>0</v>
      </c>
      <c r="AT493" s="3">
        <f t="shared" si="225"/>
        <v>0</v>
      </c>
      <c r="AU493" s="3"/>
      <c r="AV493" s="3">
        <f t="shared" si="226"/>
        <v>-12.655552188653019</v>
      </c>
      <c r="AW493" s="3">
        <f t="shared" si="227"/>
        <v>-12.536722478617037</v>
      </c>
      <c r="AX493" s="3">
        <f t="shared" si="228"/>
        <v>0.11882971003598186</v>
      </c>
      <c r="AY493" s="3">
        <f t="shared" si="229"/>
        <v>-26.458790814420013</v>
      </c>
      <c r="AZ493" s="3">
        <f t="shared" si="230"/>
        <v>-26.458790814417057</v>
      </c>
      <c r="BA493" s="3">
        <f t="shared" si="231"/>
        <v>2.9558577807620168E-12</v>
      </c>
    </row>
    <row r="494" spans="1:53">
      <c r="A494">
        <v>492</v>
      </c>
      <c r="B494" t="s">
        <v>507</v>
      </c>
      <c r="C494" s="3">
        <v>293.45324321194198</v>
      </c>
      <c r="D494" s="3">
        <v>294.519785379572</v>
      </c>
      <c r="E494" s="3">
        <v>-1.06654216762945</v>
      </c>
      <c r="F494" s="3">
        <v>-70.488159070517199</v>
      </c>
      <c r="G494" s="3">
        <v>72.643018984078097</v>
      </c>
      <c r="H494" s="3"/>
      <c r="I494" s="3">
        <f>VLOOKUP($A494,new_vsoa,6,FALSE)</f>
        <v>299.78766258845599</v>
      </c>
      <c r="J494" s="3">
        <f>VLOOKUP($A494,new_vsoa,5,FALSE)</f>
        <v>289.32566725849398</v>
      </c>
      <c r="K494" s="3">
        <f t="shared" si="215"/>
        <v>10.461995329962008</v>
      </c>
      <c r="L494" s="3">
        <f>VLOOKUP($A494,new_vsoa,7,FALSE)</f>
        <v>-34.540476567288799</v>
      </c>
      <c r="M494" s="3">
        <f>VLOOKUP($A494,new_vsoa,8,FALSE)</f>
        <v>60.276483982581397</v>
      </c>
      <c r="N494" s="3">
        <f t="shared" si="203"/>
        <v>290.205736827576</v>
      </c>
      <c r="O494" s="3">
        <f t="shared" si="204"/>
        <v>289.325667258495</v>
      </c>
      <c r="P494" s="3">
        <f t="shared" si="216"/>
        <v>0.88006956908100165</v>
      </c>
      <c r="Q494" s="3">
        <f t="shared" si="205"/>
        <v>-43.5330638632744</v>
      </c>
      <c r="R494" s="3">
        <f t="shared" si="206"/>
        <v>48.930172797698098</v>
      </c>
      <c r="S494" s="3">
        <f t="shared" si="207"/>
        <v>299.78766258845599</v>
      </c>
      <c r="T494" s="3">
        <f t="shared" si="208"/>
        <v>289.32566725849398</v>
      </c>
      <c r="U494" s="3">
        <f t="shared" si="217"/>
        <v>10.461995329962008</v>
      </c>
      <c r="V494" s="3">
        <f t="shared" si="209"/>
        <v>-36.480026667620201</v>
      </c>
      <c r="W494" s="3">
        <f t="shared" si="210"/>
        <v>58.9079048248798</v>
      </c>
      <c r="X494" s="3">
        <f t="shared" si="211"/>
        <v>299.78766258845599</v>
      </c>
      <c r="Y494" s="3">
        <f t="shared" si="212"/>
        <v>289.32566725849398</v>
      </c>
      <c r="Z494" s="3">
        <f t="shared" si="218"/>
        <v>10.461995329962008</v>
      </c>
      <c r="AA494" s="3">
        <f t="shared" si="213"/>
        <v>-36.480026667620201</v>
      </c>
      <c r="AB494" s="3">
        <f t="shared" si="214"/>
        <v>58.9079048248798</v>
      </c>
      <c r="AD494" s="3">
        <f t="shared" si="219"/>
        <v>6.3344193765140062</v>
      </c>
      <c r="AE494" s="3">
        <f t="shared" si="220"/>
        <v>-5.1941181210780201</v>
      </c>
      <c r="AO494" s="3">
        <f t="shared" si="221"/>
        <v>10.461995329962008</v>
      </c>
      <c r="AP494" s="3">
        <f t="shared" si="222"/>
        <v>-1.06654216762945</v>
      </c>
      <c r="AQ494" s="3">
        <f t="shared" si="223"/>
        <v>11.528537497591458</v>
      </c>
      <c r="AS494" s="3">
        <f t="shared" si="224"/>
        <v>0</v>
      </c>
      <c r="AT494" s="3">
        <f t="shared" si="225"/>
        <v>0</v>
      </c>
      <c r="AU494" s="3"/>
      <c r="AV494" s="3">
        <f t="shared" si="226"/>
        <v>6.3344193765140062</v>
      </c>
      <c r="AW494" s="3">
        <f t="shared" si="227"/>
        <v>-3.2475063843659768</v>
      </c>
      <c r="AX494" s="3">
        <f t="shared" si="228"/>
        <v>-9.581925760879983</v>
      </c>
      <c r="AY494" s="3">
        <f t="shared" si="229"/>
        <v>-5.1941181210780201</v>
      </c>
      <c r="AZ494" s="3">
        <f t="shared" si="230"/>
        <v>-5.1941181210769969</v>
      </c>
      <c r="BA494" s="3">
        <f t="shared" si="231"/>
        <v>1.0231815394945443E-12</v>
      </c>
    </row>
    <row r="495" spans="1:53">
      <c r="A495">
        <v>493</v>
      </c>
      <c r="B495" t="s">
        <v>508</v>
      </c>
      <c r="C495" s="3">
        <v>169.49276816429901</v>
      </c>
      <c r="D495" s="3">
        <v>247.52826777597801</v>
      </c>
      <c r="E495" s="3">
        <v>-78.035499611678702</v>
      </c>
      <c r="F495" s="3">
        <v>-143.33580362328601</v>
      </c>
      <c r="G495" s="3">
        <v>-1.9312227879911801</v>
      </c>
      <c r="H495" s="3"/>
      <c r="I495" s="3">
        <f>VLOOKUP($A495,new_vsoa,6,FALSE)</f>
        <v>171.828360362822</v>
      </c>
      <c r="J495" s="3">
        <f>VLOOKUP($A495,new_vsoa,5,FALSE)</f>
        <v>243.79723356301301</v>
      </c>
      <c r="K495" s="3">
        <f t="shared" si="215"/>
        <v>-71.968873200191013</v>
      </c>
      <c r="L495" s="3">
        <f>VLOOKUP($A495,new_vsoa,7,FALSE)</f>
        <v>-110.84603097479599</v>
      </c>
      <c r="M495" s="3">
        <f>VLOOKUP($A495,new_vsoa,8,FALSE)</f>
        <v>-31.7925390400647</v>
      </c>
      <c r="N495" s="3">
        <f t="shared" si="203"/>
        <v>174.59631137804701</v>
      </c>
      <c r="O495" s="3">
        <f t="shared" si="204"/>
        <v>243.797233563015</v>
      </c>
      <c r="P495" s="3">
        <f t="shared" si="216"/>
        <v>-69.200922184967993</v>
      </c>
      <c r="Q495" s="3">
        <f t="shared" si="205"/>
        <v>-106.280541485009</v>
      </c>
      <c r="R495" s="3">
        <f t="shared" si="206"/>
        <v>-32.256019440181703</v>
      </c>
      <c r="S495" s="3">
        <f t="shared" si="207"/>
        <v>171.828360362822</v>
      </c>
      <c r="T495" s="3">
        <f t="shared" si="208"/>
        <v>243.79723356301301</v>
      </c>
      <c r="U495" s="3">
        <f t="shared" si="217"/>
        <v>-71.968873200191013</v>
      </c>
      <c r="V495" s="3">
        <f t="shared" si="209"/>
        <v>-113.725141692992</v>
      </c>
      <c r="W495" s="3">
        <f t="shared" si="210"/>
        <v>-31.218123755678199</v>
      </c>
      <c r="X495" s="3">
        <f t="shared" si="211"/>
        <v>171.828360362822</v>
      </c>
      <c r="Y495" s="3">
        <f t="shared" si="212"/>
        <v>243.79723356301301</v>
      </c>
      <c r="Z495" s="3">
        <f t="shared" si="218"/>
        <v>-71.968873200191013</v>
      </c>
      <c r="AA495" s="3">
        <f t="shared" si="213"/>
        <v>-113.725141692992</v>
      </c>
      <c r="AB495" s="3">
        <f t="shared" si="214"/>
        <v>-31.218123755678199</v>
      </c>
      <c r="AD495" s="3">
        <f t="shared" si="219"/>
        <v>2.3355921985229884</v>
      </c>
      <c r="AE495" s="3">
        <f t="shared" si="220"/>
        <v>-3.7310342129649996</v>
      </c>
      <c r="AO495" s="3">
        <f t="shared" si="221"/>
        <v>-71.968873200191013</v>
      </c>
      <c r="AP495" s="3">
        <f t="shared" si="222"/>
        <v>-78.035499611678702</v>
      </c>
      <c r="AQ495" s="3">
        <f t="shared" si="223"/>
        <v>6.0666264114876896</v>
      </c>
      <c r="AS495" s="3">
        <f t="shared" si="224"/>
        <v>0</v>
      </c>
      <c r="AT495" s="3">
        <f t="shared" si="225"/>
        <v>0</v>
      </c>
      <c r="AU495" s="3"/>
      <c r="AV495" s="3">
        <f t="shared" si="226"/>
        <v>2.3355921985229884</v>
      </c>
      <c r="AW495" s="3">
        <f t="shared" si="227"/>
        <v>5.1035432137479972</v>
      </c>
      <c r="AX495" s="3">
        <f t="shared" si="228"/>
        <v>2.7679510152250089</v>
      </c>
      <c r="AY495" s="3">
        <f t="shared" si="229"/>
        <v>-3.7310342129649996</v>
      </c>
      <c r="AZ495" s="3">
        <f t="shared" si="230"/>
        <v>-3.7310342129630101</v>
      </c>
      <c r="BA495" s="3">
        <f t="shared" si="231"/>
        <v>1.9895196601282805E-12</v>
      </c>
    </row>
    <row r="496" spans="1:53">
      <c r="A496">
        <v>494</v>
      </c>
      <c r="B496" t="s">
        <v>509</v>
      </c>
      <c r="C496" s="3">
        <v>331.69151062561002</v>
      </c>
      <c r="D496" s="3">
        <v>368.976773349045</v>
      </c>
      <c r="E496" s="3">
        <v>-37.285262723434798</v>
      </c>
      <c r="F496" s="3">
        <v>-113.826664094541</v>
      </c>
      <c r="G496" s="3">
        <v>57.647168803444103</v>
      </c>
      <c r="H496" s="3"/>
      <c r="I496" s="3">
        <f>VLOOKUP($A496,new_vsoa,6,FALSE)</f>
        <v>363.45379256373798</v>
      </c>
      <c r="J496" s="3">
        <f>VLOOKUP($A496,new_vsoa,5,FALSE)</f>
        <v>363.857745501767</v>
      </c>
      <c r="K496" s="3">
        <f t="shared" si="215"/>
        <v>-0.40395293802902188</v>
      </c>
      <c r="L496" s="3">
        <f>VLOOKUP($A496,new_vsoa,7,FALSE)</f>
        <v>-48.7559500706381</v>
      </c>
      <c r="M496" s="3">
        <f>VLOOKUP($A496,new_vsoa,8,FALSE)</f>
        <v>50.5852685798991</v>
      </c>
      <c r="N496" s="3">
        <f t="shared" si="203"/>
        <v>355.413081405995</v>
      </c>
      <c r="O496" s="3">
        <f t="shared" si="204"/>
        <v>363.857745501767</v>
      </c>
      <c r="P496" s="3">
        <f t="shared" si="216"/>
        <v>-8.4446640957719978</v>
      </c>
      <c r="Q496" s="3">
        <f t="shared" si="205"/>
        <v>-54.539874722872803</v>
      </c>
      <c r="R496" s="3">
        <f t="shared" si="206"/>
        <v>40.455172297699697</v>
      </c>
      <c r="S496" s="3">
        <f t="shared" si="207"/>
        <v>363.45379256373798</v>
      </c>
      <c r="T496" s="3">
        <f t="shared" si="208"/>
        <v>363.857745501767</v>
      </c>
      <c r="U496" s="3">
        <f t="shared" si="217"/>
        <v>-0.40395293802902188</v>
      </c>
      <c r="V496" s="3">
        <f t="shared" si="209"/>
        <v>-48.8733030345225</v>
      </c>
      <c r="W496" s="3">
        <f t="shared" si="210"/>
        <v>49.418624724261498</v>
      </c>
      <c r="X496" s="3">
        <f t="shared" si="211"/>
        <v>363.45379256373798</v>
      </c>
      <c r="Y496" s="3">
        <f t="shared" si="212"/>
        <v>363.857745501767</v>
      </c>
      <c r="Z496" s="3">
        <f t="shared" si="218"/>
        <v>-0.40395293802902188</v>
      </c>
      <c r="AA496" s="3">
        <f t="shared" si="213"/>
        <v>-48.8733030345225</v>
      </c>
      <c r="AB496" s="3">
        <f t="shared" si="214"/>
        <v>49.418624724261498</v>
      </c>
      <c r="AD496" s="3">
        <f t="shared" si="219"/>
        <v>31.762281938127956</v>
      </c>
      <c r="AE496" s="3">
        <f t="shared" si="220"/>
        <v>-5.1190278472780051</v>
      </c>
      <c r="AO496" s="3">
        <f t="shared" si="221"/>
        <v>-0.40395293802902188</v>
      </c>
      <c r="AP496" s="3">
        <f t="shared" si="222"/>
        <v>-37.285262723434798</v>
      </c>
      <c r="AQ496" s="3">
        <f t="shared" si="223"/>
        <v>36.881309785405776</v>
      </c>
      <c r="AS496" s="3">
        <f t="shared" si="224"/>
        <v>0</v>
      </c>
      <c r="AT496" s="3">
        <f t="shared" si="225"/>
        <v>0</v>
      </c>
      <c r="AU496" s="3"/>
      <c r="AV496" s="3">
        <f t="shared" si="226"/>
        <v>31.762281938127956</v>
      </c>
      <c r="AW496" s="3">
        <f t="shared" si="227"/>
        <v>23.72157078038498</v>
      </c>
      <c r="AX496" s="3">
        <f t="shared" si="228"/>
        <v>-8.040711157742976</v>
      </c>
      <c r="AY496" s="3">
        <f t="shared" si="229"/>
        <v>-5.1190278472780051</v>
      </c>
      <c r="AZ496" s="3">
        <f t="shared" si="230"/>
        <v>-5.1190278472780051</v>
      </c>
      <c r="BA496" s="3">
        <f t="shared" si="231"/>
        <v>0</v>
      </c>
    </row>
    <row r="497" spans="1:53">
      <c r="A497">
        <v>495</v>
      </c>
      <c r="B497" t="s">
        <v>510</v>
      </c>
      <c r="C497" s="3">
        <v>278.92793881254897</v>
      </c>
      <c r="D497" s="3">
        <v>401.663971300892</v>
      </c>
      <c r="E497" s="3">
        <v>-122.736032488343</v>
      </c>
      <c r="F497" s="3">
        <v>-216.192628309892</v>
      </c>
      <c r="G497" s="3">
        <v>-25.731360891450201</v>
      </c>
      <c r="H497" s="3"/>
      <c r="I497" s="3">
        <f>VLOOKUP($A497,new_vsoa,6,FALSE)</f>
        <v>280.14712104329402</v>
      </c>
      <c r="J497" s="3">
        <f>VLOOKUP($A497,new_vsoa,5,FALSE)</f>
        <v>397.850715473035</v>
      </c>
      <c r="K497" s="3">
        <f t="shared" si="215"/>
        <v>-117.70359442974097</v>
      </c>
      <c r="L497" s="3">
        <f>VLOOKUP($A497,new_vsoa,7,FALSE)</f>
        <v>-170.55324159793301</v>
      </c>
      <c r="M497" s="3">
        <f>VLOOKUP($A497,new_vsoa,8,FALSE)</f>
        <v>-62.965673094059703</v>
      </c>
      <c r="N497" s="3">
        <f t="shared" si="203"/>
        <v>279.25500464883299</v>
      </c>
      <c r="O497" s="3">
        <f t="shared" si="204"/>
        <v>397.85071547303397</v>
      </c>
      <c r="P497" s="3">
        <f t="shared" si="216"/>
        <v>-118.59571082420098</v>
      </c>
      <c r="Q497" s="3">
        <f t="shared" si="205"/>
        <v>-170.563419750153</v>
      </c>
      <c r="R497" s="3">
        <f t="shared" si="206"/>
        <v>-66.362475870379598</v>
      </c>
      <c r="S497" s="3">
        <f t="shared" si="207"/>
        <v>280.14712104329402</v>
      </c>
      <c r="T497" s="3">
        <f t="shared" si="208"/>
        <v>397.850715473035</v>
      </c>
      <c r="U497" s="3">
        <f t="shared" si="217"/>
        <v>-117.70359442974097</v>
      </c>
      <c r="V497" s="3">
        <f t="shared" si="209"/>
        <v>-169.62649690995701</v>
      </c>
      <c r="W497" s="3">
        <f t="shared" si="210"/>
        <v>-63.748742109894799</v>
      </c>
      <c r="X497" s="3">
        <f t="shared" si="211"/>
        <v>280.14712104329402</v>
      </c>
      <c r="Y497" s="3">
        <f t="shared" si="212"/>
        <v>397.850715473035</v>
      </c>
      <c r="Z497" s="3">
        <f t="shared" si="218"/>
        <v>-117.70359442974097</v>
      </c>
      <c r="AA497" s="3">
        <f t="shared" si="213"/>
        <v>-169.62649690995701</v>
      </c>
      <c r="AB497" s="3">
        <f t="shared" si="214"/>
        <v>-63.748742109894799</v>
      </c>
      <c r="AD497" s="3">
        <f t="shared" si="219"/>
        <v>1.2191822307450479</v>
      </c>
      <c r="AE497" s="3">
        <f t="shared" si="220"/>
        <v>-3.8132558278570059</v>
      </c>
      <c r="AO497" s="3">
        <f t="shared" si="221"/>
        <v>-117.70359442974097</v>
      </c>
      <c r="AP497" s="3">
        <f t="shared" si="222"/>
        <v>-122.736032488343</v>
      </c>
      <c r="AQ497" s="3">
        <f t="shared" si="223"/>
        <v>5.0324380586020254</v>
      </c>
      <c r="AS497" s="3">
        <f t="shared" si="224"/>
        <v>0</v>
      </c>
      <c r="AT497" s="3">
        <f t="shared" si="225"/>
        <v>0</v>
      </c>
      <c r="AU497" s="3"/>
      <c r="AV497" s="3">
        <f t="shared" si="226"/>
        <v>1.2191822307450479</v>
      </c>
      <c r="AW497" s="3">
        <f t="shared" si="227"/>
        <v>0.32706583628402086</v>
      </c>
      <c r="AX497" s="3">
        <f t="shared" si="228"/>
        <v>-0.89211639446102708</v>
      </c>
      <c r="AY497" s="3">
        <f t="shared" si="229"/>
        <v>-3.8132558278570059</v>
      </c>
      <c r="AZ497" s="3">
        <f t="shared" si="230"/>
        <v>-3.8132558278580291</v>
      </c>
      <c r="BA497" s="3">
        <f t="shared" si="231"/>
        <v>-1.0231815394945443E-12</v>
      </c>
    </row>
    <row r="498" spans="1:53">
      <c r="A498">
        <v>496</v>
      </c>
      <c r="B498" t="s">
        <v>511</v>
      </c>
      <c r="C498" s="3">
        <v>420.626434231941</v>
      </c>
      <c r="D498" s="3">
        <v>413.63538726198698</v>
      </c>
      <c r="E498" s="3">
        <v>6.9910469699534001</v>
      </c>
      <c r="F498" s="3">
        <v>-79.020388418589704</v>
      </c>
      <c r="G498" s="3">
        <v>120.484883405459</v>
      </c>
      <c r="H498" s="3"/>
      <c r="I498" s="3">
        <f>VLOOKUP($A498,new_vsoa,6,FALSE)</f>
        <v>379.02530233557297</v>
      </c>
      <c r="J498" s="3">
        <f>VLOOKUP($A498,new_vsoa,5,FALSE)</f>
        <v>416.26027897221798</v>
      </c>
      <c r="K498" s="3">
        <f t="shared" si="215"/>
        <v>-37.234976636645001</v>
      </c>
      <c r="L498" s="3">
        <f>VLOOKUP($A498,new_vsoa,7,FALSE)</f>
        <v>-93.885746896530506</v>
      </c>
      <c r="M498" s="3">
        <f>VLOOKUP($A498,new_vsoa,8,FALSE)</f>
        <v>21.508249782424901</v>
      </c>
      <c r="N498" s="3">
        <f t="shared" si="203"/>
        <v>377.27842715197698</v>
      </c>
      <c r="O498" s="3">
        <f t="shared" si="204"/>
        <v>416.26027897222099</v>
      </c>
      <c r="P498" s="3">
        <f t="shared" si="216"/>
        <v>-38.981851820244003</v>
      </c>
      <c r="Q498" s="3">
        <f t="shared" si="205"/>
        <v>-100.4300586073</v>
      </c>
      <c r="R498" s="3">
        <f t="shared" si="206"/>
        <v>21.383918241756302</v>
      </c>
      <c r="S498" s="3">
        <f t="shared" si="207"/>
        <v>379.02530233557297</v>
      </c>
      <c r="T498" s="3">
        <f t="shared" si="208"/>
        <v>416.26027897221798</v>
      </c>
      <c r="U498" s="3">
        <f t="shared" si="217"/>
        <v>-37.234976636645001</v>
      </c>
      <c r="V498" s="3">
        <f t="shared" si="209"/>
        <v>-96.464857106352198</v>
      </c>
      <c r="W498" s="3">
        <f t="shared" si="210"/>
        <v>24.887222088383599</v>
      </c>
      <c r="X498" s="3">
        <f t="shared" si="211"/>
        <v>379.02530233557297</v>
      </c>
      <c r="Y498" s="3">
        <f t="shared" si="212"/>
        <v>416.26027897221798</v>
      </c>
      <c r="Z498" s="3">
        <f t="shared" si="218"/>
        <v>-37.234976636645001</v>
      </c>
      <c r="AA498" s="3">
        <f t="shared" si="213"/>
        <v>-96.464857106352198</v>
      </c>
      <c r="AB498" s="3">
        <f t="shared" si="214"/>
        <v>24.887222088383599</v>
      </c>
      <c r="AD498" s="3">
        <f t="shared" si="219"/>
        <v>-41.601131896368031</v>
      </c>
      <c r="AE498" s="3">
        <f t="shared" si="220"/>
        <v>2.6248917102309974</v>
      </c>
      <c r="AO498" s="3">
        <f t="shared" si="221"/>
        <v>-37.234976636645001</v>
      </c>
      <c r="AP498" s="3">
        <f t="shared" si="222"/>
        <v>6.9910469699534001</v>
      </c>
      <c r="AQ498" s="3">
        <f t="shared" si="223"/>
        <v>-44.226023606598403</v>
      </c>
      <c r="AS498" s="3">
        <f t="shared" si="224"/>
        <v>0</v>
      </c>
      <c r="AT498" s="3">
        <f t="shared" si="225"/>
        <v>0</v>
      </c>
      <c r="AU498" s="3"/>
      <c r="AV498" s="3">
        <f t="shared" si="226"/>
        <v>-41.601131896368031</v>
      </c>
      <c r="AW498" s="3">
        <f t="shared" si="227"/>
        <v>-43.34800707996402</v>
      </c>
      <c r="AX498" s="3">
        <f t="shared" si="228"/>
        <v>-1.7468751835959893</v>
      </c>
      <c r="AY498" s="3">
        <f t="shared" si="229"/>
        <v>2.6248917102309974</v>
      </c>
      <c r="AZ498" s="3">
        <f t="shared" si="230"/>
        <v>2.6248917102340101</v>
      </c>
      <c r="BA498" s="3">
        <f t="shared" si="231"/>
        <v>3.0127011996228248E-12</v>
      </c>
    </row>
    <row r="499" spans="1:53">
      <c r="A499">
        <v>497</v>
      </c>
      <c r="B499" t="s">
        <v>512</v>
      </c>
      <c r="C499" s="3">
        <v>235.074563359704</v>
      </c>
      <c r="D499" s="3">
        <v>235.04882115085999</v>
      </c>
      <c r="E499" s="3">
        <v>2.57422088442638E-2</v>
      </c>
      <c r="F499" s="3">
        <v>-66.123058464696101</v>
      </c>
      <c r="G499" s="3">
        <v>70.183553075733997</v>
      </c>
      <c r="H499" s="3"/>
      <c r="I499" s="3">
        <f>VLOOKUP($A499,new_vsoa,6,FALSE)</f>
        <v>235.96419924444601</v>
      </c>
      <c r="J499" s="3">
        <f>VLOOKUP($A499,new_vsoa,5,FALSE)</f>
        <v>235.39032277316201</v>
      </c>
      <c r="K499" s="3">
        <f t="shared" si="215"/>
        <v>0.57387647128399522</v>
      </c>
      <c r="L499" s="3">
        <f>VLOOKUP($A499,new_vsoa,7,FALSE)</f>
        <v>-41.579746517218403</v>
      </c>
      <c r="M499" s="3">
        <f>VLOOKUP($A499,new_vsoa,8,FALSE)</f>
        <v>44.721244133445097</v>
      </c>
      <c r="N499" s="3">
        <f t="shared" si="203"/>
        <v>234.29325243614099</v>
      </c>
      <c r="O499" s="3">
        <f t="shared" si="204"/>
        <v>235.39032277316099</v>
      </c>
      <c r="P499" s="3">
        <f t="shared" si="216"/>
        <v>-1.0970703370199999</v>
      </c>
      <c r="Q499" s="3">
        <f t="shared" si="205"/>
        <v>-40.011535095983099</v>
      </c>
      <c r="R499" s="3">
        <f t="shared" si="206"/>
        <v>39.765386305720803</v>
      </c>
      <c r="S499" s="3">
        <f t="shared" si="207"/>
        <v>235.96419924444601</v>
      </c>
      <c r="T499" s="3">
        <f t="shared" si="208"/>
        <v>235.39032277316201</v>
      </c>
      <c r="U499" s="3">
        <f t="shared" si="217"/>
        <v>0.57387647128399522</v>
      </c>
      <c r="V499" s="3">
        <f t="shared" si="209"/>
        <v>-41.3506408483534</v>
      </c>
      <c r="W499" s="3">
        <f t="shared" si="210"/>
        <v>45.103858702562498</v>
      </c>
      <c r="X499" s="3">
        <f t="shared" si="211"/>
        <v>235.96419924444601</v>
      </c>
      <c r="Y499" s="3">
        <f t="shared" si="212"/>
        <v>235.39032277316201</v>
      </c>
      <c r="Z499" s="3">
        <f t="shared" si="218"/>
        <v>0.57387647128399522</v>
      </c>
      <c r="AA499" s="3">
        <f t="shared" si="213"/>
        <v>-41.3506408483534</v>
      </c>
      <c r="AB499" s="3">
        <f t="shared" si="214"/>
        <v>45.103858702562498</v>
      </c>
      <c r="AD499" s="3">
        <f t="shared" si="219"/>
        <v>0.88963588474200606</v>
      </c>
      <c r="AE499" s="3">
        <f t="shared" si="220"/>
        <v>0.34150162230201886</v>
      </c>
      <c r="AO499" s="3">
        <f t="shared" si="221"/>
        <v>0.57387647128399522</v>
      </c>
      <c r="AP499" s="3">
        <f t="shared" si="222"/>
        <v>2.57422088442638E-2</v>
      </c>
      <c r="AQ499" s="3">
        <f t="shared" si="223"/>
        <v>0.5481342624397314</v>
      </c>
      <c r="AS499" s="3">
        <f t="shared" si="224"/>
        <v>0</v>
      </c>
      <c r="AT499" s="3">
        <f t="shared" si="225"/>
        <v>0</v>
      </c>
      <c r="AU499" s="3"/>
      <c r="AV499" s="3">
        <f t="shared" si="226"/>
        <v>0.88963588474200606</v>
      </c>
      <c r="AW499" s="3">
        <f t="shared" si="227"/>
        <v>-0.78131092356301224</v>
      </c>
      <c r="AX499" s="3">
        <f t="shared" si="228"/>
        <v>-1.6709468083050183</v>
      </c>
      <c r="AY499" s="3">
        <f t="shared" si="229"/>
        <v>0.34150162230201886</v>
      </c>
      <c r="AZ499" s="3">
        <f t="shared" si="230"/>
        <v>0.34150162230099568</v>
      </c>
      <c r="BA499" s="3">
        <f t="shared" si="231"/>
        <v>-1.0231815394945443E-12</v>
      </c>
    </row>
    <row r="500" spans="1:53">
      <c r="A500">
        <v>498</v>
      </c>
      <c r="B500" t="s">
        <v>513</v>
      </c>
      <c r="C500" s="3">
        <v>242.989122590145</v>
      </c>
      <c r="D500" s="3">
        <v>258.94097246253199</v>
      </c>
      <c r="E500" s="3">
        <v>-15.9518498723869</v>
      </c>
      <c r="F500" s="3">
        <v>-75.662300564127705</v>
      </c>
      <c r="G500" s="3">
        <v>48.0129829824102</v>
      </c>
      <c r="H500" s="3"/>
      <c r="I500" s="3">
        <f>VLOOKUP($A500,new_vsoa,6,FALSE)</f>
        <v>234.382667742417</v>
      </c>
      <c r="J500" s="3">
        <f>VLOOKUP($A500,new_vsoa,5,FALSE)</f>
        <v>263.73174758661702</v>
      </c>
      <c r="K500" s="3">
        <f t="shared" si="215"/>
        <v>-29.34907984420002</v>
      </c>
      <c r="L500" s="3">
        <f>VLOOKUP($A500,new_vsoa,7,FALSE)</f>
        <v>-67.6577198774539</v>
      </c>
      <c r="M500" s="3">
        <f>VLOOKUP($A500,new_vsoa,8,FALSE)</f>
        <v>9.2984849034101291</v>
      </c>
      <c r="N500" s="3">
        <f t="shared" si="203"/>
        <v>234.05388974820499</v>
      </c>
      <c r="O500" s="3">
        <f t="shared" si="204"/>
        <v>263.731747586616</v>
      </c>
      <c r="P500" s="3">
        <f t="shared" si="216"/>
        <v>-29.677857838411001</v>
      </c>
      <c r="Q500" s="3">
        <f t="shared" si="205"/>
        <v>-63.712827204280103</v>
      </c>
      <c r="R500" s="3">
        <f t="shared" si="206"/>
        <v>9.6971433781764098</v>
      </c>
      <c r="S500" s="3">
        <f t="shared" si="207"/>
        <v>234.382667742417</v>
      </c>
      <c r="T500" s="3">
        <f t="shared" si="208"/>
        <v>263.73174758661702</v>
      </c>
      <c r="U500" s="3">
        <f t="shared" si="217"/>
        <v>-29.34907984420002</v>
      </c>
      <c r="V500" s="3">
        <f t="shared" si="209"/>
        <v>-68.267384670990694</v>
      </c>
      <c r="W500" s="3">
        <f t="shared" si="210"/>
        <v>10.782915706747</v>
      </c>
      <c r="X500" s="3">
        <f t="shared" si="211"/>
        <v>234.382667742417</v>
      </c>
      <c r="Y500" s="3">
        <f t="shared" si="212"/>
        <v>263.73174758661702</v>
      </c>
      <c r="Z500" s="3">
        <f t="shared" si="218"/>
        <v>-29.34907984420002</v>
      </c>
      <c r="AA500" s="3">
        <f t="shared" si="213"/>
        <v>-68.267384670990694</v>
      </c>
      <c r="AB500" s="3">
        <f t="shared" si="214"/>
        <v>10.782915706747</v>
      </c>
      <c r="AD500" s="3">
        <f t="shared" si="219"/>
        <v>-8.6064548477280027</v>
      </c>
      <c r="AE500" s="3">
        <f t="shared" si="220"/>
        <v>4.7907751240850303</v>
      </c>
      <c r="AO500" s="3">
        <f t="shared" si="221"/>
        <v>-29.34907984420002</v>
      </c>
      <c r="AP500" s="3">
        <f t="shared" si="222"/>
        <v>-15.9518498723869</v>
      </c>
      <c r="AQ500" s="3">
        <f t="shared" si="223"/>
        <v>-13.39722997181312</v>
      </c>
      <c r="AS500" s="3">
        <f t="shared" si="224"/>
        <v>0</v>
      </c>
      <c r="AT500" s="3">
        <f t="shared" si="225"/>
        <v>0</v>
      </c>
      <c r="AU500" s="3"/>
      <c r="AV500" s="3">
        <f t="shared" si="226"/>
        <v>-8.6064548477280027</v>
      </c>
      <c r="AW500" s="3">
        <f t="shared" si="227"/>
        <v>-8.9352328419400067</v>
      </c>
      <c r="AX500" s="3">
        <f t="shared" si="228"/>
        <v>-0.32877799421200393</v>
      </c>
      <c r="AY500" s="3">
        <f t="shared" si="229"/>
        <v>4.7907751240850303</v>
      </c>
      <c r="AZ500" s="3">
        <f t="shared" si="230"/>
        <v>4.7907751240840071</v>
      </c>
      <c r="BA500" s="3">
        <f t="shared" si="231"/>
        <v>-1.0231815394945443E-12</v>
      </c>
    </row>
    <row r="501" spans="1:53">
      <c r="A501">
        <v>499</v>
      </c>
      <c r="B501" t="s">
        <v>514</v>
      </c>
      <c r="C501" s="3">
        <v>302.09563106809702</v>
      </c>
      <c r="D501" s="3">
        <v>365.32737926200599</v>
      </c>
      <c r="E501" s="3">
        <v>-63.2317481939088</v>
      </c>
      <c r="F501" s="3">
        <v>-136.89306635658801</v>
      </c>
      <c r="G501" s="3">
        <v>15.9741770776342</v>
      </c>
      <c r="H501" s="3"/>
      <c r="I501" s="3">
        <f>VLOOKUP($A501,new_vsoa,6,FALSE)</f>
        <v>344.69726101587298</v>
      </c>
      <c r="J501" s="3">
        <f>VLOOKUP($A501,new_vsoa,5,FALSE)</f>
        <v>363.26365982304998</v>
      </c>
      <c r="K501" s="3">
        <f t="shared" si="215"/>
        <v>-18.566398807176995</v>
      </c>
      <c r="L501" s="3">
        <f>VLOOKUP($A501,new_vsoa,7,FALSE)</f>
        <v>-72.163482615053894</v>
      </c>
      <c r="M501" s="3">
        <f>VLOOKUP($A501,new_vsoa,8,FALSE)</f>
        <v>34.711020069507001</v>
      </c>
      <c r="N501" s="3">
        <f t="shared" si="203"/>
        <v>344.53095046534798</v>
      </c>
      <c r="O501" s="3">
        <f t="shared" si="204"/>
        <v>363.26365982304998</v>
      </c>
      <c r="P501" s="3">
        <f t="shared" si="216"/>
        <v>-18.732709357701992</v>
      </c>
      <c r="Q501" s="3">
        <f t="shared" si="205"/>
        <v>-66.760277642734295</v>
      </c>
      <c r="R501" s="3">
        <f t="shared" si="206"/>
        <v>33.255263837610698</v>
      </c>
      <c r="S501" s="3">
        <f t="shared" si="207"/>
        <v>344.69726101587298</v>
      </c>
      <c r="T501" s="3">
        <f t="shared" si="208"/>
        <v>363.26365982304998</v>
      </c>
      <c r="U501" s="3">
        <f t="shared" si="217"/>
        <v>-18.566398807176995</v>
      </c>
      <c r="V501" s="3">
        <f t="shared" si="209"/>
        <v>-68.518236587110906</v>
      </c>
      <c r="W501" s="3">
        <f t="shared" si="210"/>
        <v>34.1629757361614</v>
      </c>
      <c r="X501" s="3">
        <f t="shared" si="211"/>
        <v>344.69726101587298</v>
      </c>
      <c r="Y501" s="3">
        <f t="shared" si="212"/>
        <v>363.26365982304998</v>
      </c>
      <c r="Z501" s="3">
        <f t="shared" si="218"/>
        <v>-18.566398807176995</v>
      </c>
      <c r="AA501" s="3">
        <f t="shared" si="213"/>
        <v>-68.518236587110906</v>
      </c>
      <c r="AB501" s="3">
        <f t="shared" si="214"/>
        <v>34.1629757361614</v>
      </c>
      <c r="AD501" s="3">
        <f t="shared" si="219"/>
        <v>42.601629947775962</v>
      </c>
      <c r="AE501" s="3">
        <f t="shared" si="220"/>
        <v>-2.0637194389560136</v>
      </c>
      <c r="AO501" s="3">
        <f t="shared" si="221"/>
        <v>-18.566398807176995</v>
      </c>
      <c r="AP501" s="3">
        <f t="shared" si="222"/>
        <v>-63.2317481939088</v>
      </c>
      <c r="AQ501" s="3">
        <f t="shared" si="223"/>
        <v>44.665349386731805</v>
      </c>
      <c r="AS501" s="3">
        <f t="shared" si="224"/>
        <v>0</v>
      </c>
      <c r="AT501" s="3">
        <f t="shared" si="225"/>
        <v>0</v>
      </c>
      <c r="AU501" s="3"/>
      <c r="AV501" s="3">
        <f t="shared" si="226"/>
        <v>42.601629947775962</v>
      </c>
      <c r="AW501" s="3">
        <f t="shared" si="227"/>
        <v>42.435319397250964</v>
      </c>
      <c r="AX501" s="3">
        <f t="shared" si="228"/>
        <v>-0.16631055052499732</v>
      </c>
      <c r="AY501" s="3">
        <f t="shared" si="229"/>
        <v>-2.0637194389560136</v>
      </c>
      <c r="AZ501" s="3">
        <f t="shared" si="230"/>
        <v>-2.0637194389560136</v>
      </c>
      <c r="BA501" s="3">
        <f t="shared" si="231"/>
        <v>0</v>
      </c>
    </row>
    <row r="502" spans="1:53">
      <c r="A502">
        <v>500</v>
      </c>
      <c r="B502" t="s">
        <v>515</v>
      </c>
      <c r="C502" s="3">
        <v>296.39534438606</v>
      </c>
      <c r="D502" s="3">
        <v>351.15979829665798</v>
      </c>
      <c r="E502" s="3">
        <v>-54.764453910597901</v>
      </c>
      <c r="F502" s="3">
        <v>-126.916415520911</v>
      </c>
      <c r="G502" s="3">
        <v>17.824899841077801</v>
      </c>
      <c r="H502" s="3"/>
      <c r="I502" s="3">
        <f>VLOOKUP($A502,new_vsoa,6,FALSE)</f>
        <v>327.56358050683599</v>
      </c>
      <c r="J502" s="3">
        <f>VLOOKUP($A502,new_vsoa,5,FALSE)</f>
        <v>355.82272827197301</v>
      </c>
      <c r="K502" s="3">
        <f t="shared" si="215"/>
        <v>-28.259147765137016</v>
      </c>
      <c r="L502" s="3">
        <f>VLOOKUP($A502,new_vsoa,7,FALSE)</f>
        <v>-80.225747634159106</v>
      </c>
      <c r="M502" s="3">
        <f>VLOOKUP($A502,new_vsoa,8,FALSE)</f>
        <v>19.994014896633001</v>
      </c>
      <c r="N502" s="3">
        <f t="shared" si="203"/>
        <v>320.43242251440898</v>
      </c>
      <c r="O502" s="3">
        <f t="shared" si="204"/>
        <v>355.82272827197301</v>
      </c>
      <c r="P502" s="3">
        <f t="shared" si="216"/>
        <v>-35.390305757564022</v>
      </c>
      <c r="Q502" s="3">
        <f t="shared" si="205"/>
        <v>-82.256213997395093</v>
      </c>
      <c r="R502" s="3">
        <f t="shared" si="206"/>
        <v>14.461644644180801</v>
      </c>
      <c r="S502" s="3">
        <f t="shared" si="207"/>
        <v>327.56358050683599</v>
      </c>
      <c r="T502" s="3">
        <f t="shared" si="208"/>
        <v>355.82272827197301</v>
      </c>
      <c r="U502" s="3">
        <f t="shared" si="217"/>
        <v>-28.259147765137016</v>
      </c>
      <c r="V502" s="3">
        <f t="shared" si="209"/>
        <v>-75.465607761168798</v>
      </c>
      <c r="W502" s="3">
        <f t="shared" si="210"/>
        <v>23.7958494778463</v>
      </c>
      <c r="X502" s="3">
        <f t="shared" si="211"/>
        <v>327.56358050683599</v>
      </c>
      <c r="Y502" s="3">
        <f t="shared" si="212"/>
        <v>355.82272827197301</v>
      </c>
      <c r="Z502" s="3">
        <f t="shared" si="218"/>
        <v>-28.259147765137016</v>
      </c>
      <c r="AA502" s="3">
        <f t="shared" si="213"/>
        <v>-75.465607761168798</v>
      </c>
      <c r="AB502" s="3">
        <f t="shared" si="214"/>
        <v>23.7958494778463</v>
      </c>
      <c r="AD502" s="3">
        <f t="shared" si="219"/>
        <v>31.168236120775987</v>
      </c>
      <c r="AE502" s="3">
        <f t="shared" si="220"/>
        <v>4.6629299753150235</v>
      </c>
      <c r="AO502" s="3">
        <f t="shared" si="221"/>
        <v>-28.259147765137016</v>
      </c>
      <c r="AP502" s="3">
        <f t="shared" si="222"/>
        <v>-54.764453910597901</v>
      </c>
      <c r="AQ502" s="3">
        <f t="shared" si="223"/>
        <v>26.505306145460885</v>
      </c>
      <c r="AS502" s="3">
        <f t="shared" si="224"/>
        <v>0</v>
      </c>
      <c r="AT502" s="3">
        <f t="shared" si="225"/>
        <v>0</v>
      </c>
      <c r="AU502" s="3"/>
      <c r="AV502" s="3">
        <f t="shared" si="226"/>
        <v>31.168236120775987</v>
      </c>
      <c r="AW502" s="3">
        <f t="shared" si="227"/>
        <v>24.03707812834898</v>
      </c>
      <c r="AX502" s="3">
        <f t="shared" si="228"/>
        <v>-7.1311579924270063</v>
      </c>
      <c r="AY502" s="3">
        <f t="shared" si="229"/>
        <v>4.6629299753150235</v>
      </c>
      <c r="AZ502" s="3">
        <f t="shared" si="230"/>
        <v>4.6629299753150235</v>
      </c>
      <c r="BA502" s="3">
        <f t="shared" si="231"/>
        <v>0</v>
      </c>
    </row>
    <row r="503" spans="1:53">
      <c r="A503">
        <v>501</v>
      </c>
      <c r="B503" t="s">
        <v>516</v>
      </c>
      <c r="C503" s="3">
        <v>523.40554626987102</v>
      </c>
      <c r="D503" s="3">
        <v>735.50877117250002</v>
      </c>
      <c r="E503" s="3">
        <v>-212.103224902628</v>
      </c>
      <c r="F503" s="3">
        <v>-908.54453459372905</v>
      </c>
      <c r="G503" s="3">
        <v>-7.6484500415285597</v>
      </c>
      <c r="H503" s="3"/>
      <c r="I503" s="3">
        <f>VLOOKUP($A503,new_vsoa,6,FALSE)</f>
        <v>544.19473089267001</v>
      </c>
      <c r="J503" s="3">
        <f>VLOOKUP($A503,new_vsoa,5,FALSE)</f>
        <v>671.72868170969105</v>
      </c>
      <c r="K503" s="3">
        <f t="shared" si="215"/>
        <v>-127.53395081702104</v>
      </c>
      <c r="L503" s="3">
        <f>VLOOKUP($A503,new_vsoa,7,FALSE)</f>
        <v>-279.844825607129</v>
      </c>
      <c r="M503" s="3">
        <f>VLOOKUP($A503,new_vsoa,8,FALSE)</f>
        <v>-43.971446696614002</v>
      </c>
      <c r="N503" s="3">
        <f t="shared" si="203"/>
        <v>543.60455363969595</v>
      </c>
      <c r="O503" s="3">
        <f t="shared" si="204"/>
        <v>671.72868170968798</v>
      </c>
      <c r="P503" s="3">
        <f t="shared" si="216"/>
        <v>-128.12412806999203</v>
      </c>
      <c r="Q503" s="3">
        <f t="shared" si="205"/>
        <v>-278.60200954182</v>
      </c>
      <c r="R503" s="3">
        <f t="shared" si="206"/>
        <v>-49.658214390715202</v>
      </c>
      <c r="S503" s="3">
        <f t="shared" si="207"/>
        <v>544.19473089267001</v>
      </c>
      <c r="T503" s="3">
        <f t="shared" si="208"/>
        <v>671.72868170969105</v>
      </c>
      <c r="U503" s="3">
        <f t="shared" si="217"/>
        <v>-127.53395081702104</v>
      </c>
      <c r="V503" s="3">
        <f t="shared" si="209"/>
        <v>-280.61156425667201</v>
      </c>
      <c r="W503" s="3">
        <f t="shared" si="210"/>
        <v>-48.271375384885701</v>
      </c>
      <c r="X503" s="3">
        <f t="shared" si="211"/>
        <v>544.19473089267001</v>
      </c>
      <c r="Y503" s="3">
        <f t="shared" si="212"/>
        <v>671.72868170969105</v>
      </c>
      <c r="Z503" s="3">
        <f t="shared" si="218"/>
        <v>-127.53395081702104</v>
      </c>
      <c r="AA503" s="3">
        <f t="shared" si="213"/>
        <v>-280.61156425667201</v>
      </c>
      <c r="AB503" s="3">
        <f t="shared" si="214"/>
        <v>-48.271375384885701</v>
      </c>
      <c r="AD503" s="3">
        <f t="shared" si="219"/>
        <v>20.789184622798984</v>
      </c>
      <c r="AE503" s="3">
        <f t="shared" si="220"/>
        <v>-63.780089462808974</v>
      </c>
      <c r="AO503" s="3">
        <f t="shared" si="221"/>
        <v>-127.53395081702104</v>
      </c>
      <c r="AP503" s="3">
        <f t="shared" si="222"/>
        <v>-212.103224902628</v>
      </c>
      <c r="AQ503" s="3">
        <f t="shared" si="223"/>
        <v>84.569274085606963</v>
      </c>
      <c r="AS503" s="3">
        <f t="shared" si="224"/>
        <v>0</v>
      </c>
      <c r="AT503" s="3">
        <f t="shared" si="225"/>
        <v>0</v>
      </c>
      <c r="AU503" s="3"/>
      <c r="AV503" s="3">
        <f t="shared" si="226"/>
        <v>20.789184622798984</v>
      </c>
      <c r="AW503" s="3">
        <f t="shared" si="227"/>
        <v>20.199007369824926</v>
      </c>
      <c r="AX503" s="3">
        <f t="shared" si="228"/>
        <v>-0.59017725297405832</v>
      </c>
      <c r="AY503" s="3">
        <f t="shared" si="229"/>
        <v>-63.780089462808974</v>
      </c>
      <c r="AZ503" s="3">
        <f t="shared" si="230"/>
        <v>-63.780089462812043</v>
      </c>
      <c r="BA503" s="3">
        <f t="shared" si="231"/>
        <v>-3.0695446184836328E-12</v>
      </c>
    </row>
    <row r="504" spans="1:53">
      <c r="A504">
        <v>502</v>
      </c>
      <c r="B504" t="s">
        <v>517</v>
      </c>
      <c r="C504" s="3">
        <v>394.86617954873901</v>
      </c>
      <c r="D504" s="3">
        <v>298.66701210682999</v>
      </c>
      <c r="E504" s="3">
        <v>96.199167441908898</v>
      </c>
      <c r="F504" s="3">
        <v>25.993464325467698</v>
      </c>
      <c r="G504" s="3">
        <v>167.292564654041</v>
      </c>
      <c r="H504" s="3"/>
      <c r="I504" s="3">
        <f>VLOOKUP($A504,new_vsoa,6,FALSE)</f>
        <v>381.910486811353</v>
      </c>
      <c r="J504" s="3">
        <f>VLOOKUP($A504,new_vsoa,5,FALSE)</f>
        <v>302.77676821179602</v>
      </c>
      <c r="K504" s="3">
        <f t="shared" si="215"/>
        <v>79.133718599556971</v>
      </c>
      <c r="L504" s="3">
        <f>VLOOKUP($A504,new_vsoa,7,FALSE)</f>
        <v>26.700386566677501</v>
      </c>
      <c r="M504" s="3">
        <f>VLOOKUP($A504,new_vsoa,8,FALSE)</f>
        <v>129.67364765324501</v>
      </c>
      <c r="N504" s="3">
        <f t="shared" si="203"/>
        <v>375.50809932655801</v>
      </c>
      <c r="O504" s="3">
        <f t="shared" si="204"/>
        <v>302.77676821179602</v>
      </c>
      <c r="P504" s="3">
        <f t="shared" si="216"/>
        <v>72.731331114761986</v>
      </c>
      <c r="Q504" s="3">
        <f t="shared" si="205"/>
        <v>20.499298149686101</v>
      </c>
      <c r="R504" s="3">
        <f t="shared" si="206"/>
        <v>125.767873498819</v>
      </c>
      <c r="S504" s="3">
        <f t="shared" si="207"/>
        <v>381.910486811353</v>
      </c>
      <c r="T504" s="3">
        <f t="shared" si="208"/>
        <v>302.77676821179602</v>
      </c>
      <c r="U504" s="3">
        <f t="shared" si="217"/>
        <v>79.133718599556971</v>
      </c>
      <c r="V504" s="3">
        <f t="shared" si="209"/>
        <v>24.519245274886501</v>
      </c>
      <c r="W504" s="3">
        <f t="shared" si="210"/>
        <v>130.88230895050799</v>
      </c>
      <c r="X504" s="3">
        <f t="shared" si="211"/>
        <v>381.910486811353</v>
      </c>
      <c r="Y504" s="3">
        <f t="shared" si="212"/>
        <v>302.77676821179602</v>
      </c>
      <c r="Z504" s="3">
        <f t="shared" si="218"/>
        <v>79.133718599556971</v>
      </c>
      <c r="AA504" s="3">
        <f t="shared" si="213"/>
        <v>24.519245274886501</v>
      </c>
      <c r="AB504" s="3">
        <f t="shared" si="214"/>
        <v>130.88230895050799</v>
      </c>
      <c r="AD504" s="3">
        <f t="shared" si="219"/>
        <v>-12.955692737386016</v>
      </c>
      <c r="AE504" s="3">
        <f t="shared" si="220"/>
        <v>4.1097561049660385</v>
      </c>
      <c r="AO504" s="3">
        <f t="shared" si="221"/>
        <v>79.133718599556971</v>
      </c>
      <c r="AP504" s="3">
        <f t="shared" si="222"/>
        <v>96.199167441908898</v>
      </c>
      <c r="AQ504" s="3">
        <f t="shared" si="223"/>
        <v>-17.065448842351927</v>
      </c>
      <c r="AS504" s="3">
        <f t="shared" si="224"/>
        <v>0</v>
      </c>
      <c r="AT504" s="3">
        <f t="shared" si="225"/>
        <v>0</v>
      </c>
      <c r="AU504" s="3"/>
      <c r="AV504" s="3">
        <f t="shared" si="226"/>
        <v>-12.955692737386016</v>
      </c>
      <c r="AW504" s="3">
        <f t="shared" si="227"/>
        <v>-19.358080222181002</v>
      </c>
      <c r="AX504" s="3">
        <f t="shared" si="228"/>
        <v>-6.4023874847949855</v>
      </c>
      <c r="AY504" s="3">
        <f t="shared" si="229"/>
        <v>4.1097561049660385</v>
      </c>
      <c r="AZ504" s="3">
        <f t="shared" si="230"/>
        <v>4.1097561049660385</v>
      </c>
      <c r="BA504" s="3">
        <f t="shared" si="231"/>
        <v>0</v>
      </c>
    </row>
    <row r="505" spans="1:53">
      <c r="A505">
        <v>503</v>
      </c>
      <c r="B505" t="s">
        <v>518</v>
      </c>
      <c r="C505" s="3">
        <v>390.86588618534398</v>
      </c>
      <c r="D505" s="3">
        <v>416.738733222561</v>
      </c>
      <c r="E505" s="3">
        <v>-25.8728470372162</v>
      </c>
      <c r="F505" s="3">
        <v>-134.45549503100301</v>
      </c>
      <c r="G505" s="3">
        <v>108.185153145558</v>
      </c>
      <c r="H505" s="3"/>
      <c r="I505" s="3">
        <f>VLOOKUP($A505,new_vsoa,6,FALSE)</f>
        <v>428.28043546827303</v>
      </c>
      <c r="J505" s="3">
        <f>VLOOKUP($A505,new_vsoa,5,FALSE)</f>
        <v>424.56829436785398</v>
      </c>
      <c r="K505" s="3">
        <f t="shared" si="215"/>
        <v>3.7121411004190463</v>
      </c>
      <c r="L505" s="3">
        <f>VLOOKUP($A505,new_vsoa,7,FALSE)</f>
        <v>-62.870909056345802</v>
      </c>
      <c r="M505" s="3">
        <f>VLOOKUP($A505,new_vsoa,8,FALSE)</f>
        <v>69.937098272845603</v>
      </c>
      <c r="N505" s="3">
        <f t="shared" si="203"/>
        <v>422.567128184777</v>
      </c>
      <c r="O505" s="3">
        <f t="shared" si="204"/>
        <v>424.568294367855</v>
      </c>
      <c r="P505" s="3">
        <f t="shared" si="216"/>
        <v>-2.0011661830779985</v>
      </c>
      <c r="Q505" s="3">
        <f t="shared" si="205"/>
        <v>-61.934641876827101</v>
      </c>
      <c r="R505" s="3">
        <f t="shared" si="206"/>
        <v>59.799596729764097</v>
      </c>
      <c r="S505" s="3">
        <f t="shared" si="207"/>
        <v>428.28043546827303</v>
      </c>
      <c r="T505" s="3">
        <f t="shared" si="208"/>
        <v>424.56829436785398</v>
      </c>
      <c r="U505" s="3">
        <f t="shared" si="217"/>
        <v>3.7121411004190463</v>
      </c>
      <c r="V505" s="3">
        <f t="shared" si="209"/>
        <v>-58.453386158577999</v>
      </c>
      <c r="W505" s="3">
        <f t="shared" si="210"/>
        <v>69.959246043275698</v>
      </c>
      <c r="X505" s="3">
        <f t="shared" si="211"/>
        <v>428.28043546827303</v>
      </c>
      <c r="Y505" s="3">
        <f t="shared" si="212"/>
        <v>424.56829436785398</v>
      </c>
      <c r="Z505" s="3">
        <f t="shared" si="218"/>
        <v>3.7121411004190463</v>
      </c>
      <c r="AA505" s="3">
        <f t="shared" si="213"/>
        <v>-58.453386158577999</v>
      </c>
      <c r="AB505" s="3">
        <f t="shared" si="214"/>
        <v>69.959246043275698</v>
      </c>
      <c r="AD505" s="3">
        <f t="shared" si="219"/>
        <v>37.414549282929045</v>
      </c>
      <c r="AE505" s="3">
        <f t="shared" si="220"/>
        <v>7.8295611452929847</v>
      </c>
      <c r="AO505" s="3">
        <f t="shared" si="221"/>
        <v>3.7121411004190463</v>
      </c>
      <c r="AP505" s="3">
        <f t="shared" si="222"/>
        <v>-25.8728470372162</v>
      </c>
      <c r="AQ505" s="3">
        <f t="shared" si="223"/>
        <v>29.584988137635246</v>
      </c>
      <c r="AS505" s="3">
        <f t="shared" si="224"/>
        <v>0</v>
      </c>
      <c r="AT505" s="3">
        <f t="shared" si="225"/>
        <v>0</v>
      </c>
      <c r="AU505" s="3"/>
      <c r="AV505" s="3">
        <f t="shared" si="226"/>
        <v>37.414549282929045</v>
      </c>
      <c r="AW505" s="3">
        <f t="shared" si="227"/>
        <v>31.701241999433023</v>
      </c>
      <c r="AX505" s="3">
        <f t="shared" si="228"/>
        <v>-5.7133072834960217</v>
      </c>
      <c r="AY505" s="3">
        <f t="shared" si="229"/>
        <v>7.8295611452929847</v>
      </c>
      <c r="AZ505" s="3">
        <f t="shared" si="230"/>
        <v>7.8295611452940079</v>
      </c>
      <c r="BA505" s="3">
        <f t="shared" si="231"/>
        <v>1.0231815394945443E-12</v>
      </c>
    </row>
    <row r="506" spans="1:53">
      <c r="A506">
        <v>504</v>
      </c>
      <c r="B506" t="s">
        <v>519</v>
      </c>
      <c r="C506" s="3">
        <v>140.00270838672</v>
      </c>
      <c r="D506" s="3">
        <v>104.963414642316</v>
      </c>
      <c r="E506" s="3">
        <v>35.039293744403302</v>
      </c>
      <c r="F506" s="3">
        <v>-63.460474630617597</v>
      </c>
      <c r="G506" s="3">
        <v>111.880086126851</v>
      </c>
      <c r="H506" s="3"/>
      <c r="I506" s="3">
        <f>VLOOKUP($A506,new_vsoa,6,FALSE)</f>
        <v>161.078052894433</v>
      </c>
      <c r="J506" s="3">
        <f>VLOOKUP($A506,new_vsoa,5,FALSE)</f>
        <v>100.81904696378901</v>
      </c>
      <c r="K506" s="3">
        <f t="shared" si="215"/>
        <v>60.259005930643994</v>
      </c>
      <c r="L506" s="3">
        <f>VLOOKUP($A506,new_vsoa,7,FALSE)</f>
        <v>23.241957438947299</v>
      </c>
      <c r="M506" s="3">
        <f>VLOOKUP($A506,new_vsoa,8,FALSE)</f>
        <v>101.45173012488701</v>
      </c>
      <c r="N506" s="3">
        <f t="shared" si="203"/>
        <v>161.188899307555</v>
      </c>
      <c r="O506" s="3">
        <f t="shared" si="204"/>
        <v>100.819046963788</v>
      </c>
      <c r="P506" s="3">
        <f t="shared" si="216"/>
        <v>60.369852343767008</v>
      </c>
      <c r="Q506" s="3">
        <f t="shared" si="205"/>
        <v>24.207149413366601</v>
      </c>
      <c r="R506" s="3">
        <f t="shared" si="206"/>
        <v>101.18096174508599</v>
      </c>
      <c r="S506" s="3">
        <f t="shared" si="207"/>
        <v>161.078052894433</v>
      </c>
      <c r="T506" s="3">
        <f t="shared" si="208"/>
        <v>100.81904696378901</v>
      </c>
      <c r="U506" s="3">
        <f t="shared" si="217"/>
        <v>60.259005930643994</v>
      </c>
      <c r="V506" s="3">
        <f t="shared" si="209"/>
        <v>20.306006804635501</v>
      </c>
      <c r="W506" s="3">
        <f t="shared" si="210"/>
        <v>102.165647275319</v>
      </c>
      <c r="X506" s="3">
        <f t="shared" si="211"/>
        <v>161.078052894433</v>
      </c>
      <c r="Y506" s="3">
        <f t="shared" si="212"/>
        <v>100.81904696378901</v>
      </c>
      <c r="Z506" s="3">
        <f t="shared" si="218"/>
        <v>60.259005930643994</v>
      </c>
      <c r="AA506" s="3">
        <f t="shared" si="213"/>
        <v>20.306006804635501</v>
      </c>
      <c r="AB506" s="3">
        <f t="shared" si="214"/>
        <v>102.165647275319</v>
      </c>
      <c r="AD506" s="3">
        <f t="shared" si="219"/>
        <v>21.075344507712998</v>
      </c>
      <c r="AE506" s="3">
        <f t="shared" si="220"/>
        <v>-4.1443676785269901</v>
      </c>
      <c r="AO506" s="3">
        <f t="shared" si="221"/>
        <v>60.259005930643994</v>
      </c>
      <c r="AP506" s="3">
        <f t="shared" si="222"/>
        <v>35.039293744403302</v>
      </c>
      <c r="AQ506" s="3">
        <f t="shared" si="223"/>
        <v>25.219712186240692</v>
      </c>
      <c r="AS506" s="3">
        <f t="shared" si="224"/>
        <v>0</v>
      </c>
      <c r="AT506" s="3">
        <f t="shared" si="225"/>
        <v>0</v>
      </c>
      <c r="AU506" s="3"/>
      <c r="AV506" s="3">
        <f t="shared" si="226"/>
        <v>21.075344507712998</v>
      </c>
      <c r="AW506" s="3">
        <f t="shared" si="227"/>
        <v>21.186190920835003</v>
      </c>
      <c r="AX506" s="3">
        <f t="shared" si="228"/>
        <v>0.11084641312200461</v>
      </c>
      <c r="AY506" s="3">
        <f t="shared" si="229"/>
        <v>-4.1443676785269901</v>
      </c>
      <c r="AZ506" s="3">
        <f t="shared" si="230"/>
        <v>-4.144367678527999</v>
      </c>
      <c r="BA506" s="3">
        <f t="shared" si="231"/>
        <v>-1.0089706847793423E-12</v>
      </c>
    </row>
    <row r="507" spans="1:53">
      <c r="A507">
        <v>505</v>
      </c>
      <c r="B507" t="s">
        <v>520</v>
      </c>
      <c r="C507" s="3">
        <v>329.86437191922698</v>
      </c>
      <c r="D507" s="3">
        <v>325.69163610179299</v>
      </c>
      <c r="E507" s="3">
        <v>4.17273581743438</v>
      </c>
      <c r="F507" s="3">
        <v>-83.533725757977294</v>
      </c>
      <c r="G507" s="3">
        <v>126.331429981352</v>
      </c>
      <c r="H507" s="3"/>
      <c r="I507" s="3">
        <f>VLOOKUP($A507,new_vsoa,6,FALSE)</f>
        <v>336.012428288384</v>
      </c>
      <c r="J507" s="3">
        <f>VLOOKUP($A507,new_vsoa,5,FALSE)</f>
        <v>313.85433039292201</v>
      </c>
      <c r="K507" s="3">
        <f t="shared" si="215"/>
        <v>22.158097895461992</v>
      </c>
      <c r="L507" s="3">
        <f>VLOOKUP($A507,new_vsoa,7,FALSE)</f>
        <v>-33.766687407293198</v>
      </c>
      <c r="M507" s="3">
        <f>VLOOKUP($A507,new_vsoa,8,FALSE)</f>
        <v>79.983163832427095</v>
      </c>
      <c r="N507" s="3">
        <f t="shared" si="203"/>
        <v>327.76785074727502</v>
      </c>
      <c r="O507" s="3">
        <f t="shared" si="204"/>
        <v>313.85433039292099</v>
      </c>
      <c r="P507" s="3">
        <f t="shared" si="216"/>
        <v>13.913520354354034</v>
      </c>
      <c r="Q507" s="3">
        <f t="shared" si="205"/>
        <v>-38.701981536711301</v>
      </c>
      <c r="R507" s="3">
        <f t="shared" si="206"/>
        <v>68.723864958382293</v>
      </c>
      <c r="S507" s="3">
        <f t="shared" si="207"/>
        <v>336.012428288384</v>
      </c>
      <c r="T507" s="3">
        <f t="shared" si="208"/>
        <v>313.85433039292201</v>
      </c>
      <c r="U507" s="3">
        <f t="shared" si="217"/>
        <v>22.158097895461992</v>
      </c>
      <c r="V507" s="3">
        <f t="shared" si="209"/>
        <v>-32.815838576052698</v>
      </c>
      <c r="W507" s="3">
        <f t="shared" si="210"/>
        <v>81.6564160647021</v>
      </c>
      <c r="X507" s="3">
        <f t="shared" si="211"/>
        <v>336.012428288384</v>
      </c>
      <c r="Y507" s="3">
        <f t="shared" si="212"/>
        <v>313.85433039292201</v>
      </c>
      <c r="Z507" s="3">
        <f t="shared" si="218"/>
        <v>22.158097895461992</v>
      </c>
      <c r="AA507" s="3">
        <f t="shared" si="213"/>
        <v>-32.815838576052698</v>
      </c>
      <c r="AB507" s="3">
        <f t="shared" si="214"/>
        <v>81.6564160647021</v>
      </c>
      <c r="AD507" s="3">
        <f t="shared" si="219"/>
        <v>6.1480563691570183</v>
      </c>
      <c r="AE507" s="3">
        <f t="shared" si="220"/>
        <v>-11.837305708870986</v>
      </c>
      <c r="AO507" s="3">
        <f t="shared" si="221"/>
        <v>22.158097895461992</v>
      </c>
      <c r="AP507" s="3">
        <f t="shared" si="222"/>
        <v>4.17273581743438</v>
      </c>
      <c r="AQ507" s="3">
        <f t="shared" si="223"/>
        <v>17.985362078027613</v>
      </c>
      <c r="AS507" s="3">
        <f t="shared" si="224"/>
        <v>0</v>
      </c>
      <c r="AT507" s="3">
        <f t="shared" si="225"/>
        <v>0</v>
      </c>
      <c r="AU507" s="3"/>
      <c r="AV507" s="3">
        <f t="shared" si="226"/>
        <v>6.1480563691570183</v>
      </c>
      <c r="AW507" s="3">
        <f t="shared" si="227"/>
        <v>-2.096521171951963</v>
      </c>
      <c r="AX507" s="3">
        <f t="shared" si="228"/>
        <v>-8.2445775411089812</v>
      </c>
      <c r="AY507" s="3">
        <f t="shared" si="229"/>
        <v>-11.837305708870986</v>
      </c>
      <c r="AZ507" s="3">
        <f t="shared" si="230"/>
        <v>-11.837305708872009</v>
      </c>
      <c r="BA507" s="3">
        <f t="shared" si="231"/>
        <v>-1.0231815394945443E-12</v>
      </c>
    </row>
    <row r="508" spans="1:53">
      <c r="A508">
        <v>506</v>
      </c>
      <c r="B508" t="s">
        <v>521</v>
      </c>
      <c r="C508" s="3">
        <v>433.96577951533101</v>
      </c>
      <c r="D508" s="3">
        <v>403.56115156157398</v>
      </c>
      <c r="E508" s="3">
        <v>30.404627953757799</v>
      </c>
      <c r="F508" s="3">
        <v>-59.720229529072803</v>
      </c>
      <c r="G508" s="3">
        <v>149.013934670113</v>
      </c>
      <c r="H508" s="3"/>
      <c r="I508" s="3">
        <f>VLOOKUP($A508,new_vsoa,6,FALSE)</f>
        <v>377.35037773001801</v>
      </c>
      <c r="J508" s="3">
        <f>VLOOKUP($A508,new_vsoa,5,FALSE)</f>
        <v>390.78058580655897</v>
      </c>
      <c r="K508" s="3">
        <f t="shared" si="215"/>
        <v>-13.430208076540964</v>
      </c>
      <c r="L508" s="3">
        <f>VLOOKUP($A508,new_vsoa,7,FALSE)</f>
        <v>-72.113477782611</v>
      </c>
      <c r="M508" s="3">
        <f>VLOOKUP($A508,new_vsoa,8,FALSE)</f>
        <v>47.130243716692398</v>
      </c>
      <c r="N508" s="3">
        <f t="shared" si="203"/>
        <v>365.38385231004702</v>
      </c>
      <c r="O508" s="3">
        <f t="shared" si="204"/>
        <v>390.78058580656</v>
      </c>
      <c r="P508" s="3">
        <f t="shared" si="216"/>
        <v>-25.396733496512979</v>
      </c>
      <c r="Q508" s="3">
        <f t="shared" si="205"/>
        <v>-82.155652487739601</v>
      </c>
      <c r="R508" s="3">
        <f t="shared" si="206"/>
        <v>32.542977028246497</v>
      </c>
      <c r="S508" s="3">
        <f t="shared" si="207"/>
        <v>377.35037773001801</v>
      </c>
      <c r="T508" s="3">
        <f t="shared" si="208"/>
        <v>390.78058580655897</v>
      </c>
      <c r="U508" s="3">
        <f t="shared" si="217"/>
        <v>-13.430208076540964</v>
      </c>
      <c r="V508" s="3">
        <f t="shared" si="209"/>
        <v>-71.080792372230505</v>
      </c>
      <c r="W508" s="3">
        <f t="shared" si="210"/>
        <v>44.566669468061903</v>
      </c>
      <c r="X508" s="3">
        <f t="shared" si="211"/>
        <v>377.35037773001801</v>
      </c>
      <c r="Y508" s="3">
        <f t="shared" si="212"/>
        <v>390.78058580655897</v>
      </c>
      <c r="Z508" s="3">
        <f t="shared" si="218"/>
        <v>-13.430208076540964</v>
      </c>
      <c r="AA508" s="3">
        <f t="shared" si="213"/>
        <v>-71.080792372230505</v>
      </c>
      <c r="AB508" s="3">
        <f t="shared" si="214"/>
        <v>44.566669468061903</v>
      </c>
      <c r="AD508" s="3">
        <f t="shared" si="219"/>
        <v>-56.615401785312997</v>
      </c>
      <c r="AE508" s="3">
        <f t="shared" si="220"/>
        <v>-12.780565755015004</v>
      </c>
      <c r="AO508" s="3">
        <f t="shared" si="221"/>
        <v>-13.430208076540964</v>
      </c>
      <c r="AP508" s="3">
        <f t="shared" si="222"/>
        <v>30.404627953757799</v>
      </c>
      <c r="AQ508" s="3">
        <f t="shared" si="223"/>
        <v>-43.83483603029876</v>
      </c>
      <c r="AS508" s="3">
        <f t="shared" si="224"/>
        <v>0</v>
      </c>
      <c r="AT508" s="3">
        <f t="shared" si="225"/>
        <v>0</v>
      </c>
      <c r="AU508" s="3"/>
      <c r="AV508" s="3">
        <f t="shared" si="226"/>
        <v>-56.615401785312997</v>
      </c>
      <c r="AW508" s="3">
        <f t="shared" si="227"/>
        <v>-68.581927205283989</v>
      </c>
      <c r="AX508" s="3">
        <f t="shared" si="228"/>
        <v>-11.966525419970992</v>
      </c>
      <c r="AY508" s="3">
        <f t="shared" si="229"/>
        <v>-12.780565755015004</v>
      </c>
      <c r="AZ508" s="3">
        <f t="shared" si="230"/>
        <v>-12.780565755013981</v>
      </c>
      <c r="BA508" s="3">
        <f t="shared" si="231"/>
        <v>1.0231815394945443E-12</v>
      </c>
    </row>
    <row r="509" spans="1:53">
      <c r="A509">
        <v>507</v>
      </c>
      <c r="B509" t="s">
        <v>522</v>
      </c>
      <c r="C509" s="3">
        <v>354.41209942327299</v>
      </c>
      <c r="D509" s="3">
        <v>307.97708811944102</v>
      </c>
      <c r="E509" s="3">
        <v>46.435011303832802</v>
      </c>
      <c r="F509" s="3">
        <v>-42.833297073479699</v>
      </c>
      <c r="G509" s="3">
        <v>168.652826731153</v>
      </c>
      <c r="H509" s="3"/>
      <c r="I509" s="3">
        <f>VLOOKUP($A509,new_vsoa,6,FALSE)</f>
        <v>389.30336260062899</v>
      </c>
      <c r="J509" s="3">
        <f>VLOOKUP($A509,new_vsoa,5,FALSE)</f>
        <v>318.36693887083902</v>
      </c>
      <c r="K509" s="3">
        <f t="shared" si="215"/>
        <v>70.936423729789965</v>
      </c>
      <c r="L509" s="3">
        <f>VLOOKUP($A509,new_vsoa,7,FALSE)</f>
        <v>12.233849530589501</v>
      </c>
      <c r="M509" s="3">
        <f>VLOOKUP($A509,new_vsoa,8,FALSE)</f>
        <v>134.863779894781</v>
      </c>
      <c r="N509" s="3">
        <f t="shared" si="203"/>
        <v>375.97074037891798</v>
      </c>
      <c r="O509" s="3">
        <f t="shared" si="204"/>
        <v>318.366938870838</v>
      </c>
      <c r="P509" s="3">
        <f t="shared" si="216"/>
        <v>57.603801508079982</v>
      </c>
      <c r="Q509" s="3">
        <f t="shared" si="205"/>
        <v>-0.87499653160833601</v>
      </c>
      <c r="R509" s="3">
        <f t="shared" si="206"/>
        <v>114.949650811593</v>
      </c>
      <c r="S509" s="3">
        <f t="shared" si="207"/>
        <v>389.30336260062899</v>
      </c>
      <c r="T509" s="3">
        <f t="shared" si="208"/>
        <v>318.36693887083902</v>
      </c>
      <c r="U509" s="3">
        <f t="shared" si="217"/>
        <v>70.936423729789965</v>
      </c>
      <c r="V509" s="3">
        <f t="shared" si="209"/>
        <v>12.5643168001187</v>
      </c>
      <c r="W509" s="3">
        <f t="shared" si="210"/>
        <v>129.70164434286599</v>
      </c>
      <c r="X509" s="3">
        <f t="shared" si="211"/>
        <v>389.30336260062899</v>
      </c>
      <c r="Y509" s="3">
        <f t="shared" si="212"/>
        <v>318.36693887083902</v>
      </c>
      <c r="Z509" s="3">
        <f t="shared" si="218"/>
        <v>70.936423729789965</v>
      </c>
      <c r="AA509" s="3">
        <f t="shared" si="213"/>
        <v>12.5643168001187</v>
      </c>
      <c r="AB509" s="3">
        <f t="shared" si="214"/>
        <v>129.70164434286599</v>
      </c>
      <c r="AD509" s="3">
        <f t="shared" si="219"/>
        <v>34.891263177355995</v>
      </c>
      <c r="AE509" s="3">
        <f t="shared" si="220"/>
        <v>10.389850751398001</v>
      </c>
      <c r="AO509" s="3">
        <f t="shared" si="221"/>
        <v>70.936423729789965</v>
      </c>
      <c r="AP509" s="3">
        <f t="shared" si="222"/>
        <v>46.435011303832802</v>
      </c>
      <c r="AQ509" s="3">
        <f t="shared" si="223"/>
        <v>24.501412425957163</v>
      </c>
      <c r="AS509" s="3">
        <f t="shared" si="224"/>
        <v>0</v>
      </c>
      <c r="AT509" s="3">
        <f t="shared" si="225"/>
        <v>0</v>
      </c>
      <c r="AU509" s="3"/>
      <c r="AV509" s="3">
        <f t="shared" si="226"/>
        <v>34.891263177355995</v>
      </c>
      <c r="AW509" s="3">
        <f t="shared" si="227"/>
        <v>21.558640955644989</v>
      </c>
      <c r="AX509" s="3">
        <f t="shared" si="228"/>
        <v>-13.332622221711006</v>
      </c>
      <c r="AY509" s="3">
        <f t="shared" si="229"/>
        <v>10.389850751398001</v>
      </c>
      <c r="AZ509" s="3">
        <f t="shared" si="230"/>
        <v>10.389850751396978</v>
      </c>
      <c r="BA509" s="3">
        <f t="shared" si="231"/>
        <v>-1.0231815394945443E-12</v>
      </c>
    </row>
    <row r="510" spans="1:53">
      <c r="A510">
        <v>508</v>
      </c>
      <c r="B510" t="s">
        <v>523</v>
      </c>
      <c r="C510" s="3">
        <v>495.438812971701</v>
      </c>
      <c r="D510" s="3">
        <v>427.25192727617701</v>
      </c>
      <c r="E510" s="3">
        <v>68.186885695523799</v>
      </c>
      <c r="F510" s="3">
        <v>-32.019187948907202</v>
      </c>
      <c r="G510" s="3">
        <v>323.13600886969601</v>
      </c>
      <c r="H510" s="3"/>
      <c r="I510" s="3">
        <f>VLOOKUP($A510,new_vsoa,6,FALSE)</f>
        <v>458.64323088309902</v>
      </c>
      <c r="J510" s="3">
        <f>VLOOKUP($A510,new_vsoa,5,FALSE)</f>
        <v>435.80577076122501</v>
      </c>
      <c r="K510" s="3">
        <f t="shared" si="215"/>
        <v>22.837460121874017</v>
      </c>
      <c r="L510" s="3">
        <f>VLOOKUP($A510,new_vsoa,7,FALSE)</f>
        <v>-35.765819227465002</v>
      </c>
      <c r="M510" s="3">
        <f>VLOOKUP($A510,new_vsoa,8,FALSE)</f>
        <v>81.105190793592399</v>
      </c>
      <c r="N510" s="3">
        <f t="shared" si="203"/>
        <v>458.92082031534602</v>
      </c>
      <c r="O510" s="3">
        <f t="shared" si="204"/>
        <v>435.80577076122597</v>
      </c>
      <c r="P510" s="3">
        <f t="shared" si="216"/>
        <v>23.115049554120048</v>
      </c>
      <c r="Q510" s="3">
        <f t="shared" si="205"/>
        <v>-38.012869547889203</v>
      </c>
      <c r="R510" s="3">
        <f t="shared" si="206"/>
        <v>83.067060337748501</v>
      </c>
      <c r="S510" s="3">
        <f t="shared" si="207"/>
        <v>458.64323088309902</v>
      </c>
      <c r="T510" s="3">
        <f t="shared" si="208"/>
        <v>435.80577076122501</v>
      </c>
      <c r="U510" s="3">
        <f t="shared" si="217"/>
        <v>22.837460121874017</v>
      </c>
      <c r="V510" s="3">
        <f t="shared" si="209"/>
        <v>-39.286416099324498</v>
      </c>
      <c r="W510" s="3">
        <f t="shared" si="210"/>
        <v>84.923029785022194</v>
      </c>
      <c r="X510" s="3">
        <f t="shared" si="211"/>
        <v>458.64323088309902</v>
      </c>
      <c r="Y510" s="3">
        <f t="shared" si="212"/>
        <v>435.80577076122501</v>
      </c>
      <c r="Z510" s="3">
        <f t="shared" si="218"/>
        <v>22.837460121874017</v>
      </c>
      <c r="AA510" s="3">
        <f t="shared" si="213"/>
        <v>-39.286416099324498</v>
      </c>
      <c r="AB510" s="3">
        <f t="shared" si="214"/>
        <v>84.923029785022194</v>
      </c>
      <c r="AD510" s="3">
        <f t="shared" si="219"/>
        <v>-36.795582088601975</v>
      </c>
      <c r="AE510" s="3">
        <f t="shared" si="220"/>
        <v>8.5538434850479916</v>
      </c>
      <c r="AO510" s="3">
        <f t="shared" si="221"/>
        <v>22.837460121874017</v>
      </c>
      <c r="AP510" s="3">
        <f t="shared" si="222"/>
        <v>68.186885695523799</v>
      </c>
      <c r="AQ510" s="3">
        <f t="shared" si="223"/>
        <v>-45.349425573649782</v>
      </c>
      <c r="AS510" s="3">
        <f t="shared" si="224"/>
        <v>0</v>
      </c>
      <c r="AT510" s="3">
        <f t="shared" si="225"/>
        <v>0</v>
      </c>
      <c r="AU510" s="3"/>
      <c r="AV510" s="3">
        <f t="shared" si="226"/>
        <v>-36.795582088601975</v>
      </c>
      <c r="AW510" s="3">
        <f t="shared" si="227"/>
        <v>-36.517992656354977</v>
      </c>
      <c r="AX510" s="3">
        <f t="shared" si="228"/>
        <v>0.27758943224699806</v>
      </c>
      <c r="AY510" s="3">
        <f t="shared" si="229"/>
        <v>8.5538434850479916</v>
      </c>
      <c r="AZ510" s="3">
        <f t="shared" si="230"/>
        <v>8.553843485048958</v>
      </c>
      <c r="BA510" s="3">
        <f t="shared" si="231"/>
        <v>9.6633812063373625E-13</v>
      </c>
    </row>
    <row r="511" spans="1:53">
      <c r="A511">
        <v>509</v>
      </c>
      <c r="B511" t="s">
        <v>524</v>
      </c>
      <c r="C511" s="3">
        <v>218.828947952242</v>
      </c>
      <c r="D511" s="3">
        <v>191.11179819211</v>
      </c>
      <c r="E511" s="3">
        <v>27.7171497601318</v>
      </c>
      <c r="F511" s="3">
        <v>-32.163822629847502</v>
      </c>
      <c r="G511" s="3">
        <v>98.615725028343206</v>
      </c>
      <c r="H511" s="3"/>
      <c r="I511" s="3">
        <f>VLOOKUP($A511,new_vsoa,6,FALSE)</f>
        <v>215.96846946444501</v>
      </c>
      <c r="J511" s="3">
        <f>VLOOKUP($A511,new_vsoa,5,FALSE)</f>
        <v>206.48689665954601</v>
      </c>
      <c r="K511" s="3">
        <f t="shared" si="215"/>
        <v>9.4815728048990024</v>
      </c>
      <c r="L511" s="3">
        <f>VLOOKUP($A511,new_vsoa,7,FALSE)</f>
        <v>-25.280139370557499</v>
      </c>
      <c r="M511" s="3">
        <f>VLOOKUP($A511,new_vsoa,8,FALSE)</f>
        <v>44.888190138583802</v>
      </c>
      <c r="N511" s="3">
        <f t="shared" si="203"/>
        <v>208.56189787538801</v>
      </c>
      <c r="O511" s="3">
        <f t="shared" si="204"/>
        <v>206.48689665954601</v>
      </c>
      <c r="P511" s="3">
        <f t="shared" si="216"/>
        <v>2.0750012158420077</v>
      </c>
      <c r="Q511" s="3">
        <f t="shared" si="205"/>
        <v>-31.0441153409934</v>
      </c>
      <c r="R511" s="3">
        <f t="shared" si="206"/>
        <v>35.390726331187302</v>
      </c>
      <c r="S511" s="3">
        <f t="shared" si="207"/>
        <v>215.96846946444501</v>
      </c>
      <c r="T511" s="3">
        <f t="shared" si="208"/>
        <v>206.48689665954601</v>
      </c>
      <c r="U511" s="3">
        <f t="shared" si="217"/>
        <v>9.4815728048990024</v>
      </c>
      <c r="V511" s="3">
        <f t="shared" si="209"/>
        <v>-25.9135286366818</v>
      </c>
      <c r="W511" s="3">
        <f t="shared" si="210"/>
        <v>48.010828279489601</v>
      </c>
      <c r="X511" s="3">
        <f t="shared" si="211"/>
        <v>215.96846946444501</v>
      </c>
      <c r="Y511" s="3">
        <f t="shared" si="212"/>
        <v>206.48689665954601</v>
      </c>
      <c r="Z511" s="3">
        <f t="shared" si="218"/>
        <v>9.4815728048990024</v>
      </c>
      <c r="AA511" s="3">
        <f t="shared" si="213"/>
        <v>-25.9135286366818</v>
      </c>
      <c r="AB511" s="3">
        <f t="shared" si="214"/>
        <v>48.010828279489601</v>
      </c>
      <c r="AD511" s="3">
        <f t="shared" si="219"/>
        <v>-2.8604784877969962</v>
      </c>
      <c r="AE511" s="3">
        <f t="shared" si="220"/>
        <v>15.375098467436004</v>
      </c>
      <c r="AO511" s="3">
        <f t="shared" si="221"/>
        <v>9.4815728048990024</v>
      </c>
      <c r="AP511" s="3">
        <f t="shared" si="222"/>
        <v>27.7171497601318</v>
      </c>
      <c r="AQ511" s="3">
        <f t="shared" si="223"/>
        <v>-18.235576955232798</v>
      </c>
      <c r="AS511" s="3">
        <f t="shared" si="224"/>
        <v>0</v>
      </c>
      <c r="AT511" s="3">
        <f t="shared" si="225"/>
        <v>0</v>
      </c>
      <c r="AU511" s="3"/>
      <c r="AV511" s="3">
        <f t="shared" si="226"/>
        <v>-2.8604784877969962</v>
      </c>
      <c r="AW511" s="3">
        <f t="shared" si="227"/>
        <v>-10.267050076853991</v>
      </c>
      <c r="AX511" s="3">
        <f t="shared" si="228"/>
        <v>-7.4065715890569948</v>
      </c>
      <c r="AY511" s="3">
        <f t="shared" si="229"/>
        <v>15.375098467436004</v>
      </c>
      <c r="AZ511" s="3">
        <f t="shared" si="230"/>
        <v>15.375098467436004</v>
      </c>
      <c r="BA511" s="3">
        <f t="shared" si="231"/>
        <v>0</v>
      </c>
    </row>
    <row r="512" spans="1:53">
      <c r="A512">
        <v>510</v>
      </c>
      <c r="B512" t="s">
        <v>525</v>
      </c>
      <c r="C512" s="3">
        <v>326.87919221927098</v>
      </c>
      <c r="D512" s="3">
        <v>401.63525183914498</v>
      </c>
      <c r="E512" s="3">
        <v>-74.756059619873696</v>
      </c>
      <c r="F512" s="3">
        <v>-163.58874895843201</v>
      </c>
      <c r="G512" s="3">
        <v>20.5805521904323</v>
      </c>
      <c r="H512" s="3"/>
      <c r="I512" s="3">
        <f>VLOOKUP($A512,new_vsoa,6,FALSE)</f>
        <v>198.37422476168001</v>
      </c>
      <c r="J512" s="3">
        <f>VLOOKUP($A512,new_vsoa,5,FALSE)</f>
        <v>390.651922045498</v>
      </c>
      <c r="K512" s="3">
        <f t="shared" si="215"/>
        <v>-192.27769728381799</v>
      </c>
      <c r="L512" s="3">
        <f>VLOOKUP($A512,new_vsoa,7,FALSE)</f>
        <v>-244.724216506533</v>
      </c>
      <c r="M512" s="3">
        <f>VLOOKUP($A512,new_vsoa,8,FALSE)</f>
        <v>-140.450035502497</v>
      </c>
      <c r="N512" s="3">
        <f t="shared" si="203"/>
        <v>202.50115710261099</v>
      </c>
      <c r="O512" s="3">
        <f t="shared" si="204"/>
        <v>390.651922045498</v>
      </c>
      <c r="P512" s="3">
        <f t="shared" si="216"/>
        <v>-188.15076494288701</v>
      </c>
      <c r="Q512" s="3">
        <f t="shared" si="205"/>
        <v>-237.35948317093099</v>
      </c>
      <c r="R512" s="3">
        <f t="shared" si="206"/>
        <v>-137.04512452865899</v>
      </c>
      <c r="S512" s="3">
        <f t="shared" si="207"/>
        <v>198.37422476168001</v>
      </c>
      <c r="T512" s="3">
        <f t="shared" si="208"/>
        <v>390.651922045498</v>
      </c>
      <c r="U512" s="3">
        <f t="shared" si="217"/>
        <v>-192.27769728381799</v>
      </c>
      <c r="V512" s="3">
        <f t="shared" si="209"/>
        <v>-239.87977924562301</v>
      </c>
      <c r="W512" s="3">
        <f t="shared" si="210"/>
        <v>-140.537151808511</v>
      </c>
      <c r="X512" s="3">
        <f t="shared" si="211"/>
        <v>198.37422476168001</v>
      </c>
      <c r="Y512" s="3">
        <f t="shared" si="212"/>
        <v>390.651922045498</v>
      </c>
      <c r="Z512" s="3">
        <f t="shared" si="218"/>
        <v>-192.27769728381799</v>
      </c>
      <c r="AA512" s="3">
        <f t="shared" si="213"/>
        <v>-239.87977924562301</v>
      </c>
      <c r="AB512" s="3">
        <f t="shared" si="214"/>
        <v>-140.537151808511</v>
      </c>
      <c r="AD512" s="3">
        <f t="shared" si="219"/>
        <v>-128.50496745759096</v>
      </c>
      <c r="AE512" s="3">
        <f t="shared" si="220"/>
        <v>-10.983329793646988</v>
      </c>
      <c r="AO512" s="3">
        <f t="shared" si="221"/>
        <v>-192.27769728381799</v>
      </c>
      <c r="AP512" s="3">
        <f t="shared" si="222"/>
        <v>-74.756059619873696</v>
      </c>
      <c r="AQ512" s="3">
        <f t="shared" si="223"/>
        <v>-117.52163766394429</v>
      </c>
      <c r="AS512" s="3">
        <f t="shared" si="224"/>
        <v>0</v>
      </c>
      <c r="AT512" s="3">
        <f t="shared" si="225"/>
        <v>0</v>
      </c>
      <c r="AU512" s="3"/>
      <c r="AV512" s="3">
        <f t="shared" si="226"/>
        <v>-128.50496745759096</v>
      </c>
      <c r="AW512" s="3">
        <f t="shared" si="227"/>
        <v>-124.37803511665999</v>
      </c>
      <c r="AX512" s="3">
        <f t="shared" si="228"/>
        <v>4.1269323409309777</v>
      </c>
      <c r="AY512" s="3">
        <f t="shared" si="229"/>
        <v>-10.983329793646988</v>
      </c>
      <c r="AZ512" s="3">
        <f t="shared" si="230"/>
        <v>-10.983329793646988</v>
      </c>
      <c r="BA512" s="3">
        <f t="shared" si="231"/>
        <v>0</v>
      </c>
    </row>
    <row r="513" spans="1:53">
      <c r="A513">
        <v>511</v>
      </c>
      <c r="B513" t="s">
        <v>526</v>
      </c>
      <c r="C513" s="3">
        <v>178.07158448141999</v>
      </c>
      <c r="D513" s="3">
        <v>249.270078932578</v>
      </c>
      <c r="E513" s="3">
        <v>-71.198494451157899</v>
      </c>
      <c r="F513" s="3">
        <v>-130.88864444802499</v>
      </c>
      <c r="G513" s="3">
        <v>0.48070262896434401</v>
      </c>
      <c r="H513" s="3"/>
      <c r="I513" s="3">
        <f>VLOOKUP($A513,new_vsoa,6,FALSE)</f>
        <v>147.198168060521</v>
      </c>
      <c r="J513" s="3">
        <f>VLOOKUP($A513,new_vsoa,5,FALSE)</f>
        <v>254.26105196992501</v>
      </c>
      <c r="K513" s="3">
        <f t="shared" si="215"/>
        <v>-107.06288390940401</v>
      </c>
      <c r="L513" s="3">
        <f>VLOOKUP($A513,new_vsoa,7,FALSE)</f>
        <v>-145.368956262903</v>
      </c>
      <c r="M513" s="3">
        <f>VLOOKUP($A513,new_vsoa,8,FALSE)</f>
        <v>-70.249673451597801</v>
      </c>
      <c r="N513" s="3">
        <f t="shared" si="203"/>
        <v>152.00937820015801</v>
      </c>
      <c r="O513" s="3">
        <f t="shared" si="204"/>
        <v>254.261051969926</v>
      </c>
      <c r="P513" s="3">
        <f t="shared" si="216"/>
        <v>-102.25167376976799</v>
      </c>
      <c r="Q513" s="3">
        <f t="shared" si="205"/>
        <v>-137.229940628843</v>
      </c>
      <c r="R513" s="3">
        <f t="shared" si="206"/>
        <v>-68.993278513437204</v>
      </c>
      <c r="S513" s="3">
        <f t="shared" si="207"/>
        <v>147.198168060521</v>
      </c>
      <c r="T513" s="3">
        <f t="shared" si="208"/>
        <v>254.26105196992501</v>
      </c>
      <c r="U513" s="3">
        <f t="shared" si="217"/>
        <v>-107.06288390940401</v>
      </c>
      <c r="V513" s="3">
        <f t="shared" si="209"/>
        <v>-143.17811716793699</v>
      </c>
      <c r="W513" s="3">
        <f t="shared" si="210"/>
        <v>-68.952768784034106</v>
      </c>
      <c r="X513" s="3">
        <f t="shared" si="211"/>
        <v>147.198168060521</v>
      </c>
      <c r="Y513" s="3">
        <f t="shared" si="212"/>
        <v>254.26105196992501</v>
      </c>
      <c r="Z513" s="3">
        <f t="shared" si="218"/>
        <v>-107.06288390940401</v>
      </c>
      <c r="AA513" s="3">
        <f t="shared" si="213"/>
        <v>-143.17811716793699</v>
      </c>
      <c r="AB513" s="3">
        <f t="shared" si="214"/>
        <v>-68.952768784034106</v>
      </c>
      <c r="AD513" s="3">
        <f t="shared" si="219"/>
        <v>-30.873416420898991</v>
      </c>
      <c r="AE513" s="3">
        <f t="shared" si="220"/>
        <v>4.990973037347004</v>
      </c>
      <c r="AO513" s="3">
        <f t="shared" si="221"/>
        <v>-107.06288390940401</v>
      </c>
      <c r="AP513" s="3">
        <f t="shared" si="222"/>
        <v>-71.198494451157899</v>
      </c>
      <c r="AQ513" s="3">
        <f t="shared" si="223"/>
        <v>-35.864389458246109</v>
      </c>
      <c r="AS513" s="3">
        <f t="shared" si="224"/>
        <v>0</v>
      </c>
      <c r="AT513" s="3">
        <f t="shared" si="225"/>
        <v>0</v>
      </c>
      <c r="AU513" s="3"/>
      <c r="AV513" s="3">
        <f t="shared" si="226"/>
        <v>-30.873416420898991</v>
      </c>
      <c r="AW513" s="3">
        <f t="shared" si="227"/>
        <v>-26.062206281261979</v>
      </c>
      <c r="AX513" s="3">
        <f t="shared" si="228"/>
        <v>4.8112101396370122</v>
      </c>
      <c r="AY513" s="3">
        <f t="shared" si="229"/>
        <v>4.990973037347004</v>
      </c>
      <c r="AZ513" s="3">
        <f t="shared" si="230"/>
        <v>4.9909730373479988</v>
      </c>
      <c r="BA513" s="3">
        <f t="shared" si="231"/>
        <v>9.9475983006414026E-13</v>
      </c>
    </row>
    <row r="514" spans="1:53">
      <c r="A514">
        <v>512</v>
      </c>
      <c r="B514" t="s">
        <v>527</v>
      </c>
      <c r="C514" s="3">
        <v>257.91950286655799</v>
      </c>
      <c r="D514" s="3">
        <v>233.98059992362499</v>
      </c>
      <c r="E514" s="3">
        <v>23.9389029429326</v>
      </c>
      <c r="F514" s="3">
        <v>-38.237059524103501</v>
      </c>
      <c r="G514" s="3">
        <v>105.379768966687</v>
      </c>
      <c r="H514" s="3"/>
      <c r="I514" s="3">
        <f>VLOOKUP($A514,new_vsoa,6,FALSE)</f>
        <v>264.62517834603898</v>
      </c>
      <c r="J514" s="3">
        <f>VLOOKUP($A514,new_vsoa,5,FALSE)</f>
        <v>240.96855203416999</v>
      </c>
      <c r="K514" s="3">
        <f t="shared" si="215"/>
        <v>23.65662631186899</v>
      </c>
      <c r="L514" s="3">
        <f>VLOOKUP($A514,new_vsoa,7,FALSE)</f>
        <v>-19.040690940578099</v>
      </c>
      <c r="M514" s="3">
        <f>VLOOKUP($A514,new_vsoa,8,FALSE)</f>
        <v>68.848291729197896</v>
      </c>
      <c r="N514" s="3">
        <f t="shared" si="203"/>
        <v>257.64715373668901</v>
      </c>
      <c r="O514" s="3">
        <f t="shared" si="204"/>
        <v>240.96855203416999</v>
      </c>
      <c r="P514" s="3">
        <f t="shared" si="216"/>
        <v>16.678601702519018</v>
      </c>
      <c r="Q514" s="3">
        <f t="shared" si="205"/>
        <v>-22.574724489685401</v>
      </c>
      <c r="R514" s="3">
        <f t="shared" si="206"/>
        <v>60.799306977243901</v>
      </c>
      <c r="S514" s="3">
        <f t="shared" si="207"/>
        <v>264.62517834603898</v>
      </c>
      <c r="T514" s="3">
        <f t="shared" si="208"/>
        <v>240.96855203416999</v>
      </c>
      <c r="U514" s="3">
        <f t="shared" si="217"/>
        <v>23.65662631186899</v>
      </c>
      <c r="V514" s="3">
        <f t="shared" si="209"/>
        <v>-15.7401019909748</v>
      </c>
      <c r="W514" s="3">
        <f t="shared" si="210"/>
        <v>70.251622798412996</v>
      </c>
      <c r="X514" s="3">
        <f t="shared" si="211"/>
        <v>264.62517834603898</v>
      </c>
      <c r="Y514" s="3">
        <f t="shared" si="212"/>
        <v>240.96855203416999</v>
      </c>
      <c r="Z514" s="3">
        <f t="shared" si="218"/>
        <v>23.65662631186899</v>
      </c>
      <c r="AA514" s="3">
        <f t="shared" si="213"/>
        <v>-15.7401019909748</v>
      </c>
      <c r="AB514" s="3">
        <f t="shared" si="214"/>
        <v>70.251622798412996</v>
      </c>
      <c r="AD514" s="3">
        <f t="shared" si="219"/>
        <v>6.7056754794809876</v>
      </c>
      <c r="AE514" s="3">
        <f t="shared" si="220"/>
        <v>6.9879521105449953</v>
      </c>
      <c r="AO514" s="3">
        <f t="shared" si="221"/>
        <v>23.65662631186899</v>
      </c>
      <c r="AP514" s="3">
        <f t="shared" si="222"/>
        <v>23.9389029429326</v>
      </c>
      <c r="AQ514" s="3">
        <f t="shared" si="223"/>
        <v>-0.28227663106360978</v>
      </c>
      <c r="AS514" s="3">
        <f t="shared" si="224"/>
        <v>0</v>
      </c>
      <c r="AT514" s="3">
        <f t="shared" si="225"/>
        <v>0</v>
      </c>
      <c r="AU514" s="3"/>
      <c r="AV514" s="3">
        <f t="shared" si="226"/>
        <v>6.7056754794809876</v>
      </c>
      <c r="AW514" s="3">
        <f t="shared" si="227"/>
        <v>-0.27234912986898507</v>
      </c>
      <c r="AX514" s="3">
        <f t="shared" si="228"/>
        <v>-6.9780246093499727</v>
      </c>
      <c r="AY514" s="3">
        <f t="shared" si="229"/>
        <v>6.9879521105449953</v>
      </c>
      <c r="AZ514" s="3">
        <f t="shared" si="230"/>
        <v>6.9879521105449953</v>
      </c>
      <c r="BA514" s="3">
        <f t="shared" si="231"/>
        <v>0</v>
      </c>
    </row>
    <row r="515" spans="1:53">
      <c r="A515">
        <v>513</v>
      </c>
      <c r="B515" t="s">
        <v>528</v>
      </c>
      <c r="C515" s="3">
        <v>354.41216499230097</v>
      </c>
      <c r="D515" s="3">
        <v>432.02142883992201</v>
      </c>
      <c r="E515" s="3">
        <v>-77.609263847620099</v>
      </c>
      <c r="F515" s="3">
        <v>-170.509001390745</v>
      </c>
      <c r="G515" s="3">
        <v>34.576404413807197</v>
      </c>
      <c r="H515" s="3"/>
      <c r="I515" s="3">
        <f>VLOOKUP($A515,new_vsoa,6,FALSE)</f>
        <v>237.45802709915401</v>
      </c>
      <c r="J515" s="3">
        <f>VLOOKUP($A515,new_vsoa,5,FALSE)</f>
        <v>431.88568618128897</v>
      </c>
      <c r="K515" s="3">
        <f t="shared" si="215"/>
        <v>-194.42765908213497</v>
      </c>
      <c r="L515" s="3">
        <f>VLOOKUP($A515,new_vsoa,7,FALSE)</f>
        <v>-250.10013617696401</v>
      </c>
      <c r="M515" s="3">
        <f>VLOOKUP($A515,new_vsoa,8,FALSE)</f>
        <v>-133.857261060414</v>
      </c>
      <c r="N515" s="3">
        <f t="shared" ref="N515:N578" si="232">VLOOKUP($A515,new_vsoa_duplicates_problem,6,FALSE)</f>
        <v>241.161914152398</v>
      </c>
      <c r="O515" s="3">
        <f t="shared" ref="O515:O578" si="233">VLOOKUP($A515,new_vsoa_duplicates_problem,5,FALSE)</f>
        <v>431.88568618128897</v>
      </c>
      <c r="P515" s="3">
        <f t="shared" si="216"/>
        <v>-190.72377202889098</v>
      </c>
      <c r="Q515" s="3">
        <f t="shared" ref="Q515:Q578" si="234">VLOOKUP($A515,new_vsoa_duplicates_problem,7,FALSE)</f>
        <v>-247.148826922312</v>
      </c>
      <c r="R515" s="3">
        <f t="shared" ref="R515:R578" si="235">VLOOKUP($A515,new_vsoa_duplicates_problem,8,FALSE)</f>
        <v>-133.55564264481899</v>
      </c>
      <c r="S515" s="3">
        <f t="shared" ref="S515:S578" si="236">VLOOKUP($A515,new_ndar_prob_cont,6,FALSE)</f>
        <v>237.45802709915401</v>
      </c>
      <c r="T515" s="3">
        <f t="shared" ref="T515:T578" si="237">VLOOKUP($A515,new_ndar_prob_cont,5,FALSE)</f>
        <v>431.88568618128897</v>
      </c>
      <c r="U515" s="3">
        <f t="shared" si="217"/>
        <v>-194.42765908213497</v>
      </c>
      <c r="V515" s="3">
        <f t="shared" ref="V515:V578" si="238">VLOOKUP($A515,new_ndar_prob_cont,7,FALSE)</f>
        <v>-253.78528665332499</v>
      </c>
      <c r="W515" s="3">
        <f t="shared" ref="W515:W578" si="239">VLOOKUP($A515,new_ndar_prob_cont,8,FALSE)</f>
        <v>-130.19747807387199</v>
      </c>
      <c r="X515" s="3">
        <f t="shared" ref="X515:X578" si="240">VLOOKUP($A515,new_ndar_prob,9,FALSE)</f>
        <v>237.45802709915401</v>
      </c>
      <c r="Y515" s="3">
        <f t="shared" ref="Y515:Y578" si="241">VLOOKUP($A515,new_ndar_prob,8,FALSE)</f>
        <v>431.88568618128897</v>
      </c>
      <c r="Z515" s="3">
        <f t="shared" si="218"/>
        <v>-194.42765908213497</v>
      </c>
      <c r="AA515" s="3">
        <f t="shared" ref="AA515:AA578" si="242">VLOOKUP($A515,new_ndar_prob,5,FALSE)</f>
        <v>-253.78528665332499</v>
      </c>
      <c r="AB515" s="3">
        <f t="shared" ref="AB515:AB578" si="243">VLOOKUP($A515,new_ndar_prob,6,FALSE)</f>
        <v>-130.19747807387199</v>
      </c>
      <c r="AD515" s="3">
        <f t="shared" si="219"/>
        <v>-116.95413789314696</v>
      </c>
      <c r="AE515" s="3">
        <f t="shared" si="220"/>
        <v>-0.13574265863303481</v>
      </c>
      <c r="AO515" s="3">
        <f t="shared" si="221"/>
        <v>-194.42765908213497</v>
      </c>
      <c r="AP515" s="3">
        <f t="shared" si="222"/>
        <v>-77.609263847620099</v>
      </c>
      <c r="AQ515" s="3">
        <f t="shared" si="223"/>
        <v>-116.81839523451487</v>
      </c>
      <c r="AS515" s="3">
        <f t="shared" si="224"/>
        <v>0</v>
      </c>
      <c r="AT515" s="3">
        <f t="shared" si="225"/>
        <v>0</v>
      </c>
      <c r="AU515" s="3"/>
      <c r="AV515" s="3">
        <f t="shared" si="226"/>
        <v>-116.95413789314696</v>
      </c>
      <c r="AW515" s="3">
        <f t="shared" si="227"/>
        <v>-113.25025083990298</v>
      </c>
      <c r="AX515" s="3">
        <f t="shared" si="228"/>
        <v>3.7038870532439887</v>
      </c>
      <c r="AY515" s="3">
        <f t="shared" si="229"/>
        <v>-0.13574265863303481</v>
      </c>
      <c r="AZ515" s="3">
        <f t="shared" si="230"/>
        <v>-0.13574265863303481</v>
      </c>
      <c r="BA515" s="3">
        <f t="shared" si="231"/>
        <v>0</v>
      </c>
    </row>
    <row r="516" spans="1:53">
      <c r="A516">
        <v>514</v>
      </c>
      <c r="B516" t="s">
        <v>529</v>
      </c>
      <c r="C516" s="3">
        <v>357.84755102167998</v>
      </c>
      <c r="D516" s="3">
        <v>393.198415008994</v>
      </c>
      <c r="E516" s="3">
        <v>-35.350863987313197</v>
      </c>
      <c r="F516" s="3">
        <v>-133.595322118534</v>
      </c>
      <c r="G516" s="3">
        <v>109.573579203555</v>
      </c>
      <c r="H516" s="3"/>
      <c r="I516" s="3">
        <f>VLOOKUP($A516,new_vsoa,6,FALSE)</f>
        <v>350.71855803803197</v>
      </c>
      <c r="J516" s="3">
        <f>VLOOKUP($A516,new_vsoa,5,FALSE)</f>
        <v>375.71388096307101</v>
      </c>
      <c r="K516" s="3">
        <f t="shared" ref="K516:K579" si="244">I516-J516</f>
        <v>-24.995322925039034</v>
      </c>
      <c r="L516" s="3">
        <f>VLOOKUP($A516,new_vsoa,7,FALSE)</f>
        <v>-77.074227727662603</v>
      </c>
      <c r="M516" s="3">
        <f>VLOOKUP($A516,new_vsoa,8,FALSE)</f>
        <v>36.243933230329603</v>
      </c>
      <c r="N516" s="3">
        <f t="shared" si="232"/>
        <v>347.532666497972</v>
      </c>
      <c r="O516" s="3">
        <f t="shared" si="233"/>
        <v>375.71388096307101</v>
      </c>
      <c r="P516" s="3">
        <f t="shared" ref="P516:P579" si="245">N516-O516</f>
        <v>-28.181214465099004</v>
      </c>
      <c r="Q516" s="3">
        <f t="shared" si="234"/>
        <v>-80.119000766685005</v>
      </c>
      <c r="R516" s="3">
        <f t="shared" si="235"/>
        <v>30.708893595028801</v>
      </c>
      <c r="S516" s="3">
        <f t="shared" si="236"/>
        <v>350.71855803803197</v>
      </c>
      <c r="T516" s="3">
        <f t="shared" si="237"/>
        <v>375.71388096307101</v>
      </c>
      <c r="U516" s="3">
        <f t="shared" ref="U516:U579" si="246">S516-T516</f>
        <v>-24.995322925039034</v>
      </c>
      <c r="V516" s="3">
        <f t="shared" si="238"/>
        <v>-79.249030421362704</v>
      </c>
      <c r="W516" s="3">
        <f t="shared" si="239"/>
        <v>37.711988285594003</v>
      </c>
      <c r="X516" s="3">
        <f t="shared" si="240"/>
        <v>350.71855803803197</v>
      </c>
      <c r="Y516" s="3">
        <f t="shared" si="241"/>
        <v>375.71388096307101</v>
      </c>
      <c r="Z516" s="3">
        <f t="shared" ref="Z516:Z579" si="247">X516-Y516</f>
        <v>-24.995322925039034</v>
      </c>
      <c r="AA516" s="3">
        <f t="shared" si="242"/>
        <v>-79.249030421362704</v>
      </c>
      <c r="AB516" s="3">
        <f t="shared" si="243"/>
        <v>37.711988285594003</v>
      </c>
      <c r="AD516" s="3">
        <f t="shared" ref="AD516:AD579" si="248">I516-C516</f>
        <v>-7.1289929836480042</v>
      </c>
      <c r="AE516" s="3">
        <f t="shared" ref="AE516:AE579" si="249">J516-D516</f>
        <v>-17.484534045922999</v>
      </c>
      <c r="AO516" s="3">
        <f t="shared" ref="AO516:AO579" si="250">K516</f>
        <v>-24.995322925039034</v>
      </c>
      <c r="AP516" s="3">
        <f t="shared" ref="AP516:AP579" si="251">E516</f>
        <v>-35.350863987313197</v>
      </c>
      <c r="AQ516" s="3">
        <f t="shared" ref="AQ516:AQ579" si="252">AO516-AP516</f>
        <v>10.355541062274163</v>
      </c>
      <c r="AS516" s="3">
        <f t="shared" ref="AS516:AS579" si="253">I516-X516</f>
        <v>0</v>
      </c>
      <c r="AT516" s="3">
        <f t="shared" ref="AT516:AT579" si="254">J516-Y516</f>
        <v>0</v>
      </c>
      <c r="AU516" s="3"/>
      <c r="AV516" s="3">
        <f t="shared" ref="AV516:AV579" si="255">X516-C516</f>
        <v>-7.1289929836480042</v>
      </c>
      <c r="AW516" s="3">
        <f t="shared" ref="AW516:AW579" si="256">N516-C516</f>
        <v>-10.314884523707974</v>
      </c>
      <c r="AX516" s="3">
        <f t="shared" ref="AX516:AX579" si="257">AW516-AV516</f>
        <v>-3.1858915400599699</v>
      </c>
      <c r="AY516" s="3">
        <f t="shared" ref="AY516:AY579" si="258">Y516-D516</f>
        <v>-17.484534045922999</v>
      </c>
      <c r="AZ516" s="3">
        <f t="shared" ref="AZ516:AZ579" si="259">O516-D516</f>
        <v>-17.484534045922999</v>
      </c>
      <c r="BA516" s="3">
        <f t="shared" ref="BA516:BA579" si="260">AZ516-AY516</f>
        <v>0</v>
      </c>
    </row>
    <row r="517" spans="1:53">
      <c r="A517">
        <v>515</v>
      </c>
      <c r="B517" t="s">
        <v>530</v>
      </c>
      <c r="C517" s="3">
        <v>264.84014158534598</v>
      </c>
      <c r="D517" s="3">
        <v>274.95036720127899</v>
      </c>
      <c r="E517" s="3">
        <v>-10.110225615932601</v>
      </c>
      <c r="F517" s="3">
        <v>-80.087663599612696</v>
      </c>
      <c r="G517" s="3">
        <v>71.116930424145195</v>
      </c>
      <c r="H517" s="3"/>
      <c r="I517" s="3">
        <f>VLOOKUP($A517,new_vsoa,6,FALSE)</f>
        <v>257.17444199215299</v>
      </c>
      <c r="J517" s="3">
        <f>VLOOKUP($A517,new_vsoa,5,FALSE)</f>
        <v>272.22991421473802</v>
      </c>
      <c r="K517" s="3">
        <f t="shared" si="244"/>
        <v>-15.055472222585024</v>
      </c>
      <c r="L517" s="3">
        <f>VLOOKUP($A517,new_vsoa,7,FALSE)</f>
        <v>-56.561892535090301</v>
      </c>
      <c r="M517" s="3">
        <f>VLOOKUP($A517,new_vsoa,8,FALSE)</f>
        <v>29.599734013724699</v>
      </c>
      <c r="N517" s="3">
        <f t="shared" si="232"/>
        <v>246.59070205376099</v>
      </c>
      <c r="O517" s="3">
        <f t="shared" si="233"/>
        <v>272.22991421473898</v>
      </c>
      <c r="P517" s="3">
        <f t="shared" si="245"/>
        <v>-25.639212160977991</v>
      </c>
      <c r="Q517" s="3">
        <f t="shared" si="234"/>
        <v>-65.175891438771501</v>
      </c>
      <c r="R517" s="3">
        <f t="shared" si="235"/>
        <v>14.584297606786301</v>
      </c>
      <c r="S517" s="3">
        <f t="shared" si="236"/>
        <v>257.17444199215299</v>
      </c>
      <c r="T517" s="3">
        <f t="shared" si="237"/>
        <v>272.22991421473802</v>
      </c>
      <c r="U517" s="3">
        <f t="shared" si="246"/>
        <v>-15.055472222585024</v>
      </c>
      <c r="V517" s="3">
        <f t="shared" si="238"/>
        <v>-58.282798854615699</v>
      </c>
      <c r="W517" s="3">
        <f t="shared" si="239"/>
        <v>30.5231954832771</v>
      </c>
      <c r="X517" s="3">
        <f t="shared" si="240"/>
        <v>257.17444199215299</v>
      </c>
      <c r="Y517" s="3">
        <f t="shared" si="241"/>
        <v>272.22991421473802</v>
      </c>
      <c r="Z517" s="3">
        <f t="shared" si="247"/>
        <v>-15.055472222585024</v>
      </c>
      <c r="AA517" s="3">
        <f t="shared" si="242"/>
        <v>-58.282798854615699</v>
      </c>
      <c r="AB517" s="3">
        <f t="shared" si="243"/>
        <v>30.5231954832771</v>
      </c>
      <c r="AD517" s="3">
        <f t="shared" si="248"/>
        <v>-7.6656995931929828</v>
      </c>
      <c r="AE517" s="3">
        <f t="shared" si="249"/>
        <v>-2.7204529865409768</v>
      </c>
      <c r="AO517" s="3">
        <f t="shared" si="250"/>
        <v>-15.055472222585024</v>
      </c>
      <c r="AP517" s="3">
        <f t="shared" si="251"/>
        <v>-10.110225615932601</v>
      </c>
      <c r="AQ517" s="3">
        <f t="shared" si="252"/>
        <v>-4.9452466066524234</v>
      </c>
      <c r="AS517" s="3">
        <f t="shared" si="253"/>
        <v>0</v>
      </c>
      <c r="AT517" s="3">
        <f t="shared" si="254"/>
        <v>0</v>
      </c>
      <c r="AU517" s="3"/>
      <c r="AV517" s="3">
        <f t="shared" si="255"/>
        <v>-7.6656995931929828</v>
      </c>
      <c r="AW517" s="3">
        <f t="shared" si="256"/>
        <v>-18.249439531584983</v>
      </c>
      <c r="AX517" s="3">
        <f t="shared" si="257"/>
        <v>-10.583739938392</v>
      </c>
      <c r="AY517" s="3">
        <f t="shared" si="258"/>
        <v>-2.7204529865409768</v>
      </c>
      <c r="AZ517" s="3">
        <f t="shared" si="259"/>
        <v>-2.7204529865400104</v>
      </c>
      <c r="BA517" s="3">
        <f t="shared" si="260"/>
        <v>9.6633812063373625E-13</v>
      </c>
    </row>
    <row r="518" spans="1:53">
      <c r="A518">
        <v>516</v>
      </c>
      <c r="B518" t="s">
        <v>531</v>
      </c>
      <c r="C518" s="3">
        <v>189.16547256019399</v>
      </c>
      <c r="D518" s="3">
        <v>155.53189126212499</v>
      </c>
      <c r="E518" s="3">
        <v>33.633581298068997</v>
      </c>
      <c r="F518" s="3">
        <v>-23.6480093538072</v>
      </c>
      <c r="G518" s="3">
        <v>98.159472328112599</v>
      </c>
      <c r="H518" s="3"/>
      <c r="I518" s="3">
        <f>VLOOKUP($A518,new_vsoa,6,FALSE)</f>
        <v>193.88737884251401</v>
      </c>
      <c r="J518" s="3">
        <f>VLOOKUP($A518,new_vsoa,5,FALSE)</f>
        <v>163.296833425307</v>
      </c>
      <c r="K518" s="3">
        <f t="shared" si="244"/>
        <v>30.590545417207011</v>
      </c>
      <c r="L518" s="3">
        <f>VLOOKUP($A518,new_vsoa,7,FALSE)</f>
        <v>-6.0991297326930001</v>
      </c>
      <c r="M518" s="3">
        <f>VLOOKUP($A518,new_vsoa,8,FALSE)</f>
        <v>65.516406486280104</v>
      </c>
      <c r="N518" s="3">
        <f t="shared" si="232"/>
        <v>191.33920549655801</v>
      </c>
      <c r="O518" s="3">
        <f t="shared" si="233"/>
        <v>163.296833425307</v>
      </c>
      <c r="P518" s="3">
        <f t="shared" si="245"/>
        <v>28.042372071251009</v>
      </c>
      <c r="Q518" s="3">
        <f t="shared" si="234"/>
        <v>-6.2531702240233402</v>
      </c>
      <c r="R518" s="3">
        <f t="shared" si="235"/>
        <v>62.389983095856799</v>
      </c>
      <c r="S518" s="3">
        <f t="shared" si="236"/>
        <v>193.88737884251401</v>
      </c>
      <c r="T518" s="3">
        <f t="shared" si="237"/>
        <v>163.296833425307</v>
      </c>
      <c r="U518" s="3">
        <f t="shared" si="246"/>
        <v>30.590545417207011</v>
      </c>
      <c r="V518" s="3">
        <f t="shared" si="238"/>
        <v>-2.3393511372266498</v>
      </c>
      <c r="W518" s="3">
        <f t="shared" si="239"/>
        <v>68.168909735579902</v>
      </c>
      <c r="X518" s="3">
        <f t="shared" si="240"/>
        <v>193.88737884251401</v>
      </c>
      <c r="Y518" s="3">
        <f t="shared" si="241"/>
        <v>163.296833425307</v>
      </c>
      <c r="Z518" s="3">
        <f t="shared" si="247"/>
        <v>30.590545417207011</v>
      </c>
      <c r="AA518" s="3">
        <f t="shared" si="242"/>
        <v>-2.3393511372266498</v>
      </c>
      <c r="AB518" s="3">
        <f t="shared" si="243"/>
        <v>68.168909735579902</v>
      </c>
      <c r="AD518" s="3">
        <f t="shared" si="248"/>
        <v>4.7219062823200204</v>
      </c>
      <c r="AE518" s="3">
        <f t="shared" si="249"/>
        <v>7.7649421631820132</v>
      </c>
      <c r="AO518" s="3">
        <f t="shared" si="250"/>
        <v>30.590545417207011</v>
      </c>
      <c r="AP518" s="3">
        <f t="shared" si="251"/>
        <v>33.633581298068997</v>
      </c>
      <c r="AQ518" s="3">
        <f t="shared" si="252"/>
        <v>-3.0430358808619857</v>
      </c>
      <c r="AS518" s="3">
        <f t="shared" si="253"/>
        <v>0</v>
      </c>
      <c r="AT518" s="3">
        <f t="shared" si="254"/>
        <v>0</v>
      </c>
      <c r="AU518" s="3"/>
      <c r="AV518" s="3">
        <f t="shared" si="255"/>
        <v>4.7219062823200204</v>
      </c>
      <c r="AW518" s="3">
        <f t="shared" si="256"/>
        <v>2.1737329363640185</v>
      </c>
      <c r="AX518" s="3">
        <f t="shared" si="257"/>
        <v>-2.5481733459560019</v>
      </c>
      <c r="AY518" s="3">
        <f t="shared" si="258"/>
        <v>7.7649421631820132</v>
      </c>
      <c r="AZ518" s="3">
        <f t="shared" si="259"/>
        <v>7.7649421631820132</v>
      </c>
      <c r="BA518" s="3">
        <f t="shared" si="260"/>
        <v>0</v>
      </c>
    </row>
    <row r="519" spans="1:53">
      <c r="A519">
        <v>517</v>
      </c>
      <c r="B519" t="s">
        <v>532</v>
      </c>
      <c r="C519" s="3">
        <v>496.73353788911697</v>
      </c>
      <c r="D519" s="3">
        <v>447.63900985520399</v>
      </c>
      <c r="E519" s="3">
        <v>49.094528033912802</v>
      </c>
      <c r="F519" s="3">
        <v>-93.0792336040126</v>
      </c>
      <c r="G519" s="3">
        <v>394.087346899583</v>
      </c>
      <c r="H519" s="3"/>
      <c r="I519" s="3">
        <f>VLOOKUP($A519,new_vsoa,6,FALSE)</f>
        <v>428.95781160469897</v>
      </c>
      <c r="J519" s="3">
        <f>VLOOKUP($A519,new_vsoa,5,FALSE)</f>
        <v>443.18832483809598</v>
      </c>
      <c r="K519" s="3">
        <f t="shared" si="244"/>
        <v>-14.230513233397005</v>
      </c>
      <c r="L519" s="3">
        <f>VLOOKUP($A519,new_vsoa,7,FALSE)</f>
        <v>-84.279055352739206</v>
      </c>
      <c r="M519" s="3">
        <f>VLOOKUP($A519,new_vsoa,8,FALSE)</f>
        <v>57.989855103339202</v>
      </c>
      <c r="N519" s="3">
        <f t="shared" si="232"/>
        <v>429.18770823799798</v>
      </c>
      <c r="O519" s="3">
        <f t="shared" si="233"/>
        <v>443.18832483809598</v>
      </c>
      <c r="P519" s="3">
        <f t="shared" si="245"/>
        <v>-14.000616600097999</v>
      </c>
      <c r="Q519" s="3">
        <f t="shared" si="234"/>
        <v>-80.933409630473705</v>
      </c>
      <c r="R519" s="3">
        <f t="shared" si="235"/>
        <v>55.853788906890301</v>
      </c>
      <c r="S519" s="3">
        <f t="shared" si="236"/>
        <v>428.95781160469897</v>
      </c>
      <c r="T519" s="3">
        <f t="shared" si="237"/>
        <v>443.18832483809598</v>
      </c>
      <c r="U519" s="3">
        <f t="shared" si="246"/>
        <v>-14.230513233397005</v>
      </c>
      <c r="V519" s="3">
        <f t="shared" si="238"/>
        <v>-82.519491509740206</v>
      </c>
      <c r="W519" s="3">
        <f t="shared" si="239"/>
        <v>56.262176559630902</v>
      </c>
      <c r="X519" s="3">
        <f t="shared" si="240"/>
        <v>428.95781160469897</v>
      </c>
      <c r="Y519" s="3">
        <f t="shared" si="241"/>
        <v>443.18832483809598</v>
      </c>
      <c r="Z519" s="3">
        <f t="shared" si="247"/>
        <v>-14.230513233397005</v>
      </c>
      <c r="AA519" s="3">
        <f t="shared" si="242"/>
        <v>-82.519491509740206</v>
      </c>
      <c r="AB519" s="3">
        <f t="shared" si="243"/>
        <v>56.262176559630902</v>
      </c>
      <c r="AD519" s="3">
        <f t="shared" si="248"/>
        <v>-67.775726284417999</v>
      </c>
      <c r="AE519" s="3">
        <f t="shared" si="249"/>
        <v>-4.4506850171080146</v>
      </c>
      <c r="AO519" s="3">
        <f t="shared" si="250"/>
        <v>-14.230513233397005</v>
      </c>
      <c r="AP519" s="3">
        <f t="shared" si="251"/>
        <v>49.094528033912802</v>
      </c>
      <c r="AQ519" s="3">
        <f t="shared" si="252"/>
        <v>-63.325041267309807</v>
      </c>
      <c r="AS519" s="3">
        <f t="shared" si="253"/>
        <v>0</v>
      </c>
      <c r="AT519" s="3">
        <f t="shared" si="254"/>
        <v>0</v>
      </c>
      <c r="AU519" s="3"/>
      <c r="AV519" s="3">
        <f t="shared" si="255"/>
        <v>-67.775726284417999</v>
      </c>
      <c r="AW519" s="3">
        <f t="shared" si="256"/>
        <v>-67.545829651118993</v>
      </c>
      <c r="AX519" s="3">
        <f t="shared" si="257"/>
        <v>0.22989663329900623</v>
      </c>
      <c r="AY519" s="3">
        <f t="shared" si="258"/>
        <v>-4.4506850171080146</v>
      </c>
      <c r="AZ519" s="3">
        <f t="shared" si="259"/>
        <v>-4.4506850171080146</v>
      </c>
      <c r="BA519" s="3">
        <f t="shared" si="260"/>
        <v>0</v>
      </c>
    </row>
    <row r="520" spans="1:53">
      <c r="A520">
        <v>518</v>
      </c>
      <c r="B520" t="s">
        <v>533</v>
      </c>
      <c r="C520" s="3">
        <v>324.59805424035602</v>
      </c>
      <c r="D520" s="3">
        <v>355.42801421617099</v>
      </c>
      <c r="E520" s="3">
        <v>-30.8299599758145</v>
      </c>
      <c r="F520" s="3">
        <v>-100.974132482592</v>
      </c>
      <c r="G520" s="3">
        <v>61.730497820261498</v>
      </c>
      <c r="H520" s="3"/>
      <c r="I520" s="3">
        <f>VLOOKUP($A520,new_vsoa,6,FALSE)</f>
        <v>341.87709267904597</v>
      </c>
      <c r="J520" s="3">
        <f>VLOOKUP($A520,new_vsoa,5,FALSE)</f>
        <v>366.722959279039</v>
      </c>
      <c r="K520" s="3">
        <f t="shared" si="244"/>
        <v>-24.84586659999303</v>
      </c>
      <c r="L520" s="3">
        <f>VLOOKUP($A520,new_vsoa,7,FALSE)</f>
        <v>-76.911198261000607</v>
      </c>
      <c r="M520" s="3">
        <f>VLOOKUP($A520,new_vsoa,8,FALSE)</f>
        <v>29.2105102375337</v>
      </c>
      <c r="N520" s="3">
        <f t="shared" si="232"/>
        <v>342.952170954498</v>
      </c>
      <c r="O520" s="3">
        <f t="shared" si="233"/>
        <v>366.72295927903599</v>
      </c>
      <c r="P520" s="3">
        <f t="shared" si="245"/>
        <v>-23.770788324537989</v>
      </c>
      <c r="Q520" s="3">
        <f t="shared" si="234"/>
        <v>-75.591973062536198</v>
      </c>
      <c r="R520" s="3">
        <f t="shared" si="235"/>
        <v>31.931274192223199</v>
      </c>
      <c r="S520" s="3">
        <f t="shared" si="236"/>
        <v>341.87709267904597</v>
      </c>
      <c r="T520" s="3">
        <f t="shared" si="237"/>
        <v>366.722959279039</v>
      </c>
      <c r="U520" s="3">
        <f t="shared" si="246"/>
        <v>-24.84586659999303</v>
      </c>
      <c r="V520" s="3">
        <f t="shared" si="238"/>
        <v>-76.153304632096606</v>
      </c>
      <c r="W520" s="3">
        <f t="shared" si="239"/>
        <v>29.4331369496301</v>
      </c>
      <c r="X520" s="3">
        <f t="shared" si="240"/>
        <v>341.87709267904597</v>
      </c>
      <c r="Y520" s="3">
        <f t="shared" si="241"/>
        <v>366.722959279039</v>
      </c>
      <c r="Z520" s="3">
        <f t="shared" si="247"/>
        <v>-24.84586659999303</v>
      </c>
      <c r="AA520" s="3">
        <f t="shared" si="242"/>
        <v>-76.153304632096606</v>
      </c>
      <c r="AB520" s="3">
        <f t="shared" si="243"/>
        <v>29.4331369496301</v>
      </c>
      <c r="AD520" s="3">
        <f t="shared" si="248"/>
        <v>17.279038438689952</v>
      </c>
      <c r="AE520" s="3">
        <f t="shared" si="249"/>
        <v>11.29494506286801</v>
      </c>
      <c r="AO520" s="3">
        <f t="shared" si="250"/>
        <v>-24.84586659999303</v>
      </c>
      <c r="AP520" s="3">
        <f t="shared" si="251"/>
        <v>-30.8299599758145</v>
      </c>
      <c r="AQ520" s="3">
        <f t="shared" si="252"/>
        <v>5.9840933758214696</v>
      </c>
      <c r="AS520" s="3">
        <f t="shared" si="253"/>
        <v>0</v>
      </c>
      <c r="AT520" s="3">
        <f t="shared" si="254"/>
        <v>0</v>
      </c>
      <c r="AU520" s="3"/>
      <c r="AV520" s="3">
        <f t="shared" si="255"/>
        <v>17.279038438689952</v>
      </c>
      <c r="AW520" s="3">
        <f t="shared" si="256"/>
        <v>18.354116714141981</v>
      </c>
      <c r="AX520" s="3">
        <f t="shared" si="257"/>
        <v>1.0750782754520287</v>
      </c>
      <c r="AY520" s="3">
        <f t="shared" si="258"/>
        <v>11.29494506286801</v>
      </c>
      <c r="AZ520" s="3">
        <f t="shared" si="259"/>
        <v>11.294945062864997</v>
      </c>
      <c r="BA520" s="3">
        <f t="shared" si="260"/>
        <v>-3.0127011996228248E-12</v>
      </c>
    </row>
    <row r="521" spans="1:53">
      <c r="A521">
        <v>519</v>
      </c>
      <c r="B521" t="s">
        <v>534</v>
      </c>
      <c r="C521" s="3">
        <v>267.90374398802101</v>
      </c>
      <c r="D521" s="3">
        <v>199.474155822151</v>
      </c>
      <c r="E521" s="3">
        <v>68.429588165869603</v>
      </c>
      <c r="F521" s="3">
        <v>2.3506900867856202</v>
      </c>
      <c r="G521" s="3">
        <v>160.939450452161</v>
      </c>
      <c r="H521" s="3"/>
      <c r="I521" s="3">
        <f>VLOOKUP($A521,new_vsoa,6,FALSE)</f>
        <v>269.48014529638101</v>
      </c>
      <c r="J521" s="3">
        <f>VLOOKUP($A521,new_vsoa,5,FALSE)</f>
        <v>197.607195913189</v>
      </c>
      <c r="K521" s="3">
        <f t="shared" si="244"/>
        <v>71.872949383192008</v>
      </c>
      <c r="L521" s="3">
        <f>VLOOKUP($A521,new_vsoa,7,FALSE)</f>
        <v>32.591302534688403</v>
      </c>
      <c r="M521" s="3">
        <f>VLOOKUP($A521,new_vsoa,8,FALSE)</f>
        <v>115.14753417609499</v>
      </c>
      <c r="N521" s="3">
        <f t="shared" si="232"/>
        <v>257.997384865561</v>
      </c>
      <c r="O521" s="3">
        <f t="shared" si="233"/>
        <v>197.60719591319099</v>
      </c>
      <c r="P521" s="3">
        <f t="shared" si="245"/>
        <v>60.390188952370011</v>
      </c>
      <c r="Q521" s="3">
        <f t="shared" si="234"/>
        <v>23.094071691750099</v>
      </c>
      <c r="R521" s="3">
        <f t="shared" si="235"/>
        <v>98.296380426573506</v>
      </c>
      <c r="S521" s="3">
        <f t="shared" si="236"/>
        <v>269.48014529638101</v>
      </c>
      <c r="T521" s="3">
        <f t="shared" si="237"/>
        <v>197.607195913189</v>
      </c>
      <c r="U521" s="3">
        <f t="shared" si="246"/>
        <v>71.872949383192008</v>
      </c>
      <c r="V521" s="3">
        <f t="shared" si="238"/>
        <v>33.216855942670897</v>
      </c>
      <c r="W521" s="3">
        <f t="shared" si="239"/>
        <v>113.633969962946</v>
      </c>
      <c r="X521" s="3">
        <f t="shared" si="240"/>
        <v>269.48014529638101</v>
      </c>
      <c r="Y521" s="3">
        <f t="shared" si="241"/>
        <v>197.607195913189</v>
      </c>
      <c r="Z521" s="3">
        <f t="shared" si="247"/>
        <v>71.872949383192008</v>
      </c>
      <c r="AA521" s="3">
        <f t="shared" si="242"/>
        <v>33.216855942670897</v>
      </c>
      <c r="AB521" s="3">
        <f t="shared" si="243"/>
        <v>113.633969962946</v>
      </c>
      <c r="AD521" s="3">
        <f t="shared" si="248"/>
        <v>1.5764013083600048</v>
      </c>
      <c r="AE521" s="3">
        <f t="shared" si="249"/>
        <v>-1.8669599089620021</v>
      </c>
      <c r="AO521" s="3">
        <f t="shared" si="250"/>
        <v>71.872949383192008</v>
      </c>
      <c r="AP521" s="3">
        <f t="shared" si="251"/>
        <v>68.429588165869603</v>
      </c>
      <c r="AQ521" s="3">
        <f t="shared" si="252"/>
        <v>3.4433612173224049</v>
      </c>
      <c r="AS521" s="3">
        <f t="shared" si="253"/>
        <v>0</v>
      </c>
      <c r="AT521" s="3">
        <f t="shared" si="254"/>
        <v>0</v>
      </c>
      <c r="AU521" s="3"/>
      <c r="AV521" s="3">
        <f t="shared" si="255"/>
        <v>1.5764013083600048</v>
      </c>
      <c r="AW521" s="3">
        <f t="shared" si="256"/>
        <v>-9.9063591224600032</v>
      </c>
      <c r="AX521" s="3">
        <f t="shared" si="257"/>
        <v>-11.482760430820008</v>
      </c>
      <c r="AY521" s="3">
        <f t="shared" si="258"/>
        <v>-1.8669599089620021</v>
      </c>
      <c r="AZ521" s="3">
        <f t="shared" si="259"/>
        <v>-1.8669599089600126</v>
      </c>
      <c r="BA521" s="3">
        <f t="shared" si="260"/>
        <v>1.9895196601282805E-12</v>
      </c>
    </row>
    <row r="522" spans="1:53">
      <c r="A522">
        <v>520</v>
      </c>
      <c r="B522" t="s">
        <v>535</v>
      </c>
      <c r="C522" s="3">
        <v>348.30364451184897</v>
      </c>
      <c r="D522" s="3">
        <v>376.59509149336998</v>
      </c>
      <c r="E522" s="3">
        <v>-28.291446981520799</v>
      </c>
      <c r="F522" s="3">
        <v>-109.89275429427001</v>
      </c>
      <c r="G522" s="3">
        <v>72.125421074182796</v>
      </c>
      <c r="H522" s="3"/>
      <c r="I522" s="3">
        <f>VLOOKUP($A522,new_vsoa,6,FALSE)</f>
        <v>345.55578836408898</v>
      </c>
      <c r="J522" s="3">
        <f>VLOOKUP($A522,new_vsoa,5,FALSE)</f>
        <v>384.29933359656201</v>
      </c>
      <c r="K522" s="3">
        <f t="shared" si="244"/>
        <v>-38.743545232473025</v>
      </c>
      <c r="L522" s="3">
        <f>VLOOKUP($A522,new_vsoa,7,FALSE)</f>
        <v>-85.558485122680295</v>
      </c>
      <c r="M522" s="3">
        <f>VLOOKUP($A522,new_vsoa,8,FALSE)</f>
        <v>12.495163926972801</v>
      </c>
      <c r="N522" s="3">
        <f t="shared" si="232"/>
        <v>329.782419877275</v>
      </c>
      <c r="O522" s="3">
        <f t="shared" si="233"/>
        <v>384.29933359656297</v>
      </c>
      <c r="P522" s="3">
        <f t="shared" si="245"/>
        <v>-54.51691371928797</v>
      </c>
      <c r="Q522" s="3">
        <f t="shared" si="234"/>
        <v>-100.64299448476601</v>
      </c>
      <c r="R522" s="3">
        <f t="shared" si="235"/>
        <v>-5.0465279388077802</v>
      </c>
      <c r="S522" s="3">
        <f t="shared" si="236"/>
        <v>345.55578836408898</v>
      </c>
      <c r="T522" s="3">
        <f t="shared" si="237"/>
        <v>384.29933359656201</v>
      </c>
      <c r="U522" s="3">
        <f t="shared" si="246"/>
        <v>-38.743545232473025</v>
      </c>
      <c r="V522" s="3">
        <f t="shared" si="238"/>
        <v>-88.344330437781295</v>
      </c>
      <c r="W522" s="3">
        <f t="shared" si="239"/>
        <v>10.226004160077499</v>
      </c>
      <c r="X522" s="3">
        <f t="shared" si="240"/>
        <v>345.55578836408898</v>
      </c>
      <c r="Y522" s="3">
        <f t="shared" si="241"/>
        <v>384.29933359656201</v>
      </c>
      <c r="Z522" s="3">
        <f t="shared" si="247"/>
        <v>-38.743545232473025</v>
      </c>
      <c r="AA522" s="3">
        <f t="shared" si="242"/>
        <v>-88.344330437781295</v>
      </c>
      <c r="AB522" s="3">
        <f t="shared" si="243"/>
        <v>10.226004160077499</v>
      </c>
      <c r="AD522" s="3">
        <f t="shared" si="248"/>
        <v>-2.7478561477599897</v>
      </c>
      <c r="AE522" s="3">
        <f t="shared" si="249"/>
        <v>7.7042421031920298</v>
      </c>
      <c r="AO522" s="3">
        <f t="shared" si="250"/>
        <v>-38.743545232473025</v>
      </c>
      <c r="AP522" s="3">
        <f t="shared" si="251"/>
        <v>-28.291446981520799</v>
      </c>
      <c r="AQ522" s="3">
        <f t="shared" si="252"/>
        <v>-10.452098250952226</v>
      </c>
      <c r="AS522" s="3">
        <f t="shared" si="253"/>
        <v>0</v>
      </c>
      <c r="AT522" s="3">
        <f t="shared" si="254"/>
        <v>0</v>
      </c>
      <c r="AU522" s="3"/>
      <c r="AV522" s="3">
        <f t="shared" si="255"/>
        <v>-2.7478561477599897</v>
      </c>
      <c r="AW522" s="3">
        <f t="shared" si="256"/>
        <v>-18.521224634573969</v>
      </c>
      <c r="AX522" s="3">
        <f t="shared" si="257"/>
        <v>-15.773368486813979</v>
      </c>
      <c r="AY522" s="3">
        <f t="shared" si="258"/>
        <v>7.7042421031920298</v>
      </c>
      <c r="AZ522" s="3">
        <f t="shared" si="259"/>
        <v>7.7042421031929962</v>
      </c>
      <c r="BA522" s="3">
        <f t="shared" si="260"/>
        <v>9.6633812063373625E-13</v>
      </c>
    </row>
    <row r="523" spans="1:53">
      <c r="A523">
        <v>521</v>
      </c>
      <c r="B523" t="s">
        <v>536</v>
      </c>
      <c r="C523" s="3">
        <v>322.08841107967601</v>
      </c>
      <c r="D523" s="3">
        <v>378.27147621529599</v>
      </c>
      <c r="E523" s="3">
        <v>-56.183065135620303</v>
      </c>
      <c r="F523" s="3">
        <v>-136.77247241522301</v>
      </c>
      <c r="G523" s="3">
        <v>35.549686463434703</v>
      </c>
      <c r="H523" s="3"/>
      <c r="I523" s="3">
        <f>VLOOKUP($A523,new_vsoa,6,FALSE)</f>
        <v>325.65133426084299</v>
      </c>
      <c r="J523" s="3">
        <f>VLOOKUP($A523,new_vsoa,5,FALSE)</f>
        <v>394.34503562793998</v>
      </c>
      <c r="K523" s="3">
        <f t="shared" si="244"/>
        <v>-68.693701367096992</v>
      </c>
      <c r="L523" s="3">
        <f>VLOOKUP($A523,new_vsoa,7,FALSE)</f>
        <v>-118.458654520162</v>
      </c>
      <c r="M523" s="3">
        <f>VLOOKUP($A523,new_vsoa,8,FALSE)</f>
        <v>-14.625023523631301</v>
      </c>
      <c r="N523" s="3">
        <f t="shared" si="232"/>
        <v>328.48236985910899</v>
      </c>
      <c r="O523" s="3">
        <f t="shared" si="233"/>
        <v>394.34503562793998</v>
      </c>
      <c r="P523" s="3">
        <f t="shared" si="245"/>
        <v>-65.862665768830993</v>
      </c>
      <c r="Q523" s="3">
        <f t="shared" si="234"/>
        <v>-112.60529383542401</v>
      </c>
      <c r="R523" s="3">
        <f t="shared" si="235"/>
        <v>-17.724414584072399</v>
      </c>
      <c r="S523" s="3">
        <f t="shared" si="236"/>
        <v>325.65133426084299</v>
      </c>
      <c r="T523" s="3">
        <f t="shared" si="237"/>
        <v>394.34503562793998</v>
      </c>
      <c r="U523" s="3">
        <f t="shared" si="246"/>
        <v>-68.693701367096992</v>
      </c>
      <c r="V523" s="3">
        <f t="shared" si="238"/>
        <v>-118.243942452214</v>
      </c>
      <c r="W523" s="3">
        <f t="shared" si="239"/>
        <v>-18.070411786149499</v>
      </c>
      <c r="X523" s="3">
        <f t="shared" si="240"/>
        <v>325.65133426084299</v>
      </c>
      <c r="Y523" s="3">
        <f t="shared" si="241"/>
        <v>394.34503562793998</v>
      </c>
      <c r="Z523" s="3">
        <f t="shared" si="247"/>
        <v>-68.693701367096992</v>
      </c>
      <c r="AA523" s="3">
        <f t="shared" si="242"/>
        <v>-118.243942452214</v>
      </c>
      <c r="AB523" s="3">
        <f t="shared" si="243"/>
        <v>-18.070411786149499</v>
      </c>
      <c r="AD523" s="3">
        <f t="shared" si="248"/>
        <v>3.5629231811669797</v>
      </c>
      <c r="AE523" s="3">
        <f t="shared" si="249"/>
        <v>16.073559412643988</v>
      </c>
      <c r="AO523" s="3">
        <f t="shared" si="250"/>
        <v>-68.693701367096992</v>
      </c>
      <c r="AP523" s="3">
        <f t="shared" si="251"/>
        <v>-56.183065135620303</v>
      </c>
      <c r="AQ523" s="3">
        <f t="shared" si="252"/>
        <v>-12.510636231476688</v>
      </c>
      <c r="AS523" s="3">
        <f t="shared" si="253"/>
        <v>0</v>
      </c>
      <c r="AT523" s="3">
        <f t="shared" si="254"/>
        <v>0</v>
      </c>
      <c r="AU523" s="3"/>
      <c r="AV523" s="3">
        <f t="shared" si="255"/>
        <v>3.5629231811669797</v>
      </c>
      <c r="AW523" s="3">
        <f t="shared" si="256"/>
        <v>6.3939587794329782</v>
      </c>
      <c r="AX523" s="3">
        <f t="shared" si="257"/>
        <v>2.8310355982659985</v>
      </c>
      <c r="AY523" s="3">
        <f t="shared" si="258"/>
        <v>16.073559412643988</v>
      </c>
      <c r="AZ523" s="3">
        <f t="shared" si="259"/>
        <v>16.073559412643988</v>
      </c>
      <c r="BA523" s="3">
        <f t="shared" si="260"/>
        <v>0</v>
      </c>
    </row>
    <row r="524" spans="1:53">
      <c r="A524">
        <v>522</v>
      </c>
      <c r="B524" t="s">
        <v>537</v>
      </c>
      <c r="C524" s="3">
        <v>289.63161332351802</v>
      </c>
      <c r="D524" s="3">
        <v>373.52275379474003</v>
      </c>
      <c r="E524" s="3">
        <v>-83.891140471221505</v>
      </c>
      <c r="F524" s="3">
        <v>-146.194635026968</v>
      </c>
      <c r="G524" s="3">
        <v>-18.172056756814801</v>
      </c>
      <c r="H524" s="3"/>
      <c r="I524" s="3">
        <f>VLOOKUP($A524,new_vsoa,6,FALSE)</f>
        <v>268.95302822974003</v>
      </c>
      <c r="J524" s="3">
        <f>VLOOKUP($A524,new_vsoa,5,FALSE)</f>
        <v>372.87829437884602</v>
      </c>
      <c r="K524" s="3">
        <f t="shared" si="244"/>
        <v>-103.92526614910599</v>
      </c>
      <c r="L524" s="3">
        <f>VLOOKUP($A524,new_vsoa,7,FALSE)</f>
        <v>-141.90865480452001</v>
      </c>
      <c r="M524" s="3">
        <f>VLOOKUP($A524,new_vsoa,8,FALSE)</f>
        <v>-62.889934359566503</v>
      </c>
      <c r="N524" s="3">
        <f t="shared" si="232"/>
        <v>259.462713489061</v>
      </c>
      <c r="O524" s="3">
        <f t="shared" si="233"/>
        <v>372.87829437884602</v>
      </c>
      <c r="P524" s="3">
        <f t="shared" si="245"/>
        <v>-113.41558088978502</v>
      </c>
      <c r="Q524" s="3">
        <f t="shared" si="234"/>
        <v>-151.09018313941101</v>
      </c>
      <c r="R524" s="3">
        <f t="shared" si="235"/>
        <v>-74.254872025163394</v>
      </c>
      <c r="S524" s="3">
        <f t="shared" si="236"/>
        <v>268.95302822974003</v>
      </c>
      <c r="T524" s="3">
        <f t="shared" si="237"/>
        <v>372.87829437884602</v>
      </c>
      <c r="U524" s="3">
        <f t="shared" si="246"/>
        <v>-103.92526614910599</v>
      </c>
      <c r="V524" s="3">
        <f t="shared" si="238"/>
        <v>-145.886402636643</v>
      </c>
      <c r="W524" s="3">
        <f t="shared" si="239"/>
        <v>-60.664124221229798</v>
      </c>
      <c r="X524" s="3">
        <f t="shared" si="240"/>
        <v>268.95302822974003</v>
      </c>
      <c r="Y524" s="3">
        <f t="shared" si="241"/>
        <v>372.87829437884602</v>
      </c>
      <c r="Z524" s="3">
        <f t="shared" si="247"/>
        <v>-103.92526614910599</v>
      </c>
      <c r="AA524" s="3">
        <f t="shared" si="242"/>
        <v>-145.886402636643</v>
      </c>
      <c r="AB524" s="3">
        <f t="shared" si="243"/>
        <v>-60.664124221229798</v>
      </c>
      <c r="AD524" s="3">
        <f t="shared" si="248"/>
        <v>-20.678585093777997</v>
      </c>
      <c r="AE524" s="3">
        <f t="shared" si="249"/>
        <v>-0.64445941589400491</v>
      </c>
      <c r="AO524" s="3">
        <f t="shared" si="250"/>
        <v>-103.92526614910599</v>
      </c>
      <c r="AP524" s="3">
        <f t="shared" si="251"/>
        <v>-83.891140471221505</v>
      </c>
      <c r="AQ524" s="3">
        <f t="shared" si="252"/>
        <v>-20.034125677884489</v>
      </c>
      <c r="AS524" s="3">
        <f t="shared" si="253"/>
        <v>0</v>
      </c>
      <c r="AT524" s="3">
        <f t="shared" si="254"/>
        <v>0</v>
      </c>
      <c r="AU524" s="3"/>
      <c r="AV524" s="3">
        <f t="shared" si="255"/>
        <v>-20.678585093777997</v>
      </c>
      <c r="AW524" s="3">
        <f t="shared" si="256"/>
        <v>-30.168899834457022</v>
      </c>
      <c r="AX524" s="3">
        <f t="shared" si="257"/>
        <v>-9.4903147406790254</v>
      </c>
      <c r="AY524" s="3">
        <f t="shared" si="258"/>
        <v>-0.64445941589400491</v>
      </c>
      <c r="AZ524" s="3">
        <f t="shared" si="259"/>
        <v>-0.64445941589400491</v>
      </c>
      <c r="BA524" s="3">
        <f t="shared" si="260"/>
        <v>0</v>
      </c>
    </row>
    <row r="525" spans="1:53">
      <c r="A525">
        <v>523</v>
      </c>
      <c r="B525" t="s">
        <v>538</v>
      </c>
      <c r="C525" s="3">
        <v>526.17265294030301</v>
      </c>
      <c r="D525" s="3">
        <v>579.08662809421799</v>
      </c>
      <c r="E525" s="3">
        <v>-52.913975153914798</v>
      </c>
      <c r="F525" s="3">
        <v>-209.91286917265501</v>
      </c>
      <c r="G525" s="3">
        <v>557.62488322913202</v>
      </c>
      <c r="H525" s="3"/>
      <c r="I525" s="3">
        <f>VLOOKUP($A525,new_vsoa,6,FALSE)</f>
        <v>530.36477918621802</v>
      </c>
      <c r="J525" s="3">
        <f>VLOOKUP($A525,new_vsoa,5,FALSE)</f>
        <v>587.82958041174595</v>
      </c>
      <c r="K525" s="3">
        <f t="shared" si="244"/>
        <v>-57.464801225527935</v>
      </c>
      <c r="L525" s="3">
        <f>VLOOKUP($A525,new_vsoa,7,FALSE)</f>
        <v>-145.409765743398</v>
      </c>
      <c r="M525" s="3">
        <f>VLOOKUP($A525,new_vsoa,8,FALSE)</f>
        <v>22.345992782742801</v>
      </c>
      <c r="N525" s="3">
        <f t="shared" si="232"/>
        <v>524.79953901832403</v>
      </c>
      <c r="O525" s="3">
        <f t="shared" si="233"/>
        <v>587.82958041174595</v>
      </c>
      <c r="P525" s="3">
        <f t="shared" si="245"/>
        <v>-63.030041393421925</v>
      </c>
      <c r="Q525" s="3">
        <f t="shared" si="234"/>
        <v>-148.30431915105899</v>
      </c>
      <c r="R525" s="3">
        <f t="shared" si="235"/>
        <v>23.2959689145505</v>
      </c>
      <c r="S525" s="3">
        <f t="shared" si="236"/>
        <v>530.36477918621802</v>
      </c>
      <c r="T525" s="3">
        <f t="shared" si="237"/>
        <v>587.82958041174595</v>
      </c>
      <c r="U525" s="3">
        <f t="shared" si="246"/>
        <v>-57.464801225527935</v>
      </c>
      <c r="V525" s="3">
        <f t="shared" si="238"/>
        <v>-140.199626845675</v>
      </c>
      <c r="W525" s="3">
        <f t="shared" si="239"/>
        <v>32.012334431219998</v>
      </c>
      <c r="X525" s="3">
        <f t="shared" si="240"/>
        <v>530.36477918621802</v>
      </c>
      <c r="Y525" s="3">
        <f t="shared" si="241"/>
        <v>587.82958041174595</v>
      </c>
      <c r="Z525" s="3">
        <f t="shared" si="247"/>
        <v>-57.464801225527935</v>
      </c>
      <c r="AA525" s="3">
        <f t="shared" si="242"/>
        <v>-140.199626845675</v>
      </c>
      <c r="AB525" s="3">
        <f t="shared" si="243"/>
        <v>32.012334431219998</v>
      </c>
      <c r="AD525" s="3">
        <f t="shared" si="248"/>
        <v>4.1921262459150057</v>
      </c>
      <c r="AE525" s="3">
        <f t="shared" si="249"/>
        <v>8.7429523175279655</v>
      </c>
      <c r="AO525" s="3">
        <f t="shared" si="250"/>
        <v>-57.464801225527935</v>
      </c>
      <c r="AP525" s="3">
        <f t="shared" si="251"/>
        <v>-52.913975153914798</v>
      </c>
      <c r="AQ525" s="3">
        <f t="shared" si="252"/>
        <v>-4.5508260716131375</v>
      </c>
      <c r="AS525" s="3">
        <f t="shared" si="253"/>
        <v>0</v>
      </c>
      <c r="AT525" s="3">
        <f t="shared" si="254"/>
        <v>0</v>
      </c>
      <c r="AU525" s="3"/>
      <c r="AV525" s="3">
        <f t="shared" si="255"/>
        <v>4.1921262459150057</v>
      </c>
      <c r="AW525" s="3">
        <f t="shared" si="256"/>
        <v>-1.3731139219789839</v>
      </c>
      <c r="AX525" s="3">
        <f t="shared" si="257"/>
        <v>-5.5652401678939896</v>
      </c>
      <c r="AY525" s="3">
        <f t="shared" si="258"/>
        <v>8.7429523175279655</v>
      </c>
      <c r="AZ525" s="3">
        <f t="shared" si="259"/>
        <v>8.7429523175279655</v>
      </c>
      <c r="BA525" s="3">
        <f t="shared" si="260"/>
        <v>0</v>
      </c>
    </row>
    <row r="526" spans="1:53">
      <c r="A526">
        <v>524</v>
      </c>
      <c r="B526" t="s">
        <v>539</v>
      </c>
      <c r="C526" s="3">
        <v>489.75552790766801</v>
      </c>
      <c r="D526" s="3">
        <v>482.85402016767802</v>
      </c>
      <c r="E526" s="3">
        <v>6.9015077399899898</v>
      </c>
      <c r="F526" s="3">
        <v>-86.546496877907202</v>
      </c>
      <c r="G526" s="3">
        <v>150.51782116548699</v>
      </c>
      <c r="H526" s="3"/>
      <c r="I526" s="3">
        <f>VLOOKUP($A526,new_vsoa,6,FALSE)</f>
        <v>424.24789888355798</v>
      </c>
      <c r="J526" s="3">
        <f>VLOOKUP($A526,new_vsoa,5,FALSE)</f>
        <v>496.45078337578298</v>
      </c>
      <c r="K526" s="3">
        <f t="shared" si="244"/>
        <v>-72.202884492224996</v>
      </c>
      <c r="L526" s="3">
        <f>VLOOKUP($A526,new_vsoa,7,FALSE)</f>
        <v>-132.778421819708</v>
      </c>
      <c r="M526" s="3">
        <f>VLOOKUP($A526,new_vsoa,8,FALSE)</f>
        <v>-10.271257595363499</v>
      </c>
      <c r="N526" s="3">
        <f t="shared" si="232"/>
        <v>417.242764720845</v>
      </c>
      <c r="O526" s="3">
        <f t="shared" si="233"/>
        <v>496.45078337578099</v>
      </c>
      <c r="P526" s="3">
        <f t="shared" si="245"/>
        <v>-79.208018654935984</v>
      </c>
      <c r="Q526" s="3">
        <f t="shared" si="234"/>
        <v>-141.77354223743501</v>
      </c>
      <c r="R526" s="3">
        <f t="shared" si="235"/>
        <v>-22.9461781186113</v>
      </c>
      <c r="S526" s="3">
        <f t="shared" si="236"/>
        <v>424.24789888355798</v>
      </c>
      <c r="T526" s="3">
        <f t="shared" si="237"/>
        <v>496.45078337578298</v>
      </c>
      <c r="U526" s="3">
        <f t="shared" si="246"/>
        <v>-72.202884492224996</v>
      </c>
      <c r="V526" s="3">
        <f t="shared" si="238"/>
        <v>-131.04499439256199</v>
      </c>
      <c r="W526" s="3">
        <f t="shared" si="239"/>
        <v>-13.600836686293301</v>
      </c>
      <c r="X526" s="3">
        <f t="shared" si="240"/>
        <v>424.24789888355798</v>
      </c>
      <c r="Y526" s="3">
        <f t="shared" si="241"/>
        <v>496.45078337578298</v>
      </c>
      <c r="Z526" s="3">
        <f t="shared" si="247"/>
        <v>-72.202884492224996</v>
      </c>
      <c r="AA526" s="3">
        <f t="shared" si="242"/>
        <v>-131.04499439256199</v>
      </c>
      <c r="AB526" s="3">
        <f t="shared" si="243"/>
        <v>-13.600836686293301</v>
      </c>
      <c r="AD526" s="3">
        <f t="shared" si="248"/>
        <v>-65.507629024110031</v>
      </c>
      <c r="AE526" s="3">
        <f t="shared" si="249"/>
        <v>13.59676320810496</v>
      </c>
      <c r="AO526" s="3">
        <f t="shared" si="250"/>
        <v>-72.202884492224996</v>
      </c>
      <c r="AP526" s="3">
        <f t="shared" si="251"/>
        <v>6.9015077399899898</v>
      </c>
      <c r="AQ526" s="3">
        <f t="shared" si="252"/>
        <v>-79.104392232214991</v>
      </c>
      <c r="AS526" s="3">
        <f t="shared" si="253"/>
        <v>0</v>
      </c>
      <c r="AT526" s="3">
        <f t="shared" si="254"/>
        <v>0</v>
      </c>
      <c r="AU526" s="3"/>
      <c r="AV526" s="3">
        <f t="shared" si="255"/>
        <v>-65.507629024110031</v>
      </c>
      <c r="AW526" s="3">
        <f t="shared" si="256"/>
        <v>-72.512763186823008</v>
      </c>
      <c r="AX526" s="3">
        <f t="shared" si="257"/>
        <v>-7.0051341627129773</v>
      </c>
      <c r="AY526" s="3">
        <f t="shared" si="258"/>
        <v>13.59676320810496</v>
      </c>
      <c r="AZ526" s="3">
        <f t="shared" si="259"/>
        <v>13.596763208102971</v>
      </c>
      <c r="BA526" s="3">
        <f t="shared" si="260"/>
        <v>-1.9895196601282805E-12</v>
      </c>
    </row>
    <row r="527" spans="1:53">
      <c r="A527">
        <v>525</v>
      </c>
      <c r="B527" t="s">
        <v>540</v>
      </c>
      <c r="C527" s="3">
        <v>466.93600188340997</v>
      </c>
      <c r="D527" s="3">
        <v>433.30065338864398</v>
      </c>
      <c r="E527" s="3">
        <v>33.635348494766099</v>
      </c>
      <c r="F527" s="3">
        <v>-54.779078976813302</v>
      </c>
      <c r="G527" s="3">
        <v>197.10810979333999</v>
      </c>
      <c r="H527" s="3"/>
      <c r="I527" s="3">
        <f>VLOOKUP($A527,new_vsoa,6,FALSE)</f>
        <v>420.67464421727198</v>
      </c>
      <c r="J527" s="3">
        <f>VLOOKUP($A527,new_vsoa,5,FALSE)</f>
        <v>422.16791072960598</v>
      </c>
      <c r="K527" s="3">
        <f t="shared" si="244"/>
        <v>-1.493266512334003</v>
      </c>
      <c r="L527" s="3">
        <f>VLOOKUP($A527,new_vsoa,7,FALSE)</f>
        <v>-54.2502097585798</v>
      </c>
      <c r="M527" s="3">
        <f>VLOOKUP($A527,new_vsoa,8,FALSE)</f>
        <v>53.558767384909302</v>
      </c>
      <c r="N527" s="3">
        <f t="shared" si="232"/>
        <v>413.73581055056798</v>
      </c>
      <c r="O527" s="3">
        <f t="shared" si="233"/>
        <v>422.16791072960802</v>
      </c>
      <c r="P527" s="3">
        <f t="shared" si="245"/>
        <v>-8.4321001790400487</v>
      </c>
      <c r="Q527" s="3">
        <f t="shared" si="234"/>
        <v>-64.625925021661303</v>
      </c>
      <c r="R527" s="3">
        <f t="shared" si="235"/>
        <v>40.883324767769103</v>
      </c>
      <c r="S527" s="3">
        <f t="shared" si="236"/>
        <v>420.67464421727198</v>
      </c>
      <c r="T527" s="3">
        <f t="shared" si="237"/>
        <v>422.16791072960598</v>
      </c>
      <c r="U527" s="3">
        <f t="shared" si="246"/>
        <v>-1.493266512334003</v>
      </c>
      <c r="V527" s="3">
        <f t="shared" si="238"/>
        <v>-56.558869032106301</v>
      </c>
      <c r="W527" s="3">
        <f t="shared" si="239"/>
        <v>54.177549361087998</v>
      </c>
      <c r="X527" s="3">
        <f t="shared" si="240"/>
        <v>420.67464421727198</v>
      </c>
      <c r="Y527" s="3">
        <f t="shared" si="241"/>
        <v>422.16791072960598</v>
      </c>
      <c r="Z527" s="3">
        <f t="shared" si="247"/>
        <v>-1.493266512334003</v>
      </c>
      <c r="AA527" s="3">
        <f t="shared" si="242"/>
        <v>-56.558869032106301</v>
      </c>
      <c r="AB527" s="3">
        <f t="shared" si="243"/>
        <v>54.177549361087998</v>
      </c>
      <c r="AD527" s="3">
        <f t="shared" si="248"/>
        <v>-46.261357666137997</v>
      </c>
      <c r="AE527" s="3">
        <f t="shared" si="249"/>
        <v>-11.132742659038001</v>
      </c>
      <c r="AO527" s="3">
        <f t="shared" si="250"/>
        <v>-1.493266512334003</v>
      </c>
      <c r="AP527" s="3">
        <f t="shared" si="251"/>
        <v>33.635348494766099</v>
      </c>
      <c r="AQ527" s="3">
        <f t="shared" si="252"/>
        <v>-35.128615007100102</v>
      </c>
      <c r="AS527" s="3">
        <f t="shared" si="253"/>
        <v>0</v>
      </c>
      <c r="AT527" s="3">
        <f t="shared" si="254"/>
        <v>0</v>
      </c>
      <c r="AU527" s="3"/>
      <c r="AV527" s="3">
        <f t="shared" si="255"/>
        <v>-46.261357666137997</v>
      </c>
      <c r="AW527" s="3">
        <f t="shared" si="256"/>
        <v>-53.200191332841996</v>
      </c>
      <c r="AX527" s="3">
        <f t="shared" si="257"/>
        <v>-6.9388336667039994</v>
      </c>
      <c r="AY527" s="3">
        <f t="shared" si="258"/>
        <v>-11.132742659038001</v>
      </c>
      <c r="AZ527" s="3">
        <f t="shared" si="259"/>
        <v>-11.132742659035955</v>
      </c>
      <c r="BA527" s="3">
        <f t="shared" si="260"/>
        <v>2.0463630789890885E-12</v>
      </c>
    </row>
    <row r="528" spans="1:53">
      <c r="A528">
        <v>526</v>
      </c>
      <c r="B528" t="s">
        <v>541</v>
      </c>
      <c r="C528" s="3">
        <v>400.34106140463803</v>
      </c>
      <c r="D528" s="3">
        <v>482.88839655332998</v>
      </c>
      <c r="E528" s="3">
        <v>-82.547335148691602</v>
      </c>
      <c r="F528" s="3">
        <v>-230.80557681987801</v>
      </c>
      <c r="G528" s="3">
        <v>78.897765693492303</v>
      </c>
      <c r="H528" s="3"/>
      <c r="I528" s="3">
        <f>VLOOKUP($A528,new_vsoa,6,FALSE)</f>
        <v>409.38501036702797</v>
      </c>
      <c r="J528" s="3">
        <f>VLOOKUP($A528,new_vsoa,5,FALSE)</f>
        <v>468.397220075218</v>
      </c>
      <c r="K528" s="3">
        <f t="shared" si="244"/>
        <v>-59.012209708190028</v>
      </c>
      <c r="L528" s="3">
        <f>VLOOKUP($A528,new_vsoa,7,FALSE)</f>
        <v>-131.773987790136</v>
      </c>
      <c r="M528" s="3">
        <f>VLOOKUP($A528,new_vsoa,8,FALSE)</f>
        <v>17.8137861005677</v>
      </c>
      <c r="N528" s="3">
        <f t="shared" si="232"/>
        <v>397.29460168822698</v>
      </c>
      <c r="O528" s="3">
        <f t="shared" si="233"/>
        <v>468.39722007521902</v>
      </c>
      <c r="P528" s="3">
        <f t="shared" si="245"/>
        <v>-71.102618386992049</v>
      </c>
      <c r="Q528" s="3">
        <f t="shared" si="234"/>
        <v>-144.19451057841599</v>
      </c>
      <c r="R528" s="3">
        <f t="shared" si="235"/>
        <v>17.506104276103802</v>
      </c>
      <c r="S528" s="3">
        <f t="shared" si="236"/>
        <v>409.38501036702797</v>
      </c>
      <c r="T528" s="3">
        <f t="shared" si="237"/>
        <v>468.397220075218</v>
      </c>
      <c r="U528" s="3">
        <f t="shared" si="246"/>
        <v>-59.012209708190028</v>
      </c>
      <c r="V528" s="3">
        <f t="shared" si="238"/>
        <v>-130.96151158194201</v>
      </c>
      <c r="W528" s="3">
        <f t="shared" si="239"/>
        <v>18.9154270190745</v>
      </c>
      <c r="X528" s="3">
        <f t="shared" si="240"/>
        <v>409.38501036702797</v>
      </c>
      <c r="Y528" s="3">
        <f t="shared" si="241"/>
        <v>468.397220075218</v>
      </c>
      <c r="Z528" s="3">
        <f t="shared" si="247"/>
        <v>-59.012209708190028</v>
      </c>
      <c r="AA528" s="3">
        <f t="shared" si="242"/>
        <v>-130.96151158194201</v>
      </c>
      <c r="AB528" s="3">
        <f t="shared" si="243"/>
        <v>18.9154270190745</v>
      </c>
      <c r="AD528" s="3">
        <f t="shared" si="248"/>
        <v>9.0439489623899476</v>
      </c>
      <c r="AE528" s="3">
        <f t="shared" si="249"/>
        <v>-14.491176478111981</v>
      </c>
      <c r="AO528" s="3">
        <f t="shared" si="250"/>
        <v>-59.012209708190028</v>
      </c>
      <c r="AP528" s="3">
        <f t="shared" si="251"/>
        <v>-82.547335148691602</v>
      </c>
      <c r="AQ528" s="3">
        <f t="shared" si="252"/>
        <v>23.535125440501574</v>
      </c>
      <c r="AS528" s="3">
        <f t="shared" si="253"/>
        <v>0</v>
      </c>
      <c r="AT528" s="3">
        <f t="shared" si="254"/>
        <v>0</v>
      </c>
      <c r="AU528" s="3"/>
      <c r="AV528" s="3">
        <f t="shared" si="255"/>
        <v>9.0439489623899476</v>
      </c>
      <c r="AW528" s="3">
        <f t="shared" si="256"/>
        <v>-3.0464597164110501</v>
      </c>
      <c r="AX528" s="3">
        <f t="shared" si="257"/>
        <v>-12.090408678800998</v>
      </c>
      <c r="AY528" s="3">
        <f t="shared" si="258"/>
        <v>-14.491176478111981</v>
      </c>
      <c r="AZ528" s="3">
        <f t="shared" si="259"/>
        <v>-14.491176478110958</v>
      </c>
      <c r="BA528" s="3">
        <f t="shared" si="260"/>
        <v>1.0231815394945443E-12</v>
      </c>
    </row>
    <row r="529" spans="1:53">
      <c r="A529">
        <v>527</v>
      </c>
      <c r="B529" t="s">
        <v>542</v>
      </c>
      <c r="C529" s="3">
        <v>284.518233872998</v>
      </c>
      <c r="D529" s="3">
        <v>271.53446327787702</v>
      </c>
      <c r="E529" s="3">
        <v>12.9837705951212</v>
      </c>
      <c r="F529" s="3">
        <v>-61.513203171355499</v>
      </c>
      <c r="G529" s="3">
        <v>98.598448450616203</v>
      </c>
      <c r="H529" s="3"/>
      <c r="I529" s="3">
        <f>VLOOKUP($A529,new_vsoa,6,FALSE)</f>
        <v>313.52455414449298</v>
      </c>
      <c r="J529" s="3">
        <f>VLOOKUP($A529,new_vsoa,5,FALSE)</f>
        <v>282.11185577045399</v>
      </c>
      <c r="K529" s="3">
        <f t="shared" si="244"/>
        <v>31.412698374038996</v>
      </c>
      <c r="L529" s="3">
        <f>VLOOKUP($A529,new_vsoa,7,FALSE)</f>
        <v>-17.6418606560227</v>
      </c>
      <c r="M529" s="3">
        <f>VLOOKUP($A529,new_vsoa,8,FALSE)</f>
        <v>86.367332159290996</v>
      </c>
      <c r="N529" s="3">
        <f t="shared" si="232"/>
        <v>309.16154774606701</v>
      </c>
      <c r="O529" s="3">
        <f t="shared" si="233"/>
        <v>282.11185577045501</v>
      </c>
      <c r="P529" s="3">
        <f t="shared" si="245"/>
        <v>27.049691975612006</v>
      </c>
      <c r="Q529" s="3">
        <f t="shared" si="234"/>
        <v>-22.1182019376289</v>
      </c>
      <c r="R529" s="3">
        <f t="shared" si="235"/>
        <v>82.169432923762002</v>
      </c>
      <c r="S529" s="3">
        <f t="shared" si="236"/>
        <v>313.52455414449298</v>
      </c>
      <c r="T529" s="3">
        <f t="shared" si="237"/>
        <v>282.11185577045399</v>
      </c>
      <c r="U529" s="3">
        <f t="shared" si="246"/>
        <v>31.412698374038996</v>
      </c>
      <c r="V529" s="3">
        <f t="shared" si="238"/>
        <v>-21.774909098380899</v>
      </c>
      <c r="W529" s="3">
        <f t="shared" si="239"/>
        <v>83.432204920547804</v>
      </c>
      <c r="X529" s="3">
        <f t="shared" si="240"/>
        <v>313.52455414449298</v>
      </c>
      <c r="Y529" s="3">
        <f t="shared" si="241"/>
        <v>282.11185577045399</v>
      </c>
      <c r="Z529" s="3">
        <f t="shared" si="247"/>
        <v>31.412698374038996</v>
      </c>
      <c r="AA529" s="3">
        <f t="shared" si="242"/>
        <v>-21.774909098380899</v>
      </c>
      <c r="AB529" s="3">
        <f t="shared" si="243"/>
        <v>83.432204920547804</v>
      </c>
      <c r="AD529" s="3">
        <f t="shared" si="248"/>
        <v>29.006320271494985</v>
      </c>
      <c r="AE529" s="3">
        <f t="shared" si="249"/>
        <v>10.577392492576962</v>
      </c>
      <c r="AO529" s="3">
        <f t="shared" si="250"/>
        <v>31.412698374038996</v>
      </c>
      <c r="AP529" s="3">
        <f t="shared" si="251"/>
        <v>12.9837705951212</v>
      </c>
      <c r="AQ529" s="3">
        <f t="shared" si="252"/>
        <v>18.428927778917796</v>
      </c>
      <c r="AS529" s="3">
        <f t="shared" si="253"/>
        <v>0</v>
      </c>
      <c r="AT529" s="3">
        <f t="shared" si="254"/>
        <v>0</v>
      </c>
      <c r="AU529" s="3"/>
      <c r="AV529" s="3">
        <f t="shared" si="255"/>
        <v>29.006320271494985</v>
      </c>
      <c r="AW529" s="3">
        <f t="shared" si="256"/>
        <v>24.643313873069019</v>
      </c>
      <c r="AX529" s="3">
        <f t="shared" si="257"/>
        <v>-4.3630063984259664</v>
      </c>
      <c r="AY529" s="3">
        <f t="shared" si="258"/>
        <v>10.577392492576962</v>
      </c>
      <c r="AZ529" s="3">
        <f t="shared" si="259"/>
        <v>10.577392492577985</v>
      </c>
      <c r="BA529" s="3">
        <f t="shared" si="260"/>
        <v>1.0231815394945443E-12</v>
      </c>
    </row>
    <row r="530" spans="1:53">
      <c r="A530">
        <v>528</v>
      </c>
      <c r="B530" t="s">
        <v>543</v>
      </c>
      <c r="C530" s="3">
        <v>301.09748545119299</v>
      </c>
      <c r="D530" s="3">
        <v>317.62931858130003</v>
      </c>
      <c r="E530" s="3">
        <v>-16.531833130107099</v>
      </c>
      <c r="F530" s="3">
        <v>-100.455507444869</v>
      </c>
      <c r="G530" s="3">
        <v>68.424080737282594</v>
      </c>
      <c r="H530" s="3"/>
      <c r="I530" s="3">
        <f>VLOOKUP($A530,new_vsoa,6,FALSE)</f>
        <v>168.76826991528699</v>
      </c>
      <c r="J530" s="3">
        <f>VLOOKUP($A530,new_vsoa,5,FALSE)</f>
        <v>313.44163781368701</v>
      </c>
      <c r="K530" s="3">
        <f t="shared" si="244"/>
        <v>-144.67336789840002</v>
      </c>
      <c r="L530" s="3">
        <f>VLOOKUP($A530,new_vsoa,7,FALSE)</f>
        <v>-190.882997575248</v>
      </c>
      <c r="M530" s="3">
        <f>VLOOKUP($A530,new_vsoa,8,FALSE)</f>
        <v>-96.793227378359006</v>
      </c>
      <c r="N530" s="3">
        <f t="shared" si="232"/>
        <v>166.58147388572499</v>
      </c>
      <c r="O530" s="3">
        <f t="shared" si="233"/>
        <v>313.44163781368701</v>
      </c>
      <c r="P530" s="3">
        <f t="shared" si="245"/>
        <v>-146.86016392796202</v>
      </c>
      <c r="Q530" s="3">
        <f t="shared" si="234"/>
        <v>-191.37923715157001</v>
      </c>
      <c r="R530" s="3">
        <f t="shared" si="235"/>
        <v>-100.255858060949</v>
      </c>
      <c r="S530" s="3">
        <f t="shared" si="236"/>
        <v>168.76826991528699</v>
      </c>
      <c r="T530" s="3">
        <f t="shared" si="237"/>
        <v>313.44163781368701</v>
      </c>
      <c r="U530" s="3">
        <f t="shared" si="246"/>
        <v>-144.67336789840002</v>
      </c>
      <c r="V530" s="3">
        <f t="shared" si="238"/>
        <v>-193.059141086973</v>
      </c>
      <c r="W530" s="3">
        <f t="shared" si="239"/>
        <v>-99.646084414999294</v>
      </c>
      <c r="X530" s="3">
        <f t="shared" si="240"/>
        <v>168.76826991528699</v>
      </c>
      <c r="Y530" s="3">
        <f t="shared" si="241"/>
        <v>313.44163781368701</v>
      </c>
      <c r="Z530" s="3">
        <f t="shared" si="247"/>
        <v>-144.67336789840002</v>
      </c>
      <c r="AA530" s="3">
        <f t="shared" si="242"/>
        <v>-193.059141086973</v>
      </c>
      <c r="AB530" s="3">
        <f t="shared" si="243"/>
        <v>-99.646084414999294</v>
      </c>
      <c r="AD530" s="3">
        <f t="shared" si="248"/>
        <v>-132.329215535906</v>
      </c>
      <c r="AE530" s="3">
        <f t="shared" si="249"/>
        <v>-4.187680767613017</v>
      </c>
      <c r="AO530" s="3">
        <f t="shared" si="250"/>
        <v>-144.67336789840002</v>
      </c>
      <c r="AP530" s="3">
        <f t="shared" si="251"/>
        <v>-16.531833130107099</v>
      </c>
      <c r="AQ530" s="3">
        <f t="shared" si="252"/>
        <v>-128.14153476829293</v>
      </c>
      <c r="AS530" s="3">
        <f t="shared" si="253"/>
        <v>0</v>
      </c>
      <c r="AT530" s="3">
        <f t="shared" si="254"/>
        <v>0</v>
      </c>
      <c r="AU530" s="3"/>
      <c r="AV530" s="3">
        <f t="shared" si="255"/>
        <v>-132.329215535906</v>
      </c>
      <c r="AW530" s="3">
        <f t="shared" si="256"/>
        <v>-134.51601156546801</v>
      </c>
      <c r="AX530" s="3">
        <f t="shared" si="257"/>
        <v>-2.1867960295620037</v>
      </c>
      <c r="AY530" s="3">
        <f t="shared" si="258"/>
        <v>-4.187680767613017</v>
      </c>
      <c r="AZ530" s="3">
        <f t="shared" si="259"/>
        <v>-4.187680767613017</v>
      </c>
      <c r="BA530" s="3">
        <f t="shared" si="260"/>
        <v>0</v>
      </c>
    </row>
    <row r="531" spans="1:53">
      <c r="A531">
        <v>529</v>
      </c>
      <c r="B531" t="s">
        <v>544</v>
      </c>
      <c r="C531" s="3">
        <v>226.450200544887</v>
      </c>
      <c r="D531" s="3">
        <v>308.05365228222797</v>
      </c>
      <c r="E531" s="3">
        <v>-81.603451737341601</v>
      </c>
      <c r="F531" s="3">
        <v>-149.52977947661</v>
      </c>
      <c r="G531" s="3">
        <v>-8.4234120271829003</v>
      </c>
      <c r="H531" s="3"/>
      <c r="I531" s="3">
        <f>VLOOKUP($A531,new_vsoa,6,FALSE)</f>
        <v>203.66404923595101</v>
      </c>
      <c r="J531" s="3">
        <f>VLOOKUP($A531,new_vsoa,5,FALSE)</f>
        <v>311.36691511282203</v>
      </c>
      <c r="K531" s="3">
        <f t="shared" si="244"/>
        <v>-107.70286587687102</v>
      </c>
      <c r="L531" s="3">
        <f>VLOOKUP($A531,new_vsoa,7,FALSE)</f>
        <v>-148.83137293879901</v>
      </c>
      <c r="M531" s="3">
        <f>VLOOKUP($A531,new_vsoa,8,FALSE)</f>
        <v>-67.776915444759894</v>
      </c>
      <c r="N531" s="3">
        <f t="shared" si="232"/>
        <v>204.768780144559</v>
      </c>
      <c r="O531" s="3">
        <f t="shared" si="233"/>
        <v>311.36691511282498</v>
      </c>
      <c r="P531" s="3">
        <f t="shared" si="245"/>
        <v>-106.59813496826598</v>
      </c>
      <c r="Q531" s="3">
        <f t="shared" si="234"/>
        <v>-145.588656867883</v>
      </c>
      <c r="R531" s="3">
        <f t="shared" si="235"/>
        <v>-64.803770048120796</v>
      </c>
      <c r="S531" s="3">
        <f t="shared" si="236"/>
        <v>203.66404923595101</v>
      </c>
      <c r="T531" s="3">
        <f t="shared" si="237"/>
        <v>311.36691511282203</v>
      </c>
      <c r="U531" s="3">
        <f t="shared" si="246"/>
        <v>-107.70286587687102</v>
      </c>
      <c r="V531" s="3">
        <f t="shared" si="238"/>
        <v>-149.455320969566</v>
      </c>
      <c r="W531" s="3">
        <f t="shared" si="239"/>
        <v>-64.130114671654795</v>
      </c>
      <c r="X531" s="3">
        <f t="shared" si="240"/>
        <v>203.66404923595101</v>
      </c>
      <c r="Y531" s="3">
        <f t="shared" si="241"/>
        <v>311.36691511282203</v>
      </c>
      <c r="Z531" s="3">
        <f t="shared" si="247"/>
        <v>-107.70286587687102</v>
      </c>
      <c r="AA531" s="3">
        <f t="shared" si="242"/>
        <v>-149.455320969566</v>
      </c>
      <c r="AB531" s="3">
        <f t="shared" si="243"/>
        <v>-64.130114671654795</v>
      </c>
      <c r="AD531" s="3">
        <f t="shared" si="248"/>
        <v>-22.786151308935985</v>
      </c>
      <c r="AE531" s="3">
        <f t="shared" si="249"/>
        <v>3.3132628305940557</v>
      </c>
      <c r="AO531" s="3">
        <f t="shared" si="250"/>
        <v>-107.70286587687102</v>
      </c>
      <c r="AP531" s="3">
        <f t="shared" si="251"/>
        <v>-81.603451737341601</v>
      </c>
      <c r="AQ531" s="3">
        <f t="shared" si="252"/>
        <v>-26.099414139529415</v>
      </c>
      <c r="AS531" s="3">
        <f t="shared" si="253"/>
        <v>0</v>
      </c>
      <c r="AT531" s="3">
        <f t="shared" si="254"/>
        <v>0</v>
      </c>
      <c r="AU531" s="3"/>
      <c r="AV531" s="3">
        <f t="shared" si="255"/>
        <v>-22.786151308935985</v>
      </c>
      <c r="AW531" s="3">
        <f t="shared" si="256"/>
        <v>-21.681420400327994</v>
      </c>
      <c r="AX531" s="3">
        <f t="shared" si="257"/>
        <v>1.1047309086079906</v>
      </c>
      <c r="AY531" s="3">
        <f t="shared" si="258"/>
        <v>3.3132628305940557</v>
      </c>
      <c r="AZ531" s="3">
        <f t="shared" si="259"/>
        <v>3.3132628305970115</v>
      </c>
      <c r="BA531" s="3">
        <f t="shared" si="260"/>
        <v>2.9558577807620168E-12</v>
      </c>
    </row>
    <row r="532" spans="1:53">
      <c r="A532">
        <v>530</v>
      </c>
      <c r="B532" t="s">
        <v>545</v>
      </c>
      <c r="C532" s="3">
        <v>399.44675681706002</v>
      </c>
      <c r="D532" s="3">
        <v>442.93717635198999</v>
      </c>
      <c r="E532" s="3">
        <v>-43.490419534929899</v>
      </c>
      <c r="F532" s="3">
        <v>-134.284065824283</v>
      </c>
      <c r="G532" s="3">
        <v>79.0173514269881</v>
      </c>
      <c r="H532" s="3"/>
      <c r="I532" s="3">
        <f>VLOOKUP($A532,new_vsoa,6,FALSE)</f>
        <v>423.77867031961301</v>
      </c>
      <c r="J532" s="3">
        <f>VLOOKUP($A532,new_vsoa,5,FALSE)</f>
        <v>452.651075075309</v>
      </c>
      <c r="K532" s="3">
        <f t="shared" si="244"/>
        <v>-28.872404755695982</v>
      </c>
      <c r="L532" s="3">
        <f>VLOOKUP($A532,new_vsoa,7,FALSE)</f>
        <v>-81.963359338884999</v>
      </c>
      <c r="M532" s="3">
        <f>VLOOKUP($A532,new_vsoa,8,FALSE)</f>
        <v>28.1458365910057</v>
      </c>
      <c r="N532" s="3">
        <f t="shared" si="232"/>
        <v>420.02632930487198</v>
      </c>
      <c r="O532" s="3">
        <f t="shared" si="233"/>
        <v>452.651075075309</v>
      </c>
      <c r="P532" s="3">
        <f t="shared" si="245"/>
        <v>-32.624745770437016</v>
      </c>
      <c r="Q532" s="3">
        <f t="shared" si="234"/>
        <v>-86.369307647932203</v>
      </c>
      <c r="R532" s="3">
        <f t="shared" si="235"/>
        <v>22.447475361785202</v>
      </c>
      <c r="S532" s="3">
        <f t="shared" si="236"/>
        <v>423.77867031961301</v>
      </c>
      <c r="T532" s="3">
        <f t="shared" si="237"/>
        <v>452.651075075309</v>
      </c>
      <c r="U532" s="3">
        <f t="shared" si="246"/>
        <v>-28.872404755695982</v>
      </c>
      <c r="V532" s="3">
        <f t="shared" si="238"/>
        <v>-82.042057820380506</v>
      </c>
      <c r="W532" s="3">
        <f t="shared" si="239"/>
        <v>30.5557055089944</v>
      </c>
      <c r="X532" s="3">
        <f t="shared" si="240"/>
        <v>423.77867031961301</v>
      </c>
      <c r="Y532" s="3">
        <f t="shared" si="241"/>
        <v>452.651075075309</v>
      </c>
      <c r="Z532" s="3">
        <f t="shared" si="247"/>
        <v>-28.872404755695982</v>
      </c>
      <c r="AA532" s="3">
        <f t="shared" si="242"/>
        <v>-82.042057820380506</v>
      </c>
      <c r="AB532" s="3">
        <f t="shared" si="243"/>
        <v>30.5557055089944</v>
      </c>
      <c r="AD532" s="3">
        <f t="shared" si="248"/>
        <v>24.331913502552993</v>
      </c>
      <c r="AE532" s="3">
        <f t="shared" si="249"/>
        <v>9.7138987233190051</v>
      </c>
      <c r="AO532" s="3">
        <f t="shared" si="250"/>
        <v>-28.872404755695982</v>
      </c>
      <c r="AP532" s="3">
        <f t="shared" si="251"/>
        <v>-43.490419534929899</v>
      </c>
      <c r="AQ532" s="3">
        <f t="shared" si="252"/>
        <v>14.618014779233917</v>
      </c>
      <c r="AS532" s="3">
        <f t="shared" si="253"/>
        <v>0</v>
      </c>
      <c r="AT532" s="3">
        <f t="shared" si="254"/>
        <v>0</v>
      </c>
      <c r="AU532" s="3"/>
      <c r="AV532" s="3">
        <f t="shared" si="255"/>
        <v>24.331913502552993</v>
      </c>
      <c r="AW532" s="3">
        <f t="shared" si="256"/>
        <v>20.579572487811959</v>
      </c>
      <c r="AX532" s="3">
        <f t="shared" si="257"/>
        <v>-3.7523410147410345</v>
      </c>
      <c r="AY532" s="3">
        <f t="shared" si="258"/>
        <v>9.7138987233190051</v>
      </c>
      <c r="AZ532" s="3">
        <f t="shared" si="259"/>
        <v>9.7138987233190051</v>
      </c>
      <c r="BA532" s="3">
        <f t="shared" si="260"/>
        <v>0</v>
      </c>
    </row>
    <row r="533" spans="1:53">
      <c r="A533">
        <v>531</v>
      </c>
      <c r="B533" t="s">
        <v>546</v>
      </c>
      <c r="C533" s="3">
        <v>415.01706903769798</v>
      </c>
      <c r="D533" s="3">
        <v>330.454752106272</v>
      </c>
      <c r="E533" s="3">
        <v>84.562316931426096</v>
      </c>
      <c r="F533" s="3">
        <v>13.832507765643401</v>
      </c>
      <c r="G533" s="3">
        <v>180.706298995228</v>
      </c>
      <c r="H533" s="3"/>
      <c r="I533" s="3">
        <f>VLOOKUP($A533,new_vsoa,6,FALSE)</f>
        <v>357.00677446824801</v>
      </c>
      <c r="J533" s="3">
        <f>VLOOKUP($A533,new_vsoa,5,FALSE)</f>
        <v>326.11146140850099</v>
      </c>
      <c r="K533" s="3">
        <f t="shared" si="244"/>
        <v>30.895313059747025</v>
      </c>
      <c r="L533" s="3">
        <f>VLOOKUP($A533,new_vsoa,7,FALSE)</f>
        <v>-18.551402886684599</v>
      </c>
      <c r="M533" s="3">
        <f>VLOOKUP($A533,new_vsoa,8,FALSE)</f>
        <v>80.464161309854404</v>
      </c>
      <c r="N533" s="3">
        <f t="shared" si="232"/>
        <v>351.04176535534202</v>
      </c>
      <c r="O533" s="3">
        <f t="shared" si="233"/>
        <v>326.11146140850099</v>
      </c>
      <c r="P533" s="3">
        <f t="shared" si="245"/>
        <v>24.930303946841036</v>
      </c>
      <c r="Q533" s="3">
        <f t="shared" si="234"/>
        <v>-21.985097926531001</v>
      </c>
      <c r="R533" s="3">
        <f t="shared" si="235"/>
        <v>75.083791095943894</v>
      </c>
      <c r="S533" s="3">
        <f t="shared" si="236"/>
        <v>357.00677446824801</v>
      </c>
      <c r="T533" s="3">
        <f t="shared" si="237"/>
        <v>326.11146140850099</v>
      </c>
      <c r="U533" s="3">
        <f t="shared" si="246"/>
        <v>30.895313059747025</v>
      </c>
      <c r="V533" s="3">
        <f t="shared" si="238"/>
        <v>-18.507664033365</v>
      </c>
      <c r="W533" s="3">
        <f t="shared" si="239"/>
        <v>80.853562351418304</v>
      </c>
      <c r="X533" s="3">
        <f t="shared" si="240"/>
        <v>357.00677446824801</v>
      </c>
      <c r="Y533" s="3">
        <f t="shared" si="241"/>
        <v>326.11146140850099</v>
      </c>
      <c r="Z533" s="3">
        <f t="shared" si="247"/>
        <v>30.895313059747025</v>
      </c>
      <c r="AA533" s="3">
        <f t="shared" si="242"/>
        <v>-18.507664033365</v>
      </c>
      <c r="AB533" s="3">
        <f t="shared" si="243"/>
        <v>80.853562351418304</v>
      </c>
      <c r="AD533" s="3">
        <f t="shared" si="248"/>
        <v>-58.010294569449968</v>
      </c>
      <c r="AE533" s="3">
        <f t="shared" si="249"/>
        <v>-4.3432906977710104</v>
      </c>
      <c r="AO533" s="3">
        <f t="shared" si="250"/>
        <v>30.895313059747025</v>
      </c>
      <c r="AP533" s="3">
        <f t="shared" si="251"/>
        <v>84.562316931426096</v>
      </c>
      <c r="AQ533" s="3">
        <f t="shared" si="252"/>
        <v>-53.667003871679071</v>
      </c>
      <c r="AS533" s="3">
        <f t="shared" si="253"/>
        <v>0</v>
      </c>
      <c r="AT533" s="3">
        <f t="shared" si="254"/>
        <v>0</v>
      </c>
      <c r="AU533" s="3"/>
      <c r="AV533" s="3">
        <f t="shared" si="255"/>
        <v>-58.010294569449968</v>
      </c>
      <c r="AW533" s="3">
        <f t="shared" si="256"/>
        <v>-63.975303682355957</v>
      </c>
      <c r="AX533" s="3">
        <f t="shared" si="257"/>
        <v>-5.9650091129059888</v>
      </c>
      <c r="AY533" s="3">
        <f t="shared" si="258"/>
        <v>-4.3432906977710104</v>
      </c>
      <c r="AZ533" s="3">
        <f t="shared" si="259"/>
        <v>-4.3432906977710104</v>
      </c>
      <c r="BA533" s="3">
        <f t="shared" si="260"/>
        <v>0</v>
      </c>
    </row>
    <row r="534" spans="1:53">
      <c r="A534">
        <v>532</v>
      </c>
      <c r="B534" t="s">
        <v>547</v>
      </c>
      <c r="C534" s="3">
        <v>427.82604747413899</v>
      </c>
      <c r="D534" s="3">
        <v>416.75409270224202</v>
      </c>
      <c r="E534" s="3">
        <v>11.071954771897101</v>
      </c>
      <c r="F534" s="3">
        <v>-78.014208994590902</v>
      </c>
      <c r="G534" s="3">
        <v>153.369057580712</v>
      </c>
      <c r="H534" s="3"/>
      <c r="I534" s="3">
        <f>VLOOKUP($A534,new_vsoa,6,FALSE)</f>
        <v>412.66700746272102</v>
      </c>
      <c r="J534" s="3">
        <f>VLOOKUP($A534,new_vsoa,5,FALSE)</f>
        <v>414.47413708900098</v>
      </c>
      <c r="K534" s="3">
        <f t="shared" si="244"/>
        <v>-1.8071296262799592</v>
      </c>
      <c r="L534" s="3">
        <f>VLOOKUP($A534,new_vsoa,7,FALSE)</f>
        <v>-60.131392993807502</v>
      </c>
      <c r="M534" s="3">
        <f>VLOOKUP($A534,new_vsoa,8,FALSE)</f>
        <v>56.568094794721297</v>
      </c>
      <c r="N534" s="3">
        <f t="shared" si="232"/>
        <v>404.139617701909</v>
      </c>
      <c r="O534" s="3">
        <f t="shared" si="233"/>
        <v>414.47413708900098</v>
      </c>
      <c r="P534" s="3">
        <f t="shared" si="245"/>
        <v>-10.334519387091973</v>
      </c>
      <c r="Q534" s="3">
        <f t="shared" si="234"/>
        <v>-68.452613093649205</v>
      </c>
      <c r="R534" s="3">
        <f t="shared" si="235"/>
        <v>45.515462004090402</v>
      </c>
      <c r="S534" s="3">
        <f t="shared" si="236"/>
        <v>412.66700746272102</v>
      </c>
      <c r="T534" s="3">
        <f t="shared" si="237"/>
        <v>414.47413708900098</v>
      </c>
      <c r="U534" s="3">
        <f t="shared" si="246"/>
        <v>-1.8071296262799592</v>
      </c>
      <c r="V534" s="3">
        <f t="shared" si="238"/>
        <v>-58.0713130631582</v>
      </c>
      <c r="W534" s="3">
        <f t="shared" si="239"/>
        <v>53.144056963889703</v>
      </c>
      <c r="X534" s="3">
        <f t="shared" si="240"/>
        <v>412.66700746272102</v>
      </c>
      <c r="Y534" s="3">
        <f t="shared" si="241"/>
        <v>414.47413708900098</v>
      </c>
      <c r="Z534" s="3">
        <f t="shared" si="247"/>
        <v>-1.8071296262799592</v>
      </c>
      <c r="AA534" s="3">
        <f t="shared" si="242"/>
        <v>-58.0713130631582</v>
      </c>
      <c r="AB534" s="3">
        <f t="shared" si="243"/>
        <v>53.144056963889703</v>
      </c>
      <c r="AD534" s="3">
        <f t="shared" si="248"/>
        <v>-15.159040011417972</v>
      </c>
      <c r="AE534" s="3">
        <f t="shared" si="249"/>
        <v>-2.279955613241043</v>
      </c>
      <c r="AO534" s="3">
        <f t="shared" si="250"/>
        <v>-1.8071296262799592</v>
      </c>
      <c r="AP534" s="3">
        <f t="shared" si="251"/>
        <v>11.071954771897101</v>
      </c>
      <c r="AQ534" s="3">
        <f t="shared" si="252"/>
        <v>-12.87908439817706</v>
      </c>
      <c r="AS534" s="3">
        <f t="shared" si="253"/>
        <v>0</v>
      </c>
      <c r="AT534" s="3">
        <f t="shared" si="254"/>
        <v>0</v>
      </c>
      <c r="AU534" s="3"/>
      <c r="AV534" s="3">
        <f t="shared" si="255"/>
        <v>-15.159040011417972</v>
      </c>
      <c r="AW534" s="3">
        <f t="shared" si="256"/>
        <v>-23.686429772229985</v>
      </c>
      <c r="AX534" s="3">
        <f t="shared" si="257"/>
        <v>-8.5273897608120137</v>
      </c>
      <c r="AY534" s="3">
        <f t="shared" si="258"/>
        <v>-2.279955613241043</v>
      </c>
      <c r="AZ534" s="3">
        <f t="shared" si="259"/>
        <v>-2.279955613241043</v>
      </c>
      <c r="BA534" s="3">
        <f t="shared" si="260"/>
        <v>0</v>
      </c>
    </row>
    <row r="535" spans="1:53">
      <c r="A535">
        <v>533</v>
      </c>
      <c r="B535" t="s">
        <v>548</v>
      </c>
      <c r="C535" s="3">
        <v>131.43321893021999</v>
      </c>
      <c r="D535" s="3">
        <v>51.552050768888002</v>
      </c>
      <c r="E535" s="3">
        <v>79.881168161332099</v>
      </c>
      <c r="F535" s="3">
        <v>-13.1475898197807</v>
      </c>
      <c r="G535" s="3">
        <v>155.33046820462701</v>
      </c>
      <c r="H535" s="3"/>
      <c r="I535" s="3">
        <f>VLOOKUP($A535,new_vsoa,6,FALSE)</f>
        <v>176.46447316613899</v>
      </c>
      <c r="J535" s="3">
        <f>VLOOKUP($A535,new_vsoa,5,FALSE)</f>
        <v>52.730283672764799</v>
      </c>
      <c r="K535" s="3">
        <f t="shared" si="244"/>
        <v>123.73418949337419</v>
      </c>
      <c r="L535" s="3">
        <f>VLOOKUP($A535,new_vsoa,7,FALSE)</f>
        <v>83.4082027757036</v>
      </c>
      <c r="M535" s="3">
        <f>VLOOKUP($A535,new_vsoa,8,FALSE)</f>
        <v>162.26782970379199</v>
      </c>
      <c r="N535" s="3">
        <f t="shared" si="232"/>
        <v>172.80046097881899</v>
      </c>
      <c r="O535" s="3">
        <f t="shared" si="233"/>
        <v>52.7302836727646</v>
      </c>
      <c r="P535" s="3">
        <f t="shared" si="245"/>
        <v>120.07017730605439</v>
      </c>
      <c r="Q535" s="3">
        <f t="shared" si="234"/>
        <v>84.934467329807504</v>
      </c>
      <c r="R535" s="3">
        <f t="shared" si="235"/>
        <v>157.940274525511</v>
      </c>
      <c r="S535" s="3">
        <f t="shared" si="236"/>
        <v>176.46447316613899</v>
      </c>
      <c r="T535" s="3">
        <f t="shared" si="237"/>
        <v>52.730283672764799</v>
      </c>
      <c r="U535" s="3">
        <f t="shared" si="246"/>
        <v>123.73418949337419</v>
      </c>
      <c r="V535" s="3">
        <f t="shared" si="238"/>
        <v>85.771326571479094</v>
      </c>
      <c r="W535" s="3">
        <f t="shared" si="239"/>
        <v>167.64363093333901</v>
      </c>
      <c r="X535" s="3">
        <f t="shared" si="240"/>
        <v>176.46447316613899</v>
      </c>
      <c r="Y535" s="3">
        <f t="shared" si="241"/>
        <v>52.730283672764799</v>
      </c>
      <c r="Z535" s="3">
        <f t="shared" si="247"/>
        <v>123.73418949337419</v>
      </c>
      <c r="AA535" s="3">
        <f t="shared" si="242"/>
        <v>85.771326571479094</v>
      </c>
      <c r="AB535" s="3">
        <f t="shared" si="243"/>
        <v>167.64363093333901</v>
      </c>
      <c r="AD535" s="3">
        <f t="shared" si="248"/>
        <v>45.031254235918993</v>
      </c>
      <c r="AE535" s="3">
        <f t="shared" si="249"/>
        <v>1.1782329038767969</v>
      </c>
      <c r="AO535" s="3">
        <f t="shared" si="250"/>
        <v>123.73418949337419</v>
      </c>
      <c r="AP535" s="3">
        <f t="shared" si="251"/>
        <v>79.881168161332099</v>
      </c>
      <c r="AQ535" s="3">
        <f t="shared" si="252"/>
        <v>43.85302133204209</v>
      </c>
      <c r="AS535" s="3">
        <f t="shared" si="253"/>
        <v>0</v>
      </c>
      <c r="AT535" s="3">
        <f t="shared" si="254"/>
        <v>0</v>
      </c>
      <c r="AU535" s="3"/>
      <c r="AV535" s="3">
        <f t="shared" si="255"/>
        <v>45.031254235918993</v>
      </c>
      <c r="AW535" s="3">
        <f t="shared" si="256"/>
        <v>41.367242048598996</v>
      </c>
      <c r="AX535" s="3">
        <f t="shared" si="257"/>
        <v>-3.6640121873199973</v>
      </c>
      <c r="AY535" s="3">
        <f t="shared" si="258"/>
        <v>1.1782329038767969</v>
      </c>
      <c r="AZ535" s="3">
        <f t="shared" si="259"/>
        <v>1.178232903876598</v>
      </c>
      <c r="BA535" s="3">
        <f t="shared" si="260"/>
        <v>-1.9895196601282805E-13</v>
      </c>
    </row>
    <row r="536" spans="1:53">
      <c r="A536">
        <v>534</v>
      </c>
      <c r="B536" t="s">
        <v>549</v>
      </c>
      <c r="C536" s="3">
        <v>269.13978652168601</v>
      </c>
      <c r="D536" s="3">
        <v>303.65511888550799</v>
      </c>
      <c r="E536" s="3">
        <v>-34.515332363821997</v>
      </c>
      <c r="F536" s="3">
        <v>-106.126224807564</v>
      </c>
      <c r="G536" s="3">
        <v>46.860605413297598</v>
      </c>
      <c r="H536" s="3"/>
      <c r="I536" s="3">
        <f>VLOOKUP($A536,new_vsoa,6,FALSE)</f>
        <v>289.81978965076797</v>
      </c>
      <c r="J536" s="3">
        <f>VLOOKUP($A536,new_vsoa,5,FALSE)</f>
        <v>298.60876991445701</v>
      </c>
      <c r="K536" s="3">
        <f t="shared" si="244"/>
        <v>-8.7889802636890408</v>
      </c>
      <c r="L536" s="3">
        <f>VLOOKUP($A536,new_vsoa,7,FALSE)</f>
        <v>-55.270374213277798</v>
      </c>
      <c r="M536" s="3">
        <f>VLOOKUP($A536,new_vsoa,8,FALSE)</f>
        <v>41.884783578175899</v>
      </c>
      <c r="N536" s="3">
        <f t="shared" si="232"/>
        <v>290.26573501687801</v>
      </c>
      <c r="O536" s="3">
        <f t="shared" si="233"/>
        <v>298.60876991445798</v>
      </c>
      <c r="P536" s="3">
        <f t="shared" si="245"/>
        <v>-8.3430348975799689</v>
      </c>
      <c r="Q536" s="3">
        <f t="shared" si="234"/>
        <v>-54.956839096750997</v>
      </c>
      <c r="R536" s="3">
        <f t="shared" si="235"/>
        <v>42.728685707654698</v>
      </c>
      <c r="S536" s="3">
        <f t="shared" si="236"/>
        <v>289.81978965076797</v>
      </c>
      <c r="T536" s="3">
        <f t="shared" si="237"/>
        <v>298.60876991445701</v>
      </c>
      <c r="U536" s="3">
        <f t="shared" si="246"/>
        <v>-8.7889802636890408</v>
      </c>
      <c r="V536" s="3">
        <f t="shared" si="238"/>
        <v>-54.544611540781197</v>
      </c>
      <c r="W536" s="3">
        <f t="shared" si="239"/>
        <v>40.219700134433097</v>
      </c>
      <c r="X536" s="3">
        <f t="shared" si="240"/>
        <v>289.81978965076797</v>
      </c>
      <c r="Y536" s="3">
        <f t="shared" si="241"/>
        <v>298.60876991445701</v>
      </c>
      <c r="Z536" s="3">
        <f t="shared" si="247"/>
        <v>-8.7889802636890408</v>
      </c>
      <c r="AA536" s="3">
        <f t="shared" si="242"/>
        <v>-54.544611540781197</v>
      </c>
      <c r="AB536" s="3">
        <f t="shared" si="243"/>
        <v>40.219700134433097</v>
      </c>
      <c r="AD536" s="3">
        <f t="shared" si="248"/>
        <v>20.680003129081967</v>
      </c>
      <c r="AE536" s="3">
        <f t="shared" si="249"/>
        <v>-5.0463489710509748</v>
      </c>
      <c r="AO536" s="3">
        <f t="shared" si="250"/>
        <v>-8.7889802636890408</v>
      </c>
      <c r="AP536" s="3">
        <f t="shared" si="251"/>
        <v>-34.515332363821997</v>
      </c>
      <c r="AQ536" s="3">
        <f t="shared" si="252"/>
        <v>25.726352100132956</v>
      </c>
      <c r="AS536" s="3">
        <f t="shared" si="253"/>
        <v>0</v>
      </c>
      <c r="AT536" s="3">
        <f t="shared" si="254"/>
        <v>0</v>
      </c>
      <c r="AU536" s="3"/>
      <c r="AV536" s="3">
        <f t="shared" si="255"/>
        <v>20.680003129081967</v>
      </c>
      <c r="AW536" s="3">
        <f t="shared" si="256"/>
        <v>21.125948495192006</v>
      </c>
      <c r="AX536" s="3">
        <f t="shared" si="257"/>
        <v>0.44594536611003832</v>
      </c>
      <c r="AY536" s="3">
        <f t="shared" si="258"/>
        <v>-5.0463489710509748</v>
      </c>
      <c r="AZ536" s="3">
        <f t="shared" si="259"/>
        <v>-5.0463489710500085</v>
      </c>
      <c r="BA536" s="3">
        <f t="shared" si="260"/>
        <v>9.6633812063373625E-13</v>
      </c>
    </row>
    <row r="537" spans="1:53">
      <c r="A537">
        <v>535</v>
      </c>
      <c r="B537" t="s">
        <v>550</v>
      </c>
      <c r="C537" s="3">
        <v>316.44394517217398</v>
      </c>
      <c r="D537" s="3">
        <v>298.76184636455503</v>
      </c>
      <c r="E537" s="3">
        <v>17.682098807618999</v>
      </c>
      <c r="F537" s="3">
        <v>-48.6318636517613</v>
      </c>
      <c r="G537" s="3">
        <v>98.306217096391407</v>
      </c>
      <c r="H537" s="3"/>
      <c r="I537" s="3">
        <f>VLOOKUP($A537,new_vsoa,6,FALSE)</f>
        <v>330.55076319612499</v>
      </c>
      <c r="J537" s="3">
        <f>VLOOKUP($A537,new_vsoa,5,FALSE)</f>
        <v>302.466208117002</v>
      </c>
      <c r="K537" s="3">
        <f t="shared" si="244"/>
        <v>28.084555079122993</v>
      </c>
      <c r="L537" s="3">
        <f>VLOOKUP($A537,new_vsoa,7,FALSE)</f>
        <v>-19.3819687682725</v>
      </c>
      <c r="M537" s="3">
        <f>VLOOKUP($A537,new_vsoa,8,FALSE)</f>
        <v>74.733019124566496</v>
      </c>
      <c r="N537" s="3">
        <f t="shared" si="232"/>
        <v>320.99866460677799</v>
      </c>
      <c r="O537" s="3">
        <f t="shared" si="233"/>
        <v>302.46620811700302</v>
      </c>
      <c r="P537" s="3">
        <f t="shared" si="245"/>
        <v>18.532456489774972</v>
      </c>
      <c r="Q537" s="3">
        <f t="shared" si="234"/>
        <v>-22.797356446881601</v>
      </c>
      <c r="R537" s="3">
        <f t="shared" si="235"/>
        <v>61.169256838370103</v>
      </c>
      <c r="S537" s="3">
        <f t="shared" si="236"/>
        <v>330.55076319612499</v>
      </c>
      <c r="T537" s="3">
        <f t="shared" si="237"/>
        <v>302.466208117002</v>
      </c>
      <c r="U537" s="3">
        <f t="shared" si="246"/>
        <v>28.084555079122993</v>
      </c>
      <c r="V537" s="3">
        <f t="shared" si="238"/>
        <v>-17.109575812164501</v>
      </c>
      <c r="W537" s="3">
        <f t="shared" si="239"/>
        <v>75.323617492719904</v>
      </c>
      <c r="X537" s="3">
        <f t="shared" si="240"/>
        <v>330.55076319612499</v>
      </c>
      <c r="Y537" s="3">
        <f t="shared" si="241"/>
        <v>302.466208117002</v>
      </c>
      <c r="Z537" s="3">
        <f t="shared" si="247"/>
        <v>28.084555079122993</v>
      </c>
      <c r="AA537" s="3">
        <f t="shared" si="242"/>
        <v>-17.109575812164501</v>
      </c>
      <c r="AB537" s="3">
        <f t="shared" si="243"/>
        <v>75.323617492719904</v>
      </c>
      <c r="AD537" s="3">
        <f t="shared" si="248"/>
        <v>14.106818023951007</v>
      </c>
      <c r="AE537" s="3">
        <f t="shared" si="249"/>
        <v>3.704361752446971</v>
      </c>
      <c r="AO537" s="3">
        <f t="shared" si="250"/>
        <v>28.084555079122993</v>
      </c>
      <c r="AP537" s="3">
        <f t="shared" si="251"/>
        <v>17.682098807618999</v>
      </c>
      <c r="AQ537" s="3">
        <f t="shared" si="252"/>
        <v>10.402456271503993</v>
      </c>
      <c r="AS537" s="3">
        <f t="shared" si="253"/>
        <v>0</v>
      </c>
      <c r="AT537" s="3">
        <f t="shared" si="254"/>
        <v>0</v>
      </c>
      <c r="AU537" s="3"/>
      <c r="AV537" s="3">
        <f t="shared" si="255"/>
        <v>14.106818023951007</v>
      </c>
      <c r="AW537" s="3">
        <f t="shared" si="256"/>
        <v>4.5547194346040101</v>
      </c>
      <c r="AX537" s="3">
        <f t="shared" si="257"/>
        <v>-9.552098589346997</v>
      </c>
      <c r="AY537" s="3">
        <f t="shared" si="258"/>
        <v>3.704361752446971</v>
      </c>
      <c r="AZ537" s="3">
        <f t="shared" si="259"/>
        <v>3.7043617524479941</v>
      </c>
      <c r="BA537" s="3">
        <f t="shared" si="260"/>
        <v>1.0231815394945443E-12</v>
      </c>
    </row>
    <row r="538" spans="1:53">
      <c r="A538">
        <v>536</v>
      </c>
      <c r="B538" t="s">
        <v>551</v>
      </c>
      <c r="C538" s="3">
        <v>505.88345336370298</v>
      </c>
      <c r="D538" s="3">
        <v>636.50560409200796</v>
      </c>
      <c r="E538" s="3">
        <v>-130.62215072830401</v>
      </c>
      <c r="F538" s="3">
        <v>-312.366365646465</v>
      </c>
      <c r="G538" s="3">
        <v>36.414948401133003</v>
      </c>
      <c r="H538" s="3"/>
      <c r="I538" s="3">
        <f>VLOOKUP($A538,new_vsoa,6,FALSE)</f>
        <v>496.587601361552</v>
      </c>
      <c r="J538" s="3">
        <f>VLOOKUP($A538,new_vsoa,5,FALSE)</f>
        <v>612.72479195498795</v>
      </c>
      <c r="K538" s="3">
        <f t="shared" si="244"/>
        <v>-116.13719059343595</v>
      </c>
      <c r="L538" s="3">
        <f>VLOOKUP($A538,new_vsoa,7,FALSE)</f>
        <v>-188.47082690569101</v>
      </c>
      <c r="M538" s="3">
        <f>VLOOKUP($A538,new_vsoa,8,FALSE)</f>
        <v>-57.094851088820398</v>
      </c>
      <c r="N538" s="3">
        <f t="shared" si="232"/>
        <v>496.12306798675797</v>
      </c>
      <c r="O538" s="3">
        <f t="shared" si="233"/>
        <v>612.72479195498397</v>
      </c>
      <c r="P538" s="3">
        <f t="shared" si="245"/>
        <v>-116.601723968226</v>
      </c>
      <c r="Q538" s="3">
        <f t="shared" si="234"/>
        <v>-187.583705537387</v>
      </c>
      <c r="R538" s="3">
        <f t="shared" si="235"/>
        <v>-59.451349371686099</v>
      </c>
      <c r="S538" s="3">
        <f t="shared" si="236"/>
        <v>496.587601361552</v>
      </c>
      <c r="T538" s="3">
        <f t="shared" si="237"/>
        <v>612.72479195498795</v>
      </c>
      <c r="U538" s="3">
        <f t="shared" si="246"/>
        <v>-116.13719059343595</v>
      </c>
      <c r="V538" s="3">
        <f t="shared" si="238"/>
        <v>-185.22056046242699</v>
      </c>
      <c r="W538" s="3">
        <f t="shared" si="239"/>
        <v>-59.816658038391999</v>
      </c>
      <c r="X538" s="3">
        <f t="shared" si="240"/>
        <v>496.587601361552</v>
      </c>
      <c r="Y538" s="3">
        <f t="shared" si="241"/>
        <v>612.72479195498795</v>
      </c>
      <c r="Z538" s="3">
        <f t="shared" si="247"/>
        <v>-116.13719059343595</v>
      </c>
      <c r="AA538" s="3">
        <f t="shared" si="242"/>
        <v>-185.22056046242699</v>
      </c>
      <c r="AB538" s="3">
        <f t="shared" si="243"/>
        <v>-59.816658038391999</v>
      </c>
      <c r="AD538" s="3">
        <f t="shared" si="248"/>
        <v>-9.2958520021509798</v>
      </c>
      <c r="AE538" s="3">
        <f t="shared" si="249"/>
        <v>-23.780812137020007</v>
      </c>
      <c r="AO538" s="3">
        <f t="shared" si="250"/>
        <v>-116.13719059343595</v>
      </c>
      <c r="AP538" s="3">
        <f t="shared" si="251"/>
        <v>-130.62215072830401</v>
      </c>
      <c r="AQ538" s="3">
        <f t="shared" si="252"/>
        <v>14.484960134868061</v>
      </c>
      <c r="AS538" s="3">
        <f t="shared" si="253"/>
        <v>0</v>
      </c>
      <c r="AT538" s="3">
        <f t="shared" si="254"/>
        <v>0</v>
      </c>
      <c r="AU538" s="3"/>
      <c r="AV538" s="3">
        <f t="shared" si="255"/>
        <v>-9.2958520021509798</v>
      </c>
      <c r="AW538" s="3">
        <f t="shared" si="256"/>
        <v>-9.7603853769450097</v>
      </c>
      <c r="AX538" s="3">
        <f t="shared" si="257"/>
        <v>-0.4645333747940299</v>
      </c>
      <c r="AY538" s="3">
        <f t="shared" si="258"/>
        <v>-23.780812137020007</v>
      </c>
      <c r="AZ538" s="3">
        <f t="shared" si="259"/>
        <v>-23.780812137023986</v>
      </c>
      <c r="BA538" s="3">
        <f t="shared" si="260"/>
        <v>-3.979039320256561E-12</v>
      </c>
    </row>
    <row r="539" spans="1:53">
      <c r="A539">
        <v>537</v>
      </c>
      <c r="B539" t="s">
        <v>552</v>
      </c>
      <c r="C539" s="3">
        <v>320.49906710357902</v>
      </c>
      <c r="D539" s="3">
        <v>344.05600870293398</v>
      </c>
      <c r="E539" s="3">
        <v>-23.556941599355198</v>
      </c>
      <c r="F539" s="3">
        <v>-99.116929489665196</v>
      </c>
      <c r="G539" s="3">
        <v>86.184472425211197</v>
      </c>
      <c r="H539" s="3"/>
      <c r="I539" s="3">
        <f>VLOOKUP($A539,new_vsoa,6,FALSE)</f>
        <v>288.43098247516701</v>
      </c>
      <c r="J539" s="3">
        <f>VLOOKUP($A539,new_vsoa,5,FALSE)</f>
        <v>353.71647406118802</v>
      </c>
      <c r="K539" s="3">
        <f t="shared" si="244"/>
        <v>-65.28549158602101</v>
      </c>
      <c r="L539" s="3">
        <f>VLOOKUP($A539,new_vsoa,7,FALSE)</f>
        <v>-109.772017947983</v>
      </c>
      <c r="M539" s="3">
        <f>VLOOKUP($A539,new_vsoa,8,FALSE)</f>
        <v>-17.472342326987899</v>
      </c>
      <c r="N539" s="3">
        <f t="shared" si="232"/>
        <v>285.25768012115702</v>
      </c>
      <c r="O539" s="3">
        <f t="shared" si="233"/>
        <v>353.71647406118802</v>
      </c>
      <c r="P539" s="3">
        <f t="shared" si="245"/>
        <v>-68.458793940031001</v>
      </c>
      <c r="Q539" s="3">
        <f t="shared" si="234"/>
        <v>-109.64620379577801</v>
      </c>
      <c r="R539" s="3">
        <f t="shared" si="235"/>
        <v>-21.045792619433101</v>
      </c>
      <c r="S539" s="3">
        <f t="shared" si="236"/>
        <v>288.43098247516701</v>
      </c>
      <c r="T539" s="3">
        <f t="shared" si="237"/>
        <v>353.71647406118802</v>
      </c>
      <c r="U539" s="3">
        <f t="shared" si="246"/>
        <v>-65.28549158602101</v>
      </c>
      <c r="V539" s="3">
        <f t="shared" si="238"/>
        <v>-111.984524471347</v>
      </c>
      <c r="W539" s="3">
        <f t="shared" si="239"/>
        <v>-18.302939703412701</v>
      </c>
      <c r="X539" s="3">
        <f t="shared" si="240"/>
        <v>288.43098247516701</v>
      </c>
      <c r="Y539" s="3">
        <f t="shared" si="241"/>
        <v>353.71647406118802</v>
      </c>
      <c r="Z539" s="3">
        <f t="shared" si="247"/>
        <v>-65.28549158602101</v>
      </c>
      <c r="AA539" s="3">
        <f t="shared" si="242"/>
        <v>-111.984524471347</v>
      </c>
      <c r="AB539" s="3">
        <f t="shared" si="243"/>
        <v>-18.302939703412701</v>
      </c>
      <c r="AD539" s="3">
        <f t="shared" si="248"/>
        <v>-32.068084628412009</v>
      </c>
      <c r="AE539" s="3">
        <f t="shared" si="249"/>
        <v>9.6604653582540436</v>
      </c>
      <c r="AO539" s="3">
        <f t="shared" si="250"/>
        <v>-65.28549158602101</v>
      </c>
      <c r="AP539" s="3">
        <f t="shared" si="251"/>
        <v>-23.556941599355198</v>
      </c>
      <c r="AQ539" s="3">
        <f t="shared" si="252"/>
        <v>-41.728549986665811</v>
      </c>
      <c r="AS539" s="3">
        <f t="shared" si="253"/>
        <v>0</v>
      </c>
      <c r="AT539" s="3">
        <f t="shared" si="254"/>
        <v>0</v>
      </c>
      <c r="AU539" s="3"/>
      <c r="AV539" s="3">
        <f t="shared" si="255"/>
        <v>-32.068084628412009</v>
      </c>
      <c r="AW539" s="3">
        <f t="shared" si="256"/>
        <v>-35.241386982422</v>
      </c>
      <c r="AX539" s="3">
        <f t="shared" si="257"/>
        <v>-3.1733023540099907</v>
      </c>
      <c r="AY539" s="3">
        <f t="shared" si="258"/>
        <v>9.6604653582540436</v>
      </c>
      <c r="AZ539" s="3">
        <f t="shared" si="259"/>
        <v>9.6604653582540436</v>
      </c>
      <c r="BA539" s="3">
        <f t="shared" si="260"/>
        <v>0</v>
      </c>
    </row>
    <row r="540" spans="1:53">
      <c r="A540">
        <v>538</v>
      </c>
      <c r="B540" t="s">
        <v>553</v>
      </c>
      <c r="C540" s="3">
        <v>488.23881185991303</v>
      </c>
      <c r="D540" s="3">
        <v>561.97091850761694</v>
      </c>
      <c r="E540" s="3">
        <v>-73.732106647703105</v>
      </c>
      <c r="F540" s="3">
        <v>-181.62366020166201</v>
      </c>
      <c r="G540" s="3">
        <v>88.895532672735698</v>
      </c>
      <c r="H540" s="3"/>
      <c r="I540" s="3">
        <f>VLOOKUP($A540,new_vsoa,6,FALSE)</f>
        <v>464.788763703813</v>
      </c>
      <c r="J540" s="3">
        <f>VLOOKUP($A540,new_vsoa,5,FALSE)</f>
        <v>535.85099395839404</v>
      </c>
      <c r="K540" s="3">
        <f t="shared" si="244"/>
        <v>-71.062230254581038</v>
      </c>
      <c r="L540" s="3">
        <f>VLOOKUP($A540,new_vsoa,7,FALSE)</f>
        <v>-128.611331887012</v>
      </c>
      <c r="M540" s="3">
        <f>VLOOKUP($A540,new_vsoa,8,FALSE)</f>
        <v>-19.5430843101507</v>
      </c>
      <c r="N540" s="3">
        <f t="shared" si="232"/>
        <v>464.37568055914198</v>
      </c>
      <c r="O540" s="3">
        <f t="shared" si="233"/>
        <v>535.85099395839404</v>
      </c>
      <c r="P540" s="3">
        <f t="shared" si="245"/>
        <v>-71.475313399252059</v>
      </c>
      <c r="Q540" s="3">
        <f t="shared" si="234"/>
        <v>-125.41398916595</v>
      </c>
      <c r="R540" s="3">
        <f t="shared" si="235"/>
        <v>-20.7866824931331</v>
      </c>
      <c r="S540" s="3">
        <f t="shared" si="236"/>
        <v>464.788763703813</v>
      </c>
      <c r="T540" s="3">
        <f t="shared" si="237"/>
        <v>535.85099395839404</v>
      </c>
      <c r="U540" s="3">
        <f t="shared" si="246"/>
        <v>-71.062230254581038</v>
      </c>
      <c r="V540" s="3">
        <f t="shared" si="238"/>
        <v>-128.83498891165399</v>
      </c>
      <c r="W540" s="3">
        <f t="shared" si="239"/>
        <v>-18.254315834660702</v>
      </c>
      <c r="X540" s="3">
        <f t="shared" si="240"/>
        <v>464.788763703813</v>
      </c>
      <c r="Y540" s="3">
        <f t="shared" si="241"/>
        <v>535.85099395839404</v>
      </c>
      <c r="Z540" s="3">
        <f t="shared" si="247"/>
        <v>-71.062230254581038</v>
      </c>
      <c r="AA540" s="3">
        <f t="shared" si="242"/>
        <v>-128.83498891165399</v>
      </c>
      <c r="AB540" s="3">
        <f t="shared" si="243"/>
        <v>-18.254315834660702</v>
      </c>
      <c r="AD540" s="3">
        <f t="shared" si="248"/>
        <v>-23.450048156100024</v>
      </c>
      <c r="AE540" s="3">
        <f t="shared" si="249"/>
        <v>-26.119924549222901</v>
      </c>
      <c r="AO540" s="3">
        <f t="shared" si="250"/>
        <v>-71.062230254581038</v>
      </c>
      <c r="AP540" s="3">
        <f t="shared" si="251"/>
        <v>-73.732106647703105</v>
      </c>
      <c r="AQ540" s="3">
        <f t="shared" si="252"/>
        <v>2.6698763931220668</v>
      </c>
      <c r="AS540" s="3">
        <f t="shared" si="253"/>
        <v>0</v>
      </c>
      <c r="AT540" s="3">
        <f t="shared" si="254"/>
        <v>0</v>
      </c>
      <c r="AU540" s="3"/>
      <c r="AV540" s="3">
        <f t="shared" si="255"/>
        <v>-23.450048156100024</v>
      </c>
      <c r="AW540" s="3">
        <f t="shared" si="256"/>
        <v>-23.863131300771045</v>
      </c>
      <c r="AX540" s="3">
        <f t="shared" si="257"/>
        <v>-0.41308314467102036</v>
      </c>
      <c r="AY540" s="3">
        <f t="shared" si="258"/>
        <v>-26.119924549222901</v>
      </c>
      <c r="AZ540" s="3">
        <f t="shared" si="259"/>
        <v>-26.119924549222901</v>
      </c>
      <c r="BA540" s="3">
        <f t="shared" si="260"/>
        <v>0</v>
      </c>
    </row>
    <row r="541" spans="1:53">
      <c r="A541">
        <v>539</v>
      </c>
      <c r="B541" t="s">
        <v>554</v>
      </c>
      <c r="C541" s="3">
        <v>452.31767031952501</v>
      </c>
      <c r="D541" s="3">
        <v>408.95088071151599</v>
      </c>
      <c r="E541" s="3">
        <v>43.366789608009498</v>
      </c>
      <c r="F541" s="3">
        <v>-38.847933444328703</v>
      </c>
      <c r="G541" s="3">
        <v>163.62890837530401</v>
      </c>
      <c r="H541" s="3"/>
      <c r="I541" s="3">
        <f>VLOOKUP($A541,new_vsoa,6,FALSE)</f>
        <v>364.293145256022</v>
      </c>
      <c r="J541" s="3">
        <f>VLOOKUP($A541,new_vsoa,5,FALSE)</f>
        <v>402.83072844089003</v>
      </c>
      <c r="K541" s="3">
        <f t="shared" si="244"/>
        <v>-38.537583184868026</v>
      </c>
      <c r="L541" s="3">
        <f>VLOOKUP($A541,new_vsoa,7,FALSE)</f>
        <v>-96.438035784939601</v>
      </c>
      <c r="M541" s="3">
        <f>VLOOKUP($A541,new_vsoa,8,FALSE)</f>
        <v>19.6954600192737</v>
      </c>
      <c r="N541" s="3">
        <f t="shared" si="232"/>
        <v>361.19955375426099</v>
      </c>
      <c r="O541" s="3">
        <f t="shared" si="233"/>
        <v>402.83072844089099</v>
      </c>
      <c r="P541" s="3">
        <f t="shared" si="245"/>
        <v>-41.631174686630004</v>
      </c>
      <c r="Q541" s="3">
        <f t="shared" si="234"/>
        <v>-101.75697522154</v>
      </c>
      <c r="R541" s="3">
        <f t="shared" si="235"/>
        <v>12.976187847283899</v>
      </c>
      <c r="S541" s="3">
        <f t="shared" si="236"/>
        <v>364.293145256022</v>
      </c>
      <c r="T541" s="3">
        <f t="shared" si="237"/>
        <v>402.83072844089003</v>
      </c>
      <c r="U541" s="3">
        <f t="shared" si="246"/>
        <v>-38.537583184868026</v>
      </c>
      <c r="V541" s="3">
        <f t="shared" si="238"/>
        <v>-96.250878945688598</v>
      </c>
      <c r="W541" s="3">
        <f t="shared" si="239"/>
        <v>18.327134342510899</v>
      </c>
      <c r="X541" s="3">
        <f t="shared" si="240"/>
        <v>364.293145256022</v>
      </c>
      <c r="Y541" s="3">
        <f t="shared" si="241"/>
        <v>402.83072844089003</v>
      </c>
      <c r="Z541" s="3">
        <f t="shared" si="247"/>
        <v>-38.537583184868026</v>
      </c>
      <c r="AA541" s="3">
        <f t="shared" si="242"/>
        <v>-96.250878945688598</v>
      </c>
      <c r="AB541" s="3">
        <f t="shared" si="243"/>
        <v>18.327134342510899</v>
      </c>
      <c r="AD541" s="3">
        <f t="shared" si="248"/>
        <v>-88.024525063503006</v>
      </c>
      <c r="AE541" s="3">
        <f t="shared" si="249"/>
        <v>-6.1201522706259652</v>
      </c>
      <c r="AO541" s="3">
        <f t="shared" si="250"/>
        <v>-38.537583184868026</v>
      </c>
      <c r="AP541" s="3">
        <f t="shared" si="251"/>
        <v>43.366789608009498</v>
      </c>
      <c r="AQ541" s="3">
        <f t="shared" si="252"/>
        <v>-81.904372792877524</v>
      </c>
      <c r="AS541" s="3">
        <f t="shared" si="253"/>
        <v>0</v>
      </c>
      <c r="AT541" s="3">
        <f t="shared" si="254"/>
        <v>0</v>
      </c>
      <c r="AU541" s="3"/>
      <c r="AV541" s="3">
        <f t="shared" si="255"/>
        <v>-88.024525063503006</v>
      </c>
      <c r="AW541" s="3">
        <f t="shared" si="256"/>
        <v>-91.118116565264017</v>
      </c>
      <c r="AX541" s="3">
        <f t="shared" si="257"/>
        <v>-3.0935915017610114</v>
      </c>
      <c r="AY541" s="3">
        <f t="shared" si="258"/>
        <v>-6.1201522706259652</v>
      </c>
      <c r="AZ541" s="3">
        <f t="shared" si="259"/>
        <v>-6.1201522706249989</v>
      </c>
      <c r="BA541" s="3">
        <f t="shared" si="260"/>
        <v>9.6633812063373625E-13</v>
      </c>
    </row>
    <row r="542" spans="1:53">
      <c r="A542">
        <v>540</v>
      </c>
      <c r="B542" t="s">
        <v>555</v>
      </c>
      <c r="C542" s="3">
        <v>436.74640062537702</v>
      </c>
      <c r="D542" s="3">
        <v>494.63467319457698</v>
      </c>
      <c r="E542" s="3">
        <v>-57.888272569199501</v>
      </c>
      <c r="F542" s="3">
        <v>-154.26806347995799</v>
      </c>
      <c r="G542" s="3">
        <v>122.484580462712</v>
      </c>
      <c r="H542" s="3"/>
      <c r="I542" s="3">
        <f>VLOOKUP($A542,new_vsoa,6,FALSE)</f>
        <v>370.355533870177</v>
      </c>
      <c r="J542" s="3">
        <f>VLOOKUP($A542,new_vsoa,5,FALSE)</f>
        <v>482.736721303156</v>
      </c>
      <c r="K542" s="3">
        <f t="shared" si="244"/>
        <v>-112.381187432979</v>
      </c>
      <c r="L542" s="3">
        <f>VLOOKUP($A542,new_vsoa,7,FALSE)</f>
        <v>-179.36300304848999</v>
      </c>
      <c r="M542" s="3">
        <f>VLOOKUP($A542,new_vsoa,8,FALSE)</f>
        <v>-47.043217836246399</v>
      </c>
      <c r="N542" s="3">
        <f t="shared" si="232"/>
        <v>363.23568091443502</v>
      </c>
      <c r="O542" s="3">
        <f t="shared" si="233"/>
        <v>482.73672130315703</v>
      </c>
      <c r="P542" s="3">
        <f t="shared" si="245"/>
        <v>-119.501040388722</v>
      </c>
      <c r="Q542" s="3">
        <f t="shared" si="234"/>
        <v>-185.42215813018001</v>
      </c>
      <c r="R542" s="3">
        <f t="shared" si="235"/>
        <v>-57.5507599107573</v>
      </c>
      <c r="S542" s="3">
        <f t="shared" si="236"/>
        <v>370.355533870177</v>
      </c>
      <c r="T542" s="3">
        <f t="shared" si="237"/>
        <v>482.736721303156</v>
      </c>
      <c r="U542" s="3">
        <f t="shared" si="246"/>
        <v>-112.381187432979</v>
      </c>
      <c r="V542" s="3">
        <f t="shared" si="238"/>
        <v>-178.316516494436</v>
      </c>
      <c r="W542" s="3">
        <f t="shared" si="239"/>
        <v>-48.676234976702503</v>
      </c>
      <c r="X542" s="3">
        <f t="shared" si="240"/>
        <v>370.355533870177</v>
      </c>
      <c r="Y542" s="3">
        <f t="shared" si="241"/>
        <v>482.736721303156</v>
      </c>
      <c r="Z542" s="3">
        <f t="shared" si="247"/>
        <v>-112.381187432979</v>
      </c>
      <c r="AA542" s="3">
        <f t="shared" si="242"/>
        <v>-178.316516494436</v>
      </c>
      <c r="AB542" s="3">
        <f t="shared" si="243"/>
        <v>-48.676234976702503</v>
      </c>
      <c r="AD542" s="3">
        <f t="shared" si="248"/>
        <v>-66.390866755200022</v>
      </c>
      <c r="AE542" s="3">
        <f t="shared" si="249"/>
        <v>-11.897951891420973</v>
      </c>
      <c r="AO542" s="3">
        <f t="shared" si="250"/>
        <v>-112.381187432979</v>
      </c>
      <c r="AP542" s="3">
        <f t="shared" si="251"/>
        <v>-57.888272569199501</v>
      </c>
      <c r="AQ542" s="3">
        <f t="shared" si="252"/>
        <v>-54.492914863779504</v>
      </c>
      <c r="AS542" s="3">
        <f t="shared" si="253"/>
        <v>0</v>
      </c>
      <c r="AT542" s="3">
        <f t="shared" si="254"/>
        <v>0</v>
      </c>
      <c r="AU542" s="3"/>
      <c r="AV542" s="3">
        <f t="shared" si="255"/>
        <v>-66.390866755200022</v>
      </c>
      <c r="AW542" s="3">
        <f t="shared" si="256"/>
        <v>-73.510719710941999</v>
      </c>
      <c r="AX542" s="3">
        <f t="shared" si="257"/>
        <v>-7.1198529557419761</v>
      </c>
      <c r="AY542" s="3">
        <f t="shared" si="258"/>
        <v>-11.897951891420973</v>
      </c>
      <c r="AZ542" s="3">
        <f t="shared" si="259"/>
        <v>-11.89795189141995</v>
      </c>
      <c r="BA542" s="3">
        <f t="shared" si="260"/>
        <v>1.0231815394945443E-12</v>
      </c>
    </row>
    <row r="543" spans="1:53">
      <c r="A543">
        <v>541</v>
      </c>
      <c r="B543" t="s">
        <v>556</v>
      </c>
      <c r="C543" s="3">
        <v>574.39147221182202</v>
      </c>
      <c r="D543" s="3">
        <v>665.586368022893</v>
      </c>
      <c r="E543" s="3">
        <v>-91.194895811071405</v>
      </c>
      <c r="F543" s="3">
        <v>-390.11252390824598</v>
      </c>
      <c r="G543" s="3">
        <v>1074.78704468717</v>
      </c>
      <c r="H543" s="3"/>
      <c r="I543" s="3">
        <f>VLOOKUP($A543,new_vsoa,6,FALSE)</f>
        <v>578.87155461672603</v>
      </c>
      <c r="J543" s="3">
        <f>VLOOKUP($A543,new_vsoa,5,FALSE)</f>
        <v>662.16634008282495</v>
      </c>
      <c r="K543" s="3">
        <f t="shared" si="244"/>
        <v>-83.294785466098915</v>
      </c>
      <c r="L543" s="3">
        <f>VLOOKUP($A543,new_vsoa,7,FALSE)</f>
        <v>-212.74665219158101</v>
      </c>
      <c r="M543" s="3">
        <f>VLOOKUP($A543,new_vsoa,8,FALSE)</f>
        <v>66.296365097748307</v>
      </c>
      <c r="N543" s="3">
        <f t="shared" si="232"/>
        <v>568.75080460117499</v>
      </c>
      <c r="O543" s="3">
        <f t="shared" si="233"/>
        <v>662.16634008282495</v>
      </c>
      <c r="P543" s="3">
        <f t="shared" si="245"/>
        <v>-93.415535481649954</v>
      </c>
      <c r="Q543" s="3">
        <f t="shared" si="234"/>
        <v>-228.812284595709</v>
      </c>
      <c r="R543" s="3">
        <f t="shared" si="235"/>
        <v>48.689808512837899</v>
      </c>
      <c r="S543" s="3">
        <f t="shared" si="236"/>
        <v>578.87155461672603</v>
      </c>
      <c r="T543" s="3">
        <f t="shared" si="237"/>
        <v>662.16634008282495</v>
      </c>
      <c r="U543" s="3">
        <f t="shared" si="246"/>
        <v>-83.294785466098915</v>
      </c>
      <c r="V543" s="3">
        <f t="shared" si="238"/>
        <v>-222.61872142279501</v>
      </c>
      <c r="W543" s="3">
        <f t="shared" si="239"/>
        <v>58.406524082446701</v>
      </c>
      <c r="X543" s="3">
        <f t="shared" si="240"/>
        <v>578.87155461672603</v>
      </c>
      <c r="Y543" s="3">
        <f t="shared" si="241"/>
        <v>662.16634008282495</v>
      </c>
      <c r="Z543" s="3">
        <f t="shared" si="247"/>
        <v>-83.294785466098915</v>
      </c>
      <c r="AA543" s="3">
        <f t="shared" si="242"/>
        <v>-222.61872142279501</v>
      </c>
      <c r="AB543" s="3">
        <f t="shared" si="243"/>
        <v>58.406524082446701</v>
      </c>
      <c r="AD543" s="3">
        <f t="shared" si="248"/>
        <v>4.4800824049040102</v>
      </c>
      <c r="AE543" s="3">
        <f t="shared" si="249"/>
        <v>-3.4200279400680529</v>
      </c>
      <c r="AO543" s="3">
        <f t="shared" si="250"/>
        <v>-83.294785466098915</v>
      </c>
      <c r="AP543" s="3">
        <f t="shared" si="251"/>
        <v>-91.194895811071405</v>
      </c>
      <c r="AQ543" s="3">
        <f t="shared" si="252"/>
        <v>7.9001103449724894</v>
      </c>
      <c r="AS543" s="3">
        <f t="shared" si="253"/>
        <v>0</v>
      </c>
      <c r="AT543" s="3">
        <f t="shared" si="254"/>
        <v>0</v>
      </c>
      <c r="AU543" s="3"/>
      <c r="AV543" s="3">
        <f t="shared" si="255"/>
        <v>4.4800824049040102</v>
      </c>
      <c r="AW543" s="3">
        <f t="shared" si="256"/>
        <v>-5.6406676106470286</v>
      </c>
      <c r="AX543" s="3">
        <f t="shared" si="257"/>
        <v>-10.120750015551039</v>
      </c>
      <c r="AY543" s="3">
        <f t="shared" si="258"/>
        <v>-3.4200279400680529</v>
      </c>
      <c r="AZ543" s="3">
        <f t="shared" si="259"/>
        <v>-3.4200279400680529</v>
      </c>
      <c r="BA543" s="3">
        <f t="shared" si="260"/>
        <v>0</v>
      </c>
    </row>
    <row r="544" spans="1:53">
      <c r="A544">
        <v>542</v>
      </c>
      <c r="B544" t="s">
        <v>557</v>
      </c>
      <c r="C544" s="3">
        <v>495.179683148636</v>
      </c>
      <c r="D544" s="3">
        <v>477.54360188032803</v>
      </c>
      <c r="E544" s="3">
        <v>17.636081268308001</v>
      </c>
      <c r="F544" s="3">
        <v>-79.286924763368006</v>
      </c>
      <c r="G544" s="3">
        <v>201.61399086856201</v>
      </c>
      <c r="H544" s="3"/>
      <c r="I544" s="3">
        <f>VLOOKUP($A544,new_vsoa,6,FALSE)</f>
        <v>466.91581388669903</v>
      </c>
      <c r="J544" s="3">
        <f>VLOOKUP($A544,new_vsoa,5,FALSE)</f>
        <v>469.32507004981699</v>
      </c>
      <c r="K544" s="3">
        <f t="shared" si="244"/>
        <v>-2.4092561631179592</v>
      </c>
      <c r="L544" s="3">
        <f>VLOOKUP($A544,new_vsoa,7,FALSE)</f>
        <v>-58.080026366592101</v>
      </c>
      <c r="M544" s="3">
        <f>VLOOKUP($A544,new_vsoa,8,FALSE)</f>
        <v>52.956501175103</v>
      </c>
      <c r="N544" s="3">
        <f t="shared" si="232"/>
        <v>468.11002948726701</v>
      </c>
      <c r="O544" s="3">
        <f t="shared" si="233"/>
        <v>469.32507004981801</v>
      </c>
      <c r="P544" s="3">
        <f t="shared" si="245"/>
        <v>-1.2150405625509961</v>
      </c>
      <c r="Q544" s="3">
        <f t="shared" si="234"/>
        <v>-56.511382354005598</v>
      </c>
      <c r="R544" s="3">
        <f t="shared" si="235"/>
        <v>53.377674446157798</v>
      </c>
      <c r="S544" s="3">
        <f t="shared" si="236"/>
        <v>466.91581388669903</v>
      </c>
      <c r="T544" s="3">
        <f t="shared" si="237"/>
        <v>469.32507004981699</v>
      </c>
      <c r="U544" s="3">
        <f t="shared" si="246"/>
        <v>-2.4092561631179592</v>
      </c>
      <c r="V544" s="3">
        <f t="shared" si="238"/>
        <v>-58.663826028826698</v>
      </c>
      <c r="W544" s="3">
        <f t="shared" si="239"/>
        <v>52.0266842890479</v>
      </c>
      <c r="X544" s="3">
        <f t="shared" si="240"/>
        <v>466.91581388669903</v>
      </c>
      <c r="Y544" s="3">
        <f t="shared" si="241"/>
        <v>469.32507004981699</v>
      </c>
      <c r="Z544" s="3">
        <f t="shared" si="247"/>
        <v>-2.4092561631179592</v>
      </c>
      <c r="AA544" s="3">
        <f t="shared" si="242"/>
        <v>-58.663826028826698</v>
      </c>
      <c r="AB544" s="3">
        <f t="shared" si="243"/>
        <v>52.0266842890479</v>
      </c>
      <c r="AD544" s="3">
        <f t="shared" si="248"/>
        <v>-28.263869261936975</v>
      </c>
      <c r="AE544" s="3">
        <f t="shared" si="249"/>
        <v>-8.21853183051104</v>
      </c>
      <c r="AO544" s="3">
        <f t="shared" si="250"/>
        <v>-2.4092561631179592</v>
      </c>
      <c r="AP544" s="3">
        <f t="shared" si="251"/>
        <v>17.636081268308001</v>
      </c>
      <c r="AQ544" s="3">
        <f t="shared" si="252"/>
        <v>-20.04533743142596</v>
      </c>
      <c r="AS544" s="3">
        <f t="shared" si="253"/>
        <v>0</v>
      </c>
      <c r="AT544" s="3">
        <f t="shared" si="254"/>
        <v>0</v>
      </c>
      <c r="AU544" s="3"/>
      <c r="AV544" s="3">
        <f t="shared" si="255"/>
        <v>-28.263869261936975</v>
      </c>
      <c r="AW544" s="3">
        <f t="shared" si="256"/>
        <v>-27.069653661368989</v>
      </c>
      <c r="AX544" s="3">
        <f t="shared" si="257"/>
        <v>1.1942156005679863</v>
      </c>
      <c r="AY544" s="3">
        <f t="shared" si="258"/>
        <v>-8.21853183051104</v>
      </c>
      <c r="AZ544" s="3">
        <f t="shared" si="259"/>
        <v>-8.2185318305100168</v>
      </c>
      <c r="BA544" s="3">
        <f t="shared" si="260"/>
        <v>1.0231815394945443E-12</v>
      </c>
    </row>
    <row r="545" spans="1:53">
      <c r="A545">
        <v>543</v>
      </c>
      <c r="B545" t="s">
        <v>558</v>
      </c>
      <c r="C545" s="3">
        <v>363.89623121675601</v>
      </c>
      <c r="D545" s="3">
        <v>340.88425946454799</v>
      </c>
      <c r="E545" s="3">
        <v>23.011971752207302</v>
      </c>
      <c r="F545" s="3">
        <v>-66.654866924569106</v>
      </c>
      <c r="G545" s="3">
        <v>140.628611078369</v>
      </c>
      <c r="H545" s="3"/>
      <c r="I545" s="3">
        <f>VLOOKUP($A545,new_vsoa,6,FALSE)</f>
        <v>397.41525533266997</v>
      </c>
      <c r="J545" s="3">
        <f>VLOOKUP($A545,new_vsoa,5,FALSE)</f>
        <v>330.99557309803703</v>
      </c>
      <c r="K545" s="3">
        <f t="shared" si="244"/>
        <v>66.419682234632944</v>
      </c>
      <c r="L545" s="3">
        <f>VLOOKUP($A545,new_vsoa,7,FALSE)</f>
        <v>3.6435252937865199</v>
      </c>
      <c r="M545" s="3">
        <f>VLOOKUP($A545,new_vsoa,8,FALSE)</f>
        <v>124.965185609801</v>
      </c>
      <c r="N545" s="3">
        <f t="shared" si="232"/>
        <v>386.21836175422999</v>
      </c>
      <c r="O545" s="3">
        <f t="shared" si="233"/>
        <v>330.99557309803703</v>
      </c>
      <c r="P545" s="3">
        <f t="shared" si="245"/>
        <v>55.222788656192961</v>
      </c>
      <c r="Q545" s="3">
        <f t="shared" si="234"/>
        <v>-3.5525244475693198</v>
      </c>
      <c r="R545" s="3">
        <f t="shared" si="235"/>
        <v>113.949505401492</v>
      </c>
      <c r="S545" s="3">
        <f t="shared" si="236"/>
        <v>397.41525533266997</v>
      </c>
      <c r="T545" s="3">
        <f t="shared" si="237"/>
        <v>330.99557309803703</v>
      </c>
      <c r="U545" s="3">
        <f t="shared" si="246"/>
        <v>66.419682234632944</v>
      </c>
      <c r="V545" s="3">
        <f t="shared" si="238"/>
        <v>6.5603237550596596</v>
      </c>
      <c r="W545" s="3">
        <f t="shared" si="239"/>
        <v>127.57929772726899</v>
      </c>
      <c r="X545" s="3">
        <f t="shared" si="240"/>
        <v>397.41525533266997</v>
      </c>
      <c r="Y545" s="3">
        <f t="shared" si="241"/>
        <v>330.99557309803703</v>
      </c>
      <c r="Z545" s="3">
        <f t="shared" si="247"/>
        <v>66.419682234632944</v>
      </c>
      <c r="AA545" s="3">
        <f t="shared" si="242"/>
        <v>6.5603237550596596</v>
      </c>
      <c r="AB545" s="3">
        <f t="shared" si="243"/>
        <v>127.57929772726899</v>
      </c>
      <c r="AD545" s="3">
        <f t="shared" si="248"/>
        <v>33.519024115913965</v>
      </c>
      <c r="AE545" s="3">
        <f t="shared" si="249"/>
        <v>-9.8886863665109672</v>
      </c>
      <c r="AO545" s="3">
        <f t="shared" si="250"/>
        <v>66.419682234632944</v>
      </c>
      <c r="AP545" s="3">
        <f t="shared" si="251"/>
        <v>23.011971752207302</v>
      </c>
      <c r="AQ545" s="3">
        <f t="shared" si="252"/>
        <v>43.407710482425642</v>
      </c>
      <c r="AS545" s="3">
        <f t="shared" si="253"/>
        <v>0</v>
      </c>
      <c r="AT545" s="3">
        <f t="shared" si="254"/>
        <v>0</v>
      </c>
      <c r="AU545" s="3"/>
      <c r="AV545" s="3">
        <f t="shared" si="255"/>
        <v>33.519024115913965</v>
      </c>
      <c r="AW545" s="3">
        <f t="shared" si="256"/>
        <v>22.322130537473981</v>
      </c>
      <c r="AX545" s="3">
        <f t="shared" si="257"/>
        <v>-11.196893578439983</v>
      </c>
      <c r="AY545" s="3">
        <f t="shared" si="258"/>
        <v>-9.8886863665109672</v>
      </c>
      <c r="AZ545" s="3">
        <f t="shared" si="259"/>
        <v>-9.8886863665109672</v>
      </c>
      <c r="BA545" s="3">
        <f t="shared" si="260"/>
        <v>0</v>
      </c>
    </row>
    <row r="546" spans="1:53">
      <c r="A546">
        <v>544</v>
      </c>
      <c r="B546" t="s">
        <v>559</v>
      </c>
      <c r="C546" s="3">
        <v>495.57861346051698</v>
      </c>
      <c r="D546" s="3">
        <v>468.23623311214698</v>
      </c>
      <c r="E546" s="3">
        <v>27.342380348369801</v>
      </c>
      <c r="F546" s="3">
        <v>-74.570102077122201</v>
      </c>
      <c r="G546" s="3">
        <v>191.508848723369</v>
      </c>
      <c r="H546" s="3"/>
      <c r="I546" s="3">
        <f>VLOOKUP($A546,new_vsoa,6,FALSE)</f>
        <v>479.30061898778803</v>
      </c>
      <c r="J546" s="3">
        <f>VLOOKUP($A546,new_vsoa,5,FALSE)</f>
        <v>476.64767114344698</v>
      </c>
      <c r="K546" s="3">
        <f t="shared" si="244"/>
        <v>2.6529478443410426</v>
      </c>
      <c r="L546" s="3">
        <f>VLOOKUP($A546,new_vsoa,7,FALSE)</f>
        <v>-60.491564220424202</v>
      </c>
      <c r="M546" s="3">
        <f>VLOOKUP($A546,new_vsoa,8,FALSE)</f>
        <v>62.490305970068299</v>
      </c>
      <c r="N546" s="3">
        <f t="shared" si="232"/>
        <v>483.78849266076901</v>
      </c>
      <c r="O546" s="3">
        <f t="shared" si="233"/>
        <v>476.64767114344698</v>
      </c>
      <c r="P546" s="3">
        <f t="shared" si="245"/>
        <v>7.1408215173220242</v>
      </c>
      <c r="Q546" s="3">
        <f t="shared" si="234"/>
        <v>-57.734702493774499</v>
      </c>
      <c r="R546" s="3">
        <f t="shared" si="235"/>
        <v>68.198840623814505</v>
      </c>
      <c r="S546" s="3">
        <f t="shared" si="236"/>
        <v>479.30061898778803</v>
      </c>
      <c r="T546" s="3">
        <f t="shared" si="237"/>
        <v>476.64767114344698</v>
      </c>
      <c r="U546" s="3">
        <f t="shared" si="246"/>
        <v>2.6529478443410426</v>
      </c>
      <c r="V546" s="3">
        <f t="shared" si="238"/>
        <v>-63.481448195803097</v>
      </c>
      <c r="W546" s="3">
        <f t="shared" si="239"/>
        <v>64.800950680440295</v>
      </c>
      <c r="X546" s="3">
        <f t="shared" si="240"/>
        <v>479.30061898778803</v>
      </c>
      <c r="Y546" s="3">
        <f t="shared" si="241"/>
        <v>476.64767114344698</v>
      </c>
      <c r="Z546" s="3">
        <f t="shared" si="247"/>
        <v>2.6529478443410426</v>
      </c>
      <c r="AA546" s="3">
        <f t="shared" si="242"/>
        <v>-63.481448195803097</v>
      </c>
      <c r="AB546" s="3">
        <f t="shared" si="243"/>
        <v>64.800950680440295</v>
      </c>
      <c r="AD546" s="3">
        <f t="shared" si="248"/>
        <v>-16.277994472728949</v>
      </c>
      <c r="AE546" s="3">
        <f t="shared" si="249"/>
        <v>8.4114380313000083</v>
      </c>
      <c r="AO546" s="3">
        <f t="shared" si="250"/>
        <v>2.6529478443410426</v>
      </c>
      <c r="AP546" s="3">
        <f t="shared" si="251"/>
        <v>27.342380348369801</v>
      </c>
      <c r="AQ546" s="3">
        <f t="shared" si="252"/>
        <v>-24.689432504028758</v>
      </c>
      <c r="AS546" s="3">
        <f t="shared" si="253"/>
        <v>0</v>
      </c>
      <c r="AT546" s="3">
        <f t="shared" si="254"/>
        <v>0</v>
      </c>
      <c r="AU546" s="3"/>
      <c r="AV546" s="3">
        <f t="shared" si="255"/>
        <v>-16.277994472728949</v>
      </c>
      <c r="AW546" s="3">
        <f t="shared" si="256"/>
        <v>-11.790120799747967</v>
      </c>
      <c r="AX546" s="3">
        <f t="shared" si="257"/>
        <v>4.4878736729809816</v>
      </c>
      <c r="AY546" s="3">
        <f t="shared" si="258"/>
        <v>8.4114380313000083</v>
      </c>
      <c r="AZ546" s="3">
        <f t="shared" si="259"/>
        <v>8.4114380313000083</v>
      </c>
      <c r="BA546" s="3">
        <f t="shared" si="260"/>
        <v>0</v>
      </c>
    </row>
    <row r="547" spans="1:53">
      <c r="A547">
        <v>545</v>
      </c>
      <c r="B547" t="s">
        <v>560</v>
      </c>
      <c r="C547" s="3">
        <v>482.836585604682</v>
      </c>
      <c r="D547" s="3">
        <v>522.57784287602999</v>
      </c>
      <c r="E547" s="3">
        <v>-39.741257271347898</v>
      </c>
      <c r="F547" s="3">
        <v>-168.62421642502099</v>
      </c>
      <c r="G547" s="3">
        <v>171.06610813818199</v>
      </c>
      <c r="H547" s="3"/>
      <c r="I547" s="3">
        <f>VLOOKUP($A547,new_vsoa,6,FALSE)</f>
        <v>480.555309823686</v>
      </c>
      <c r="J547" s="3">
        <f>VLOOKUP($A547,new_vsoa,5,FALSE)</f>
        <v>515.32542124685403</v>
      </c>
      <c r="K547" s="3">
        <f t="shared" si="244"/>
        <v>-34.770111423168032</v>
      </c>
      <c r="L547" s="3">
        <f>VLOOKUP($A547,new_vsoa,7,FALSE)</f>
        <v>-93.318161430423103</v>
      </c>
      <c r="M547" s="3">
        <f>VLOOKUP($A547,new_vsoa,8,FALSE)</f>
        <v>21.3902820294809</v>
      </c>
      <c r="N547" s="3">
        <f t="shared" si="232"/>
        <v>474.368804239393</v>
      </c>
      <c r="O547" s="3">
        <f t="shared" si="233"/>
        <v>515.32542124685403</v>
      </c>
      <c r="P547" s="3">
        <f t="shared" si="245"/>
        <v>-40.956617007461034</v>
      </c>
      <c r="Q547" s="3">
        <f t="shared" si="234"/>
        <v>-97.911386986751495</v>
      </c>
      <c r="R547" s="3">
        <f t="shared" si="235"/>
        <v>15.843357684547801</v>
      </c>
      <c r="S547" s="3">
        <f t="shared" si="236"/>
        <v>480.555309823686</v>
      </c>
      <c r="T547" s="3">
        <f t="shared" si="237"/>
        <v>515.32542124685403</v>
      </c>
      <c r="U547" s="3">
        <f t="shared" si="246"/>
        <v>-34.770111423168032</v>
      </c>
      <c r="V547" s="3">
        <f t="shared" si="238"/>
        <v>-95.915175718237904</v>
      </c>
      <c r="W547" s="3">
        <f t="shared" si="239"/>
        <v>19.706572371356302</v>
      </c>
      <c r="X547" s="3">
        <f t="shared" si="240"/>
        <v>480.555309823686</v>
      </c>
      <c r="Y547" s="3">
        <f t="shared" si="241"/>
        <v>515.32542124685403</v>
      </c>
      <c r="Z547" s="3">
        <f t="shared" si="247"/>
        <v>-34.770111423168032</v>
      </c>
      <c r="AA547" s="3">
        <f t="shared" si="242"/>
        <v>-95.915175718237904</v>
      </c>
      <c r="AB547" s="3">
        <f t="shared" si="243"/>
        <v>19.706572371356302</v>
      </c>
      <c r="AD547" s="3">
        <f t="shared" si="248"/>
        <v>-2.2812757809959976</v>
      </c>
      <c r="AE547" s="3">
        <f t="shared" si="249"/>
        <v>-7.2524216291759558</v>
      </c>
      <c r="AO547" s="3">
        <f t="shared" si="250"/>
        <v>-34.770111423168032</v>
      </c>
      <c r="AP547" s="3">
        <f t="shared" si="251"/>
        <v>-39.741257271347898</v>
      </c>
      <c r="AQ547" s="3">
        <f t="shared" si="252"/>
        <v>4.9711458481798658</v>
      </c>
      <c r="AS547" s="3">
        <f t="shared" si="253"/>
        <v>0</v>
      </c>
      <c r="AT547" s="3">
        <f t="shared" si="254"/>
        <v>0</v>
      </c>
      <c r="AU547" s="3"/>
      <c r="AV547" s="3">
        <f t="shared" si="255"/>
        <v>-2.2812757809959976</v>
      </c>
      <c r="AW547" s="3">
        <f t="shared" si="256"/>
        <v>-8.4677813652889995</v>
      </c>
      <c r="AX547" s="3">
        <f t="shared" si="257"/>
        <v>-6.1865055842930019</v>
      </c>
      <c r="AY547" s="3">
        <f t="shared" si="258"/>
        <v>-7.2524216291759558</v>
      </c>
      <c r="AZ547" s="3">
        <f t="shared" si="259"/>
        <v>-7.2524216291759558</v>
      </c>
      <c r="BA547" s="3">
        <f t="shared" si="260"/>
        <v>0</v>
      </c>
    </row>
    <row r="548" spans="1:53">
      <c r="A548">
        <v>546</v>
      </c>
      <c r="B548" t="s">
        <v>561</v>
      </c>
      <c r="C548" s="3">
        <v>304.84172903610499</v>
      </c>
      <c r="D548" s="3">
        <v>320.44093828491498</v>
      </c>
      <c r="E548" s="3">
        <v>-15.599209248809601</v>
      </c>
      <c r="F548" s="3">
        <v>-102.435245450785</v>
      </c>
      <c r="G548" s="3">
        <v>77.667102925866004</v>
      </c>
      <c r="H548" s="3"/>
      <c r="I548" s="3">
        <f>VLOOKUP($A548,new_vsoa,6,FALSE)</f>
        <v>165.73215971216499</v>
      </c>
      <c r="J548" s="3">
        <f>VLOOKUP($A548,new_vsoa,5,FALSE)</f>
        <v>318.08891871933599</v>
      </c>
      <c r="K548" s="3">
        <f t="shared" si="244"/>
        <v>-152.35675900717101</v>
      </c>
      <c r="L548" s="3">
        <f>VLOOKUP($A548,new_vsoa,7,FALSE)</f>
        <v>-199.671814681547</v>
      </c>
      <c r="M548" s="3">
        <f>VLOOKUP($A548,new_vsoa,8,FALSE)</f>
        <v>-103.505094309714</v>
      </c>
      <c r="N548" s="3">
        <f t="shared" si="232"/>
        <v>163.763512986828</v>
      </c>
      <c r="O548" s="3">
        <f t="shared" si="233"/>
        <v>318.088918719334</v>
      </c>
      <c r="P548" s="3">
        <f t="shared" si="245"/>
        <v>-154.325405732506</v>
      </c>
      <c r="Q548" s="3">
        <f t="shared" si="234"/>
        <v>-199.338517840675</v>
      </c>
      <c r="R548" s="3">
        <f t="shared" si="235"/>
        <v>-107.43832364049101</v>
      </c>
      <c r="S548" s="3">
        <f t="shared" si="236"/>
        <v>165.73215971216499</v>
      </c>
      <c r="T548" s="3">
        <f t="shared" si="237"/>
        <v>318.08891871933599</v>
      </c>
      <c r="U548" s="3">
        <f t="shared" si="246"/>
        <v>-152.35675900717101</v>
      </c>
      <c r="V548" s="3">
        <f t="shared" si="238"/>
        <v>-199.20595688943001</v>
      </c>
      <c r="W548" s="3">
        <f t="shared" si="239"/>
        <v>-103.48377792310799</v>
      </c>
      <c r="X548" s="3">
        <f t="shared" si="240"/>
        <v>165.73215971216499</v>
      </c>
      <c r="Y548" s="3">
        <f t="shared" si="241"/>
        <v>318.08891871933599</v>
      </c>
      <c r="Z548" s="3">
        <f t="shared" si="247"/>
        <v>-152.35675900717101</v>
      </c>
      <c r="AA548" s="3">
        <f t="shared" si="242"/>
        <v>-199.20595688943001</v>
      </c>
      <c r="AB548" s="3">
        <f t="shared" si="243"/>
        <v>-103.48377792310799</v>
      </c>
      <c r="AD548" s="3">
        <f t="shared" si="248"/>
        <v>-139.10956932394001</v>
      </c>
      <c r="AE548" s="3">
        <f t="shared" si="249"/>
        <v>-2.3520195655789848</v>
      </c>
      <c r="AO548" s="3">
        <f t="shared" si="250"/>
        <v>-152.35675900717101</v>
      </c>
      <c r="AP548" s="3">
        <f t="shared" si="251"/>
        <v>-15.599209248809601</v>
      </c>
      <c r="AQ548" s="3">
        <f t="shared" si="252"/>
        <v>-136.75754975836139</v>
      </c>
      <c r="AS548" s="3">
        <f t="shared" si="253"/>
        <v>0</v>
      </c>
      <c r="AT548" s="3">
        <f t="shared" si="254"/>
        <v>0</v>
      </c>
      <c r="AU548" s="3"/>
      <c r="AV548" s="3">
        <f t="shared" si="255"/>
        <v>-139.10956932394001</v>
      </c>
      <c r="AW548" s="3">
        <f t="shared" si="256"/>
        <v>-141.07821604927699</v>
      </c>
      <c r="AX548" s="3">
        <f t="shared" si="257"/>
        <v>-1.9686467253369813</v>
      </c>
      <c r="AY548" s="3">
        <f t="shared" si="258"/>
        <v>-2.3520195655789848</v>
      </c>
      <c r="AZ548" s="3">
        <f t="shared" si="259"/>
        <v>-2.3520195655809744</v>
      </c>
      <c r="BA548" s="3">
        <f t="shared" si="260"/>
        <v>-1.9895196601282805E-12</v>
      </c>
    </row>
    <row r="549" spans="1:53">
      <c r="A549">
        <v>547</v>
      </c>
      <c r="B549" t="s">
        <v>562</v>
      </c>
      <c r="C549" s="3">
        <v>570.71883106709697</v>
      </c>
      <c r="D549" s="3">
        <v>661.63043943762398</v>
      </c>
      <c r="E549" s="3">
        <v>-90.911608370527006</v>
      </c>
      <c r="F549" s="3">
        <v>-290.84166026653298</v>
      </c>
      <c r="G549" s="3">
        <v>2335.38360497739</v>
      </c>
      <c r="H549" s="3"/>
      <c r="I549" s="3">
        <f>VLOOKUP($A549,new_vsoa,6,FALSE)</f>
        <v>583.57816781764802</v>
      </c>
      <c r="J549" s="3">
        <f>VLOOKUP($A549,new_vsoa,5,FALSE)</f>
        <v>656.06924172664901</v>
      </c>
      <c r="K549" s="3">
        <f t="shared" si="244"/>
        <v>-72.491073909000988</v>
      </c>
      <c r="L549" s="3">
        <f>VLOOKUP($A549,new_vsoa,7,FALSE)</f>
        <v>-175.28950928336801</v>
      </c>
      <c r="M549" s="3">
        <f>VLOOKUP($A549,new_vsoa,8,FALSE)</f>
        <v>26.070241351532101</v>
      </c>
      <c r="N549" s="3">
        <f t="shared" si="232"/>
        <v>581.06246627006306</v>
      </c>
      <c r="O549" s="3">
        <f t="shared" si="233"/>
        <v>656.06924172664696</v>
      </c>
      <c r="P549" s="3">
        <f t="shared" si="245"/>
        <v>-75.00677545658391</v>
      </c>
      <c r="Q549" s="3">
        <f t="shared" si="234"/>
        <v>-180.97183138635299</v>
      </c>
      <c r="R549" s="3">
        <f t="shared" si="235"/>
        <v>14.5327443847548</v>
      </c>
      <c r="S549" s="3">
        <f t="shared" si="236"/>
        <v>583.57816781764802</v>
      </c>
      <c r="T549" s="3">
        <f t="shared" si="237"/>
        <v>656.06924172664901</v>
      </c>
      <c r="U549" s="3">
        <f t="shared" si="246"/>
        <v>-72.491073909000988</v>
      </c>
      <c r="V549" s="3">
        <f t="shared" si="238"/>
        <v>-186.41747853293199</v>
      </c>
      <c r="W549" s="3">
        <f t="shared" si="239"/>
        <v>23.1644856578428</v>
      </c>
      <c r="X549" s="3">
        <f t="shared" si="240"/>
        <v>583.57816781764802</v>
      </c>
      <c r="Y549" s="3">
        <f t="shared" si="241"/>
        <v>656.06924172664901</v>
      </c>
      <c r="Z549" s="3">
        <f t="shared" si="247"/>
        <v>-72.491073909000988</v>
      </c>
      <c r="AA549" s="3">
        <f t="shared" si="242"/>
        <v>-186.41747853293199</v>
      </c>
      <c r="AB549" s="3">
        <f t="shared" si="243"/>
        <v>23.1644856578428</v>
      </c>
      <c r="AD549" s="3">
        <f t="shared" si="248"/>
        <v>12.859336750551051</v>
      </c>
      <c r="AE549" s="3">
        <f t="shared" si="249"/>
        <v>-5.561197710974966</v>
      </c>
      <c r="AO549" s="3">
        <f t="shared" si="250"/>
        <v>-72.491073909000988</v>
      </c>
      <c r="AP549" s="3">
        <f t="shared" si="251"/>
        <v>-90.911608370527006</v>
      </c>
      <c r="AQ549" s="3">
        <f t="shared" si="252"/>
        <v>18.420534461526017</v>
      </c>
      <c r="AS549" s="3">
        <f t="shared" si="253"/>
        <v>0</v>
      </c>
      <c r="AT549" s="3">
        <f t="shared" si="254"/>
        <v>0</v>
      </c>
      <c r="AU549" s="3"/>
      <c r="AV549" s="3">
        <f t="shared" si="255"/>
        <v>12.859336750551051</v>
      </c>
      <c r="AW549" s="3">
        <f t="shared" si="256"/>
        <v>10.343635202966084</v>
      </c>
      <c r="AX549" s="3">
        <f t="shared" si="257"/>
        <v>-2.5157015475849676</v>
      </c>
      <c r="AY549" s="3">
        <f t="shared" si="258"/>
        <v>-5.561197710974966</v>
      </c>
      <c r="AZ549" s="3">
        <f t="shared" si="259"/>
        <v>-5.5611977109770123</v>
      </c>
      <c r="BA549" s="3">
        <f t="shared" si="260"/>
        <v>-2.0463630789890885E-12</v>
      </c>
    </row>
    <row r="550" spans="1:53">
      <c r="A550">
        <v>548</v>
      </c>
      <c r="B550" t="s">
        <v>563</v>
      </c>
      <c r="C550" s="3">
        <v>382.34017314118103</v>
      </c>
      <c r="D550" s="3">
        <v>306.15295294946202</v>
      </c>
      <c r="E550" s="3">
        <v>76.187220191718595</v>
      </c>
      <c r="F550" s="3">
        <v>-22.2812029305701</v>
      </c>
      <c r="G550" s="3">
        <v>225.23699515259</v>
      </c>
      <c r="H550" s="3"/>
      <c r="I550" s="3">
        <f>VLOOKUP($A550,new_vsoa,6,FALSE)</f>
        <v>406.364882920588</v>
      </c>
      <c r="J550" s="3">
        <f>VLOOKUP($A550,new_vsoa,5,FALSE)</f>
        <v>322.64144813774101</v>
      </c>
      <c r="K550" s="3">
        <f t="shared" si="244"/>
        <v>83.723434782846994</v>
      </c>
      <c r="L550" s="3">
        <f>VLOOKUP($A550,new_vsoa,7,FALSE)</f>
        <v>17.8014425965575</v>
      </c>
      <c r="M550" s="3">
        <f>VLOOKUP($A550,new_vsoa,8,FALSE)</f>
        <v>153.28110847927201</v>
      </c>
      <c r="N550" s="3">
        <f t="shared" si="232"/>
        <v>398.94270979969701</v>
      </c>
      <c r="O550" s="3">
        <f t="shared" si="233"/>
        <v>322.641448137743</v>
      </c>
      <c r="P550" s="3">
        <f t="shared" si="245"/>
        <v>76.301261661954015</v>
      </c>
      <c r="Q550" s="3">
        <f t="shared" si="234"/>
        <v>15.334166890164701</v>
      </c>
      <c r="R550" s="3">
        <f t="shared" si="235"/>
        <v>143.31461604372299</v>
      </c>
      <c r="S550" s="3">
        <f t="shared" si="236"/>
        <v>406.364882920588</v>
      </c>
      <c r="T550" s="3">
        <f t="shared" si="237"/>
        <v>322.64144813774101</v>
      </c>
      <c r="U550" s="3">
        <f t="shared" si="246"/>
        <v>83.723434782846994</v>
      </c>
      <c r="V550" s="3">
        <f t="shared" si="238"/>
        <v>16.441684054887599</v>
      </c>
      <c r="W550" s="3">
        <f t="shared" si="239"/>
        <v>152.87250357579299</v>
      </c>
      <c r="X550" s="3">
        <f t="shared" si="240"/>
        <v>406.364882920588</v>
      </c>
      <c r="Y550" s="3">
        <f t="shared" si="241"/>
        <v>322.64144813774101</v>
      </c>
      <c r="Z550" s="3">
        <f t="shared" si="247"/>
        <v>83.723434782846994</v>
      </c>
      <c r="AA550" s="3">
        <f t="shared" si="242"/>
        <v>16.441684054887599</v>
      </c>
      <c r="AB550" s="3">
        <f t="shared" si="243"/>
        <v>152.87250357579299</v>
      </c>
      <c r="AD550" s="3">
        <f t="shared" si="248"/>
        <v>24.024709779406976</v>
      </c>
      <c r="AE550" s="3">
        <f t="shared" si="249"/>
        <v>16.488495188278989</v>
      </c>
      <c r="AO550" s="3">
        <f t="shared" si="250"/>
        <v>83.723434782846994</v>
      </c>
      <c r="AP550" s="3">
        <f t="shared" si="251"/>
        <v>76.187220191718595</v>
      </c>
      <c r="AQ550" s="3">
        <f t="shared" si="252"/>
        <v>7.5362145911283989</v>
      </c>
      <c r="AS550" s="3">
        <f t="shared" si="253"/>
        <v>0</v>
      </c>
      <c r="AT550" s="3">
        <f t="shared" si="254"/>
        <v>0</v>
      </c>
      <c r="AU550" s="3"/>
      <c r="AV550" s="3">
        <f t="shared" si="255"/>
        <v>24.024709779406976</v>
      </c>
      <c r="AW550" s="3">
        <f t="shared" si="256"/>
        <v>16.602536658515987</v>
      </c>
      <c r="AX550" s="3">
        <f t="shared" si="257"/>
        <v>-7.4221731208909887</v>
      </c>
      <c r="AY550" s="3">
        <f t="shared" si="258"/>
        <v>16.488495188278989</v>
      </c>
      <c r="AZ550" s="3">
        <f t="shared" si="259"/>
        <v>16.488495188280979</v>
      </c>
      <c r="BA550" s="3">
        <f t="shared" si="260"/>
        <v>1.9895196601282805E-12</v>
      </c>
    </row>
    <row r="551" spans="1:53">
      <c r="A551">
        <v>549</v>
      </c>
      <c r="B551" t="s">
        <v>564</v>
      </c>
      <c r="C551" s="3">
        <v>417.04296963739802</v>
      </c>
      <c r="D551" s="3">
        <v>416.92594495736603</v>
      </c>
      <c r="E551" s="3">
        <v>0.117024680032159</v>
      </c>
      <c r="F551" s="3">
        <v>-82.893796008689804</v>
      </c>
      <c r="G551" s="3">
        <v>120.42598545582599</v>
      </c>
      <c r="H551" s="3"/>
      <c r="I551" s="3">
        <f>VLOOKUP($A551,new_vsoa,6,FALSE)</f>
        <v>363.35964045212199</v>
      </c>
      <c r="J551" s="3">
        <f>VLOOKUP($A551,new_vsoa,5,FALSE)</f>
        <v>416.42840923344698</v>
      </c>
      <c r="K551" s="3">
        <f t="shared" si="244"/>
        <v>-53.068768781324991</v>
      </c>
      <c r="L551" s="3">
        <f>VLOOKUP($A551,new_vsoa,7,FALSE)</f>
        <v>-116.995119788133</v>
      </c>
      <c r="M551" s="3">
        <f>VLOOKUP($A551,new_vsoa,8,FALSE)</f>
        <v>8.4989985775374102</v>
      </c>
      <c r="N551" s="3">
        <f t="shared" si="232"/>
        <v>365.54250521410199</v>
      </c>
      <c r="O551" s="3">
        <f t="shared" si="233"/>
        <v>416.42840923344602</v>
      </c>
      <c r="P551" s="3">
        <f t="shared" si="245"/>
        <v>-50.885904019344025</v>
      </c>
      <c r="Q551" s="3">
        <f t="shared" si="234"/>
        <v>-107.379679629091</v>
      </c>
      <c r="R551" s="3">
        <f t="shared" si="235"/>
        <v>8.6929360572502095</v>
      </c>
      <c r="S551" s="3">
        <f t="shared" si="236"/>
        <v>363.35964045212199</v>
      </c>
      <c r="T551" s="3">
        <f t="shared" si="237"/>
        <v>416.42840923344698</v>
      </c>
      <c r="U551" s="3">
        <f t="shared" si="246"/>
        <v>-53.068768781324991</v>
      </c>
      <c r="V551" s="3">
        <f t="shared" si="238"/>
        <v>-111.68891951131</v>
      </c>
      <c r="W551" s="3">
        <f t="shared" si="239"/>
        <v>10.6384562560839</v>
      </c>
      <c r="X551" s="3">
        <f t="shared" si="240"/>
        <v>363.35964045212199</v>
      </c>
      <c r="Y551" s="3">
        <f t="shared" si="241"/>
        <v>416.42840923344698</v>
      </c>
      <c r="Z551" s="3">
        <f t="shared" si="247"/>
        <v>-53.068768781324991</v>
      </c>
      <c r="AA551" s="3">
        <f t="shared" si="242"/>
        <v>-111.68891951131</v>
      </c>
      <c r="AB551" s="3">
        <f t="shared" si="243"/>
        <v>10.6384562560839</v>
      </c>
      <c r="AD551" s="3">
        <f t="shared" si="248"/>
        <v>-53.683329185276023</v>
      </c>
      <c r="AE551" s="3">
        <f t="shared" si="249"/>
        <v>-0.49753572391904299</v>
      </c>
      <c r="AO551" s="3">
        <f t="shared" si="250"/>
        <v>-53.068768781324991</v>
      </c>
      <c r="AP551" s="3">
        <f t="shared" si="251"/>
        <v>0.117024680032159</v>
      </c>
      <c r="AQ551" s="3">
        <f t="shared" si="252"/>
        <v>-53.18579346135715</v>
      </c>
      <c r="AS551" s="3">
        <f t="shared" si="253"/>
        <v>0</v>
      </c>
      <c r="AT551" s="3">
        <f t="shared" si="254"/>
        <v>0</v>
      </c>
      <c r="AU551" s="3"/>
      <c r="AV551" s="3">
        <f t="shared" si="255"/>
        <v>-53.683329185276023</v>
      </c>
      <c r="AW551" s="3">
        <f t="shared" si="256"/>
        <v>-51.500464423296023</v>
      </c>
      <c r="AX551" s="3">
        <f t="shared" si="257"/>
        <v>2.1828647619799995</v>
      </c>
      <c r="AY551" s="3">
        <f t="shared" si="258"/>
        <v>-0.49753572391904299</v>
      </c>
      <c r="AZ551" s="3">
        <f t="shared" si="259"/>
        <v>-0.49753572392000933</v>
      </c>
      <c r="BA551" s="3">
        <f t="shared" si="260"/>
        <v>-9.6633812063373625E-13</v>
      </c>
    </row>
    <row r="552" spans="1:53">
      <c r="A552">
        <v>550</v>
      </c>
      <c r="B552" t="s">
        <v>565</v>
      </c>
      <c r="C552" s="3">
        <v>176.054986867541</v>
      </c>
      <c r="D552" s="3">
        <v>287.28328705655798</v>
      </c>
      <c r="E552" s="3">
        <v>-111.22830018901701</v>
      </c>
      <c r="F552" s="3">
        <v>-171.24938763258501</v>
      </c>
      <c r="G552" s="3">
        <v>-49.930215896288502</v>
      </c>
      <c r="H552" s="3"/>
      <c r="I552" s="3">
        <f>VLOOKUP($A552,new_vsoa,6,FALSE)</f>
        <v>155.00427468030099</v>
      </c>
      <c r="J552" s="3">
        <f>VLOOKUP($A552,new_vsoa,5,FALSE)</f>
        <v>295.67482346640298</v>
      </c>
      <c r="K552" s="3">
        <f t="shared" si="244"/>
        <v>-140.67054878610199</v>
      </c>
      <c r="L552" s="3">
        <f>VLOOKUP($A552,new_vsoa,7,FALSE)</f>
        <v>-180.67923145426201</v>
      </c>
      <c r="M552" s="3">
        <f>VLOOKUP($A552,new_vsoa,8,FALSE)</f>
        <v>-99.690432961367094</v>
      </c>
      <c r="N552" s="3">
        <f t="shared" si="232"/>
        <v>156.840853776453</v>
      </c>
      <c r="O552" s="3">
        <f t="shared" si="233"/>
        <v>295.67482346640298</v>
      </c>
      <c r="P552" s="3">
        <f t="shared" si="245"/>
        <v>-138.83396968994998</v>
      </c>
      <c r="Q552" s="3">
        <f t="shared" si="234"/>
        <v>-177.31530038491201</v>
      </c>
      <c r="R552" s="3">
        <f t="shared" si="235"/>
        <v>-100.162796863347</v>
      </c>
      <c r="S552" s="3">
        <f t="shared" si="236"/>
        <v>155.00427468030099</v>
      </c>
      <c r="T552" s="3">
        <f t="shared" si="237"/>
        <v>295.67482346640298</v>
      </c>
      <c r="U552" s="3">
        <f t="shared" si="246"/>
        <v>-140.67054878610199</v>
      </c>
      <c r="V552" s="3">
        <f t="shared" si="238"/>
        <v>-180.88901394293501</v>
      </c>
      <c r="W552" s="3">
        <f t="shared" si="239"/>
        <v>-96.963557702896594</v>
      </c>
      <c r="X552" s="3">
        <f t="shared" si="240"/>
        <v>155.00427468030099</v>
      </c>
      <c r="Y552" s="3">
        <f t="shared" si="241"/>
        <v>295.67482346640298</v>
      </c>
      <c r="Z552" s="3">
        <f t="shared" si="247"/>
        <v>-140.67054878610199</v>
      </c>
      <c r="AA552" s="3">
        <f t="shared" si="242"/>
        <v>-180.88901394293501</v>
      </c>
      <c r="AB552" s="3">
        <f t="shared" si="243"/>
        <v>-96.963557702896594</v>
      </c>
      <c r="AD552" s="3">
        <f t="shared" si="248"/>
        <v>-21.050712187240009</v>
      </c>
      <c r="AE552" s="3">
        <f t="shared" si="249"/>
        <v>8.3915364098450027</v>
      </c>
      <c r="AO552" s="3">
        <f t="shared" si="250"/>
        <v>-140.67054878610199</v>
      </c>
      <c r="AP552" s="3">
        <f t="shared" si="251"/>
        <v>-111.22830018901701</v>
      </c>
      <c r="AQ552" s="3">
        <f t="shared" si="252"/>
        <v>-29.442248597084983</v>
      </c>
      <c r="AS552" s="3">
        <f t="shared" si="253"/>
        <v>0</v>
      </c>
      <c r="AT552" s="3">
        <f t="shared" si="254"/>
        <v>0</v>
      </c>
      <c r="AU552" s="3"/>
      <c r="AV552" s="3">
        <f t="shared" si="255"/>
        <v>-21.050712187240009</v>
      </c>
      <c r="AW552" s="3">
        <f t="shared" si="256"/>
        <v>-19.214133091088001</v>
      </c>
      <c r="AX552" s="3">
        <f t="shared" si="257"/>
        <v>1.8365790961520077</v>
      </c>
      <c r="AY552" s="3">
        <f t="shared" si="258"/>
        <v>8.3915364098450027</v>
      </c>
      <c r="AZ552" s="3">
        <f t="shared" si="259"/>
        <v>8.3915364098450027</v>
      </c>
      <c r="BA552" s="3">
        <f t="shared" si="260"/>
        <v>0</v>
      </c>
    </row>
    <row r="553" spans="1:53">
      <c r="A553">
        <v>551</v>
      </c>
      <c r="B553" t="s">
        <v>566</v>
      </c>
      <c r="C553" s="3">
        <v>349.23715684412201</v>
      </c>
      <c r="D553" s="3">
        <v>407.06700489290301</v>
      </c>
      <c r="E553" s="3">
        <v>-57.829848048780597</v>
      </c>
      <c r="F553" s="3">
        <v>-142.97779911367499</v>
      </c>
      <c r="G553" s="3">
        <v>14.703514421843099</v>
      </c>
      <c r="H553" s="3"/>
      <c r="I553" s="3">
        <f>VLOOKUP($A553,new_vsoa,6,FALSE)</f>
        <v>254.646987128185</v>
      </c>
      <c r="J553" s="3">
        <f>VLOOKUP($A553,new_vsoa,5,FALSE)</f>
        <v>400.558771681179</v>
      </c>
      <c r="K553" s="3">
        <f t="shared" si="244"/>
        <v>-145.91178455299399</v>
      </c>
      <c r="L553" s="3">
        <f>VLOOKUP($A553,new_vsoa,7,FALSE)</f>
        <v>-194.134682102272</v>
      </c>
      <c r="M553" s="3">
        <f>VLOOKUP($A553,new_vsoa,8,FALSE)</f>
        <v>-94.858940867879596</v>
      </c>
      <c r="N553" s="3">
        <f t="shared" si="232"/>
        <v>247.272713699836</v>
      </c>
      <c r="O553" s="3">
        <f t="shared" si="233"/>
        <v>400.558771681179</v>
      </c>
      <c r="P553" s="3">
        <f t="shared" si="245"/>
        <v>-153.28605798134299</v>
      </c>
      <c r="Q553" s="3">
        <f t="shared" si="234"/>
        <v>-202.2152872799</v>
      </c>
      <c r="R553" s="3">
        <f t="shared" si="235"/>
        <v>-105.25187471194</v>
      </c>
      <c r="S553" s="3">
        <f t="shared" si="236"/>
        <v>254.646987128185</v>
      </c>
      <c r="T553" s="3">
        <f t="shared" si="237"/>
        <v>400.558771681179</v>
      </c>
      <c r="U553" s="3">
        <f t="shared" si="246"/>
        <v>-145.91178455299399</v>
      </c>
      <c r="V553" s="3">
        <f t="shared" si="238"/>
        <v>-193.639124680435</v>
      </c>
      <c r="W553" s="3">
        <f t="shared" si="239"/>
        <v>-92.300199929142707</v>
      </c>
      <c r="X553" s="3">
        <f t="shared" si="240"/>
        <v>254.646987128185</v>
      </c>
      <c r="Y553" s="3">
        <f t="shared" si="241"/>
        <v>400.558771681179</v>
      </c>
      <c r="Z553" s="3">
        <f t="shared" si="247"/>
        <v>-145.91178455299399</v>
      </c>
      <c r="AA553" s="3">
        <f t="shared" si="242"/>
        <v>-193.639124680435</v>
      </c>
      <c r="AB553" s="3">
        <f t="shared" si="243"/>
        <v>-92.300199929142707</v>
      </c>
      <c r="AD553" s="3">
        <f t="shared" si="248"/>
        <v>-94.590169715937009</v>
      </c>
      <c r="AE553" s="3">
        <f t="shared" si="249"/>
        <v>-6.5082332117240185</v>
      </c>
      <c r="AO553" s="3">
        <f t="shared" si="250"/>
        <v>-145.91178455299399</v>
      </c>
      <c r="AP553" s="3">
        <f t="shared" si="251"/>
        <v>-57.829848048780597</v>
      </c>
      <c r="AQ553" s="3">
        <f t="shared" si="252"/>
        <v>-88.081936504213388</v>
      </c>
      <c r="AS553" s="3">
        <f t="shared" si="253"/>
        <v>0</v>
      </c>
      <c r="AT553" s="3">
        <f t="shared" si="254"/>
        <v>0</v>
      </c>
      <c r="AU553" s="3"/>
      <c r="AV553" s="3">
        <f t="shared" si="255"/>
        <v>-94.590169715937009</v>
      </c>
      <c r="AW553" s="3">
        <f t="shared" si="256"/>
        <v>-101.96444314428601</v>
      </c>
      <c r="AX553" s="3">
        <f t="shared" si="257"/>
        <v>-7.3742734283489995</v>
      </c>
      <c r="AY553" s="3">
        <f t="shared" si="258"/>
        <v>-6.5082332117240185</v>
      </c>
      <c r="AZ553" s="3">
        <f t="shared" si="259"/>
        <v>-6.5082332117240185</v>
      </c>
      <c r="BA553" s="3">
        <f t="shared" si="260"/>
        <v>0</v>
      </c>
    </row>
    <row r="554" spans="1:53">
      <c r="A554">
        <v>552</v>
      </c>
      <c r="B554" t="s">
        <v>567</v>
      </c>
      <c r="C554" s="3">
        <v>369.01487555247201</v>
      </c>
      <c r="D554" s="3">
        <v>401.048920171916</v>
      </c>
      <c r="E554" s="3">
        <v>-32.034044619443897</v>
      </c>
      <c r="F554" s="3">
        <v>-115.220295783765</v>
      </c>
      <c r="G554" s="3">
        <v>73.985200868342602</v>
      </c>
      <c r="H554" s="3"/>
      <c r="I554" s="3">
        <f>VLOOKUP($A554,new_vsoa,6,FALSE)</f>
        <v>347.196726381019</v>
      </c>
      <c r="J554" s="3">
        <f>VLOOKUP($A554,new_vsoa,5,FALSE)</f>
        <v>409.65166983751601</v>
      </c>
      <c r="K554" s="3">
        <f t="shared" si="244"/>
        <v>-62.454943456497006</v>
      </c>
      <c r="L554" s="3">
        <f>VLOOKUP($A554,new_vsoa,7,FALSE)</f>
        <v>-113.04025266062899</v>
      </c>
      <c r="M554" s="3">
        <f>VLOOKUP($A554,new_vsoa,8,FALSE)</f>
        <v>-6.9842924552908201</v>
      </c>
      <c r="N554" s="3">
        <f t="shared" si="232"/>
        <v>344.58120402765002</v>
      </c>
      <c r="O554" s="3">
        <f t="shared" si="233"/>
        <v>409.65166983751601</v>
      </c>
      <c r="P554" s="3">
        <f t="shared" si="245"/>
        <v>-65.070465809865993</v>
      </c>
      <c r="Q554" s="3">
        <f t="shared" si="234"/>
        <v>-115.218225208017</v>
      </c>
      <c r="R554" s="3">
        <f t="shared" si="235"/>
        <v>-12.8916715392726</v>
      </c>
      <c r="S554" s="3">
        <f t="shared" si="236"/>
        <v>347.196726381019</v>
      </c>
      <c r="T554" s="3">
        <f t="shared" si="237"/>
        <v>409.65166983751601</v>
      </c>
      <c r="U554" s="3">
        <f t="shared" si="246"/>
        <v>-62.454943456497006</v>
      </c>
      <c r="V554" s="3">
        <f t="shared" si="238"/>
        <v>-117.32035847463401</v>
      </c>
      <c r="W554" s="3">
        <f t="shared" si="239"/>
        <v>-8.9406201190222099</v>
      </c>
      <c r="X554" s="3">
        <f t="shared" si="240"/>
        <v>347.196726381019</v>
      </c>
      <c r="Y554" s="3">
        <f t="shared" si="241"/>
        <v>409.65166983751601</v>
      </c>
      <c r="Z554" s="3">
        <f t="shared" si="247"/>
        <v>-62.454943456497006</v>
      </c>
      <c r="AA554" s="3">
        <f t="shared" si="242"/>
        <v>-117.32035847463401</v>
      </c>
      <c r="AB554" s="3">
        <f t="shared" si="243"/>
        <v>-8.9406201190222099</v>
      </c>
      <c r="AD554" s="3">
        <f t="shared" si="248"/>
        <v>-21.818149171453001</v>
      </c>
      <c r="AE554" s="3">
        <f t="shared" si="249"/>
        <v>8.6027496656000153</v>
      </c>
      <c r="AO554" s="3">
        <f t="shared" si="250"/>
        <v>-62.454943456497006</v>
      </c>
      <c r="AP554" s="3">
        <f t="shared" si="251"/>
        <v>-32.034044619443897</v>
      </c>
      <c r="AQ554" s="3">
        <f t="shared" si="252"/>
        <v>-30.420898837053109</v>
      </c>
      <c r="AS554" s="3">
        <f t="shared" si="253"/>
        <v>0</v>
      </c>
      <c r="AT554" s="3">
        <f t="shared" si="254"/>
        <v>0</v>
      </c>
      <c r="AU554" s="3"/>
      <c r="AV554" s="3">
        <f t="shared" si="255"/>
        <v>-21.818149171453001</v>
      </c>
      <c r="AW554" s="3">
        <f t="shared" si="256"/>
        <v>-24.433671524821989</v>
      </c>
      <c r="AX554" s="3">
        <f t="shared" si="257"/>
        <v>-2.6155223533689878</v>
      </c>
      <c r="AY554" s="3">
        <f t="shared" si="258"/>
        <v>8.6027496656000153</v>
      </c>
      <c r="AZ554" s="3">
        <f t="shared" si="259"/>
        <v>8.6027496656000153</v>
      </c>
      <c r="BA554" s="3">
        <f t="shared" si="260"/>
        <v>0</v>
      </c>
    </row>
    <row r="555" spans="1:53">
      <c r="A555">
        <v>553</v>
      </c>
      <c r="B555" t="s">
        <v>568</v>
      </c>
      <c r="C555" s="3">
        <v>333.58693447533</v>
      </c>
      <c r="D555" s="3">
        <v>401.21905768277202</v>
      </c>
      <c r="E555" s="3">
        <v>-67.632123207442703</v>
      </c>
      <c r="F555" s="3">
        <v>-138.934824149875</v>
      </c>
      <c r="G555" s="3">
        <v>16.722181380891399</v>
      </c>
      <c r="H555" s="3"/>
      <c r="I555" s="3">
        <f>VLOOKUP($A555,new_vsoa,6,FALSE)</f>
        <v>373.06679847930297</v>
      </c>
      <c r="J555" s="3">
        <f>VLOOKUP($A555,new_vsoa,5,FALSE)</f>
        <v>406.735490228787</v>
      </c>
      <c r="K555" s="3">
        <f t="shared" si="244"/>
        <v>-33.668691749484026</v>
      </c>
      <c r="L555" s="3">
        <f>VLOOKUP($A555,new_vsoa,7,FALSE)</f>
        <v>-85.980826640926097</v>
      </c>
      <c r="M555" s="3">
        <f>VLOOKUP($A555,new_vsoa,8,FALSE)</f>
        <v>20.492059572161999</v>
      </c>
      <c r="N555" s="3">
        <f t="shared" si="232"/>
        <v>366.55177944164802</v>
      </c>
      <c r="O555" s="3">
        <f t="shared" si="233"/>
        <v>406.73549022878899</v>
      </c>
      <c r="P555" s="3">
        <f t="shared" si="245"/>
        <v>-40.183710787140967</v>
      </c>
      <c r="Q555" s="3">
        <f t="shared" si="234"/>
        <v>-91.660652224647094</v>
      </c>
      <c r="R555" s="3">
        <f t="shared" si="235"/>
        <v>10.351094411033401</v>
      </c>
      <c r="S555" s="3">
        <f t="shared" si="236"/>
        <v>373.06679847930297</v>
      </c>
      <c r="T555" s="3">
        <f t="shared" si="237"/>
        <v>406.735490228787</v>
      </c>
      <c r="U555" s="3">
        <f t="shared" si="246"/>
        <v>-33.668691749484026</v>
      </c>
      <c r="V555" s="3">
        <f t="shared" si="238"/>
        <v>-85.354432083937894</v>
      </c>
      <c r="W555" s="3">
        <f t="shared" si="239"/>
        <v>16.2800416201407</v>
      </c>
      <c r="X555" s="3">
        <f t="shared" si="240"/>
        <v>373.06679847930297</v>
      </c>
      <c r="Y555" s="3">
        <f t="shared" si="241"/>
        <v>406.735490228787</v>
      </c>
      <c r="Z555" s="3">
        <f t="shared" si="247"/>
        <v>-33.668691749484026</v>
      </c>
      <c r="AA555" s="3">
        <f t="shared" si="242"/>
        <v>-85.354432083937894</v>
      </c>
      <c r="AB555" s="3">
        <f t="shared" si="243"/>
        <v>16.2800416201407</v>
      </c>
      <c r="AD555" s="3">
        <f t="shared" si="248"/>
        <v>39.479864003972978</v>
      </c>
      <c r="AE555" s="3">
        <f t="shared" si="249"/>
        <v>5.5164325460149826</v>
      </c>
      <c r="AO555" s="3">
        <f t="shared" si="250"/>
        <v>-33.668691749484026</v>
      </c>
      <c r="AP555" s="3">
        <f t="shared" si="251"/>
        <v>-67.632123207442703</v>
      </c>
      <c r="AQ555" s="3">
        <f t="shared" si="252"/>
        <v>33.963431457958677</v>
      </c>
      <c r="AS555" s="3">
        <f t="shared" si="253"/>
        <v>0</v>
      </c>
      <c r="AT555" s="3">
        <f t="shared" si="254"/>
        <v>0</v>
      </c>
      <c r="AU555" s="3"/>
      <c r="AV555" s="3">
        <f t="shared" si="255"/>
        <v>39.479864003972978</v>
      </c>
      <c r="AW555" s="3">
        <f t="shared" si="256"/>
        <v>32.964844966318026</v>
      </c>
      <c r="AX555" s="3">
        <f t="shared" si="257"/>
        <v>-6.5150190376549517</v>
      </c>
      <c r="AY555" s="3">
        <f t="shared" si="258"/>
        <v>5.5164325460149826</v>
      </c>
      <c r="AZ555" s="3">
        <f t="shared" si="259"/>
        <v>5.5164325460169721</v>
      </c>
      <c r="BA555" s="3">
        <f t="shared" si="260"/>
        <v>1.9895196601282805E-12</v>
      </c>
    </row>
    <row r="556" spans="1:53">
      <c r="A556">
        <v>554</v>
      </c>
      <c r="B556" t="s">
        <v>569</v>
      </c>
      <c r="C556" s="3">
        <v>308.30405804279297</v>
      </c>
      <c r="D556" s="3">
        <v>363.32763555224898</v>
      </c>
      <c r="E556" s="3">
        <v>-55.023577509456601</v>
      </c>
      <c r="F556" s="3">
        <v>-131.90811770416099</v>
      </c>
      <c r="G556" s="3">
        <v>36.692080176224501</v>
      </c>
      <c r="H556" s="3"/>
      <c r="I556" s="3">
        <f>VLOOKUP($A556,new_vsoa,6,FALSE)</f>
        <v>311.57478631610002</v>
      </c>
      <c r="J556" s="3">
        <f>VLOOKUP($A556,new_vsoa,5,FALSE)</f>
        <v>355.53437164463202</v>
      </c>
      <c r="K556" s="3">
        <f t="shared" si="244"/>
        <v>-43.959585328532</v>
      </c>
      <c r="L556" s="3">
        <f>VLOOKUP($A556,new_vsoa,7,FALSE)</f>
        <v>-95.905407784774198</v>
      </c>
      <c r="M556" s="3">
        <f>VLOOKUP($A556,new_vsoa,8,FALSE)</f>
        <v>11.510910570037099</v>
      </c>
      <c r="N556" s="3">
        <f t="shared" si="232"/>
        <v>303.98278077999902</v>
      </c>
      <c r="O556" s="3">
        <f t="shared" si="233"/>
        <v>355.53437164463099</v>
      </c>
      <c r="P556" s="3">
        <f t="shared" si="245"/>
        <v>-51.551590864631976</v>
      </c>
      <c r="Q556" s="3">
        <f t="shared" si="234"/>
        <v>-102.615911665518</v>
      </c>
      <c r="R556" s="3">
        <f t="shared" si="235"/>
        <v>4.1998237656808</v>
      </c>
      <c r="S556" s="3">
        <f t="shared" si="236"/>
        <v>311.57478631610002</v>
      </c>
      <c r="T556" s="3">
        <f t="shared" si="237"/>
        <v>355.53437164463202</v>
      </c>
      <c r="U556" s="3">
        <f t="shared" si="246"/>
        <v>-43.959585328532</v>
      </c>
      <c r="V556" s="3">
        <f t="shared" si="238"/>
        <v>-95.804470046059805</v>
      </c>
      <c r="W556" s="3">
        <f t="shared" si="239"/>
        <v>14.236043097643201</v>
      </c>
      <c r="X556" s="3">
        <f t="shared" si="240"/>
        <v>311.57478631610002</v>
      </c>
      <c r="Y556" s="3">
        <f t="shared" si="241"/>
        <v>355.53437164463202</v>
      </c>
      <c r="Z556" s="3">
        <f t="shared" si="247"/>
        <v>-43.959585328532</v>
      </c>
      <c r="AA556" s="3">
        <f t="shared" si="242"/>
        <v>-95.804470046059805</v>
      </c>
      <c r="AB556" s="3">
        <f t="shared" si="243"/>
        <v>14.236043097643201</v>
      </c>
      <c r="AD556" s="3">
        <f t="shared" si="248"/>
        <v>3.2707282733070429</v>
      </c>
      <c r="AE556" s="3">
        <f t="shared" si="249"/>
        <v>-7.7932639076169608</v>
      </c>
      <c r="AO556" s="3">
        <f t="shared" si="250"/>
        <v>-43.959585328532</v>
      </c>
      <c r="AP556" s="3">
        <f t="shared" si="251"/>
        <v>-55.023577509456601</v>
      </c>
      <c r="AQ556" s="3">
        <f t="shared" si="252"/>
        <v>11.0639921809246</v>
      </c>
      <c r="AS556" s="3">
        <f t="shared" si="253"/>
        <v>0</v>
      </c>
      <c r="AT556" s="3">
        <f t="shared" si="254"/>
        <v>0</v>
      </c>
      <c r="AU556" s="3"/>
      <c r="AV556" s="3">
        <f t="shared" si="255"/>
        <v>3.2707282733070429</v>
      </c>
      <c r="AW556" s="3">
        <f t="shared" si="256"/>
        <v>-4.3212772627939557</v>
      </c>
      <c r="AX556" s="3">
        <f t="shared" si="257"/>
        <v>-7.5920055361009986</v>
      </c>
      <c r="AY556" s="3">
        <f t="shared" si="258"/>
        <v>-7.7932639076169608</v>
      </c>
      <c r="AZ556" s="3">
        <f t="shared" si="259"/>
        <v>-7.7932639076179839</v>
      </c>
      <c r="BA556" s="3">
        <f t="shared" si="260"/>
        <v>-1.0231815394945443E-12</v>
      </c>
    </row>
    <row r="557" spans="1:53">
      <c r="A557">
        <v>555</v>
      </c>
      <c r="B557" t="s">
        <v>570</v>
      </c>
      <c r="C557" s="3">
        <v>453.36836032759999</v>
      </c>
      <c r="D557" s="3">
        <v>527.79811668408502</v>
      </c>
      <c r="E557" s="3">
        <v>-74.429756356485001</v>
      </c>
      <c r="F557" s="3">
        <v>-175.54112948370499</v>
      </c>
      <c r="G557" s="3">
        <v>30.447652237702201</v>
      </c>
      <c r="H557" s="3"/>
      <c r="I557" s="3">
        <f>VLOOKUP($A557,new_vsoa,6,FALSE)</f>
        <v>373.40240763136802</v>
      </c>
      <c r="J557" s="3">
        <f>VLOOKUP($A557,new_vsoa,5,FALSE)</f>
        <v>500.632729897236</v>
      </c>
      <c r="K557" s="3">
        <f t="shared" si="244"/>
        <v>-127.23032226586798</v>
      </c>
      <c r="L557" s="3">
        <f>VLOOKUP($A557,new_vsoa,7,FALSE)</f>
        <v>-185.21106953299599</v>
      </c>
      <c r="M557" s="3">
        <f>VLOOKUP($A557,new_vsoa,8,FALSE)</f>
        <v>-67.914846727563202</v>
      </c>
      <c r="N557" s="3">
        <f t="shared" si="232"/>
        <v>367.58899653259903</v>
      </c>
      <c r="O557" s="3">
        <f t="shared" si="233"/>
        <v>500.63272989723498</v>
      </c>
      <c r="P557" s="3">
        <f t="shared" si="245"/>
        <v>-133.04373336463595</v>
      </c>
      <c r="Q557" s="3">
        <f t="shared" si="234"/>
        <v>-188.39178643662299</v>
      </c>
      <c r="R557" s="3">
        <f t="shared" si="235"/>
        <v>-78.779528391320397</v>
      </c>
      <c r="S557" s="3">
        <f t="shared" si="236"/>
        <v>373.40240763136802</v>
      </c>
      <c r="T557" s="3">
        <f t="shared" si="237"/>
        <v>500.632729897236</v>
      </c>
      <c r="U557" s="3">
        <f t="shared" si="246"/>
        <v>-127.23032226586798</v>
      </c>
      <c r="V557" s="3">
        <f t="shared" si="238"/>
        <v>-183.50306558128199</v>
      </c>
      <c r="W557" s="3">
        <f t="shared" si="239"/>
        <v>-70.530407419158905</v>
      </c>
      <c r="X557" s="3">
        <f t="shared" si="240"/>
        <v>373.40240763136802</v>
      </c>
      <c r="Y557" s="3">
        <f t="shared" si="241"/>
        <v>500.632729897236</v>
      </c>
      <c r="Z557" s="3">
        <f t="shared" si="247"/>
        <v>-127.23032226586798</v>
      </c>
      <c r="AA557" s="3">
        <f t="shared" si="242"/>
        <v>-183.50306558128199</v>
      </c>
      <c r="AB557" s="3">
        <f t="shared" si="243"/>
        <v>-70.530407419158905</v>
      </c>
      <c r="AD557" s="3">
        <f t="shared" si="248"/>
        <v>-79.965952696231966</v>
      </c>
      <c r="AE557" s="3">
        <f t="shared" si="249"/>
        <v>-27.165386786849012</v>
      </c>
      <c r="AO557" s="3">
        <f t="shared" si="250"/>
        <v>-127.23032226586798</v>
      </c>
      <c r="AP557" s="3">
        <f t="shared" si="251"/>
        <v>-74.429756356485001</v>
      </c>
      <c r="AQ557" s="3">
        <f t="shared" si="252"/>
        <v>-52.800565909382982</v>
      </c>
      <c r="AS557" s="3">
        <f t="shared" si="253"/>
        <v>0</v>
      </c>
      <c r="AT557" s="3">
        <f t="shared" si="254"/>
        <v>0</v>
      </c>
      <c r="AU557" s="3"/>
      <c r="AV557" s="3">
        <f t="shared" si="255"/>
        <v>-79.965952696231966</v>
      </c>
      <c r="AW557" s="3">
        <f t="shared" si="256"/>
        <v>-85.779363795000961</v>
      </c>
      <c r="AX557" s="3">
        <f t="shared" si="257"/>
        <v>-5.8134110987689951</v>
      </c>
      <c r="AY557" s="3">
        <f t="shared" si="258"/>
        <v>-27.165386786849012</v>
      </c>
      <c r="AZ557" s="3">
        <f t="shared" si="259"/>
        <v>-27.165386786850036</v>
      </c>
      <c r="BA557" s="3">
        <f t="shared" si="260"/>
        <v>-1.0231815394945443E-12</v>
      </c>
    </row>
    <row r="558" spans="1:53">
      <c r="A558">
        <v>556</v>
      </c>
      <c r="B558" t="s">
        <v>571</v>
      </c>
      <c r="C558" s="3">
        <v>361.28502112088501</v>
      </c>
      <c r="D558" s="3">
        <v>367.70982779305098</v>
      </c>
      <c r="E558" s="3">
        <v>-6.4248066721653396</v>
      </c>
      <c r="F558" s="3">
        <v>-82.522721878356194</v>
      </c>
      <c r="G558" s="3">
        <v>95.568695830566995</v>
      </c>
      <c r="H558" s="3"/>
      <c r="I558" s="3">
        <f>VLOOKUP($A558,new_vsoa,6,FALSE)</f>
        <v>373.91564005601901</v>
      </c>
      <c r="J558" s="3">
        <f>VLOOKUP($A558,new_vsoa,5,FALSE)</f>
        <v>365.648605828923</v>
      </c>
      <c r="K558" s="3">
        <f t="shared" si="244"/>
        <v>8.2670342270960191</v>
      </c>
      <c r="L558" s="3">
        <f>VLOOKUP($A558,new_vsoa,7,FALSE)</f>
        <v>-41.676195016285298</v>
      </c>
      <c r="M558" s="3">
        <f>VLOOKUP($A558,new_vsoa,8,FALSE)</f>
        <v>60.915753649719299</v>
      </c>
      <c r="N558" s="3">
        <f t="shared" si="232"/>
        <v>367.86965322221801</v>
      </c>
      <c r="O558" s="3">
        <f t="shared" si="233"/>
        <v>365.64860582892197</v>
      </c>
      <c r="P558" s="3">
        <f t="shared" si="245"/>
        <v>2.2210473932960326</v>
      </c>
      <c r="Q558" s="3">
        <f t="shared" si="234"/>
        <v>-46.503822082344698</v>
      </c>
      <c r="R558" s="3">
        <f t="shared" si="235"/>
        <v>54.182439459946004</v>
      </c>
      <c r="S558" s="3">
        <f t="shared" si="236"/>
        <v>373.91564005601901</v>
      </c>
      <c r="T558" s="3">
        <f t="shared" si="237"/>
        <v>365.648605828923</v>
      </c>
      <c r="U558" s="3">
        <f t="shared" si="246"/>
        <v>8.2670342270960191</v>
      </c>
      <c r="V558" s="3">
        <f t="shared" si="238"/>
        <v>-45.6860445967719</v>
      </c>
      <c r="W558" s="3">
        <f t="shared" si="239"/>
        <v>61.982455020384599</v>
      </c>
      <c r="X558" s="3">
        <f t="shared" si="240"/>
        <v>373.91564005601901</v>
      </c>
      <c r="Y558" s="3">
        <f t="shared" si="241"/>
        <v>365.648605828923</v>
      </c>
      <c r="Z558" s="3">
        <f t="shared" si="247"/>
        <v>8.2670342270960191</v>
      </c>
      <c r="AA558" s="3">
        <f t="shared" si="242"/>
        <v>-45.6860445967719</v>
      </c>
      <c r="AB558" s="3">
        <f t="shared" si="243"/>
        <v>61.982455020384599</v>
      </c>
      <c r="AD558" s="3">
        <f t="shared" si="248"/>
        <v>12.630618935134009</v>
      </c>
      <c r="AE558" s="3">
        <f t="shared" si="249"/>
        <v>-2.0612219641279808</v>
      </c>
      <c r="AO558" s="3">
        <f t="shared" si="250"/>
        <v>8.2670342270960191</v>
      </c>
      <c r="AP558" s="3">
        <f t="shared" si="251"/>
        <v>-6.4248066721653396</v>
      </c>
      <c r="AQ558" s="3">
        <f t="shared" si="252"/>
        <v>14.691840899261358</v>
      </c>
      <c r="AS558" s="3">
        <f t="shared" si="253"/>
        <v>0</v>
      </c>
      <c r="AT558" s="3">
        <f t="shared" si="254"/>
        <v>0</v>
      </c>
      <c r="AU558" s="3"/>
      <c r="AV558" s="3">
        <f t="shared" si="255"/>
        <v>12.630618935134009</v>
      </c>
      <c r="AW558" s="3">
        <f t="shared" si="256"/>
        <v>6.5846321013329998</v>
      </c>
      <c r="AX558" s="3">
        <f t="shared" si="257"/>
        <v>-6.0459868338010097</v>
      </c>
      <c r="AY558" s="3">
        <f t="shared" si="258"/>
        <v>-2.0612219641279808</v>
      </c>
      <c r="AZ558" s="3">
        <f t="shared" si="259"/>
        <v>-2.0612219641290039</v>
      </c>
      <c r="BA558" s="3">
        <f t="shared" si="260"/>
        <v>-1.0231815394945443E-12</v>
      </c>
    </row>
    <row r="559" spans="1:53">
      <c r="A559">
        <v>557</v>
      </c>
      <c r="B559" t="s">
        <v>572</v>
      </c>
      <c r="C559" s="3">
        <v>466.48960160495898</v>
      </c>
      <c r="D559" s="3">
        <v>390.44963584650799</v>
      </c>
      <c r="E559" s="3">
        <v>76.039965758450805</v>
      </c>
      <c r="F559" s="3">
        <v>-15.8953621304066</v>
      </c>
      <c r="G559" s="3">
        <v>192.35140827853201</v>
      </c>
      <c r="H559" s="3"/>
      <c r="I559" s="3">
        <f>VLOOKUP($A559,new_vsoa,6,FALSE)</f>
        <v>418.38869799316302</v>
      </c>
      <c r="J559" s="3">
        <f>VLOOKUP($A559,new_vsoa,5,FALSE)</f>
        <v>394.06233438965899</v>
      </c>
      <c r="K559" s="3">
        <f t="shared" si="244"/>
        <v>24.326363603504035</v>
      </c>
      <c r="L559" s="3">
        <f>VLOOKUP($A559,new_vsoa,7,FALSE)</f>
        <v>-38.839136823221502</v>
      </c>
      <c r="M559" s="3">
        <f>VLOOKUP($A559,new_vsoa,8,FALSE)</f>
        <v>85.241021722942904</v>
      </c>
      <c r="N559" s="3">
        <f t="shared" si="232"/>
        <v>421.35144068491599</v>
      </c>
      <c r="O559" s="3">
        <f t="shared" si="233"/>
        <v>394.06233438965802</v>
      </c>
      <c r="P559" s="3">
        <f t="shared" si="245"/>
        <v>27.289106295257966</v>
      </c>
      <c r="Q559" s="3">
        <f t="shared" si="234"/>
        <v>-29.823360827439402</v>
      </c>
      <c r="R559" s="3">
        <f t="shared" si="235"/>
        <v>82.164097122791603</v>
      </c>
      <c r="S559" s="3">
        <f t="shared" si="236"/>
        <v>418.38869799316302</v>
      </c>
      <c r="T559" s="3">
        <f t="shared" si="237"/>
        <v>394.06233438965899</v>
      </c>
      <c r="U559" s="3">
        <f t="shared" si="246"/>
        <v>24.326363603504035</v>
      </c>
      <c r="V559" s="3">
        <f t="shared" si="238"/>
        <v>-38.362776286845602</v>
      </c>
      <c r="W559" s="3">
        <f t="shared" si="239"/>
        <v>83.022202517346898</v>
      </c>
      <c r="X559" s="3">
        <f t="shared" si="240"/>
        <v>418.38869799316302</v>
      </c>
      <c r="Y559" s="3">
        <f t="shared" si="241"/>
        <v>394.06233438965899</v>
      </c>
      <c r="Z559" s="3">
        <f t="shared" si="247"/>
        <v>24.326363603504035</v>
      </c>
      <c r="AA559" s="3">
        <f t="shared" si="242"/>
        <v>-38.362776286845602</v>
      </c>
      <c r="AB559" s="3">
        <f t="shared" si="243"/>
        <v>83.022202517346898</v>
      </c>
      <c r="AD559" s="3">
        <f t="shared" si="248"/>
        <v>-48.100903611795957</v>
      </c>
      <c r="AE559" s="3">
        <f t="shared" si="249"/>
        <v>3.6126985431509979</v>
      </c>
      <c r="AO559" s="3">
        <f t="shared" si="250"/>
        <v>24.326363603504035</v>
      </c>
      <c r="AP559" s="3">
        <f t="shared" si="251"/>
        <v>76.039965758450805</v>
      </c>
      <c r="AQ559" s="3">
        <f t="shared" si="252"/>
        <v>-51.71360215494677</v>
      </c>
      <c r="AS559" s="3">
        <f t="shared" si="253"/>
        <v>0</v>
      </c>
      <c r="AT559" s="3">
        <f t="shared" si="254"/>
        <v>0</v>
      </c>
      <c r="AU559" s="3"/>
      <c r="AV559" s="3">
        <f t="shared" si="255"/>
        <v>-48.100903611795957</v>
      </c>
      <c r="AW559" s="3">
        <f t="shared" si="256"/>
        <v>-45.138160920042992</v>
      </c>
      <c r="AX559" s="3">
        <f t="shared" si="257"/>
        <v>2.9627426917529647</v>
      </c>
      <c r="AY559" s="3">
        <f t="shared" si="258"/>
        <v>3.6126985431509979</v>
      </c>
      <c r="AZ559" s="3">
        <f t="shared" si="259"/>
        <v>3.6126985431500316</v>
      </c>
      <c r="BA559" s="3">
        <f t="shared" si="260"/>
        <v>-9.6633812063373625E-13</v>
      </c>
    </row>
    <row r="560" spans="1:53">
      <c r="A560">
        <v>558</v>
      </c>
      <c r="B560" t="s">
        <v>573</v>
      </c>
      <c r="C560" s="3">
        <v>379.36482087810703</v>
      </c>
      <c r="D560" s="3">
        <v>354.30876840520602</v>
      </c>
      <c r="E560" s="3">
        <v>25.0560524729012</v>
      </c>
      <c r="F560" s="3">
        <v>-70.969668293748796</v>
      </c>
      <c r="G560" s="3">
        <v>128.27734209371999</v>
      </c>
      <c r="H560" s="3"/>
      <c r="I560" s="3">
        <f>VLOOKUP($A560,new_vsoa,6,FALSE)</f>
        <v>337.68530063030801</v>
      </c>
      <c r="J560" s="3">
        <f>VLOOKUP($A560,new_vsoa,5,FALSE)</f>
        <v>356.46295274188401</v>
      </c>
      <c r="K560" s="3">
        <f t="shared" si="244"/>
        <v>-18.777652111576003</v>
      </c>
      <c r="L560" s="3">
        <f>VLOOKUP($A560,new_vsoa,7,FALSE)</f>
        <v>-81.513973895650594</v>
      </c>
      <c r="M560" s="3">
        <f>VLOOKUP($A560,new_vsoa,8,FALSE)</f>
        <v>41.624462170028799</v>
      </c>
      <c r="N560" s="3">
        <f t="shared" si="232"/>
        <v>336.34921627607503</v>
      </c>
      <c r="O560" s="3">
        <f t="shared" si="233"/>
        <v>356.46295274188299</v>
      </c>
      <c r="P560" s="3">
        <f t="shared" si="245"/>
        <v>-20.11373646580796</v>
      </c>
      <c r="Q560" s="3">
        <f t="shared" si="234"/>
        <v>-78.334134728820104</v>
      </c>
      <c r="R560" s="3">
        <f t="shared" si="235"/>
        <v>35.659260901768398</v>
      </c>
      <c r="S560" s="3">
        <f t="shared" si="236"/>
        <v>337.68530063030801</v>
      </c>
      <c r="T560" s="3">
        <f t="shared" si="237"/>
        <v>356.46295274188401</v>
      </c>
      <c r="U560" s="3">
        <f t="shared" si="246"/>
        <v>-18.777652111576003</v>
      </c>
      <c r="V560" s="3">
        <f t="shared" si="238"/>
        <v>-77.2130171391441</v>
      </c>
      <c r="W560" s="3">
        <f t="shared" si="239"/>
        <v>41.764745620036798</v>
      </c>
      <c r="X560" s="3">
        <f t="shared" si="240"/>
        <v>337.68530063030801</v>
      </c>
      <c r="Y560" s="3">
        <f t="shared" si="241"/>
        <v>356.46295274188401</v>
      </c>
      <c r="Z560" s="3">
        <f t="shared" si="247"/>
        <v>-18.777652111576003</v>
      </c>
      <c r="AA560" s="3">
        <f t="shared" si="242"/>
        <v>-77.2130171391441</v>
      </c>
      <c r="AB560" s="3">
        <f t="shared" si="243"/>
        <v>41.764745620036798</v>
      </c>
      <c r="AD560" s="3">
        <f t="shared" si="248"/>
        <v>-41.679520247799019</v>
      </c>
      <c r="AE560" s="3">
        <f t="shared" si="249"/>
        <v>2.1541843366779858</v>
      </c>
      <c r="AO560" s="3">
        <f t="shared" si="250"/>
        <v>-18.777652111576003</v>
      </c>
      <c r="AP560" s="3">
        <f t="shared" si="251"/>
        <v>25.0560524729012</v>
      </c>
      <c r="AQ560" s="3">
        <f t="shared" si="252"/>
        <v>-43.833704584477204</v>
      </c>
      <c r="AS560" s="3">
        <f t="shared" si="253"/>
        <v>0</v>
      </c>
      <c r="AT560" s="3">
        <f t="shared" si="254"/>
        <v>0</v>
      </c>
      <c r="AU560" s="3"/>
      <c r="AV560" s="3">
        <f t="shared" si="255"/>
        <v>-41.679520247799019</v>
      </c>
      <c r="AW560" s="3">
        <f t="shared" si="256"/>
        <v>-43.015604602031999</v>
      </c>
      <c r="AX560" s="3">
        <f t="shared" si="257"/>
        <v>-1.3360843542329803</v>
      </c>
      <c r="AY560" s="3">
        <f t="shared" si="258"/>
        <v>2.1541843366779858</v>
      </c>
      <c r="AZ560" s="3">
        <f t="shared" si="259"/>
        <v>2.1541843366769626</v>
      </c>
      <c r="BA560" s="3">
        <f t="shared" si="260"/>
        <v>-1.0231815394945443E-12</v>
      </c>
    </row>
    <row r="561" spans="1:53">
      <c r="A561">
        <v>559</v>
      </c>
      <c r="B561" t="s">
        <v>574</v>
      </c>
      <c r="C561" s="3">
        <v>342.73798712156002</v>
      </c>
      <c r="D561" s="3">
        <v>374.736446050739</v>
      </c>
      <c r="E561" s="3">
        <v>-31.998458929179201</v>
      </c>
      <c r="F561" s="3">
        <v>-117.597954035551</v>
      </c>
      <c r="G561" s="3">
        <v>88.532453103800606</v>
      </c>
      <c r="H561" s="3"/>
      <c r="I561" s="3">
        <f>VLOOKUP($A561,new_vsoa,6,FALSE)</f>
        <v>347.16295540248598</v>
      </c>
      <c r="J561" s="3">
        <f>VLOOKUP($A561,new_vsoa,5,FALSE)</f>
        <v>361.98724762137101</v>
      </c>
      <c r="K561" s="3">
        <f t="shared" si="244"/>
        <v>-14.824292218885034</v>
      </c>
      <c r="L561" s="3">
        <f>VLOOKUP($A561,new_vsoa,7,FALSE)</f>
        <v>-71.020741201302002</v>
      </c>
      <c r="M561" s="3">
        <f>VLOOKUP($A561,new_vsoa,8,FALSE)</f>
        <v>44.117672371663602</v>
      </c>
      <c r="N561" s="3">
        <f t="shared" si="232"/>
        <v>335.83769948024798</v>
      </c>
      <c r="O561" s="3">
        <f t="shared" si="233"/>
        <v>361.98724762137101</v>
      </c>
      <c r="P561" s="3">
        <f t="shared" si="245"/>
        <v>-26.149548141123034</v>
      </c>
      <c r="Q561" s="3">
        <f t="shared" si="234"/>
        <v>-76.302410355970395</v>
      </c>
      <c r="R561" s="3">
        <f t="shared" si="235"/>
        <v>27.690645278506199</v>
      </c>
      <c r="S561" s="3">
        <f t="shared" si="236"/>
        <v>347.16295540248598</v>
      </c>
      <c r="T561" s="3">
        <f t="shared" si="237"/>
        <v>361.98724762137101</v>
      </c>
      <c r="U561" s="3">
        <f t="shared" si="246"/>
        <v>-14.824292218885034</v>
      </c>
      <c r="V561" s="3">
        <f t="shared" si="238"/>
        <v>-69.605711431753093</v>
      </c>
      <c r="W561" s="3">
        <f t="shared" si="239"/>
        <v>40.438323106547998</v>
      </c>
      <c r="X561" s="3">
        <f t="shared" si="240"/>
        <v>347.16295540248598</v>
      </c>
      <c r="Y561" s="3">
        <f t="shared" si="241"/>
        <v>361.98724762137101</v>
      </c>
      <c r="Z561" s="3">
        <f t="shared" si="247"/>
        <v>-14.824292218885034</v>
      </c>
      <c r="AA561" s="3">
        <f t="shared" si="242"/>
        <v>-69.605711431753093</v>
      </c>
      <c r="AB561" s="3">
        <f t="shared" si="243"/>
        <v>40.438323106547998</v>
      </c>
      <c r="AD561" s="3">
        <f t="shared" si="248"/>
        <v>4.4249682809259525</v>
      </c>
      <c r="AE561" s="3">
        <f t="shared" si="249"/>
        <v>-12.749198429367993</v>
      </c>
      <c r="AO561" s="3">
        <f t="shared" si="250"/>
        <v>-14.824292218885034</v>
      </c>
      <c r="AP561" s="3">
        <f t="shared" si="251"/>
        <v>-31.998458929179201</v>
      </c>
      <c r="AQ561" s="3">
        <f t="shared" si="252"/>
        <v>17.174166710294166</v>
      </c>
      <c r="AS561" s="3">
        <f t="shared" si="253"/>
        <v>0</v>
      </c>
      <c r="AT561" s="3">
        <f t="shared" si="254"/>
        <v>0</v>
      </c>
      <c r="AU561" s="3"/>
      <c r="AV561" s="3">
        <f t="shared" si="255"/>
        <v>4.4249682809259525</v>
      </c>
      <c r="AW561" s="3">
        <f t="shared" si="256"/>
        <v>-6.9002876413120475</v>
      </c>
      <c r="AX561" s="3">
        <f t="shared" si="257"/>
        <v>-11.325255922238</v>
      </c>
      <c r="AY561" s="3">
        <f t="shared" si="258"/>
        <v>-12.749198429367993</v>
      </c>
      <c r="AZ561" s="3">
        <f t="shared" si="259"/>
        <v>-12.749198429367993</v>
      </c>
      <c r="BA561" s="3">
        <f t="shared" si="260"/>
        <v>0</v>
      </c>
    </row>
    <row r="562" spans="1:53">
      <c r="A562">
        <v>560</v>
      </c>
      <c r="B562" t="s">
        <v>575</v>
      </c>
      <c r="C562" s="3">
        <v>591.74176188167905</v>
      </c>
      <c r="D562" s="3">
        <v>571.73256225693797</v>
      </c>
      <c r="E562" s="3">
        <v>20.0091996247405</v>
      </c>
      <c r="F562" s="3">
        <v>-128.455612021523</v>
      </c>
      <c r="G562" s="3">
        <v>2526.9100276336399</v>
      </c>
      <c r="H562" s="3"/>
      <c r="I562" s="3">
        <f>VLOOKUP($A562,new_vsoa,6,FALSE)</f>
        <v>523.06188334928902</v>
      </c>
      <c r="J562" s="3">
        <f>VLOOKUP($A562,new_vsoa,5,FALSE)</f>
        <v>589.57805812134404</v>
      </c>
      <c r="K562" s="3">
        <f t="shared" si="244"/>
        <v>-66.516174772055024</v>
      </c>
      <c r="L562" s="3">
        <f>VLOOKUP($A562,new_vsoa,7,FALSE)</f>
        <v>-143.96793343486999</v>
      </c>
      <c r="M562" s="3">
        <f>VLOOKUP($A562,new_vsoa,8,FALSE)</f>
        <v>14.961677873129</v>
      </c>
      <c r="N562" s="3">
        <f t="shared" si="232"/>
        <v>523.66853961722802</v>
      </c>
      <c r="O562" s="3">
        <f t="shared" si="233"/>
        <v>589.57805812134302</v>
      </c>
      <c r="P562" s="3">
        <f t="shared" si="245"/>
        <v>-65.909518504114999</v>
      </c>
      <c r="Q562" s="3">
        <f t="shared" si="234"/>
        <v>-146.28155029515099</v>
      </c>
      <c r="R562" s="3">
        <f t="shared" si="235"/>
        <v>11.7041774476518</v>
      </c>
      <c r="S562" s="3">
        <f t="shared" si="236"/>
        <v>523.06188334928902</v>
      </c>
      <c r="T562" s="3">
        <f t="shared" si="237"/>
        <v>589.57805812134404</v>
      </c>
      <c r="U562" s="3">
        <f t="shared" si="246"/>
        <v>-66.516174772055024</v>
      </c>
      <c r="V562" s="3">
        <f t="shared" si="238"/>
        <v>-141.182859342819</v>
      </c>
      <c r="W562" s="3">
        <f t="shared" si="239"/>
        <v>11.384597385544801</v>
      </c>
      <c r="X562" s="3">
        <f t="shared" si="240"/>
        <v>523.06188334928902</v>
      </c>
      <c r="Y562" s="3">
        <f t="shared" si="241"/>
        <v>589.57805812134404</v>
      </c>
      <c r="Z562" s="3">
        <f t="shared" si="247"/>
        <v>-66.516174772055024</v>
      </c>
      <c r="AA562" s="3">
        <f t="shared" si="242"/>
        <v>-141.182859342819</v>
      </c>
      <c r="AB562" s="3">
        <f t="shared" si="243"/>
        <v>11.384597385544801</v>
      </c>
      <c r="AD562" s="3">
        <f t="shared" si="248"/>
        <v>-68.679878532390035</v>
      </c>
      <c r="AE562" s="3">
        <f t="shared" si="249"/>
        <v>17.845495864406075</v>
      </c>
      <c r="AO562" s="3">
        <f t="shared" si="250"/>
        <v>-66.516174772055024</v>
      </c>
      <c r="AP562" s="3">
        <f t="shared" si="251"/>
        <v>20.0091996247405</v>
      </c>
      <c r="AQ562" s="3">
        <f t="shared" si="252"/>
        <v>-86.525374396795527</v>
      </c>
      <c r="AS562" s="3">
        <f t="shared" si="253"/>
        <v>0</v>
      </c>
      <c r="AT562" s="3">
        <f t="shared" si="254"/>
        <v>0</v>
      </c>
      <c r="AU562" s="3"/>
      <c r="AV562" s="3">
        <f t="shared" si="255"/>
        <v>-68.679878532390035</v>
      </c>
      <c r="AW562" s="3">
        <f t="shared" si="256"/>
        <v>-68.073222264451033</v>
      </c>
      <c r="AX562" s="3">
        <f t="shared" si="257"/>
        <v>0.60665626793900174</v>
      </c>
      <c r="AY562" s="3">
        <f t="shared" si="258"/>
        <v>17.845495864406075</v>
      </c>
      <c r="AZ562" s="3">
        <f t="shared" si="259"/>
        <v>17.845495864405052</v>
      </c>
      <c r="BA562" s="3">
        <f t="shared" si="260"/>
        <v>-1.0231815394945443E-12</v>
      </c>
    </row>
    <row r="563" spans="1:53">
      <c r="A563">
        <v>561</v>
      </c>
      <c r="B563" t="s">
        <v>576</v>
      </c>
      <c r="C563" s="3">
        <v>315.88731433563498</v>
      </c>
      <c r="D563" s="3">
        <v>377.15949294582799</v>
      </c>
      <c r="E563" s="3">
        <v>-61.272178610192697</v>
      </c>
      <c r="F563" s="3">
        <v>-134.90290997169299</v>
      </c>
      <c r="G563" s="3">
        <v>21.307506840852</v>
      </c>
      <c r="H563" s="3"/>
      <c r="I563" s="3">
        <f>VLOOKUP($A563,new_vsoa,6,FALSE)</f>
        <v>337.97817350397202</v>
      </c>
      <c r="J563" s="3">
        <f>VLOOKUP($A563,new_vsoa,5,FALSE)</f>
        <v>369.23106613528802</v>
      </c>
      <c r="K563" s="3">
        <f t="shared" si="244"/>
        <v>-31.252892631316001</v>
      </c>
      <c r="L563" s="3">
        <f>VLOOKUP($A563,new_vsoa,7,FALSE)</f>
        <v>-79.878650050833997</v>
      </c>
      <c r="M563" s="3">
        <f>VLOOKUP($A563,new_vsoa,8,FALSE)</f>
        <v>13.3447473223494</v>
      </c>
      <c r="N563" s="3">
        <f t="shared" si="232"/>
        <v>326.24785866339698</v>
      </c>
      <c r="O563" s="3">
        <f t="shared" si="233"/>
        <v>369.23106613529001</v>
      </c>
      <c r="P563" s="3">
        <f t="shared" si="245"/>
        <v>-42.983207471893024</v>
      </c>
      <c r="Q563" s="3">
        <f t="shared" si="234"/>
        <v>-85.893722955009594</v>
      </c>
      <c r="R563" s="3">
        <f t="shared" si="235"/>
        <v>0.99394348026347801</v>
      </c>
      <c r="S563" s="3">
        <f t="shared" si="236"/>
        <v>337.97817350397202</v>
      </c>
      <c r="T563" s="3">
        <f t="shared" si="237"/>
        <v>369.23106613528802</v>
      </c>
      <c r="U563" s="3">
        <f t="shared" si="246"/>
        <v>-31.252892631316001</v>
      </c>
      <c r="V563" s="3">
        <f t="shared" si="238"/>
        <v>-77.434678188858598</v>
      </c>
      <c r="W563" s="3">
        <f t="shared" si="239"/>
        <v>18.558530520425901</v>
      </c>
      <c r="X563" s="3">
        <f t="shared" si="240"/>
        <v>337.97817350397202</v>
      </c>
      <c r="Y563" s="3">
        <f t="shared" si="241"/>
        <v>369.23106613528802</v>
      </c>
      <c r="Z563" s="3">
        <f t="shared" si="247"/>
        <v>-31.252892631316001</v>
      </c>
      <c r="AA563" s="3">
        <f t="shared" si="242"/>
        <v>-77.434678188858598</v>
      </c>
      <c r="AB563" s="3">
        <f t="shared" si="243"/>
        <v>18.558530520425901</v>
      </c>
      <c r="AD563" s="3">
        <f t="shared" si="248"/>
        <v>22.090859168337033</v>
      </c>
      <c r="AE563" s="3">
        <f t="shared" si="249"/>
        <v>-7.9284268105399747</v>
      </c>
      <c r="AO563" s="3">
        <f t="shared" si="250"/>
        <v>-31.252892631316001</v>
      </c>
      <c r="AP563" s="3">
        <f t="shared" si="251"/>
        <v>-61.272178610192697</v>
      </c>
      <c r="AQ563" s="3">
        <f t="shared" si="252"/>
        <v>30.019285978876695</v>
      </c>
      <c r="AS563" s="3">
        <f t="shared" si="253"/>
        <v>0</v>
      </c>
      <c r="AT563" s="3">
        <f t="shared" si="254"/>
        <v>0</v>
      </c>
      <c r="AU563" s="3"/>
      <c r="AV563" s="3">
        <f t="shared" si="255"/>
        <v>22.090859168337033</v>
      </c>
      <c r="AW563" s="3">
        <f t="shared" si="256"/>
        <v>10.360544327762</v>
      </c>
      <c r="AX563" s="3">
        <f t="shared" si="257"/>
        <v>-11.730314840575033</v>
      </c>
      <c r="AY563" s="3">
        <f t="shared" si="258"/>
        <v>-7.9284268105399747</v>
      </c>
      <c r="AZ563" s="3">
        <f t="shared" si="259"/>
        <v>-7.9284268105379851</v>
      </c>
      <c r="BA563" s="3">
        <f t="shared" si="260"/>
        <v>1.9895196601282805E-12</v>
      </c>
    </row>
    <row r="564" spans="1:53">
      <c r="A564">
        <v>562</v>
      </c>
      <c r="B564" t="s">
        <v>577</v>
      </c>
      <c r="C564" s="3">
        <v>251.19322976434901</v>
      </c>
      <c r="D564" s="3">
        <v>217.35736895451001</v>
      </c>
      <c r="E564" s="3">
        <v>33.835860809838501</v>
      </c>
      <c r="F564" s="3">
        <v>-40.879252291390401</v>
      </c>
      <c r="G564" s="3">
        <v>116.401719659804</v>
      </c>
      <c r="H564" s="3"/>
      <c r="I564" s="3">
        <f>VLOOKUP($A564,new_vsoa,6,FALSE)</f>
        <v>250.85012363105599</v>
      </c>
      <c r="J564" s="3">
        <f>VLOOKUP($A564,new_vsoa,5,FALSE)</f>
        <v>222.18611669153501</v>
      </c>
      <c r="K564" s="3">
        <f t="shared" si="244"/>
        <v>28.664006939520988</v>
      </c>
      <c r="L564" s="3">
        <f>VLOOKUP($A564,new_vsoa,7,FALSE)</f>
        <v>-10.9453618433682</v>
      </c>
      <c r="M564" s="3">
        <f>VLOOKUP($A564,new_vsoa,8,FALSE)</f>
        <v>72.867632528246304</v>
      </c>
      <c r="N564" s="3">
        <f t="shared" si="232"/>
        <v>245.10414031531701</v>
      </c>
      <c r="O564" s="3">
        <f t="shared" si="233"/>
        <v>222.186116691536</v>
      </c>
      <c r="P564" s="3">
        <f t="shared" si="245"/>
        <v>22.918023623781011</v>
      </c>
      <c r="Q564" s="3">
        <f t="shared" si="234"/>
        <v>-13.8531860487156</v>
      </c>
      <c r="R564" s="3">
        <f t="shared" si="235"/>
        <v>61.450946320582403</v>
      </c>
      <c r="S564" s="3">
        <f t="shared" si="236"/>
        <v>250.85012363105599</v>
      </c>
      <c r="T564" s="3">
        <f t="shared" si="237"/>
        <v>222.18611669153501</v>
      </c>
      <c r="U564" s="3">
        <f t="shared" si="246"/>
        <v>28.664006939520988</v>
      </c>
      <c r="V564" s="3">
        <f t="shared" si="238"/>
        <v>-11.3479802314043</v>
      </c>
      <c r="W564" s="3">
        <f t="shared" si="239"/>
        <v>68.5285939655015</v>
      </c>
      <c r="X564" s="3">
        <f t="shared" si="240"/>
        <v>250.85012363105599</v>
      </c>
      <c r="Y564" s="3">
        <f t="shared" si="241"/>
        <v>222.18611669153501</v>
      </c>
      <c r="Z564" s="3">
        <f t="shared" si="247"/>
        <v>28.664006939520988</v>
      </c>
      <c r="AA564" s="3">
        <f t="shared" si="242"/>
        <v>-11.3479802314043</v>
      </c>
      <c r="AB564" s="3">
        <f t="shared" si="243"/>
        <v>68.5285939655015</v>
      </c>
      <c r="AD564" s="3">
        <f t="shared" si="248"/>
        <v>-0.34310613329301987</v>
      </c>
      <c r="AE564" s="3">
        <f t="shared" si="249"/>
        <v>4.8287477370249974</v>
      </c>
      <c r="AO564" s="3">
        <f t="shared" si="250"/>
        <v>28.664006939520988</v>
      </c>
      <c r="AP564" s="3">
        <f t="shared" si="251"/>
        <v>33.835860809838501</v>
      </c>
      <c r="AQ564" s="3">
        <f t="shared" si="252"/>
        <v>-5.1718538703175128</v>
      </c>
      <c r="AS564" s="3">
        <f t="shared" si="253"/>
        <v>0</v>
      </c>
      <c r="AT564" s="3">
        <f t="shared" si="254"/>
        <v>0</v>
      </c>
      <c r="AU564" s="3"/>
      <c r="AV564" s="3">
        <f t="shared" si="255"/>
        <v>-0.34310613329301987</v>
      </c>
      <c r="AW564" s="3">
        <f t="shared" si="256"/>
        <v>-6.0890894490320022</v>
      </c>
      <c r="AX564" s="3">
        <f t="shared" si="257"/>
        <v>-5.7459833157389824</v>
      </c>
      <c r="AY564" s="3">
        <f t="shared" si="258"/>
        <v>4.8287477370249974</v>
      </c>
      <c r="AZ564" s="3">
        <f t="shared" si="259"/>
        <v>4.8287477370259921</v>
      </c>
      <c r="BA564" s="3">
        <f t="shared" si="260"/>
        <v>9.9475983006414026E-13</v>
      </c>
    </row>
    <row r="565" spans="1:53">
      <c r="A565">
        <v>563</v>
      </c>
      <c r="B565" t="s">
        <v>578</v>
      </c>
      <c r="C565" s="3">
        <v>343.64782112405697</v>
      </c>
      <c r="D565" s="3">
        <v>443.46270168173299</v>
      </c>
      <c r="E565" s="3">
        <v>-99.814880557676403</v>
      </c>
      <c r="F565" s="3">
        <v>-186.80282946220399</v>
      </c>
      <c r="G565" s="3">
        <v>-25.875655506819101</v>
      </c>
      <c r="H565" s="3"/>
      <c r="I565" s="3">
        <f>VLOOKUP($A565,new_vsoa,6,FALSE)</f>
        <v>224.99021377930799</v>
      </c>
      <c r="J565" s="3">
        <f>VLOOKUP($A565,new_vsoa,5,FALSE)</f>
        <v>426.89947054871902</v>
      </c>
      <c r="K565" s="3">
        <f t="shared" si="244"/>
        <v>-201.90925676941103</v>
      </c>
      <c r="L565" s="3">
        <f>VLOOKUP($A565,new_vsoa,7,FALSE)</f>
        <v>-250.789062036507</v>
      </c>
      <c r="M565" s="3">
        <f>VLOOKUP($A565,new_vsoa,8,FALSE)</f>
        <v>-147.01690364624801</v>
      </c>
      <c r="N565" s="3">
        <f t="shared" si="232"/>
        <v>226.27306982404801</v>
      </c>
      <c r="O565" s="3">
        <f t="shared" si="233"/>
        <v>426.89947054871999</v>
      </c>
      <c r="P565" s="3">
        <f t="shared" si="245"/>
        <v>-200.62640072467198</v>
      </c>
      <c r="Q565" s="3">
        <f t="shared" si="234"/>
        <v>-253.18252670207599</v>
      </c>
      <c r="R565" s="3">
        <f t="shared" si="235"/>
        <v>-150.97853526397</v>
      </c>
      <c r="S565" s="3">
        <f t="shared" si="236"/>
        <v>224.99021377930799</v>
      </c>
      <c r="T565" s="3">
        <f t="shared" si="237"/>
        <v>426.89947054871902</v>
      </c>
      <c r="U565" s="3">
        <f t="shared" si="246"/>
        <v>-201.90925676941103</v>
      </c>
      <c r="V565" s="3">
        <f t="shared" si="238"/>
        <v>-251.407162504448</v>
      </c>
      <c r="W565" s="3">
        <f t="shared" si="239"/>
        <v>-151.45512763532199</v>
      </c>
      <c r="X565" s="3">
        <f t="shared" si="240"/>
        <v>224.99021377930799</v>
      </c>
      <c r="Y565" s="3">
        <f t="shared" si="241"/>
        <v>426.89947054871902</v>
      </c>
      <c r="Z565" s="3">
        <f t="shared" si="247"/>
        <v>-201.90925676941103</v>
      </c>
      <c r="AA565" s="3">
        <f t="shared" si="242"/>
        <v>-251.407162504448</v>
      </c>
      <c r="AB565" s="3">
        <f t="shared" si="243"/>
        <v>-151.45512763532199</v>
      </c>
      <c r="AD565" s="3">
        <f t="shared" si="248"/>
        <v>-118.65760734474898</v>
      </c>
      <c r="AE565" s="3">
        <f t="shared" si="249"/>
        <v>-16.563231133013971</v>
      </c>
      <c r="AO565" s="3">
        <f t="shared" si="250"/>
        <v>-201.90925676941103</v>
      </c>
      <c r="AP565" s="3">
        <f t="shared" si="251"/>
        <v>-99.814880557676403</v>
      </c>
      <c r="AQ565" s="3">
        <f t="shared" si="252"/>
        <v>-102.09437621173463</v>
      </c>
      <c r="AS565" s="3">
        <f t="shared" si="253"/>
        <v>0</v>
      </c>
      <c r="AT565" s="3">
        <f t="shared" si="254"/>
        <v>0</v>
      </c>
      <c r="AU565" s="3"/>
      <c r="AV565" s="3">
        <f t="shared" si="255"/>
        <v>-118.65760734474898</v>
      </c>
      <c r="AW565" s="3">
        <f t="shared" si="256"/>
        <v>-117.37475130000897</v>
      </c>
      <c r="AX565" s="3">
        <f t="shared" si="257"/>
        <v>1.282856044740015</v>
      </c>
      <c r="AY565" s="3">
        <f t="shared" si="258"/>
        <v>-16.563231133013971</v>
      </c>
      <c r="AZ565" s="3">
        <f t="shared" si="259"/>
        <v>-16.563231133013005</v>
      </c>
      <c r="BA565" s="3">
        <f t="shared" si="260"/>
        <v>9.6633812063373625E-13</v>
      </c>
    </row>
    <row r="566" spans="1:53">
      <c r="A566">
        <v>564</v>
      </c>
      <c r="B566" t="s">
        <v>579</v>
      </c>
      <c r="C566" s="3">
        <v>444.45779672044699</v>
      </c>
      <c r="D566" s="3">
        <v>447.98301029141101</v>
      </c>
      <c r="E566" s="3">
        <v>-3.5252135709638899</v>
      </c>
      <c r="F566" s="3">
        <v>-99.134319158800096</v>
      </c>
      <c r="G566" s="3">
        <v>118.35313977449</v>
      </c>
      <c r="H566" s="3"/>
      <c r="I566" s="3">
        <f>VLOOKUP($A566,new_vsoa,6,FALSE)</f>
        <v>429.21102498494002</v>
      </c>
      <c r="J566" s="3">
        <f>VLOOKUP($A566,new_vsoa,5,FALSE)</f>
        <v>455.64295646132899</v>
      </c>
      <c r="K566" s="3">
        <f t="shared" si="244"/>
        <v>-26.431931476388968</v>
      </c>
      <c r="L566" s="3">
        <f>VLOOKUP($A566,new_vsoa,7,FALSE)</f>
        <v>-91.143465164864395</v>
      </c>
      <c r="M566" s="3">
        <f>VLOOKUP($A566,new_vsoa,8,FALSE)</f>
        <v>35.290769614179901</v>
      </c>
      <c r="N566" s="3">
        <f t="shared" si="232"/>
        <v>434.11834605484199</v>
      </c>
      <c r="O566" s="3">
        <f t="shared" si="233"/>
        <v>455.642956461327</v>
      </c>
      <c r="P566" s="3">
        <f t="shared" si="245"/>
        <v>-21.52461040648501</v>
      </c>
      <c r="Q566" s="3">
        <f t="shared" si="234"/>
        <v>-86.100980096666504</v>
      </c>
      <c r="R566" s="3">
        <f t="shared" si="235"/>
        <v>39.224580627817197</v>
      </c>
      <c r="S566" s="3">
        <f t="shared" si="236"/>
        <v>429.21102498494002</v>
      </c>
      <c r="T566" s="3">
        <f t="shared" si="237"/>
        <v>455.64295646132899</v>
      </c>
      <c r="U566" s="3">
        <f t="shared" si="246"/>
        <v>-26.431931476388968</v>
      </c>
      <c r="V566" s="3">
        <f t="shared" si="238"/>
        <v>-86.772890647872003</v>
      </c>
      <c r="W566" s="3">
        <f t="shared" si="239"/>
        <v>32.646991321896799</v>
      </c>
      <c r="X566" s="3">
        <f t="shared" si="240"/>
        <v>429.21102498494002</v>
      </c>
      <c r="Y566" s="3">
        <f t="shared" si="241"/>
        <v>455.64295646132899</v>
      </c>
      <c r="Z566" s="3">
        <f t="shared" si="247"/>
        <v>-26.431931476388968</v>
      </c>
      <c r="AA566" s="3">
        <f t="shared" si="242"/>
        <v>-86.772890647872003</v>
      </c>
      <c r="AB566" s="3">
        <f t="shared" si="243"/>
        <v>32.646991321896799</v>
      </c>
      <c r="AD566" s="3">
        <f t="shared" si="248"/>
        <v>-15.246771735506968</v>
      </c>
      <c r="AE566" s="3">
        <f t="shared" si="249"/>
        <v>7.6599461699179869</v>
      </c>
      <c r="AO566" s="3">
        <f t="shared" si="250"/>
        <v>-26.431931476388968</v>
      </c>
      <c r="AP566" s="3">
        <f t="shared" si="251"/>
        <v>-3.5252135709638899</v>
      </c>
      <c r="AQ566" s="3">
        <f t="shared" si="252"/>
        <v>-22.906717905425079</v>
      </c>
      <c r="AS566" s="3">
        <f t="shared" si="253"/>
        <v>0</v>
      </c>
      <c r="AT566" s="3">
        <f t="shared" si="254"/>
        <v>0</v>
      </c>
      <c r="AU566" s="3"/>
      <c r="AV566" s="3">
        <f t="shared" si="255"/>
        <v>-15.246771735506968</v>
      </c>
      <c r="AW566" s="3">
        <f t="shared" si="256"/>
        <v>-10.339450665605</v>
      </c>
      <c r="AX566" s="3">
        <f t="shared" si="257"/>
        <v>4.9073210699019683</v>
      </c>
      <c r="AY566" s="3">
        <f t="shared" si="258"/>
        <v>7.6599461699179869</v>
      </c>
      <c r="AZ566" s="3">
        <f t="shared" si="259"/>
        <v>7.6599461699159974</v>
      </c>
      <c r="BA566" s="3">
        <f t="shared" si="260"/>
        <v>-1.9895196601282805E-12</v>
      </c>
    </row>
    <row r="567" spans="1:53">
      <c r="A567">
        <v>565</v>
      </c>
      <c r="B567" t="s">
        <v>580</v>
      </c>
      <c r="C567" s="3">
        <v>298.50756297606398</v>
      </c>
      <c r="D567" s="3">
        <v>319.08952730269903</v>
      </c>
      <c r="E567" s="3">
        <v>-20.581964326635202</v>
      </c>
      <c r="F567" s="3">
        <v>-105.021213504088</v>
      </c>
      <c r="G567" s="3">
        <v>72.300840023887403</v>
      </c>
      <c r="H567" s="3"/>
      <c r="I567" s="3">
        <f>VLOOKUP($A567,new_vsoa,6,FALSE)</f>
        <v>145.96149562599399</v>
      </c>
      <c r="J567" s="3">
        <f>VLOOKUP($A567,new_vsoa,5,FALSE)</f>
        <v>318.37332639788502</v>
      </c>
      <c r="K567" s="3">
        <f t="shared" si="244"/>
        <v>-172.41183077189103</v>
      </c>
      <c r="L567" s="3">
        <f>VLOOKUP($A567,new_vsoa,7,FALSE)</f>
        <v>-220.27481192920601</v>
      </c>
      <c r="M567" s="3">
        <f>VLOOKUP($A567,new_vsoa,8,FALSE)</f>
        <v>-122.55994032339601</v>
      </c>
      <c r="N567" s="3">
        <f t="shared" si="232"/>
        <v>145.076609511399</v>
      </c>
      <c r="O567" s="3">
        <f t="shared" si="233"/>
        <v>318.37332639788502</v>
      </c>
      <c r="P567" s="3">
        <f t="shared" si="245"/>
        <v>-173.29671688648602</v>
      </c>
      <c r="Q567" s="3">
        <f t="shared" si="234"/>
        <v>-218.57528478294299</v>
      </c>
      <c r="R567" s="3">
        <f t="shared" si="235"/>
        <v>-124.813500498273</v>
      </c>
      <c r="S567" s="3">
        <f t="shared" si="236"/>
        <v>145.96149562599399</v>
      </c>
      <c r="T567" s="3">
        <f t="shared" si="237"/>
        <v>318.37332639788502</v>
      </c>
      <c r="U567" s="3">
        <f t="shared" si="246"/>
        <v>-172.41183077189103</v>
      </c>
      <c r="V567" s="3">
        <f t="shared" si="238"/>
        <v>-221.113172638186</v>
      </c>
      <c r="W567" s="3">
        <f t="shared" si="239"/>
        <v>-120.597995294889</v>
      </c>
      <c r="X567" s="3">
        <f t="shared" si="240"/>
        <v>145.96149562599399</v>
      </c>
      <c r="Y567" s="3">
        <f t="shared" si="241"/>
        <v>318.37332639788502</v>
      </c>
      <c r="Z567" s="3">
        <f t="shared" si="247"/>
        <v>-172.41183077189103</v>
      </c>
      <c r="AA567" s="3">
        <f t="shared" si="242"/>
        <v>-221.113172638186</v>
      </c>
      <c r="AB567" s="3">
        <f t="shared" si="243"/>
        <v>-120.597995294889</v>
      </c>
      <c r="AD567" s="3">
        <f t="shared" si="248"/>
        <v>-152.54606735006999</v>
      </c>
      <c r="AE567" s="3">
        <f t="shared" si="249"/>
        <v>-0.71620090481400212</v>
      </c>
      <c r="AO567" s="3">
        <f t="shared" si="250"/>
        <v>-172.41183077189103</v>
      </c>
      <c r="AP567" s="3">
        <f t="shared" si="251"/>
        <v>-20.581964326635202</v>
      </c>
      <c r="AQ567" s="3">
        <f t="shared" si="252"/>
        <v>-151.82986644525585</v>
      </c>
      <c r="AS567" s="3">
        <f t="shared" si="253"/>
        <v>0</v>
      </c>
      <c r="AT567" s="3">
        <f t="shared" si="254"/>
        <v>0</v>
      </c>
      <c r="AU567" s="3"/>
      <c r="AV567" s="3">
        <f t="shared" si="255"/>
        <v>-152.54606735006999</v>
      </c>
      <c r="AW567" s="3">
        <f t="shared" si="256"/>
        <v>-153.43095346466498</v>
      </c>
      <c r="AX567" s="3">
        <f t="shared" si="257"/>
        <v>-0.88488611459499111</v>
      </c>
      <c r="AY567" s="3">
        <f t="shared" si="258"/>
        <v>-0.71620090481400212</v>
      </c>
      <c r="AZ567" s="3">
        <f t="shared" si="259"/>
        <v>-0.71620090481400212</v>
      </c>
      <c r="BA567" s="3">
        <f t="shared" si="260"/>
        <v>0</v>
      </c>
    </row>
    <row r="568" spans="1:53">
      <c r="A568">
        <v>566</v>
      </c>
      <c r="B568" t="s">
        <v>581</v>
      </c>
      <c r="C568" s="3">
        <v>251.91394765631699</v>
      </c>
      <c r="D568" s="3">
        <v>202.228716321256</v>
      </c>
      <c r="E568" s="3">
        <v>49.685231335060699</v>
      </c>
      <c r="F568" s="3">
        <v>-45.6340001430314</v>
      </c>
      <c r="G568" s="3">
        <v>158.12996459148499</v>
      </c>
      <c r="H568" s="3"/>
      <c r="I568" s="3">
        <f>VLOOKUP($A568,new_vsoa,6,FALSE)</f>
        <v>265.58323525229702</v>
      </c>
      <c r="J568" s="3">
        <f>VLOOKUP($A568,new_vsoa,5,FALSE)</f>
        <v>198.53094737073801</v>
      </c>
      <c r="K568" s="3">
        <f t="shared" si="244"/>
        <v>67.05228788155901</v>
      </c>
      <c r="L568" s="3">
        <f>VLOOKUP($A568,new_vsoa,7,FALSE)</f>
        <v>13.0516843233516</v>
      </c>
      <c r="M568" s="3">
        <f>VLOOKUP($A568,new_vsoa,8,FALSE)</f>
        <v>122.397624093088</v>
      </c>
      <c r="N568" s="3">
        <f t="shared" si="232"/>
        <v>259.25137980728999</v>
      </c>
      <c r="O568" s="3">
        <f t="shared" si="233"/>
        <v>198.53094737073701</v>
      </c>
      <c r="P568" s="3">
        <f t="shared" si="245"/>
        <v>60.720432436552983</v>
      </c>
      <c r="Q568" s="3">
        <f t="shared" si="234"/>
        <v>7.3840024451781101</v>
      </c>
      <c r="R568" s="3">
        <f t="shared" si="235"/>
        <v>113.683438989157</v>
      </c>
      <c r="S568" s="3">
        <f t="shared" si="236"/>
        <v>265.58323525229702</v>
      </c>
      <c r="T568" s="3">
        <f t="shared" si="237"/>
        <v>198.53094737073801</v>
      </c>
      <c r="U568" s="3">
        <f t="shared" si="246"/>
        <v>67.05228788155901</v>
      </c>
      <c r="V568" s="3">
        <f t="shared" si="238"/>
        <v>12.1151339254705</v>
      </c>
      <c r="W568" s="3">
        <f t="shared" si="239"/>
        <v>120.468435901018</v>
      </c>
      <c r="X568" s="3">
        <f t="shared" si="240"/>
        <v>265.58323525229702</v>
      </c>
      <c r="Y568" s="3">
        <f t="shared" si="241"/>
        <v>198.53094737073801</v>
      </c>
      <c r="Z568" s="3">
        <f t="shared" si="247"/>
        <v>67.05228788155901</v>
      </c>
      <c r="AA568" s="3">
        <f t="shared" si="242"/>
        <v>12.1151339254705</v>
      </c>
      <c r="AB568" s="3">
        <f t="shared" si="243"/>
        <v>120.468435901018</v>
      </c>
      <c r="AD568" s="3">
        <f t="shared" si="248"/>
        <v>13.669287595980023</v>
      </c>
      <c r="AE568" s="3">
        <f t="shared" si="249"/>
        <v>-3.6977689505179967</v>
      </c>
      <c r="AO568" s="3">
        <f t="shared" si="250"/>
        <v>67.05228788155901</v>
      </c>
      <c r="AP568" s="3">
        <f t="shared" si="251"/>
        <v>49.685231335060699</v>
      </c>
      <c r="AQ568" s="3">
        <f t="shared" si="252"/>
        <v>17.367056546498311</v>
      </c>
      <c r="AS568" s="3">
        <f t="shared" si="253"/>
        <v>0</v>
      </c>
      <c r="AT568" s="3">
        <f t="shared" si="254"/>
        <v>0</v>
      </c>
      <c r="AU568" s="3"/>
      <c r="AV568" s="3">
        <f t="shared" si="255"/>
        <v>13.669287595980023</v>
      </c>
      <c r="AW568" s="3">
        <f t="shared" si="256"/>
        <v>7.3374321509730009</v>
      </c>
      <c r="AX568" s="3">
        <f t="shared" si="257"/>
        <v>-6.3318554450070224</v>
      </c>
      <c r="AY568" s="3">
        <f t="shared" si="258"/>
        <v>-3.6977689505179967</v>
      </c>
      <c r="AZ568" s="3">
        <f t="shared" si="259"/>
        <v>-3.6977689505189915</v>
      </c>
      <c r="BA568" s="3">
        <f t="shared" si="260"/>
        <v>-9.9475983006414026E-13</v>
      </c>
    </row>
    <row r="569" spans="1:53">
      <c r="A569">
        <v>567</v>
      </c>
      <c r="B569" t="s">
        <v>582</v>
      </c>
      <c r="C569" s="3">
        <v>508.12846314008499</v>
      </c>
      <c r="D569" s="3">
        <v>544.69664980610605</v>
      </c>
      <c r="E569" s="3">
        <v>-36.568186666020203</v>
      </c>
      <c r="F569" s="3">
        <v>-142.910676931208</v>
      </c>
      <c r="G569" s="3">
        <v>122.20451812362001</v>
      </c>
      <c r="H569" s="3"/>
      <c r="I569" s="3">
        <f>VLOOKUP($A569,new_vsoa,6,FALSE)</f>
        <v>485.25391300577598</v>
      </c>
      <c r="J569" s="3">
        <f>VLOOKUP($A569,new_vsoa,5,FALSE)</f>
        <v>541.585395184449</v>
      </c>
      <c r="K569" s="3">
        <f t="shared" si="244"/>
        <v>-56.331482178673014</v>
      </c>
      <c r="L569" s="3">
        <f>VLOOKUP($A569,new_vsoa,7,FALSE)</f>
        <v>-118.67511002963801</v>
      </c>
      <c r="M569" s="3">
        <f>VLOOKUP($A569,new_vsoa,8,FALSE)</f>
        <v>4.0538445895564603</v>
      </c>
      <c r="N569" s="3">
        <f t="shared" si="232"/>
        <v>484.21874826327098</v>
      </c>
      <c r="O569" s="3">
        <f t="shared" si="233"/>
        <v>541.58539518445002</v>
      </c>
      <c r="P569" s="3">
        <f t="shared" si="245"/>
        <v>-57.36664692117904</v>
      </c>
      <c r="Q569" s="3">
        <f t="shared" si="234"/>
        <v>-119.265057406745</v>
      </c>
      <c r="R569" s="3">
        <f t="shared" si="235"/>
        <v>2.3642008393817702</v>
      </c>
      <c r="S569" s="3">
        <f t="shared" si="236"/>
        <v>485.25391300577598</v>
      </c>
      <c r="T569" s="3">
        <f t="shared" si="237"/>
        <v>541.585395184449</v>
      </c>
      <c r="U569" s="3">
        <f t="shared" si="246"/>
        <v>-56.331482178673014</v>
      </c>
      <c r="V569" s="3">
        <f t="shared" si="238"/>
        <v>-119.95780102731899</v>
      </c>
      <c r="W569" s="3">
        <f t="shared" si="239"/>
        <v>14.4273707274481</v>
      </c>
      <c r="X569" s="3">
        <f t="shared" si="240"/>
        <v>485.25391300577598</v>
      </c>
      <c r="Y569" s="3">
        <f t="shared" si="241"/>
        <v>541.585395184449</v>
      </c>
      <c r="Z569" s="3">
        <f t="shared" si="247"/>
        <v>-56.331482178673014</v>
      </c>
      <c r="AA569" s="3">
        <f t="shared" si="242"/>
        <v>-119.95780102731899</v>
      </c>
      <c r="AB569" s="3">
        <f t="shared" si="243"/>
        <v>14.4273707274481</v>
      </c>
      <c r="AD569" s="3">
        <f t="shared" si="248"/>
        <v>-22.874550134309004</v>
      </c>
      <c r="AE569" s="3">
        <f t="shared" si="249"/>
        <v>-3.1112546216570536</v>
      </c>
      <c r="AO569" s="3">
        <f t="shared" si="250"/>
        <v>-56.331482178673014</v>
      </c>
      <c r="AP569" s="3">
        <f t="shared" si="251"/>
        <v>-36.568186666020203</v>
      </c>
      <c r="AQ569" s="3">
        <f t="shared" si="252"/>
        <v>-19.76329551265281</v>
      </c>
      <c r="AS569" s="3">
        <f t="shared" si="253"/>
        <v>0</v>
      </c>
      <c r="AT569" s="3">
        <f t="shared" si="254"/>
        <v>0</v>
      </c>
      <c r="AU569" s="3"/>
      <c r="AV569" s="3">
        <f t="shared" si="255"/>
        <v>-22.874550134309004</v>
      </c>
      <c r="AW569" s="3">
        <f t="shared" si="256"/>
        <v>-23.909714876814007</v>
      </c>
      <c r="AX569" s="3">
        <f t="shared" si="257"/>
        <v>-1.0351647425050032</v>
      </c>
      <c r="AY569" s="3">
        <f t="shared" si="258"/>
        <v>-3.1112546216570536</v>
      </c>
      <c r="AZ569" s="3">
        <f t="shared" si="259"/>
        <v>-3.1112546216560304</v>
      </c>
      <c r="BA569" s="3">
        <f t="shared" si="260"/>
        <v>1.0231815394945443E-12</v>
      </c>
    </row>
    <row r="570" spans="1:53">
      <c r="A570">
        <v>568</v>
      </c>
      <c r="B570" t="s">
        <v>583</v>
      </c>
      <c r="C570" s="3">
        <v>555.358758368346</v>
      </c>
      <c r="D570" s="3">
        <v>691.68916986208501</v>
      </c>
      <c r="E570" s="3">
        <v>-136.33041149373801</v>
      </c>
      <c r="F570" s="3">
        <v>-44694891868777.297</v>
      </c>
      <c r="G570" s="3">
        <v>106.990758779751</v>
      </c>
      <c r="H570" s="3"/>
      <c r="I570" s="3">
        <f>VLOOKUP($A570,new_vsoa,6,FALSE)</f>
        <v>549.47335447995499</v>
      </c>
      <c r="J570" s="3">
        <f>VLOOKUP($A570,new_vsoa,5,FALSE)</f>
        <v>615.36615228421499</v>
      </c>
      <c r="K570" s="3">
        <f t="shared" si="244"/>
        <v>-65.892797804259999</v>
      </c>
      <c r="L570" s="3">
        <f>VLOOKUP($A570,new_vsoa,7,FALSE)</f>
        <v>-152.930023739566</v>
      </c>
      <c r="M570" s="3">
        <f>VLOOKUP($A570,new_vsoa,8,FALSE)</f>
        <v>1.00812909997545</v>
      </c>
      <c r="N570" s="3">
        <f t="shared" si="232"/>
        <v>548.86294008181403</v>
      </c>
      <c r="O570" s="3">
        <f t="shared" si="233"/>
        <v>615.36615228421601</v>
      </c>
      <c r="P570" s="3">
        <f t="shared" si="245"/>
        <v>-66.503212202401983</v>
      </c>
      <c r="Q570" s="3">
        <f t="shared" si="234"/>
        <v>-150.87413649826601</v>
      </c>
      <c r="R570" s="3">
        <f t="shared" si="235"/>
        <v>-2.9013954970664302</v>
      </c>
      <c r="S570" s="3">
        <f t="shared" si="236"/>
        <v>549.47335447995499</v>
      </c>
      <c r="T570" s="3">
        <f t="shared" si="237"/>
        <v>615.36615228421499</v>
      </c>
      <c r="U570" s="3">
        <f t="shared" si="246"/>
        <v>-65.892797804259999</v>
      </c>
      <c r="V570" s="3">
        <f t="shared" si="238"/>
        <v>-153.01154166311801</v>
      </c>
      <c r="W570" s="3">
        <f t="shared" si="239"/>
        <v>-1.2612063923171799</v>
      </c>
      <c r="X570" s="3">
        <f t="shared" si="240"/>
        <v>549.47335447995499</v>
      </c>
      <c r="Y570" s="3">
        <f t="shared" si="241"/>
        <v>615.36615228421499</v>
      </c>
      <c r="Z570" s="3">
        <f t="shared" si="247"/>
        <v>-65.892797804259999</v>
      </c>
      <c r="AA570" s="3">
        <f t="shared" si="242"/>
        <v>-153.01154166311801</v>
      </c>
      <c r="AB570" s="3">
        <f t="shared" si="243"/>
        <v>-1.2612063923171799</v>
      </c>
      <c r="AD570" s="3">
        <f t="shared" si="248"/>
        <v>-5.8854038883910107</v>
      </c>
      <c r="AE570" s="3">
        <f t="shared" si="249"/>
        <v>-76.323017577870019</v>
      </c>
      <c r="AO570" s="3">
        <f t="shared" si="250"/>
        <v>-65.892797804259999</v>
      </c>
      <c r="AP570" s="3">
        <f t="shared" si="251"/>
        <v>-136.33041149373801</v>
      </c>
      <c r="AQ570" s="3">
        <f t="shared" si="252"/>
        <v>70.437613689478013</v>
      </c>
      <c r="AS570" s="3">
        <f t="shared" si="253"/>
        <v>0</v>
      </c>
      <c r="AT570" s="3">
        <f t="shared" si="254"/>
        <v>0</v>
      </c>
      <c r="AU570" s="3"/>
      <c r="AV570" s="3">
        <f t="shared" si="255"/>
        <v>-5.8854038883910107</v>
      </c>
      <c r="AW570" s="3">
        <f t="shared" si="256"/>
        <v>-6.4958182865319714</v>
      </c>
      <c r="AX570" s="3">
        <f t="shared" si="257"/>
        <v>-0.61041439814096066</v>
      </c>
      <c r="AY570" s="3">
        <f t="shared" si="258"/>
        <v>-76.323017577870019</v>
      </c>
      <c r="AZ570" s="3">
        <f t="shared" si="259"/>
        <v>-76.323017577868995</v>
      </c>
      <c r="BA570" s="3">
        <f t="shared" si="260"/>
        <v>1.0231815394945443E-12</v>
      </c>
    </row>
    <row r="571" spans="1:53">
      <c r="A571">
        <v>569</v>
      </c>
      <c r="B571" t="s">
        <v>584</v>
      </c>
      <c r="C571" s="3">
        <v>413.40158165613002</v>
      </c>
      <c r="D571" s="3">
        <v>499.56754667995301</v>
      </c>
      <c r="E571" s="3">
        <v>-86.165965023823404</v>
      </c>
      <c r="F571" s="3">
        <v>-206.72187922163101</v>
      </c>
      <c r="G571" s="3">
        <v>123.56657930274901</v>
      </c>
      <c r="H571" s="3"/>
      <c r="I571" s="3">
        <f>VLOOKUP($A571,new_vsoa,6,FALSE)</f>
        <v>413.39115445695001</v>
      </c>
      <c r="J571" s="3">
        <f>VLOOKUP($A571,new_vsoa,5,FALSE)</f>
        <v>496.92854422740601</v>
      </c>
      <c r="K571" s="3">
        <f t="shared" si="244"/>
        <v>-83.537389770456002</v>
      </c>
      <c r="L571" s="3">
        <f>VLOOKUP($A571,new_vsoa,7,FALSE)</f>
        <v>-143.00508000665599</v>
      </c>
      <c r="M571" s="3">
        <f>VLOOKUP($A571,new_vsoa,8,FALSE)</f>
        <v>-23.888578214827401</v>
      </c>
      <c r="N571" s="3">
        <f t="shared" si="232"/>
        <v>410.65493326728898</v>
      </c>
      <c r="O571" s="3">
        <f t="shared" si="233"/>
        <v>496.92854422740697</v>
      </c>
      <c r="P571" s="3">
        <f t="shared" si="245"/>
        <v>-86.273610960117992</v>
      </c>
      <c r="Q571" s="3">
        <f t="shared" si="234"/>
        <v>-145.173131882565</v>
      </c>
      <c r="R571" s="3">
        <f t="shared" si="235"/>
        <v>-23.735917985641599</v>
      </c>
      <c r="S571" s="3">
        <f t="shared" si="236"/>
        <v>413.39115445695001</v>
      </c>
      <c r="T571" s="3">
        <f t="shared" si="237"/>
        <v>496.92854422740601</v>
      </c>
      <c r="U571" s="3">
        <f t="shared" si="246"/>
        <v>-83.537389770456002</v>
      </c>
      <c r="V571" s="3">
        <f t="shared" si="238"/>
        <v>-144.25574769455201</v>
      </c>
      <c r="W571" s="3">
        <f t="shared" si="239"/>
        <v>-21.658058504948102</v>
      </c>
      <c r="X571" s="3">
        <f t="shared" si="240"/>
        <v>413.39115445695001</v>
      </c>
      <c r="Y571" s="3">
        <f t="shared" si="241"/>
        <v>496.92854422740601</v>
      </c>
      <c r="Z571" s="3">
        <f t="shared" si="247"/>
        <v>-83.537389770456002</v>
      </c>
      <c r="AA571" s="3">
        <f t="shared" si="242"/>
        <v>-144.25574769455201</v>
      </c>
      <c r="AB571" s="3">
        <f t="shared" si="243"/>
        <v>-21.658058504948102</v>
      </c>
      <c r="AD571" s="3">
        <f t="shared" si="248"/>
        <v>-1.0427199180014668E-2</v>
      </c>
      <c r="AE571" s="3">
        <f t="shared" si="249"/>
        <v>-2.6390024525470039</v>
      </c>
      <c r="AO571" s="3">
        <f t="shared" si="250"/>
        <v>-83.537389770456002</v>
      </c>
      <c r="AP571" s="3">
        <f t="shared" si="251"/>
        <v>-86.165965023823404</v>
      </c>
      <c r="AQ571" s="3">
        <f t="shared" si="252"/>
        <v>2.6285752533674014</v>
      </c>
      <c r="AS571" s="3">
        <f t="shared" si="253"/>
        <v>0</v>
      </c>
      <c r="AT571" s="3">
        <f t="shared" si="254"/>
        <v>0</v>
      </c>
      <c r="AU571" s="3"/>
      <c r="AV571" s="3">
        <f t="shared" si="255"/>
        <v>-1.0427199180014668E-2</v>
      </c>
      <c r="AW571" s="3">
        <f t="shared" si="256"/>
        <v>-2.746648388841038</v>
      </c>
      <c r="AX571" s="3">
        <f t="shared" si="257"/>
        <v>-2.7362211896610233</v>
      </c>
      <c r="AY571" s="3">
        <f t="shared" si="258"/>
        <v>-2.6390024525470039</v>
      </c>
      <c r="AZ571" s="3">
        <f t="shared" si="259"/>
        <v>-2.6390024525460376</v>
      </c>
      <c r="BA571" s="3">
        <f t="shared" si="260"/>
        <v>9.6633812063373625E-13</v>
      </c>
    </row>
    <row r="572" spans="1:53">
      <c r="A572">
        <v>570</v>
      </c>
      <c r="B572" t="s">
        <v>585</v>
      </c>
      <c r="C572" s="3">
        <v>410.60202293272999</v>
      </c>
      <c r="D572" s="3">
        <v>429.41078603246399</v>
      </c>
      <c r="E572" s="3">
        <v>-18.8087630997343</v>
      </c>
      <c r="F572" s="3">
        <v>-129.173826926929</v>
      </c>
      <c r="G572" s="3">
        <v>132.989315593877</v>
      </c>
      <c r="H572" s="3"/>
      <c r="I572" s="3">
        <f>VLOOKUP($A572,new_vsoa,6,FALSE)</f>
        <v>415.94883043932401</v>
      </c>
      <c r="J572" s="3">
        <f>VLOOKUP($A572,new_vsoa,5,FALSE)</f>
        <v>451.44729562304298</v>
      </c>
      <c r="K572" s="3">
        <f t="shared" si="244"/>
        <v>-35.498465183718963</v>
      </c>
      <c r="L572" s="3">
        <f>VLOOKUP($A572,new_vsoa,7,FALSE)</f>
        <v>-99.910031548272698</v>
      </c>
      <c r="M572" s="3">
        <f>VLOOKUP($A572,new_vsoa,8,FALSE)</f>
        <v>36.239986969135202</v>
      </c>
      <c r="N572" s="3">
        <f t="shared" si="232"/>
        <v>416.82893846477401</v>
      </c>
      <c r="O572" s="3">
        <f t="shared" si="233"/>
        <v>451.44729562304201</v>
      </c>
      <c r="P572" s="3">
        <f t="shared" si="245"/>
        <v>-34.618357158267997</v>
      </c>
      <c r="Q572" s="3">
        <f t="shared" si="234"/>
        <v>-94.138990805956098</v>
      </c>
      <c r="R572" s="3">
        <f t="shared" si="235"/>
        <v>33.125407849439497</v>
      </c>
      <c r="S572" s="3">
        <f t="shared" si="236"/>
        <v>415.94883043932401</v>
      </c>
      <c r="T572" s="3">
        <f t="shared" si="237"/>
        <v>451.44729562304298</v>
      </c>
      <c r="U572" s="3">
        <f t="shared" si="246"/>
        <v>-35.498465183718963</v>
      </c>
      <c r="V572" s="3">
        <f t="shared" si="238"/>
        <v>-98.644224574752798</v>
      </c>
      <c r="W572" s="3">
        <f t="shared" si="239"/>
        <v>29.4058056110565</v>
      </c>
      <c r="X572" s="3">
        <f t="shared" si="240"/>
        <v>415.94883043932401</v>
      </c>
      <c r="Y572" s="3">
        <f t="shared" si="241"/>
        <v>451.44729562304298</v>
      </c>
      <c r="Z572" s="3">
        <f t="shared" si="247"/>
        <v>-35.498465183718963</v>
      </c>
      <c r="AA572" s="3">
        <f t="shared" si="242"/>
        <v>-98.644224574752798</v>
      </c>
      <c r="AB572" s="3">
        <f t="shared" si="243"/>
        <v>29.4058056110565</v>
      </c>
      <c r="AD572" s="3">
        <f t="shared" si="248"/>
        <v>5.3468075065940184</v>
      </c>
      <c r="AE572" s="3">
        <f t="shared" si="249"/>
        <v>22.036509590578987</v>
      </c>
      <c r="AO572" s="3">
        <f t="shared" si="250"/>
        <v>-35.498465183718963</v>
      </c>
      <c r="AP572" s="3">
        <f t="shared" si="251"/>
        <v>-18.8087630997343</v>
      </c>
      <c r="AQ572" s="3">
        <f t="shared" si="252"/>
        <v>-16.689702083984663</v>
      </c>
      <c r="AS572" s="3">
        <f t="shared" si="253"/>
        <v>0</v>
      </c>
      <c r="AT572" s="3">
        <f t="shared" si="254"/>
        <v>0</v>
      </c>
      <c r="AU572" s="3"/>
      <c r="AV572" s="3">
        <f t="shared" si="255"/>
        <v>5.3468075065940184</v>
      </c>
      <c r="AW572" s="3">
        <f t="shared" si="256"/>
        <v>6.2269155320440177</v>
      </c>
      <c r="AX572" s="3">
        <f t="shared" si="257"/>
        <v>0.88010802544999933</v>
      </c>
      <c r="AY572" s="3">
        <f t="shared" si="258"/>
        <v>22.036509590578987</v>
      </c>
      <c r="AZ572" s="3">
        <f t="shared" si="259"/>
        <v>22.036509590578021</v>
      </c>
      <c r="BA572" s="3">
        <f t="shared" si="260"/>
        <v>-9.6633812063373625E-13</v>
      </c>
    </row>
    <row r="573" spans="1:53">
      <c r="A573">
        <v>571</v>
      </c>
      <c r="B573" t="s">
        <v>586</v>
      </c>
      <c r="C573" s="3">
        <v>340.89426201748398</v>
      </c>
      <c r="D573" s="3">
        <v>409.230381734471</v>
      </c>
      <c r="E573" s="3">
        <v>-68.336119716987696</v>
      </c>
      <c r="F573" s="3">
        <v>-153.36315540089399</v>
      </c>
      <c r="G573" s="3">
        <v>52.879602279176801</v>
      </c>
      <c r="H573" s="3"/>
      <c r="I573" s="3">
        <f>VLOOKUP($A573,new_vsoa,6,FALSE)</f>
        <v>344.41962044066298</v>
      </c>
      <c r="J573" s="3">
        <f>VLOOKUP($A573,new_vsoa,5,FALSE)</f>
        <v>420.21994775117599</v>
      </c>
      <c r="K573" s="3">
        <f t="shared" si="244"/>
        <v>-75.800327310513012</v>
      </c>
      <c r="L573" s="3">
        <f>VLOOKUP($A573,new_vsoa,7,FALSE)</f>
        <v>-133.04960622303801</v>
      </c>
      <c r="M573" s="3">
        <f>VLOOKUP($A573,new_vsoa,8,FALSE)</f>
        <v>-17.2549735284822</v>
      </c>
      <c r="N573" s="3">
        <f t="shared" si="232"/>
        <v>334.49009962281099</v>
      </c>
      <c r="O573" s="3">
        <f t="shared" si="233"/>
        <v>420.21994775117702</v>
      </c>
      <c r="P573" s="3">
        <f t="shared" si="245"/>
        <v>-85.729848128366029</v>
      </c>
      <c r="Q573" s="3">
        <f t="shared" si="234"/>
        <v>-138.338885784729</v>
      </c>
      <c r="R573" s="3">
        <f t="shared" si="235"/>
        <v>-29.2663201517611</v>
      </c>
      <c r="S573" s="3">
        <f t="shared" si="236"/>
        <v>344.41962044066298</v>
      </c>
      <c r="T573" s="3">
        <f t="shared" si="237"/>
        <v>420.21994775117599</v>
      </c>
      <c r="U573" s="3">
        <f t="shared" si="246"/>
        <v>-75.800327310513012</v>
      </c>
      <c r="V573" s="3">
        <f t="shared" si="238"/>
        <v>-133.05765751396899</v>
      </c>
      <c r="W573" s="3">
        <f t="shared" si="239"/>
        <v>-16.988369883265101</v>
      </c>
      <c r="X573" s="3">
        <f t="shared" si="240"/>
        <v>344.41962044066298</v>
      </c>
      <c r="Y573" s="3">
        <f t="shared" si="241"/>
        <v>420.21994775117599</v>
      </c>
      <c r="Z573" s="3">
        <f t="shared" si="247"/>
        <v>-75.800327310513012</v>
      </c>
      <c r="AA573" s="3">
        <f t="shared" si="242"/>
        <v>-133.05765751396899</v>
      </c>
      <c r="AB573" s="3">
        <f t="shared" si="243"/>
        <v>-16.988369883265101</v>
      </c>
      <c r="AD573" s="3">
        <f t="shared" si="248"/>
        <v>3.5253584231790001</v>
      </c>
      <c r="AE573" s="3">
        <f t="shared" si="249"/>
        <v>10.989566016704998</v>
      </c>
      <c r="AO573" s="3">
        <f t="shared" si="250"/>
        <v>-75.800327310513012</v>
      </c>
      <c r="AP573" s="3">
        <f t="shared" si="251"/>
        <v>-68.336119716987696</v>
      </c>
      <c r="AQ573" s="3">
        <f t="shared" si="252"/>
        <v>-7.464207593525316</v>
      </c>
      <c r="AS573" s="3">
        <f t="shared" si="253"/>
        <v>0</v>
      </c>
      <c r="AT573" s="3">
        <f t="shared" si="254"/>
        <v>0</v>
      </c>
      <c r="AU573" s="3"/>
      <c r="AV573" s="3">
        <f t="shared" si="255"/>
        <v>3.5253584231790001</v>
      </c>
      <c r="AW573" s="3">
        <f t="shared" si="256"/>
        <v>-6.4041623946729942</v>
      </c>
      <c r="AX573" s="3">
        <f t="shared" si="257"/>
        <v>-9.9295208178519943</v>
      </c>
      <c r="AY573" s="3">
        <f t="shared" si="258"/>
        <v>10.989566016704998</v>
      </c>
      <c r="AZ573" s="3">
        <f t="shared" si="259"/>
        <v>10.989566016706021</v>
      </c>
      <c r="BA573" s="3">
        <f t="shared" si="260"/>
        <v>1.0231815394945443E-12</v>
      </c>
    </row>
    <row r="574" spans="1:53">
      <c r="A574">
        <v>572</v>
      </c>
      <c r="B574" t="s">
        <v>587</v>
      </c>
      <c r="C574" s="3">
        <v>249.81998341760999</v>
      </c>
      <c r="D574" s="3">
        <v>288.76760347544399</v>
      </c>
      <c r="E574" s="3">
        <v>-38.947620057833397</v>
      </c>
      <c r="F574" s="3">
        <v>-111.331761580693</v>
      </c>
      <c r="G574" s="3">
        <v>39.066039956074</v>
      </c>
      <c r="H574" s="3"/>
      <c r="I574" s="3">
        <f>VLOOKUP($A574,new_vsoa,6,FALSE)</f>
        <v>272.46575960227602</v>
      </c>
      <c r="J574" s="3">
        <f>VLOOKUP($A574,new_vsoa,5,FALSE)</f>
        <v>316.29474704851202</v>
      </c>
      <c r="K574" s="3">
        <f t="shared" si="244"/>
        <v>-43.828987446235999</v>
      </c>
      <c r="L574" s="3">
        <f>VLOOKUP($A574,new_vsoa,7,FALSE)</f>
        <v>-94.858499187529503</v>
      </c>
      <c r="M574" s="3">
        <f>VLOOKUP($A574,new_vsoa,8,FALSE)</f>
        <v>7.6365696552476203</v>
      </c>
      <c r="N574" s="3">
        <f t="shared" si="232"/>
        <v>268.247334534571</v>
      </c>
      <c r="O574" s="3">
        <f t="shared" si="233"/>
        <v>316.29474704850401</v>
      </c>
      <c r="P574" s="3">
        <f t="shared" si="245"/>
        <v>-48.047412513933011</v>
      </c>
      <c r="Q574" s="3">
        <f t="shared" si="234"/>
        <v>-95.725464497755198</v>
      </c>
      <c r="R574" s="3">
        <f t="shared" si="235"/>
        <v>1.0247206251697301</v>
      </c>
      <c r="S574" s="3">
        <f t="shared" si="236"/>
        <v>272.46575960227602</v>
      </c>
      <c r="T574" s="3">
        <f t="shared" si="237"/>
        <v>316.29474704851202</v>
      </c>
      <c r="U574" s="3">
        <f t="shared" si="246"/>
        <v>-43.828987446235999</v>
      </c>
      <c r="V574" s="3">
        <f t="shared" si="238"/>
        <v>-93.594606428764195</v>
      </c>
      <c r="W574" s="3">
        <f t="shared" si="239"/>
        <v>7.3871520111030096</v>
      </c>
      <c r="X574" s="3">
        <f t="shared" si="240"/>
        <v>272.46575960227602</v>
      </c>
      <c r="Y574" s="3">
        <f t="shared" si="241"/>
        <v>316.29474704851202</v>
      </c>
      <c r="Z574" s="3">
        <f t="shared" si="247"/>
        <v>-43.828987446235999</v>
      </c>
      <c r="AA574" s="3">
        <f t="shared" si="242"/>
        <v>-93.594606428764195</v>
      </c>
      <c r="AB574" s="3">
        <f t="shared" si="243"/>
        <v>7.3871520111030096</v>
      </c>
      <c r="AD574" s="3">
        <f t="shared" si="248"/>
        <v>22.645776184666033</v>
      </c>
      <c r="AE574" s="3">
        <f t="shared" si="249"/>
        <v>27.527143573068031</v>
      </c>
      <c r="AO574" s="3">
        <f t="shared" si="250"/>
        <v>-43.828987446235999</v>
      </c>
      <c r="AP574" s="3">
        <f t="shared" si="251"/>
        <v>-38.947620057833397</v>
      </c>
      <c r="AQ574" s="3">
        <f t="shared" si="252"/>
        <v>-4.8813673884026016</v>
      </c>
      <c r="AS574" s="3">
        <f t="shared" si="253"/>
        <v>0</v>
      </c>
      <c r="AT574" s="3">
        <f t="shared" si="254"/>
        <v>0</v>
      </c>
      <c r="AU574" s="3"/>
      <c r="AV574" s="3">
        <f t="shared" si="255"/>
        <v>22.645776184666033</v>
      </c>
      <c r="AW574" s="3">
        <f t="shared" si="256"/>
        <v>18.427351116961006</v>
      </c>
      <c r="AX574" s="3">
        <f t="shared" si="257"/>
        <v>-4.2184250677050272</v>
      </c>
      <c r="AY574" s="3">
        <f t="shared" si="258"/>
        <v>27.527143573068031</v>
      </c>
      <c r="AZ574" s="3">
        <f t="shared" si="259"/>
        <v>27.527143573060016</v>
      </c>
      <c r="BA574" s="3">
        <f t="shared" si="260"/>
        <v>-8.0149220593739301E-12</v>
      </c>
    </row>
    <row r="575" spans="1:53">
      <c r="A575">
        <v>573</v>
      </c>
      <c r="B575" t="s">
        <v>588</v>
      </c>
      <c r="C575" s="3">
        <v>384.096509754404</v>
      </c>
      <c r="D575" s="3">
        <v>350.22556621311799</v>
      </c>
      <c r="E575" s="3">
        <v>33.870943541286302</v>
      </c>
      <c r="F575" s="3">
        <v>-64.051831037831207</v>
      </c>
      <c r="G575" s="3">
        <v>167.98854320006899</v>
      </c>
      <c r="H575" s="3"/>
      <c r="I575" s="3">
        <f>VLOOKUP($A575,new_vsoa,6,FALSE)</f>
        <v>391.72809765191499</v>
      </c>
      <c r="J575" s="3">
        <f>VLOOKUP($A575,new_vsoa,5,FALSE)</f>
        <v>352.37970059401903</v>
      </c>
      <c r="K575" s="3">
        <f t="shared" si="244"/>
        <v>39.348397057895966</v>
      </c>
      <c r="L575" s="3">
        <f>VLOOKUP($A575,new_vsoa,7,FALSE)</f>
        <v>-15.6470330907246</v>
      </c>
      <c r="M575" s="3">
        <f>VLOOKUP($A575,new_vsoa,8,FALSE)</f>
        <v>98.742613847238303</v>
      </c>
      <c r="N575" s="3">
        <f t="shared" si="232"/>
        <v>386.00171422201203</v>
      </c>
      <c r="O575" s="3">
        <f t="shared" si="233"/>
        <v>352.37970059401999</v>
      </c>
      <c r="P575" s="3">
        <f t="shared" si="245"/>
        <v>33.622013627992033</v>
      </c>
      <c r="Q575" s="3">
        <f t="shared" si="234"/>
        <v>-21.993702059630898</v>
      </c>
      <c r="R575" s="3">
        <f t="shared" si="235"/>
        <v>91.940926045047604</v>
      </c>
      <c r="S575" s="3">
        <f t="shared" si="236"/>
        <v>391.72809765191499</v>
      </c>
      <c r="T575" s="3">
        <f t="shared" si="237"/>
        <v>352.37970059401903</v>
      </c>
      <c r="U575" s="3">
        <f t="shared" si="246"/>
        <v>39.348397057895966</v>
      </c>
      <c r="V575" s="3">
        <f t="shared" si="238"/>
        <v>-15.6819198681329</v>
      </c>
      <c r="W575" s="3">
        <f t="shared" si="239"/>
        <v>98.110111089787296</v>
      </c>
      <c r="X575" s="3">
        <f t="shared" si="240"/>
        <v>391.72809765191499</v>
      </c>
      <c r="Y575" s="3">
        <f t="shared" si="241"/>
        <v>352.37970059401903</v>
      </c>
      <c r="Z575" s="3">
        <f t="shared" si="247"/>
        <v>39.348397057895966</v>
      </c>
      <c r="AA575" s="3">
        <f t="shared" si="242"/>
        <v>-15.6819198681329</v>
      </c>
      <c r="AB575" s="3">
        <f t="shared" si="243"/>
        <v>98.110111089787296</v>
      </c>
      <c r="AD575" s="3">
        <f t="shared" si="248"/>
        <v>7.6315878975109968</v>
      </c>
      <c r="AE575" s="3">
        <f t="shared" si="249"/>
        <v>2.1541343809010414</v>
      </c>
      <c r="AO575" s="3">
        <f t="shared" si="250"/>
        <v>39.348397057895966</v>
      </c>
      <c r="AP575" s="3">
        <f t="shared" si="251"/>
        <v>33.870943541286302</v>
      </c>
      <c r="AQ575" s="3">
        <f t="shared" si="252"/>
        <v>5.4774535166096641</v>
      </c>
      <c r="AS575" s="3">
        <f t="shared" si="253"/>
        <v>0</v>
      </c>
      <c r="AT575" s="3">
        <f t="shared" si="254"/>
        <v>0</v>
      </c>
      <c r="AU575" s="3"/>
      <c r="AV575" s="3">
        <f t="shared" si="255"/>
        <v>7.6315878975109968</v>
      </c>
      <c r="AW575" s="3">
        <f t="shared" si="256"/>
        <v>1.90520446760803</v>
      </c>
      <c r="AX575" s="3">
        <f t="shared" si="257"/>
        <v>-5.7263834299029668</v>
      </c>
      <c r="AY575" s="3">
        <f t="shared" si="258"/>
        <v>2.1541343809010414</v>
      </c>
      <c r="AZ575" s="3">
        <f t="shared" si="259"/>
        <v>2.1541343809020077</v>
      </c>
      <c r="BA575" s="3">
        <f t="shared" si="260"/>
        <v>9.6633812063373625E-13</v>
      </c>
    </row>
    <row r="576" spans="1:53">
      <c r="A576">
        <v>574</v>
      </c>
      <c r="B576" t="s">
        <v>589</v>
      </c>
      <c r="C576" s="3">
        <v>578.96282308428795</v>
      </c>
      <c r="D576" s="3">
        <v>579.55704202632603</v>
      </c>
      <c r="E576" s="3">
        <v>-0.59421894203819603</v>
      </c>
      <c r="F576" s="3">
        <v>-161.14335257227299</v>
      </c>
      <c r="G576" s="3">
        <v>1120.5537887028399</v>
      </c>
      <c r="H576" s="3"/>
      <c r="I576" s="3">
        <f>VLOOKUP($A576,new_vsoa,6,FALSE)</f>
        <v>512.54338926667003</v>
      </c>
      <c r="J576" s="3">
        <f>VLOOKUP($A576,new_vsoa,5,FALSE)</f>
        <v>584.43091813876401</v>
      </c>
      <c r="K576" s="3">
        <f t="shared" si="244"/>
        <v>-71.887528872093981</v>
      </c>
      <c r="L576" s="3">
        <f>VLOOKUP($A576,new_vsoa,7,FALSE)</f>
        <v>-149.794748118445</v>
      </c>
      <c r="M576" s="3">
        <f>VLOOKUP($A576,new_vsoa,8,FALSE)</f>
        <v>0.163642352342764</v>
      </c>
      <c r="N576" s="3">
        <f t="shared" si="232"/>
        <v>513.87833277875097</v>
      </c>
      <c r="O576" s="3">
        <f t="shared" si="233"/>
        <v>584.43091813876595</v>
      </c>
      <c r="P576" s="3">
        <f t="shared" si="245"/>
        <v>-70.552585360014973</v>
      </c>
      <c r="Q576" s="3">
        <f t="shared" si="234"/>
        <v>-143.40587882573001</v>
      </c>
      <c r="R576" s="3">
        <f t="shared" si="235"/>
        <v>2.2132397933529502</v>
      </c>
      <c r="S576" s="3">
        <f t="shared" si="236"/>
        <v>512.54338926667003</v>
      </c>
      <c r="T576" s="3">
        <f t="shared" si="237"/>
        <v>584.43091813876401</v>
      </c>
      <c r="U576" s="3">
        <f t="shared" si="246"/>
        <v>-71.887528872093981</v>
      </c>
      <c r="V576" s="3">
        <f t="shared" si="238"/>
        <v>-148.932721828648</v>
      </c>
      <c r="W576" s="3">
        <f t="shared" si="239"/>
        <v>0.76289523000089099</v>
      </c>
      <c r="X576" s="3">
        <f t="shared" si="240"/>
        <v>512.54338926667003</v>
      </c>
      <c r="Y576" s="3">
        <f t="shared" si="241"/>
        <v>584.43091813876401</v>
      </c>
      <c r="Z576" s="3">
        <f t="shared" si="247"/>
        <v>-71.887528872093981</v>
      </c>
      <c r="AA576" s="3">
        <f t="shared" si="242"/>
        <v>-148.932721828648</v>
      </c>
      <c r="AB576" s="3">
        <f t="shared" si="243"/>
        <v>0.76289523000089099</v>
      </c>
      <c r="AD576" s="3">
        <f t="shared" si="248"/>
        <v>-66.419433817617914</v>
      </c>
      <c r="AE576" s="3">
        <f t="shared" si="249"/>
        <v>4.8738761124379835</v>
      </c>
      <c r="AO576" s="3">
        <f t="shared" si="250"/>
        <v>-71.887528872093981</v>
      </c>
      <c r="AP576" s="3">
        <f t="shared" si="251"/>
        <v>-0.59421894203819603</v>
      </c>
      <c r="AQ576" s="3">
        <f t="shared" si="252"/>
        <v>-71.293309930055784</v>
      </c>
      <c r="AS576" s="3">
        <f t="shared" si="253"/>
        <v>0</v>
      </c>
      <c r="AT576" s="3">
        <f t="shared" si="254"/>
        <v>0</v>
      </c>
      <c r="AU576" s="3"/>
      <c r="AV576" s="3">
        <f t="shared" si="255"/>
        <v>-66.419433817617914</v>
      </c>
      <c r="AW576" s="3">
        <f t="shared" si="256"/>
        <v>-65.084490305536974</v>
      </c>
      <c r="AX576" s="3">
        <f t="shared" si="257"/>
        <v>1.3349435120809403</v>
      </c>
      <c r="AY576" s="3">
        <f t="shared" si="258"/>
        <v>4.8738761124379835</v>
      </c>
      <c r="AZ576" s="3">
        <f t="shared" si="259"/>
        <v>4.8738761124399161</v>
      </c>
      <c r="BA576" s="3">
        <f t="shared" si="260"/>
        <v>1.9326762412674725E-12</v>
      </c>
    </row>
    <row r="577" spans="1:53">
      <c r="A577">
        <v>575</v>
      </c>
      <c r="B577" t="s">
        <v>590</v>
      </c>
      <c r="C577" s="3">
        <v>402.90501102117702</v>
      </c>
      <c r="D577" s="3">
        <v>506.09378228972702</v>
      </c>
      <c r="E577" s="3">
        <v>-103.18877126855</v>
      </c>
      <c r="F577" s="3">
        <v>-207.853157128741</v>
      </c>
      <c r="G577" s="3">
        <v>41.227732490816798</v>
      </c>
      <c r="H577" s="3"/>
      <c r="I577" s="3">
        <f>VLOOKUP($A577,new_vsoa,6,FALSE)</f>
        <v>428.64209469777097</v>
      </c>
      <c r="J577" s="3">
        <f>VLOOKUP($A577,new_vsoa,5,FALSE)</f>
        <v>528.10076312176602</v>
      </c>
      <c r="K577" s="3">
        <f t="shared" si="244"/>
        <v>-99.45866842399505</v>
      </c>
      <c r="L577" s="3">
        <f>VLOOKUP($A577,new_vsoa,7,FALSE)</f>
        <v>-163.939186450525</v>
      </c>
      <c r="M577" s="3">
        <f>VLOOKUP($A577,new_vsoa,8,FALSE)</f>
        <v>-40.412960455319499</v>
      </c>
      <c r="N577" s="3">
        <f t="shared" si="232"/>
        <v>425.50112856562498</v>
      </c>
      <c r="O577" s="3">
        <f t="shared" si="233"/>
        <v>528.10076312176602</v>
      </c>
      <c r="P577" s="3">
        <f t="shared" si="245"/>
        <v>-102.59963455614104</v>
      </c>
      <c r="Q577" s="3">
        <f t="shared" si="234"/>
        <v>-162.02163922703301</v>
      </c>
      <c r="R577" s="3">
        <f t="shared" si="235"/>
        <v>-37.569548746046401</v>
      </c>
      <c r="S577" s="3">
        <f t="shared" si="236"/>
        <v>428.64209469777097</v>
      </c>
      <c r="T577" s="3">
        <f t="shared" si="237"/>
        <v>528.10076312176602</v>
      </c>
      <c r="U577" s="3">
        <f t="shared" si="246"/>
        <v>-99.45866842399505</v>
      </c>
      <c r="V577" s="3">
        <f t="shared" si="238"/>
        <v>-158.33306795959399</v>
      </c>
      <c r="W577" s="3">
        <f t="shared" si="239"/>
        <v>-36.413403626000303</v>
      </c>
      <c r="X577" s="3">
        <f t="shared" si="240"/>
        <v>428.64209469777097</v>
      </c>
      <c r="Y577" s="3">
        <f t="shared" si="241"/>
        <v>528.10076312176602</v>
      </c>
      <c r="Z577" s="3">
        <f t="shared" si="247"/>
        <v>-99.45866842399505</v>
      </c>
      <c r="AA577" s="3">
        <f t="shared" si="242"/>
        <v>-158.33306795959399</v>
      </c>
      <c r="AB577" s="3">
        <f t="shared" si="243"/>
        <v>-36.413403626000303</v>
      </c>
      <c r="AD577" s="3">
        <f t="shared" si="248"/>
        <v>25.737083676593954</v>
      </c>
      <c r="AE577" s="3">
        <f t="shared" si="249"/>
        <v>22.006980832039005</v>
      </c>
      <c r="AO577" s="3">
        <f t="shared" si="250"/>
        <v>-99.45866842399505</v>
      </c>
      <c r="AP577" s="3">
        <f t="shared" si="251"/>
        <v>-103.18877126855</v>
      </c>
      <c r="AQ577" s="3">
        <f t="shared" si="252"/>
        <v>3.7301028445549491</v>
      </c>
      <c r="AS577" s="3">
        <f t="shared" si="253"/>
        <v>0</v>
      </c>
      <c r="AT577" s="3">
        <f t="shared" si="254"/>
        <v>0</v>
      </c>
      <c r="AU577" s="3"/>
      <c r="AV577" s="3">
        <f t="shared" si="255"/>
        <v>25.737083676593954</v>
      </c>
      <c r="AW577" s="3">
        <f t="shared" si="256"/>
        <v>22.596117544447964</v>
      </c>
      <c r="AX577" s="3">
        <f t="shared" si="257"/>
        <v>-3.1409661321459907</v>
      </c>
      <c r="AY577" s="3">
        <f t="shared" si="258"/>
        <v>22.006980832039005</v>
      </c>
      <c r="AZ577" s="3">
        <f t="shared" si="259"/>
        <v>22.006980832039005</v>
      </c>
      <c r="BA577" s="3">
        <f t="shared" si="260"/>
        <v>0</v>
      </c>
    </row>
    <row r="578" spans="1:53">
      <c r="A578">
        <v>576</v>
      </c>
      <c r="B578" t="s">
        <v>591</v>
      </c>
      <c r="C578" s="3">
        <v>452.18249128924998</v>
      </c>
      <c r="D578" s="3">
        <v>511.88957851152998</v>
      </c>
      <c r="E578" s="3">
        <v>-59.7070872222803</v>
      </c>
      <c r="F578" s="3">
        <v>-193.90748085329699</v>
      </c>
      <c r="G578" s="3">
        <v>124.893212633768</v>
      </c>
      <c r="H578" s="3"/>
      <c r="I578" s="3">
        <f>VLOOKUP($A578,new_vsoa,6,FALSE)</f>
        <v>430.841224889778</v>
      </c>
      <c r="J578" s="3">
        <f>VLOOKUP($A578,new_vsoa,5,FALSE)</f>
        <v>519.76129131997902</v>
      </c>
      <c r="K578" s="3">
        <f t="shared" si="244"/>
        <v>-88.920066430201018</v>
      </c>
      <c r="L578" s="3">
        <f>VLOOKUP($A578,new_vsoa,7,FALSE)</f>
        <v>-152.44427679306301</v>
      </c>
      <c r="M578" s="3">
        <f>VLOOKUP($A578,new_vsoa,8,FALSE)</f>
        <v>-22.090996829206901</v>
      </c>
      <c r="N578" s="3">
        <f t="shared" si="232"/>
        <v>430.522281606197</v>
      </c>
      <c r="O578" s="3">
        <f t="shared" si="233"/>
        <v>519.761291319978</v>
      </c>
      <c r="P578" s="3">
        <f t="shared" si="245"/>
        <v>-89.239009713781002</v>
      </c>
      <c r="Q578" s="3">
        <f t="shared" si="234"/>
        <v>-154.68321340650201</v>
      </c>
      <c r="R578" s="3">
        <f t="shared" si="235"/>
        <v>-22.135877265130699</v>
      </c>
      <c r="S578" s="3">
        <f t="shared" si="236"/>
        <v>430.841224889778</v>
      </c>
      <c r="T578" s="3">
        <f t="shared" si="237"/>
        <v>519.76129131997902</v>
      </c>
      <c r="U578" s="3">
        <f t="shared" si="246"/>
        <v>-88.920066430201018</v>
      </c>
      <c r="V578" s="3">
        <f t="shared" si="238"/>
        <v>-156.45656702294701</v>
      </c>
      <c r="W578" s="3">
        <f t="shared" si="239"/>
        <v>-23.725748621804399</v>
      </c>
      <c r="X578" s="3">
        <f t="shared" si="240"/>
        <v>430.841224889778</v>
      </c>
      <c r="Y578" s="3">
        <f t="shared" si="241"/>
        <v>519.76129131997902</v>
      </c>
      <c r="Z578" s="3">
        <f t="shared" si="247"/>
        <v>-88.920066430201018</v>
      </c>
      <c r="AA578" s="3">
        <f t="shared" si="242"/>
        <v>-156.45656702294701</v>
      </c>
      <c r="AB578" s="3">
        <f t="shared" si="243"/>
        <v>-23.725748621804399</v>
      </c>
      <c r="AD578" s="3">
        <f t="shared" si="248"/>
        <v>-21.341266399471976</v>
      </c>
      <c r="AE578" s="3">
        <f t="shared" si="249"/>
        <v>7.8717128084490469</v>
      </c>
      <c r="AO578" s="3">
        <f t="shared" si="250"/>
        <v>-88.920066430201018</v>
      </c>
      <c r="AP578" s="3">
        <f t="shared" si="251"/>
        <v>-59.7070872222803</v>
      </c>
      <c r="AQ578" s="3">
        <f t="shared" si="252"/>
        <v>-29.212979207920718</v>
      </c>
      <c r="AS578" s="3">
        <f t="shared" si="253"/>
        <v>0</v>
      </c>
      <c r="AT578" s="3">
        <f t="shared" si="254"/>
        <v>0</v>
      </c>
      <c r="AU578" s="3"/>
      <c r="AV578" s="3">
        <f t="shared" si="255"/>
        <v>-21.341266399471976</v>
      </c>
      <c r="AW578" s="3">
        <f t="shared" si="256"/>
        <v>-21.660209683052983</v>
      </c>
      <c r="AX578" s="3">
        <f t="shared" si="257"/>
        <v>-0.31894328358100665</v>
      </c>
      <c r="AY578" s="3">
        <f t="shared" si="258"/>
        <v>7.8717128084490469</v>
      </c>
      <c r="AZ578" s="3">
        <f t="shared" si="259"/>
        <v>7.8717128084480237</v>
      </c>
      <c r="BA578" s="3">
        <f t="shared" si="260"/>
        <v>-1.0231815394945443E-12</v>
      </c>
    </row>
    <row r="579" spans="1:53">
      <c r="A579">
        <v>577</v>
      </c>
      <c r="B579" t="s">
        <v>592</v>
      </c>
      <c r="C579" s="3">
        <v>553.09460208211306</v>
      </c>
      <c r="D579" s="3">
        <v>601.67426549002403</v>
      </c>
      <c r="E579" s="3">
        <v>-48.5796634079108</v>
      </c>
      <c r="F579" s="3">
        <v>-231.33281370246601</v>
      </c>
      <c r="G579" s="3">
        <v>510.18623712228202</v>
      </c>
      <c r="H579" s="3"/>
      <c r="I579" s="3">
        <f>VLOOKUP($A579,new_vsoa,6,FALSE)</f>
        <v>506.72425256280098</v>
      </c>
      <c r="J579" s="3">
        <f>VLOOKUP($A579,new_vsoa,5,FALSE)</f>
        <v>598.12853567945797</v>
      </c>
      <c r="K579" s="3">
        <f t="shared" si="244"/>
        <v>-91.404283116656984</v>
      </c>
      <c r="L579" s="3">
        <f>VLOOKUP($A579,new_vsoa,7,FALSE)</f>
        <v>-175.96587164888001</v>
      </c>
      <c r="M579" s="3">
        <f>VLOOKUP($A579,new_vsoa,8,FALSE)</f>
        <v>-16.423116313712001</v>
      </c>
      <c r="N579" s="3">
        <f t="shared" ref="N579:N642" si="261">VLOOKUP($A579,new_vsoa_duplicates_problem,6,FALSE)</f>
        <v>505.02508532472098</v>
      </c>
      <c r="O579" s="3">
        <f t="shared" ref="O579:O642" si="262">VLOOKUP($A579,new_vsoa_duplicates_problem,5,FALSE)</f>
        <v>598.12853567946001</v>
      </c>
      <c r="P579" s="3">
        <f t="shared" si="245"/>
        <v>-93.103450354739039</v>
      </c>
      <c r="Q579" s="3">
        <f t="shared" ref="Q579:Q642" si="263">VLOOKUP($A579,new_vsoa_duplicates_problem,7,FALSE)</f>
        <v>-171.834126020013</v>
      </c>
      <c r="R579" s="3">
        <f t="shared" ref="R579:R642" si="264">VLOOKUP($A579,new_vsoa_duplicates_problem,8,FALSE)</f>
        <v>-14.9745752256882</v>
      </c>
      <c r="S579" s="3">
        <f t="shared" ref="S579:S642" si="265">VLOOKUP($A579,new_ndar_prob_cont,6,FALSE)</f>
        <v>506.72425256280098</v>
      </c>
      <c r="T579" s="3">
        <f t="shared" ref="T579:T642" si="266">VLOOKUP($A579,new_ndar_prob_cont,5,FALSE)</f>
        <v>598.12853567945797</v>
      </c>
      <c r="U579" s="3">
        <f t="shared" si="246"/>
        <v>-91.404283116656984</v>
      </c>
      <c r="V579" s="3">
        <f t="shared" ref="V579:V642" si="267">VLOOKUP($A579,new_ndar_prob_cont,7,FALSE)</f>
        <v>-167.44282274022299</v>
      </c>
      <c r="W579" s="3">
        <f t="shared" ref="W579:W642" si="268">VLOOKUP($A579,new_ndar_prob_cont,8,FALSE)</f>
        <v>-19.746797838261401</v>
      </c>
      <c r="X579" s="3">
        <f t="shared" ref="X579:X642" si="269">VLOOKUP($A579,new_ndar_prob,9,FALSE)</f>
        <v>506.72425256280098</v>
      </c>
      <c r="Y579" s="3">
        <f t="shared" ref="Y579:Y642" si="270">VLOOKUP($A579,new_ndar_prob,8,FALSE)</f>
        <v>598.12853567945797</v>
      </c>
      <c r="Z579" s="3">
        <f t="shared" si="247"/>
        <v>-91.404283116656984</v>
      </c>
      <c r="AA579" s="3">
        <f t="shared" ref="AA579:AA642" si="271">VLOOKUP($A579,new_ndar_prob,5,FALSE)</f>
        <v>-167.44282274022299</v>
      </c>
      <c r="AB579" s="3">
        <f t="shared" ref="AB579:AB642" si="272">VLOOKUP($A579,new_ndar_prob,6,FALSE)</f>
        <v>-19.746797838261401</v>
      </c>
      <c r="AD579" s="3">
        <f t="shared" si="248"/>
        <v>-46.370349519312072</v>
      </c>
      <c r="AE579" s="3">
        <f t="shared" si="249"/>
        <v>-3.5457298105660584</v>
      </c>
      <c r="AO579" s="3">
        <f t="shared" si="250"/>
        <v>-91.404283116656984</v>
      </c>
      <c r="AP579" s="3">
        <f t="shared" si="251"/>
        <v>-48.5796634079108</v>
      </c>
      <c r="AQ579" s="3">
        <f t="shared" si="252"/>
        <v>-42.824619708746184</v>
      </c>
      <c r="AS579" s="3">
        <f t="shared" si="253"/>
        <v>0</v>
      </c>
      <c r="AT579" s="3">
        <f t="shared" si="254"/>
        <v>0</v>
      </c>
      <c r="AU579" s="3"/>
      <c r="AV579" s="3">
        <f t="shared" si="255"/>
        <v>-46.370349519312072</v>
      </c>
      <c r="AW579" s="3">
        <f t="shared" si="256"/>
        <v>-48.06951675739208</v>
      </c>
      <c r="AX579" s="3">
        <f t="shared" si="257"/>
        <v>-1.6991672380800082</v>
      </c>
      <c r="AY579" s="3">
        <f t="shared" si="258"/>
        <v>-3.5457298105660584</v>
      </c>
      <c r="AZ579" s="3">
        <f t="shared" si="259"/>
        <v>-3.545729810564012</v>
      </c>
      <c r="BA579" s="3">
        <f t="shared" si="260"/>
        <v>2.0463630789890885E-12</v>
      </c>
    </row>
    <row r="580" spans="1:53">
      <c r="A580">
        <v>578</v>
      </c>
      <c r="B580" t="s">
        <v>593</v>
      </c>
      <c r="C580" s="3">
        <v>619.93126346884503</v>
      </c>
      <c r="D580" s="3">
        <v>668.84930407775801</v>
      </c>
      <c r="E580" s="3">
        <v>-48.918040608913202</v>
      </c>
      <c r="F580" s="3">
        <v>-5.2950188167515904E+16</v>
      </c>
      <c r="G580" s="3">
        <v>1.54991003321519E+16</v>
      </c>
      <c r="H580" s="3"/>
      <c r="I580" s="3">
        <f>VLOOKUP($A580,new_vsoa,6,FALSE)</f>
        <v>567.25445473013497</v>
      </c>
      <c r="J580" s="3">
        <f>VLOOKUP($A580,new_vsoa,5,FALSE)</f>
        <v>632.79695775830999</v>
      </c>
      <c r="K580" s="3">
        <f t="shared" ref="K580:K643" si="273">I580-J580</f>
        <v>-65.54250302817502</v>
      </c>
      <c r="L580" s="3">
        <f>VLOOKUP($A580,new_vsoa,7,FALSE)</f>
        <v>-161.048351509659</v>
      </c>
      <c r="M580" s="3">
        <f>VLOOKUP($A580,new_vsoa,8,FALSE)</f>
        <v>3.9673097880825301</v>
      </c>
      <c r="N580" s="3">
        <f t="shared" si="261"/>
        <v>566.590569220161</v>
      </c>
      <c r="O580" s="3">
        <f t="shared" si="262"/>
        <v>632.79695775830999</v>
      </c>
      <c r="P580" s="3">
        <f t="shared" ref="P580:P643" si="274">N580-O580</f>
        <v>-66.206388538148985</v>
      </c>
      <c r="Q580" s="3">
        <f t="shared" si="263"/>
        <v>-174.67025026304199</v>
      </c>
      <c r="R580" s="3">
        <f t="shared" si="264"/>
        <v>0.98927311586762601</v>
      </c>
      <c r="S580" s="3">
        <f t="shared" si="265"/>
        <v>567.25445473013497</v>
      </c>
      <c r="T580" s="3">
        <f t="shared" si="266"/>
        <v>632.79695775830999</v>
      </c>
      <c r="U580" s="3">
        <f t="shared" ref="U580:U643" si="275">S580-T580</f>
        <v>-65.54250302817502</v>
      </c>
      <c r="V580" s="3">
        <f t="shared" si="267"/>
        <v>-171.35965298986599</v>
      </c>
      <c r="W580" s="3">
        <f t="shared" si="268"/>
        <v>5.54317124403142</v>
      </c>
      <c r="X580" s="3">
        <f t="shared" si="269"/>
        <v>567.25445473013497</v>
      </c>
      <c r="Y580" s="3">
        <f t="shared" si="270"/>
        <v>632.79695775830999</v>
      </c>
      <c r="Z580" s="3">
        <f t="shared" ref="Z580:Z643" si="276">X580-Y580</f>
        <v>-65.54250302817502</v>
      </c>
      <c r="AA580" s="3">
        <f t="shared" si="271"/>
        <v>-171.35965298986599</v>
      </c>
      <c r="AB580" s="3">
        <f t="shared" si="272"/>
        <v>5.54317124403142</v>
      </c>
      <c r="AD580" s="3">
        <f t="shared" ref="AD580:AD643" si="277">I580-C580</f>
        <v>-52.676808738710065</v>
      </c>
      <c r="AE580" s="3">
        <f t="shared" ref="AE580:AE643" si="278">J580-D580</f>
        <v>-36.05234631944802</v>
      </c>
      <c r="AO580" s="3">
        <f t="shared" ref="AO580:AO643" si="279">K580</f>
        <v>-65.54250302817502</v>
      </c>
      <c r="AP580" s="3">
        <f t="shared" ref="AP580:AP643" si="280">E580</f>
        <v>-48.918040608913202</v>
      </c>
      <c r="AQ580" s="3">
        <f t="shared" ref="AQ580:AQ643" si="281">AO580-AP580</f>
        <v>-16.624462419261818</v>
      </c>
      <c r="AS580" s="3">
        <f t="shared" ref="AS580:AS643" si="282">I580-X580</f>
        <v>0</v>
      </c>
      <c r="AT580" s="3">
        <f t="shared" ref="AT580:AT643" si="283">J580-Y580</f>
        <v>0</v>
      </c>
      <c r="AU580" s="3"/>
      <c r="AV580" s="3">
        <f t="shared" ref="AV580:AV643" si="284">X580-C580</f>
        <v>-52.676808738710065</v>
      </c>
      <c r="AW580" s="3">
        <f t="shared" ref="AW580:AW643" si="285">N580-C580</f>
        <v>-53.340694248684031</v>
      </c>
      <c r="AX580" s="3">
        <f t="shared" ref="AX580:AX643" si="286">AW580-AV580</f>
        <v>-0.66388550997396578</v>
      </c>
      <c r="AY580" s="3">
        <f t="shared" ref="AY580:AY643" si="287">Y580-D580</f>
        <v>-36.05234631944802</v>
      </c>
      <c r="AZ580" s="3">
        <f t="shared" ref="AZ580:AZ643" si="288">O580-D580</f>
        <v>-36.05234631944802</v>
      </c>
      <c r="BA580" s="3">
        <f t="shared" ref="BA580:BA643" si="289">AZ580-AY580</f>
        <v>0</v>
      </c>
    </row>
    <row r="581" spans="1:53">
      <c r="A581">
        <v>579</v>
      </c>
      <c r="B581" t="s">
        <v>594</v>
      </c>
      <c r="C581" s="3">
        <v>476.03983128026101</v>
      </c>
      <c r="D581" s="3">
        <v>488.61937531548398</v>
      </c>
      <c r="E581" s="3">
        <v>-12.5795440352227</v>
      </c>
      <c r="F581" s="3">
        <v>-119.27500040296999</v>
      </c>
      <c r="G581" s="3">
        <v>188.565925666223</v>
      </c>
      <c r="H581" s="3"/>
      <c r="I581" s="3">
        <f>VLOOKUP($A581,new_vsoa,6,FALSE)</f>
        <v>443.21068015928103</v>
      </c>
      <c r="J581" s="3">
        <f>VLOOKUP($A581,new_vsoa,5,FALSE)</f>
        <v>477.691014194574</v>
      </c>
      <c r="K581" s="3">
        <f t="shared" si="273"/>
        <v>-34.480334035292969</v>
      </c>
      <c r="L581" s="3">
        <f>VLOOKUP($A581,new_vsoa,7,FALSE)</f>
        <v>-101.027306823353</v>
      </c>
      <c r="M581" s="3">
        <f>VLOOKUP($A581,new_vsoa,8,FALSE)</f>
        <v>26.537265506541399</v>
      </c>
      <c r="N581" s="3">
        <f t="shared" si="261"/>
        <v>437.581997819626</v>
      </c>
      <c r="O581" s="3">
        <f t="shared" si="262"/>
        <v>477.691014194574</v>
      </c>
      <c r="P581" s="3">
        <f t="shared" si="274"/>
        <v>-40.109016374947998</v>
      </c>
      <c r="Q581" s="3">
        <f t="shared" si="263"/>
        <v>-102.418441471379</v>
      </c>
      <c r="R581" s="3">
        <f t="shared" si="264"/>
        <v>24.544317603727599</v>
      </c>
      <c r="S581" s="3">
        <f t="shared" si="265"/>
        <v>443.21068015928103</v>
      </c>
      <c r="T581" s="3">
        <f t="shared" si="266"/>
        <v>477.691014194574</v>
      </c>
      <c r="U581" s="3">
        <f t="shared" si="275"/>
        <v>-34.480334035292969</v>
      </c>
      <c r="V581" s="3">
        <f t="shared" si="267"/>
        <v>-94.659428441846302</v>
      </c>
      <c r="W581" s="3">
        <f t="shared" si="268"/>
        <v>32.237349226329997</v>
      </c>
      <c r="X581" s="3">
        <f t="shared" si="269"/>
        <v>443.21068015928103</v>
      </c>
      <c r="Y581" s="3">
        <f t="shared" si="270"/>
        <v>477.691014194574</v>
      </c>
      <c r="Z581" s="3">
        <f t="shared" si="276"/>
        <v>-34.480334035292969</v>
      </c>
      <c r="AA581" s="3">
        <f t="shared" si="271"/>
        <v>-94.659428441846302</v>
      </c>
      <c r="AB581" s="3">
        <f t="shared" si="272"/>
        <v>32.237349226329997</v>
      </c>
      <c r="AD581" s="3">
        <f t="shared" si="277"/>
        <v>-32.829151120979986</v>
      </c>
      <c r="AE581" s="3">
        <f t="shared" si="278"/>
        <v>-10.928361120909983</v>
      </c>
      <c r="AO581" s="3">
        <f t="shared" si="279"/>
        <v>-34.480334035292969</v>
      </c>
      <c r="AP581" s="3">
        <f t="shared" si="280"/>
        <v>-12.5795440352227</v>
      </c>
      <c r="AQ581" s="3">
        <f t="shared" si="281"/>
        <v>-21.90079000007027</v>
      </c>
      <c r="AS581" s="3">
        <f t="shared" si="282"/>
        <v>0</v>
      </c>
      <c r="AT581" s="3">
        <f t="shared" si="283"/>
        <v>0</v>
      </c>
      <c r="AU581" s="3"/>
      <c r="AV581" s="3">
        <f t="shared" si="284"/>
        <v>-32.829151120979986</v>
      </c>
      <c r="AW581" s="3">
        <f t="shared" si="285"/>
        <v>-38.457833460635015</v>
      </c>
      <c r="AX581" s="3">
        <f t="shared" si="286"/>
        <v>-5.628682339655029</v>
      </c>
      <c r="AY581" s="3">
        <f t="shared" si="287"/>
        <v>-10.928361120909983</v>
      </c>
      <c r="AZ581" s="3">
        <f t="shared" si="288"/>
        <v>-10.928361120909983</v>
      </c>
      <c r="BA581" s="3">
        <f t="shared" si="289"/>
        <v>0</v>
      </c>
    </row>
    <row r="582" spans="1:53">
      <c r="A582">
        <v>580</v>
      </c>
      <c r="B582" t="s">
        <v>595</v>
      </c>
      <c r="C582" s="3">
        <v>586.82460013705895</v>
      </c>
      <c r="D582" s="3">
        <v>581.87284161450498</v>
      </c>
      <c r="E582" s="3">
        <v>4.9517585225543099</v>
      </c>
      <c r="F582" s="3">
        <v>-217.885877268408</v>
      </c>
      <c r="G582" s="3">
        <v>2105.6272911596898</v>
      </c>
      <c r="H582" s="3"/>
      <c r="I582" s="3">
        <f>VLOOKUP($A582,new_vsoa,6,FALSE)</f>
        <v>501.75212015872802</v>
      </c>
      <c r="J582" s="3">
        <f>VLOOKUP($A582,new_vsoa,5,FALSE)</f>
        <v>564.52320397841197</v>
      </c>
      <c r="K582" s="3">
        <f t="shared" si="273"/>
        <v>-62.771083819683952</v>
      </c>
      <c r="L582" s="3">
        <f>VLOOKUP($A582,new_vsoa,7,FALSE)</f>
        <v>-152.65342081043701</v>
      </c>
      <c r="M582" s="3">
        <f>VLOOKUP($A582,new_vsoa,8,FALSE)</f>
        <v>42.256103374511902</v>
      </c>
      <c r="N582" s="3">
        <f t="shared" si="261"/>
        <v>486.64422233266799</v>
      </c>
      <c r="O582" s="3">
        <f t="shared" si="262"/>
        <v>564.52320397841402</v>
      </c>
      <c r="P582" s="3">
        <f t="shared" si="274"/>
        <v>-77.878981645746023</v>
      </c>
      <c r="Q582" s="3">
        <f t="shared" si="263"/>
        <v>-159.86911275969001</v>
      </c>
      <c r="R582" s="3">
        <f t="shared" si="264"/>
        <v>19.343461247410399</v>
      </c>
      <c r="S582" s="3">
        <f t="shared" si="265"/>
        <v>514.73730108006396</v>
      </c>
      <c r="T582" s="3">
        <f t="shared" si="266"/>
        <v>564.52320397841095</v>
      </c>
      <c r="U582" s="3">
        <f t="shared" si="275"/>
        <v>-49.78590289834699</v>
      </c>
      <c r="V582" s="3">
        <f t="shared" si="267"/>
        <v>-127.97605083219401</v>
      </c>
      <c r="W582" s="3">
        <f t="shared" si="268"/>
        <v>39.717613391830099</v>
      </c>
      <c r="X582" s="3">
        <f t="shared" si="269"/>
        <v>514.73730108006396</v>
      </c>
      <c r="Y582" s="3">
        <f t="shared" si="270"/>
        <v>564.52320397841095</v>
      </c>
      <c r="Z582" s="3">
        <f t="shared" si="276"/>
        <v>-49.78590289834699</v>
      </c>
      <c r="AA582" s="3">
        <f t="shared" si="271"/>
        <v>-127.97605083219401</v>
      </c>
      <c r="AB582" s="3">
        <f t="shared" si="272"/>
        <v>39.717613391830099</v>
      </c>
      <c r="AD582" s="3">
        <f t="shared" si="277"/>
        <v>-85.072479978330932</v>
      </c>
      <c r="AE582" s="3">
        <f t="shared" si="278"/>
        <v>-17.349637636093007</v>
      </c>
      <c r="AO582" s="3">
        <f t="shared" si="279"/>
        <v>-62.771083819683952</v>
      </c>
      <c r="AP582" s="3">
        <f t="shared" si="280"/>
        <v>4.9517585225543099</v>
      </c>
      <c r="AQ582" s="3">
        <f t="shared" si="281"/>
        <v>-67.722842342238266</v>
      </c>
      <c r="AS582" s="3">
        <f t="shared" si="282"/>
        <v>-12.985180921335939</v>
      </c>
      <c r="AT582" s="3">
        <f t="shared" si="283"/>
        <v>1.0231815394945443E-12</v>
      </c>
      <c r="AU582" s="3"/>
      <c r="AV582" s="3">
        <f t="shared" si="284"/>
        <v>-72.087299056994993</v>
      </c>
      <c r="AW582" s="3">
        <f t="shared" si="285"/>
        <v>-100.18037780439096</v>
      </c>
      <c r="AX582" s="3">
        <f t="shared" si="286"/>
        <v>-28.093078747395964</v>
      </c>
      <c r="AY582" s="3">
        <f t="shared" si="287"/>
        <v>-17.34963763609403</v>
      </c>
      <c r="AZ582" s="3">
        <f t="shared" si="288"/>
        <v>-17.349637636090961</v>
      </c>
      <c r="BA582" s="3">
        <f t="shared" si="289"/>
        <v>3.0695446184836328E-12</v>
      </c>
    </row>
    <row r="583" spans="1:53">
      <c r="A583">
        <v>581</v>
      </c>
      <c r="B583" t="s">
        <v>596</v>
      </c>
      <c r="C583" s="3">
        <v>631.25286116059897</v>
      </c>
      <c r="D583" s="3">
        <v>677.67072512689106</v>
      </c>
      <c r="E583" s="3">
        <v>-46.417863966292003</v>
      </c>
      <c r="F583" s="3">
        <v>-2710229050506060</v>
      </c>
      <c r="G583" s="3">
        <v>4710022518101030</v>
      </c>
      <c r="H583" s="3"/>
      <c r="I583" s="3">
        <f>VLOOKUP($A583,new_vsoa,6,FALSE)</f>
        <v>566.71679504363203</v>
      </c>
      <c r="J583" s="3">
        <f>VLOOKUP($A583,new_vsoa,5,FALSE)</f>
        <v>629.23482307717404</v>
      </c>
      <c r="K583" s="3">
        <f t="shared" si="273"/>
        <v>-62.518028033542009</v>
      </c>
      <c r="L583" s="3">
        <f>VLOOKUP($A583,new_vsoa,7,FALSE)</f>
        <v>-155.904002877934</v>
      </c>
      <c r="M583" s="3">
        <f>VLOOKUP($A583,new_vsoa,8,FALSE)</f>
        <v>16.533632206529301</v>
      </c>
      <c r="N583" s="3">
        <f t="shared" si="261"/>
        <v>571.31456889501499</v>
      </c>
      <c r="O583" s="3">
        <f t="shared" si="262"/>
        <v>629.23482307717404</v>
      </c>
      <c r="P583" s="3">
        <f t="shared" si="274"/>
        <v>-57.920254182159056</v>
      </c>
      <c r="Q583" s="3">
        <f t="shared" si="263"/>
        <v>-150.07648893940001</v>
      </c>
      <c r="R583" s="3">
        <f t="shared" si="264"/>
        <v>19.474365614875701</v>
      </c>
      <c r="S583" s="3">
        <f t="shared" si="265"/>
        <v>566.71679504363203</v>
      </c>
      <c r="T583" s="3">
        <f t="shared" si="266"/>
        <v>629.23482307717404</v>
      </c>
      <c r="U583" s="3">
        <f t="shared" si="275"/>
        <v>-62.518028033542009</v>
      </c>
      <c r="V583" s="3">
        <f t="shared" si="267"/>
        <v>-155.23219538803201</v>
      </c>
      <c r="W583" s="3">
        <f t="shared" si="268"/>
        <v>13.82143224398</v>
      </c>
      <c r="X583" s="3">
        <f t="shared" si="269"/>
        <v>566.71679504363203</v>
      </c>
      <c r="Y583" s="3">
        <f t="shared" si="270"/>
        <v>629.23482307717404</v>
      </c>
      <c r="Z583" s="3">
        <f t="shared" si="276"/>
        <v>-62.518028033542009</v>
      </c>
      <c r="AA583" s="3">
        <f t="shared" si="271"/>
        <v>-155.23219538803201</v>
      </c>
      <c r="AB583" s="3">
        <f t="shared" si="272"/>
        <v>13.82143224398</v>
      </c>
      <c r="AD583" s="3">
        <f t="shared" si="277"/>
        <v>-64.536066116966936</v>
      </c>
      <c r="AE583" s="3">
        <f t="shared" si="278"/>
        <v>-48.435902049717015</v>
      </c>
      <c r="AO583" s="3">
        <f t="shared" si="279"/>
        <v>-62.518028033542009</v>
      </c>
      <c r="AP583" s="3">
        <f t="shared" si="280"/>
        <v>-46.417863966292003</v>
      </c>
      <c r="AQ583" s="3">
        <f t="shared" si="281"/>
        <v>-16.100164067250006</v>
      </c>
      <c r="AS583" s="3">
        <f t="shared" si="282"/>
        <v>0</v>
      </c>
      <c r="AT583" s="3">
        <f t="shared" si="283"/>
        <v>0</v>
      </c>
      <c r="AU583" s="3"/>
      <c r="AV583" s="3">
        <f t="shared" si="284"/>
        <v>-64.536066116966936</v>
      </c>
      <c r="AW583" s="3">
        <f t="shared" si="285"/>
        <v>-59.938292265583982</v>
      </c>
      <c r="AX583" s="3">
        <f t="shared" si="286"/>
        <v>4.5977738513829536</v>
      </c>
      <c r="AY583" s="3">
        <f t="shared" si="287"/>
        <v>-48.435902049717015</v>
      </c>
      <c r="AZ583" s="3">
        <f t="shared" si="288"/>
        <v>-48.435902049717015</v>
      </c>
      <c r="BA583" s="3">
        <f t="shared" si="289"/>
        <v>0</v>
      </c>
    </row>
    <row r="584" spans="1:53">
      <c r="A584">
        <v>582</v>
      </c>
      <c r="B584" t="s">
        <v>597</v>
      </c>
      <c r="C584" s="3">
        <v>668.41469597190496</v>
      </c>
      <c r="D584" s="3">
        <v>568.30388342566005</v>
      </c>
      <c r="E584" s="3">
        <v>100.110812546245</v>
      </c>
      <c r="F584" s="3">
        <v>-1922838828853660</v>
      </c>
      <c r="G584" s="3">
        <v>4.47582165785834E+16</v>
      </c>
      <c r="H584" s="3"/>
      <c r="I584" s="3">
        <f>VLOOKUP($A584,new_vsoa,6,FALSE)</f>
        <v>555.14025657344803</v>
      </c>
      <c r="J584" s="3">
        <f>VLOOKUP($A584,new_vsoa,5,FALSE)</f>
        <v>559.02539277430003</v>
      </c>
      <c r="K584" s="3">
        <f t="shared" si="273"/>
        <v>-3.8851362008520027</v>
      </c>
      <c r="L584" s="3">
        <f>VLOOKUP($A584,new_vsoa,7,FALSE)</f>
        <v>-67.571737441432006</v>
      </c>
      <c r="M584" s="3">
        <f>VLOOKUP($A584,new_vsoa,8,FALSE)</f>
        <v>72.922890188213898</v>
      </c>
      <c r="N584" s="3">
        <f t="shared" si="261"/>
        <v>558.78361683582398</v>
      </c>
      <c r="O584" s="3">
        <f t="shared" si="262"/>
        <v>559.02539277430105</v>
      </c>
      <c r="P584" s="3">
        <f t="shared" si="274"/>
        <v>-0.24177593847707612</v>
      </c>
      <c r="Q584" s="3">
        <f t="shared" si="263"/>
        <v>-71.358549784603994</v>
      </c>
      <c r="R584" s="3">
        <f t="shared" si="264"/>
        <v>70.791355103579406</v>
      </c>
      <c r="S584" s="3">
        <f t="shared" si="265"/>
        <v>555.14025657344803</v>
      </c>
      <c r="T584" s="3">
        <f t="shared" si="266"/>
        <v>559.02539277430003</v>
      </c>
      <c r="U584" s="3">
        <f t="shared" si="275"/>
        <v>-3.8851362008520027</v>
      </c>
      <c r="V584" s="3">
        <f t="shared" si="267"/>
        <v>-73.353624508513803</v>
      </c>
      <c r="W584" s="3">
        <f t="shared" si="268"/>
        <v>70.102100471831605</v>
      </c>
      <c r="X584" s="3">
        <f t="shared" si="269"/>
        <v>555.14025657344803</v>
      </c>
      <c r="Y584" s="3">
        <f t="shared" si="270"/>
        <v>559.02539277430003</v>
      </c>
      <c r="Z584" s="3">
        <f t="shared" si="276"/>
        <v>-3.8851362008520027</v>
      </c>
      <c r="AA584" s="3">
        <f t="shared" si="271"/>
        <v>-73.353624508513803</v>
      </c>
      <c r="AB584" s="3">
        <f t="shared" si="272"/>
        <v>70.102100471831605</v>
      </c>
      <c r="AD584" s="3">
        <f t="shared" si="277"/>
        <v>-113.27443939845693</v>
      </c>
      <c r="AE584" s="3">
        <f t="shared" si="278"/>
        <v>-9.2784906513600163</v>
      </c>
      <c r="AO584" s="3">
        <f t="shared" si="279"/>
        <v>-3.8851362008520027</v>
      </c>
      <c r="AP584" s="3">
        <f t="shared" si="280"/>
        <v>100.110812546245</v>
      </c>
      <c r="AQ584" s="3">
        <f t="shared" si="281"/>
        <v>-103.995948747097</v>
      </c>
      <c r="AS584" s="3">
        <f t="shared" si="282"/>
        <v>0</v>
      </c>
      <c r="AT584" s="3">
        <f t="shared" si="283"/>
        <v>0</v>
      </c>
      <c r="AU584" s="3"/>
      <c r="AV584" s="3">
        <f t="shared" si="284"/>
        <v>-113.27443939845693</v>
      </c>
      <c r="AW584" s="3">
        <f t="shared" si="285"/>
        <v>-109.63107913608098</v>
      </c>
      <c r="AX584" s="3">
        <f t="shared" si="286"/>
        <v>3.6433602623759498</v>
      </c>
      <c r="AY584" s="3">
        <f t="shared" si="287"/>
        <v>-9.2784906513600163</v>
      </c>
      <c r="AZ584" s="3">
        <f t="shared" si="288"/>
        <v>-9.2784906513589931</v>
      </c>
      <c r="BA584" s="3">
        <f t="shared" si="289"/>
        <v>1.0231815394945443E-12</v>
      </c>
    </row>
    <row r="585" spans="1:53">
      <c r="A585">
        <v>583</v>
      </c>
      <c r="B585" t="s">
        <v>598</v>
      </c>
      <c r="C585" s="3">
        <v>544.98115746454698</v>
      </c>
      <c r="D585" s="3">
        <v>602.51898392487999</v>
      </c>
      <c r="E585" s="3">
        <v>-57.5378264603332</v>
      </c>
      <c r="F585" s="3">
        <v>-224.08082824900299</v>
      </c>
      <c r="G585" s="3">
        <v>291.10437788839198</v>
      </c>
      <c r="H585" s="3"/>
      <c r="I585" s="3">
        <f>VLOOKUP($A585,new_vsoa,6,FALSE)</f>
        <v>520.81507467965696</v>
      </c>
      <c r="J585" s="3">
        <f>VLOOKUP($A585,new_vsoa,5,FALSE)</f>
        <v>564.198338110397</v>
      </c>
      <c r="K585" s="3">
        <f t="shared" si="273"/>
        <v>-43.383263430740044</v>
      </c>
      <c r="L585" s="3">
        <f>VLOOKUP($A585,new_vsoa,7,FALSE)</f>
        <v>-113.54720614019899</v>
      </c>
      <c r="M585" s="3">
        <f>VLOOKUP($A585,new_vsoa,8,FALSE)</f>
        <v>28.5444421437412</v>
      </c>
      <c r="N585" s="3">
        <f t="shared" si="261"/>
        <v>511.38015881759299</v>
      </c>
      <c r="O585" s="3">
        <f t="shared" si="262"/>
        <v>564.19833811039996</v>
      </c>
      <c r="P585" s="3">
        <f t="shared" si="274"/>
        <v>-52.818179292806974</v>
      </c>
      <c r="Q585" s="3">
        <f t="shared" si="263"/>
        <v>-126.773827376634</v>
      </c>
      <c r="R585" s="3">
        <f t="shared" si="264"/>
        <v>17.450797591755101</v>
      </c>
      <c r="S585" s="3">
        <f t="shared" si="265"/>
        <v>520.81507467965696</v>
      </c>
      <c r="T585" s="3">
        <f t="shared" si="266"/>
        <v>564.198338110397</v>
      </c>
      <c r="U585" s="3">
        <f t="shared" si="275"/>
        <v>-43.383263430740044</v>
      </c>
      <c r="V585" s="3">
        <f t="shared" si="267"/>
        <v>-112.666643346434</v>
      </c>
      <c r="W585" s="3">
        <f t="shared" si="268"/>
        <v>23.6051688172833</v>
      </c>
      <c r="X585" s="3">
        <f t="shared" si="269"/>
        <v>520.81507467965696</v>
      </c>
      <c r="Y585" s="3">
        <f t="shared" si="270"/>
        <v>564.198338110397</v>
      </c>
      <c r="Z585" s="3">
        <f t="shared" si="276"/>
        <v>-43.383263430740044</v>
      </c>
      <c r="AA585" s="3">
        <f t="shared" si="271"/>
        <v>-112.666643346434</v>
      </c>
      <c r="AB585" s="3">
        <f t="shared" si="272"/>
        <v>23.6051688172833</v>
      </c>
      <c r="AD585" s="3">
        <f t="shared" si="277"/>
        <v>-24.166082784890023</v>
      </c>
      <c r="AE585" s="3">
        <f t="shared" si="278"/>
        <v>-38.320645814482987</v>
      </c>
      <c r="AO585" s="3">
        <f t="shared" si="279"/>
        <v>-43.383263430740044</v>
      </c>
      <c r="AP585" s="3">
        <f t="shared" si="280"/>
        <v>-57.5378264603332</v>
      </c>
      <c r="AQ585" s="3">
        <f t="shared" si="281"/>
        <v>14.154563029593156</v>
      </c>
      <c r="AS585" s="3">
        <f t="shared" si="282"/>
        <v>0</v>
      </c>
      <c r="AT585" s="3">
        <f t="shared" si="283"/>
        <v>0</v>
      </c>
      <c r="AU585" s="3"/>
      <c r="AV585" s="3">
        <f t="shared" si="284"/>
        <v>-24.166082784890023</v>
      </c>
      <c r="AW585" s="3">
        <f t="shared" si="285"/>
        <v>-33.600998646953997</v>
      </c>
      <c r="AX585" s="3">
        <f t="shared" si="286"/>
        <v>-9.4349158620639741</v>
      </c>
      <c r="AY585" s="3">
        <f t="shared" si="287"/>
        <v>-38.320645814482987</v>
      </c>
      <c r="AZ585" s="3">
        <f t="shared" si="288"/>
        <v>-38.320645814480031</v>
      </c>
      <c r="BA585" s="3">
        <f t="shared" si="289"/>
        <v>2.9558577807620168E-12</v>
      </c>
    </row>
    <row r="586" spans="1:53">
      <c r="A586">
        <v>584</v>
      </c>
      <c r="B586" t="s">
        <v>599</v>
      </c>
      <c r="C586" s="3">
        <v>291.93878657834603</v>
      </c>
      <c r="D586" s="3">
        <v>288.28109964095802</v>
      </c>
      <c r="E586" s="3">
        <v>3.6576869373884602</v>
      </c>
      <c r="F586" s="3">
        <v>-100.196237052675</v>
      </c>
      <c r="G586" s="3">
        <v>190.90613841169699</v>
      </c>
      <c r="H586" s="3"/>
      <c r="I586" s="3">
        <f>VLOOKUP($A586,new_vsoa,6,FALSE)</f>
        <v>277.37682302487201</v>
      </c>
      <c r="J586" s="3">
        <f>VLOOKUP($A586,new_vsoa,5,FALSE)</f>
        <v>291.04767770323701</v>
      </c>
      <c r="K586" s="3">
        <f t="shared" si="273"/>
        <v>-13.670854678365004</v>
      </c>
      <c r="L586" s="3">
        <f>VLOOKUP($A586,new_vsoa,7,FALSE)</f>
        <v>-69.654934522164197</v>
      </c>
      <c r="M586" s="3">
        <f>VLOOKUP($A586,new_vsoa,8,FALSE)</f>
        <v>45.7430139695118</v>
      </c>
      <c r="N586" s="3">
        <f t="shared" si="261"/>
        <v>268.61898822442799</v>
      </c>
      <c r="O586" s="3">
        <f t="shared" si="262"/>
        <v>291.04767770323798</v>
      </c>
      <c r="P586" s="3">
        <f t="shared" si="274"/>
        <v>-22.428689478809986</v>
      </c>
      <c r="Q586" s="3">
        <f t="shared" si="263"/>
        <v>-73.017464156806298</v>
      </c>
      <c r="R586" s="3">
        <f t="shared" si="264"/>
        <v>33.7411011339425</v>
      </c>
      <c r="S586" s="3">
        <f t="shared" si="265"/>
        <v>252.96596281334999</v>
      </c>
      <c r="T586" s="3">
        <f t="shared" si="266"/>
        <v>291.04767770323701</v>
      </c>
      <c r="U586" s="3">
        <f t="shared" si="275"/>
        <v>-38.081714889887024</v>
      </c>
      <c r="V586" s="3">
        <f t="shared" si="267"/>
        <v>-91.536873199749806</v>
      </c>
      <c r="W586" s="3">
        <f t="shared" si="268"/>
        <v>16.5929814713264</v>
      </c>
      <c r="X586" s="3">
        <f t="shared" si="269"/>
        <v>252.96596281334999</v>
      </c>
      <c r="Y586" s="3">
        <f t="shared" si="270"/>
        <v>291.04767770323701</v>
      </c>
      <c r="Z586" s="3">
        <f t="shared" si="276"/>
        <v>-38.081714889887024</v>
      </c>
      <c r="AA586" s="3">
        <f t="shared" si="271"/>
        <v>-91.536873199749806</v>
      </c>
      <c r="AB586" s="3">
        <f t="shared" si="272"/>
        <v>16.5929814713264</v>
      </c>
      <c r="AD586" s="3">
        <f t="shared" si="277"/>
        <v>-14.561963553474015</v>
      </c>
      <c r="AE586" s="3">
        <f t="shared" si="278"/>
        <v>2.7665780622789953</v>
      </c>
      <c r="AO586" s="3">
        <f t="shared" si="279"/>
        <v>-13.670854678365004</v>
      </c>
      <c r="AP586" s="3">
        <f t="shared" si="280"/>
        <v>3.6576869373884602</v>
      </c>
      <c r="AQ586" s="3">
        <f t="shared" si="281"/>
        <v>-17.328541615753466</v>
      </c>
      <c r="AS586" s="3">
        <f t="shared" si="282"/>
        <v>24.410860211522021</v>
      </c>
      <c r="AT586" s="3">
        <f t="shared" si="283"/>
        <v>0</v>
      </c>
      <c r="AU586" s="3"/>
      <c r="AV586" s="3">
        <f t="shared" si="284"/>
        <v>-38.972823764996036</v>
      </c>
      <c r="AW586" s="3">
        <f t="shared" si="285"/>
        <v>-23.319798353918031</v>
      </c>
      <c r="AX586" s="3">
        <f t="shared" si="286"/>
        <v>15.653025411078005</v>
      </c>
      <c r="AY586" s="3">
        <f t="shared" si="287"/>
        <v>2.7665780622789953</v>
      </c>
      <c r="AZ586" s="3">
        <f t="shared" si="288"/>
        <v>2.7665780622799616</v>
      </c>
      <c r="BA586" s="3">
        <f t="shared" si="289"/>
        <v>9.6633812063373625E-13</v>
      </c>
    </row>
    <row r="587" spans="1:53">
      <c r="A587">
        <v>585</v>
      </c>
      <c r="B587" t="s">
        <v>600</v>
      </c>
      <c r="C587" s="3">
        <v>415.98291731199498</v>
      </c>
      <c r="D587" s="3">
        <v>378.32738593238298</v>
      </c>
      <c r="E587" s="3">
        <v>37.655531379612398</v>
      </c>
      <c r="F587" s="3">
        <v>-83.392543393904006</v>
      </c>
      <c r="G587" s="3">
        <v>265.60973633676002</v>
      </c>
      <c r="H587" s="3"/>
      <c r="I587" s="3">
        <f>VLOOKUP($A587,new_vsoa,6,FALSE)</f>
        <v>405.57522341338398</v>
      </c>
      <c r="J587" s="3">
        <f>VLOOKUP($A587,new_vsoa,5,FALSE)</f>
        <v>381.83472266096197</v>
      </c>
      <c r="K587" s="3">
        <f t="shared" si="273"/>
        <v>23.740500752422008</v>
      </c>
      <c r="L587" s="3">
        <f>VLOOKUP($A587,new_vsoa,7,FALSE)</f>
        <v>-40.914203848465903</v>
      </c>
      <c r="M587" s="3">
        <f>VLOOKUP($A587,new_vsoa,8,FALSE)</f>
        <v>92.587282562539798</v>
      </c>
      <c r="N587" s="3">
        <f t="shared" si="261"/>
        <v>403.12886601774301</v>
      </c>
      <c r="O587" s="3">
        <f t="shared" si="262"/>
        <v>381.83472266159498</v>
      </c>
      <c r="P587" s="3">
        <f t="shared" si="274"/>
        <v>21.294143356148027</v>
      </c>
      <c r="Q587" s="3">
        <f t="shared" si="263"/>
        <v>-40.686322322628399</v>
      </c>
      <c r="R587" s="3">
        <f t="shared" si="264"/>
        <v>85.909637795083199</v>
      </c>
      <c r="S587" s="3">
        <f t="shared" si="265"/>
        <v>405.57522341338398</v>
      </c>
      <c r="T587" s="3">
        <f t="shared" si="266"/>
        <v>381.83472266096197</v>
      </c>
      <c r="U587" s="3">
        <f t="shared" si="275"/>
        <v>23.740500752422008</v>
      </c>
      <c r="V587" s="3">
        <f t="shared" si="267"/>
        <v>-39.9205619476934</v>
      </c>
      <c r="W587" s="3">
        <f t="shared" si="268"/>
        <v>89.398408456291307</v>
      </c>
      <c r="X587" s="3">
        <f t="shared" si="269"/>
        <v>405.57522341338398</v>
      </c>
      <c r="Y587" s="3">
        <f t="shared" si="270"/>
        <v>381.83472266096197</v>
      </c>
      <c r="Z587" s="3">
        <f t="shared" si="276"/>
        <v>23.740500752422008</v>
      </c>
      <c r="AA587" s="3">
        <f t="shared" si="271"/>
        <v>-39.9205619476934</v>
      </c>
      <c r="AB587" s="3">
        <f t="shared" si="272"/>
        <v>89.398408456291307</v>
      </c>
      <c r="AD587" s="3">
        <f t="shared" si="277"/>
        <v>-10.407693898611001</v>
      </c>
      <c r="AE587" s="3">
        <f t="shared" si="278"/>
        <v>3.5073367285789914</v>
      </c>
      <c r="AO587" s="3">
        <f t="shared" si="279"/>
        <v>23.740500752422008</v>
      </c>
      <c r="AP587" s="3">
        <f t="shared" si="280"/>
        <v>37.655531379612398</v>
      </c>
      <c r="AQ587" s="3">
        <f t="shared" si="281"/>
        <v>-13.91503062719039</v>
      </c>
      <c r="AS587" s="3">
        <f t="shared" si="282"/>
        <v>0</v>
      </c>
      <c r="AT587" s="3">
        <f t="shared" si="283"/>
        <v>0</v>
      </c>
      <c r="AU587" s="3"/>
      <c r="AV587" s="3">
        <f t="shared" si="284"/>
        <v>-10.407693898611001</v>
      </c>
      <c r="AW587" s="3">
        <f t="shared" si="285"/>
        <v>-12.854051294251974</v>
      </c>
      <c r="AX587" s="3">
        <f t="shared" si="286"/>
        <v>-2.4463573956409732</v>
      </c>
      <c r="AY587" s="3">
        <f t="shared" si="287"/>
        <v>3.5073367285789914</v>
      </c>
      <c r="AZ587" s="3">
        <f t="shared" si="288"/>
        <v>3.5073367292119997</v>
      </c>
      <c r="BA587" s="3">
        <f t="shared" si="289"/>
        <v>6.3300831243395805E-10</v>
      </c>
    </row>
    <row r="588" spans="1:53">
      <c r="A588">
        <v>586</v>
      </c>
      <c r="B588" t="s">
        <v>601</v>
      </c>
      <c r="C588" s="3">
        <v>297.43845665915399</v>
      </c>
      <c r="D588" s="3">
        <v>220.36061427862001</v>
      </c>
      <c r="E588" s="3">
        <v>77.077842380533298</v>
      </c>
      <c r="F588" s="3">
        <v>-38.3553629999682</v>
      </c>
      <c r="G588" s="3">
        <v>344.57793384179098</v>
      </c>
      <c r="H588" s="3"/>
      <c r="I588" s="3">
        <f>VLOOKUP($A588,new_vsoa,6,FALSE)</f>
        <v>280.96976331866603</v>
      </c>
      <c r="J588" s="3">
        <f>VLOOKUP($A588,new_vsoa,5,FALSE)</f>
        <v>222.107083236504</v>
      </c>
      <c r="K588" s="3">
        <f t="shared" si="273"/>
        <v>58.862680082162029</v>
      </c>
      <c r="L588" s="3">
        <f>VLOOKUP($A588,new_vsoa,7,FALSE)</f>
        <v>2.6457154427782199</v>
      </c>
      <c r="M588" s="3">
        <f>VLOOKUP($A588,new_vsoa,8,FALSE)</f>
        <v>119.202783925758</v>
      </c>
      <c r="N588" s="3">
        <f t="shared" si="261"/>
        <v>283.16993979046902</v>
      </c>
      <c r="O588" s="3">
        <f t="shared" si="262"/>
        <v>222.107083236504</v>
      </c>
      <c r="P588" s="3">
        <f t="shared" si="274"/>
        <v>61.06285655396502</v>
      </c>
      <c r="Q588" s="3">
        <f t="shared" si="263"/>
        <v>6.50065514447971</v>
      </c>
      <c r="R588" s="3">
        <f t="shared" si="264"/>
        <v>120.524382668144</v>
      </c>
      <c r="S588" s="3">
        <f t="shared" si="265"/>
        <v>280.96976331866603</v>
      </c>
      <c r="T588" s="3">
        <f t="shared" si="266"/>
        <v>222.107083236504</v>
      </c>
      <c r="U588" s="3">
        <f t="shared" si="275"/>
        <v>58.862680082162029</v>
      </c>
      <c r="V588" s="3">
        <f t="shared" si="267"/>
        <v>0.55191625812374301</v>
      </c>
      <c r="W588" s="3">
        <f t="shared" si="268"/>
        <v>123.003282188974</v>
      </c>
      <c r="X588" s="3">
        <f t="shared" si="269"/>
        <v>280.96976331866603</v>
      </c>
      <c r="Y588" s="3">
        <f t="shared" si="270"/>
        <v>222.107083236504</v>
      </c>
      <c r="Z588" s="3">
        <f t="shared" si="276"/>
        <v>58.862680082162029</v>
      </c>
      <c r="AA588" s="3">
        <f t="shared" si="271"/>
        <v>0.55191625812374301</v>
      </c>
      <c r="AB588" s="3">
        <f t="shared" si="272"/>
        <v>123.003282188974</v>
      </c>
      <c r="AD588" s="3">
        <f t="shared" si="277"/>
        <v>-16.46869334048796</v>
      </c>
      <c r="AE588" s="3">
        <f t="shared" si="278"/>
        <v>1.7464689578839909</v>
      </c>
      <c r="AO588" s="3">
        <f t="shared" si="279"/>
        <v>58.862680082162029</v>
      </c>
      <c r="AP588" s="3">
        <f t="shared" si="280"/>
        <v>77.077842380533298</v>
      </c>
      <c r="AQ588" s="3">
        <f t="shared" si="281"/>
        <v>-18.215162298371268</v>
      </c>
      <c r="AS588" s="3">
        <f t="shared" si="282"/>
        <v>0</v>
      </c>
      <c r="AT588" s="3">
        <f t="shared" si="283"/>
        <v>0</v>
      </c>
      <c r="AU588" s="3"/>
      <c r="AV588" s="3">
        <f t="shared" si="284"/>
        <v>-16.46869334048796</v>
      </c>
      <c r="AW588" s="3">
        <f t="shared" si="285"/>
        <v>-14.268516868684969</v>
      </c>
      <c r="AX588" s="3">
        <f t="shared" si="286"/>
        <v>2.2001764718029904</v>
      </c>
      <c r="AY588" s="3">
        <f t="shared" si="287"/>
        <v>1.7464689578839909</v>
      </c>
      <c r="AZ588" s="3">
        <f t="shared" si="288"/>
        <v>1.7464689578839909</v>
      </c>
      <c r="BA588" s="3">
        <f t="shared" si="289"/>
        <v>0</v>
      </c>
    </row>
    <row r="589" spans="1:53">
      <c r="A589">
        <v>587</v>
      </c>
      <c r="B589" t="s">
        <v>602</v>
      </c>
      <c r="C589" s="3">
        <v>258.76809497871898</v>
      </c>
      <c r="D589" s="3">
        <v>142.25644720201399</v>
      </c>
      <c r="E589" s="3">
        <v>116.511647776705</v>
      </c>
      <c r="F589" s="3">
        <v>-5.7465124062653103</v>
      </c>
      <c r="G589" s="3">
        <v>343.18937017530197</v>
      </c>
      <c r="H589" s="3"/>
      <c r="I589" s="3">
        <f>VLOOKUP($A589,new_vsoa,6,FALSE)</f>
        <v>264.99296597542798</v>
      </c>
      <c r="J589" s="3">
        <f>VLOOKUP($A589,new_vsoa,5,FALSE)</f>
        <v>147.96720082743099</v>
      </c>
      <c r="K589" s="3">
        <f t="shared" si="273"/>
        <v>117.02576514799699</v>
      </c>
      <c r="L589" s="3">
        <f>VLOOKUP($A589,new_vsoa,7,FALSE)</f>
        <v>62.232110326695</v>
      </c>
      <c r="M589" s="3">
        <f>VLOOKUP($A589,new_vsoa,8,FALSE)</f>
        <v>176.70182435801499</v>
      </c>
      <c r="N589" s="3">
        <f t="shared" si="261"/>
        <v>255.717007744038</v>
      </c>
      <c r="O589" s="3">
        <f t="shared" si="262"/>
        <v>147.96720082743099</v>
      </c>
      <c r="P589" s="3">
        <f t="shared" si="274"/>
        <v>107.74980691660701</v>
      </c>
      <c r="Q589" s="3">
        <f t="shared" si="263"/>
        <v>56.933875875184</v>
      </c>
      <c r="R589" s="3">
        <f t="shared" si="264"/>
        <v>162.19490753603401</v>
      </c>
      <c r="S589" s="3">
        <f t="shared" si="265"/>
        <v>264.99296597542798</v>
      </c>
      <c r="T589" s="3">
        <f t="shared" si="266"/>
        <v>147.96720082743099</v>
      </c>
      <c r="U589" s="3">
        <f t="shared" si="275"/>
        <v>117.02576514799699</v>
      </c>
      <c r="V589" s="3">
        <f t="shared" si="267"/>
        <v>64.852550376502094</v>
      </c>
      <c r="W589" s="3">
        <f t="shared" si="268"/>
        <v>183.502727248122</v>
      </c>
      <c r="X589" s="3">
        <f t="shared" si="269"/>
        <v>264.99296597542798</v>
      </c>
      <c r="Y589" s="3">
        <f t="shared" si="270"/>
        <v>147.96720082743099</v>
      </c>
      <c r="Z589" s="3">
        <f t="shared" si="276"/>
        <v>117.02576514799699</v>
      </c>
      <c r="AA589" s="3">
        <f t="shared" si="271"/>
        <v>64.852550376502094</v>
      </c>
      <c r="AB589" s="3">
        <f t="shared" si="272"/>
        <v>183.502727248122</v>
      </c>
      <c r="AD589" s="3">
        <f t="shared" si="277"/>
        <v>6.2248709967090008</v>
      </c>
      <c r="AE589" s="3">
        <f t="shared" si="278"/>
        <v>5.7107536254169986</v>
      </c>
      <c r="AO589" s="3">
        <f t="shared" si="279"/>
        <v>117.02576514799699</v>
      </c>
      <c r="AP589" s="3">
        <f t="shared" si="280"/>
        <v>116.511647776705</v>
      </c>
      <c r="AQ589" s="3">
        <f t="shared" si="281"/>
        <v>0.51411737129198798</v>
      </c>
      <c r="AS589" s="3">
        <f t="shared" si="282"/>
        <v>0</v>
      </c>
      <c r="AT589" s="3">
        <f t="shared" si="283"/>
        <v>0</v>
      </c>
      <c r="AU589" s="3"/>
      <c r="AV589" s="3">
        <f t="shared" si="284"/>
        <v>6.2248709967090008</v>
      </c>
      <c r="AW589" s="3">
        <f t="shared" si="285"/>
        <v>-3.0510872346809776</v>
      </c>
      <c r="AX589" s="3">
        <f t="shared" si="286"/>
        <v>-9.2759582313899784</v>
      </c>
      <c r="AY589" s="3">
        <f t="shared" si="287"/>
        <v>5.7107536254169986</v>
      </c>
      <c r="AZ589" s="3">
        <f t="shared" si="288"/>
        <v>5.7107536254169986</v>
      </c>
      <c r="BA589" s="3">
        <f t="shared" si="289"/>
        <v>0</v>
      </c>
    </row>
    <row r="590" spans="1:53">
      <c r="A590">
        <v>588</v>
      </c>
      <c r="B590" t="s">
        <v>603</v>
      </c>
      <c r="C590" s="3">
        <v>351.33288524240402</v>
      </c>
      <c r="D590" s="3">
        <v>327.01688495991999</v>
      </c>
      <c r="E590" s="3">
        <v>24.316000282483799</v>
      </c>
      <c r="F590" s="3">
        <v>-92.989621695450694</v>
      </c>
      <c r="G590" s="3">
        <v>288.460002243075</v>
      </c>
      <c r="H590" s="3"/>
      <c r="I590" s="3">
        <f>VLOOKUP($A590,new_vsoa,6,FALSE)</f>
        <v>305.63290418835498</v>
      </c>
      <c r="J590" s="3">
        <f>VLOOKUP($A590,new_vsoa,5,FALSE)</f>
        <v>325.58005497452001</v>
      </c>
      <c r="K590" s="3">
        <f t="shared" si="273"/>
        <v>-19.947150786165025</v>
      </c>
      <c r="L590" s="3">
        <f>VLOOKUP($A590,new_vsoa,7,FALSE)</f>
        <v>-78.057122003647393</v>
      </c>
      <c r="M590" s="3">
        <f>VLOOKUP($A590,new_vsoa,8,FALSE)</f>
        <v>43.813668115349302</v>
      </c>
      <c r="N590" s="3">
        <f t="shared" si="261"/>
        <v>301.81839330182902</v>
      </c>
      <c r="O590" s="3">
        <f t="shared" si="262"/>
        <v>325.58005497452098</v>
      </c>
      <c r="P590" s="3">
        <f t="shared" si="274"/>
        <v>-23.761661672691957</v>
      </c>
      <c r="Q590" s="3">
        <f t="shared" si="263"/>
        <v>-81.844553574477999</v>
      </c>
      <c r="R590" s="3">
        <f t="shared" si="264"/>
        <v>33.574600314843998</v>
      </c>
      <c r="S590" s="3">
        <f t="shared" si="265"/>
        <v>305.63290418835498</v>
      </c>
      <c r="T590" s="3">
        <f t="shared" si="266"/>
        <v>325.58005497452001</v>
      </c>
      <c r="U590" s="3">
        <f t="shared" si="275"/>
        <v>-19.947150786165025</v>
      </c>
      <c r="V590" s="3">
        <f t="shared" si="267"/>
        <v>-77.649112495624607</v>
      </c>
      <c r="W590" s="3">
        <f t="shared" si="268"/>
        <v>46.034322063723103</v>
      </c>
      <c r="X590" s="3">
        <f t="shared" si="269"/>
        <v>305.63290418835498</v>
      </c>
      <c r="Y590" s="3">
        <f t="shared" si="270"/>
        <v>325.58005497452001</v>
      </c>
      <c r="Z590" s="3">
        <f t="shared" si="276"/>
        <v>-19.947150786165025</v>
      </c>
      <c r="AA590" s="3">
        <f t="shared" si="271"/>
        <v>-77.649112495624607</v>
      </c>
      <c r="AB590" s="3">
        <f t="shared" si="272"/>
        <v>46.034322063723103</v>
      </c>
      <c r="AD590" s="3">
        <f t="shared" si="277"/>
        <v>-45.699981054049033</v>
      </c>
      <c r="AE590" s="3">
        <f t="shared" si="278"/>
        <v>-1.4368299853999815</v>
      </c>
      <c r="AO590" s="3">
        <f t="shared" si="279"/>
        <v>-19.947150786165025</v>
      </c>
      <c r="AP590" s="3">
        <f t="shared" si="280"/>
        <v>24.316000282483799</v>
      </c>
      <c r="AQ590" s="3">
        <f t="shared" si="281"/>
        <v>-44.263151068648824</v>
      </c>
      <c r="AS590" s="3">
        <f t="shared" si="282"/>
        <v>0</v>
      </c>
      <c r="AT590" s="3">
        <f t="shared" si="283"/>
        <v>0</v>
      </c>
      <c r="AU590" s="3"/>
      <c r="AV590" s="3">
        <f t="shared" si="284"/>
        <v>-45.699981054049033</v>
      </c>
      <c r="AW590" s="3">
        <f t="shared" si="285"/>
        <v>-49.514491940574999</v>
      </c>
      <c r="AX590" s="3">
        <f t="shared" si="286"/>
        <v>-3.8145108865259658</v>
      </c>
      <c r="AY590" s="3">
        <f t="shared" si="287"/>
        <v>-1.4368299853999815</v>
      </c>
      <c r="AZ590" s="3">
        <f t="shared" si="288"/>
        <v>-1.4368299853990152</v>
      </c>
      <c r="BA590" s="3">
        <f t="shared" si="289"/>
        <v>9.6633812063373625E-13</v>
      </c>
    </row>
    <row r="591" spans="1:53">
      <c r="A591">
        <v>589</v>
      </c>
      <c r="B591" t="s">
        <v>604</v>
      </c>
      <c r="C591" s="3">
        <v>813.81246315013504</v>
      </c>
      <c r="D591" s="3">
        <v>613.73036759320496</v>
      </c>
      <c r="E591" s="3">
        <v>200.08209555693</v>
      </c>
      <c r="F591" s="3">
        <v>-6.88689332879018E+16</v>
      </c>
      <c r="G591" s="3">
        <v>1.1279070577801699E+19</v>
      </c>
      <c r="H591" s="3"/>
      <c r="I591" s="3">
        <f>VLOOKUP($A591,new_vsoa,6,FALSE)</f>
        <v>599.91566374363799</v>
      </c>
      <c r="J591" s="3">
        <f>VLOOKUP($A591,new_vsoa,5,FALSE)</f>
        <v>583.29299940868395</v>
      </c>
      <c r="K591" s="3">
        <f t="shared" si="273"/>
        <v>16.622664334954038</v>
      </c>
      <c r="L591" s="3">
        <f>VLOOKUP($A591,new_vsoa,7,FALSE)</f>
        <v>-59.3365860439092</v>
      </c>
      <c r="M591" s="3">
        <f>VLOOKUP($A591,new_vsoa,8,FALSE)</f>
        <v>113.883837029989</v>
      </c>
      <c r="N591" s="3">
        <f t="shared" si="261"/>
        <v>599.23736473278404</v>
      </c>
      <c r="O591" s="3">
        <f t="shared" si="262"/>
        <v>583.29299940868304</v>
      </c>
      <c r="P591" s="3">
        <f t="shared" si="274"/>
        <v>15.944365324101</v>
      </c>
      <c r="Q591" s="3">
        <f t="shared" si="263"/>
        <v>-55.963528002261</v>
      </c>
      <c r="R591" s="3">
        <f t="shared" si="264"/>
        <v>113.128032775905</v>
      </c>
      <c r="S591" s="3">
        <f t="shared" si="265"/>
        <v>599.91566374363799</v>
      </c>
      <c r="T591" s="3">
        <f t="shared" si="266"/>
        <v>583.29299940868395</v>
      </c>
      <c r="U591" s="3">
        <f t="shared" si="275"/>
        <v>16.622664334954038</v>
      </c>
      <c r="V591" s="3">
        <f t="shared" si="267"/>
        <v>-58.553797916258901</v>
      </c>
      <c r="W591" s="3">
        <f t="shared" si="268"/>
        <v>114.441324509533</v>
      </c>
      <c r="X591" s="3">
        <f t="shared" si="269"/>
        <v>599.91566374363799</v>
      </c>
      <c r="Y591" s="3">
        <f t="shared" si="270"/>
        <v>583.29299940868395</v>
      </c>
      <c r="Z591" s="3">
        <f t="shared" si="276"/>
        <v>16.622664334954038</v>
      </c>
      <c r="AA591" s="3">
        <f t="shared" si="271"/>
        <v>-58.553797916258901</v>
      </c>
      <c r="AB591" s="3">
        <f t="shared" si="272"/>
        <v>114.441324509533</v>
      </c>
      <c r="AD591" s="3">
        <f t="shared" si="277"/>
        <v>-213.89679940649705</v>
      </c>
      <c r="AE591" s="3">
        <f t="shared" si="278"/>
        <v>-30.437368184521006</v>
      </c>
      <c r="AO591" s="3">
        <f t="shared" si="279"/>
        <v>16.622664334954038</v>
      </c>
      <c r="AP591" s="3">
        <f t="shared" si="280"/>
        <v>200.08209555693</v>
      </c>
      <c r="AQ591" s="3">
        <f t="shared" si="281"/>
        <v>-183.45943122197596</v>
      </c>
      <c r="AS591" s="3">
        <f t="shared" si="282"/>
        <v>0</v>
      </c>
      <c r="AT591" s="3">
        <f t="shared" si="283"/>
        <v>0</v>
      </c>
      <c r="AU591" s="3"/>
      <c r="AV591" s="3">
        <f t="shared" si="284"/>
        <v>-213.89679940649705</v>
      </c>
      <c r="AW591" s="3">
        <f t="shared" si="285"/>
        <v>-214.575098417351</v>
      </c>
      <c r="AX591" s="3">
        <f t="shared" si="286"/>
        <v>-0.67829901085394795</v>
      </c>
      <c r="AY591" s="3">
        <f t="shared" si="287"/>
        <v>-30.437368184521006</v>
      </c>
      <c r="AZ591" s="3">
        <f t="shared" si="288"/>
        <v>-30.437368184521915</v>
      </c>
      <c r="BA591" s="3">
        <f t="shared" si="289"/>
        <v>-9.0949470177292824E-13</v>
      </c>
    </row>
    <row r="592" spans="1:53">
      <c r="A592">
        <v>590</v>
      </c>
      <c r="B592" t="s">
        <v>605</v>
      </c>
      <c r="C592" s="3">
        <v>726.28008520632204</v>
      </c>
      <c r="D592" s="3">
        <v>642.99911211035703</v>
      </c>
      <c r="E592" s="3">
        <v>83.280973095965095</v>
      </c>
      <c r="F592" s="3">
        <v>-5.6917196202845904E+16</v>
      </c>
      <c r="G592" s="3">
        <v>6.6034416269049904E+16</v>
      </c>
      <c r="H592" s="3"/>
      <c r="I592" s="3">
        <f>VLOOKUP($A592,new_vsoa,6,FALSE)</f>
        <v>577.20016158787803</v>
      </c>
      <c r="J592" s="3">
        <f>VLOOKUP($A592,new_vsoa,5,FALSE)</f>
        <v>644.66928018036197</v>
      </c>
      <c r="K592" s="3">
        <f t="shared" si="273"/>
        <v>-67.469118592483937</v>
      </c>
      <c r="L592" s="3">
        <f>VLOOKUP($A592,new_vsoa,7,FALSE)</f>
        <v>-171.83558658436201</v>
      </c>
      <c r="M592" s="3">
        <f>VLOOKUP($A592,new_vsoa,8,FALSE)</f>
        <v>20.599045405205</v>
      </c>
      <c r="N592" s="3">
        <f t="shared" si="261"/>
        <v>577.85084537479997</v>
      </c>
      <c r="O592" s="3">
        <f t="shared" si="262"/>
        <v>644.66928018036003</v>
      </c>
      <c r="P592" s="3">
        <f t="shared" si="274"/>
        <v>-66.818434805560059</v>
      </c>
      <c r="Q592" s="3">
        <f t="shared" si="263"/>
        <v>-175.569740511058</v>
      </c>
      <c r="R592" s="3">
        <f t="shared" si="264"/>
        <v>13.4273952856507</v>
      </c>
      <c r="S592" s="3">
        <f t="shared" si="265"/>
        <v>577.20016158787803</v>
      </c>
      <c r="T592" s="3">
        <f t="shared" si="266"/>
        <v>644.66928018036197</v>
      </c>
      <c r="U592" s="3">
        <f t="shared" si="275"/>
        <v>-67.469118592483937</v>
      </c>
      <c r="V592" s="3">
        <f t="shared" si="267"/>
        <v>-178.94644469663501</v>
      </c>
      <c r="W592" s="3">
        <f t="shared" si="268"/>
        <v>13.1821537116484</v>
      </c>
      <c r="X592" s="3">
        <f t="shared" si="269"/>
        <v>577.20016158787803</v>
      </c>
      <c r="Y592" s="3">
        <f t="shared" si="270"/>
        <v>644.66928018036197</v>
      </c>
      <c r="Z592" s="3">
        <f t="shared" si="276"/>
        <v>-67.469118592483937</v>
      </c>
      <c r="AA592" s="3">
        <f t="shared" si="271"/>
        <v>-178.94644469663501</v>
      </c>
      <c r="AB592" s="3">
        <f t="shared" si="272"/>
        <v>13.1821537116484</v>
      </c>
      <c r="AD592" s="3">
        <f t="shared" si="277"/>
        <v>-149.07992361844401</v>
      </c>
      <c r="AE592" s="3">
        <f t="shared" si="278"/>
        <v>1.6701680700049337</v>
      </c>
      <c r="AO592" s="3">
        <f t="shared" si="279"/>
        <v>-67.469118592483937</v>
      </c>
      <c r="AP592" s="3">
        <f t="shared" si="280"/>
        <v>83.280973095965095</v>
      </c>
      <c r="AQ592" s="3">
        <f t="shared" si="281"/>
        <v>-150.75009168844903</v>
      </c>
      <c r="AS592" s="3">
        <f t="shared" si="282"/>
        <v>0</v>
      </c>
      <c r="AT592" s="3">
        <f t="shared" si="283"/>
        <v>0</v>
      </c>
      <c r="AU592" s="3"/>
      <c r="AV592" s="3">
        <f t="shared" si="284"/>
        <v>-149.07992361844401</v>
      </c>
      <c r="AW592" s="3">
        <f t="shared" si="285"/>
        <v>-148.42923983152207</v>
      </c>
      <c r="AX592" s="3">
        <f t="shared" si="286"/>
        <v>0.65068378692194528</v>
      </c>
      <c r="AY592" s="3">
        <f t="shared" si="287"/>
        <v>1.6701680700049337</v>
      </c>
      <c r="AZ592" s="3">
        <f t="shared" si="288"/>
        <v>1.670168070003001</v>
      </c>
      <c r="BA592" s="3">
        <f t="shared" si="289"/>
        <v>-1.9326762412674725E-12</v>
      </c>
    </row>
    <row r="593" spans="1:53">
      <c r="A593">
        <v>591</v>
      </c>
      <c r="B593" t="s">
        <v>606</v>
      </c>
      <c r="C593" s="3">
        <v>501.914060055432</v>
      </c>
      <c r="D593" s="3">
        <v>567.26627647668897</v>
      </c>
      <c r="E593" s="3">
        <v>-65.352216421256102</v>
      </c>
      <c r="F593" s="3">
        <v>-194.73751349320401</v>
      </c>
      <c r="G593" s="3">
        <v>113.922859190246</v>
      </c>
      <c r="H593" s="3"/>
      <c r="I593" s="3">
        <f>VLOOKUP($A593,new_vsoa,6,FALSE)</f>
        <v>476.02883914382699</v>
      </c>
      <c r="J593" s="3">
        <f>VLOOKUP($A593,new_vsoa,5,FALSE)</f>
        <v>549.36878646795697</v>
      </c>
      <c r="K593" s="3">
        <f t="shared" si="273"/>
        <v>-73.33994732412998</v>
      </c>
      <c r="L593" s="3">
        <f>VLOOKUP($A593,new_vsoa,7,FALSE)</f>
        <v>-141.87242467181801</v>
      </c>
      <c r="M593" s="3">
        <f>VLOOKUP($A593,new_vsoa,8,FALSE)</f>
        <v>-3.3503660335491499</v>
      </c>
      <c r="N593" s="3">
        <f t="shared" si="261"/>
        <v>465.71195091909402</v>
      </c>
      <c r="O593" s="3">
        <f t="shared" si="262"/>
        <v>549.36878646795799</v>
      </c>
      <c r="P593" s="3">
        <f t="shared" si="274"/>
        <v>-83.656835548863967</v>
      </c>
      <c r="Q593" s="3">
        <f t="shared" si="263"/>
        <v>-157.888511662697</v>
      </c>
      <c r="R593" s="3">
        <f t="shared" si="264"/>
        <v>-19.477615404723199</v>
      </c>
      <c r="S593" s="3">
        <f t="shared" si="265"/>
        <v>476.02883914382699</v>
      </c>
      <c r="T593" s="3">
        <f t="shared" si="266"/>
        <v>549.36878646795697</v>
      </c>
      <c r="U593" s="3">
        <f t="shared" si="275"/>
        <v>-73.33994732412998</v>
      </c>
      <c r="V593" s="3">
        <f t="shared" si="267"/>
        <v>-144.977719940664</v>
      </c>
      <c r="W593" s="3">
        <f t="shared" si="268"/>
        <v>-7.2228639576459299</v>
      </c>
      <c r="X593" s="3">
        <f t="shared" si="269"/>
        <v>476.02883914382699</v>
      </c>
      <c r="Y593" s="3">
        <f t="shared" si="270"/>
        <v>549.36878646795697</v>
      </c>
      <c r="Z593" s="3">
        <f t="shared" si="276"/>
        <v>-73.33994732412998</v>
      </c>
      <c r="AA593" s="3">
        <f t="shared" si="271"/>
        <v>-144.977719940664</v>
      </c>
      <c r="AB593" s="3">
        <f t="shared" si="272"/>
        <v>-7.2228639576459299</v>
      </c>
      <c r="AD593" s="3">
        <f t="shared" si="277"/>
        <v>-25.885220911605018</v>
      </c>
      <c r="AE593" s="3">
        <f t="shared" si="278"/>
        <v>-17.897490008732007</v>
      </c>
      <c r="AO593" s="3">
        <f t="shared" si="279"/>
        <v>-73.33994732412998</v>
      </c>
      <c r="AP593" s="3">
        <f t="shared" si="280"/>
        <v>-65.352216421256102</v>
      </c>
      <c r="AQ593" s="3">
        <f t="shared" si="281"/>
        <v>-7.9877309028738779</v>
      </c>
      <c r="AS593" s="3">
        <f t="shared" si="282"/>
        <v>0</v>
      </c>
      <c r="AT593" s="3">
        <f t="shared" si="283"/>
        <v>0</v>
      </c>
      <c r="AU593" s="3"/>
      <c r="AV593" s="3">
        <f t="shared" si="284"/>
        <v>-25.885220911605018</v>
      </c>
      <c r="AW593" s="3">
        <f t="shared" si="285"/>
        <v>-36.202109136337981</v>
      </c>
      <c r="AX593" s="3">
        <f t="shared" si="286"/>
        <v>-10.316888224732963</v>
      </c>
      <c r="AY593" s="3">
        <f t="shared" si="287"/>
        <v>-17.897490008732007</v>
      </c>
      <c r="AZ593" s="3">
        <f t="shared" si="288"/>
        <v>-17.897490008730983</v>
      </c>
      <c r="BA593" s="3">
        <f t="shared" si="289"/>
        <v>1.0231815394945443E-12</v>
      </c>
    </row>
    <row r="594" spans="1:53">
      <c r="A594">
        <v>592</v>
      </c>
      <c r="B594" t="s">
        <v>607</v>
      </c>
      <c r="C594" s="3">
        <v>408.96508544394499</v>
      </c>
      <c r="D594" s="3">
        <v>283.90687757569901</v>
      </c>
      <c r="E594" s="3">
        <v>125.058207868246</v>
      </c>
      <c r="F594" s="3">
        <v>10.6540663026665</v>
      </c>
      <c r="G594" s="3">
        <v>312.95980857430698</v>
      </c>
      <c r="H594" s="3"/>
      <c r="I594" s="3">
        <f>VLOOKUP($A594,new_vsoa,6,FALSE)</f>
        <v>361.57849354664899</v>
      </c>
      <c r="J594" s="3">
        <f>VLOOKUP($A594,new_vsoa,5,FALSE)</f>
        <v>268.59455129445598</v>
      </c>
      <c r="K594" s="3">
        <f t="shared" si="273"/>
        <v>92.983942252193003</v>
      </c>
      <c r="L594" s="3">
        <f>VLOOKUP($A594,new_vsoa,7,FALSE)</f>
        <v>31.0085762421431</v>
      </c>
      <c r="M594" s="3">
        <f>VLOOKUP($A594,new_vsoa,8,FALSE)</f>
        <v>159.18844361992501</v>
      </c>
      <c r="N594" s="3">
        <f t="shared" si="261"/>
        <v>355.85882536683999</v>
      </c>
      <c r="O594" s="3">
        <f t="shared" si="262"/>
        <v>268.59455129445502</v>
      </c>
      <c r="P594" s="3">
        <f t="shared" si="274"/>
        <v>87.264274072384978</v>
      </c>
      <c r="Q594" s="3">
        <f t="shared" si="263"/>
        <v>27.948592764330801</v>
      </c>
      <c r="R594" s="3">
        <f t="shared" si="264"/>
        <v>153.13281956106701</v>
      </c>
      <c r="S594" s="3">
        <f t="shared" si="265"/>
        <v>361.57849354664899</v>
      </c>
      <c r="T594" s="3">
        <f t="shared" si="266"/>
        <v>268.59455129445598</v>
      </c>
      <c r="U594" s="3">
        <f t="shared" si="275"/>
        <v>92.983942252193003</v>
      </c>
      <c r="V594" s="3">
        <f t="shared" si="267"/>
        <v>35.314543131393499</v>
      </c>
      <c r="W594" s="3">
        <f t="shared" si="268"/>
        <v>159.77883030996901</v>
      </c>
      <c r="X594" s="3">
        <f t="shared" si="269"/>
        <v>361.57849354664899</v>
      </c>
      <c r="Y594" s="3">
        <f t="shared" si="270"/>
        <v>268.59455129445598</v>
      </c>
      <c r="Z594" s="3">
        <f t="shared" si="276"/>
        <v>92.983942252193003</v>
      </c>
      <c r="AA594" s="3">
        <f t="shared" si="271"/>
        <v>35.314543131393499</v>
      </c>
      <c r="AB594" s="3">
        <f t="shared" si="272"/>
        <v>159.77883030996901</v>
      </c>
      <c r="AD594" s="3">
        <f t="shared" si="277"/>
        <v>-47.386591897296</v>
      </c>
      <c r="AE594" s="3">
        <f t="shared" si="278"/>
        <v>-15.312326281243031</v>
      </c>
      <c r="AO594" s="3">
        <f t="shared" si="279"/>
        <v>92.983942252193003</v>
      </c>
      <c r="AP594" s="3">
        <f t="shared" si="280"/>
        <v>125.058207868246</v>
      </c>
      <c r="AQ594" s="3">
        <f t="shared" si="281"/>
        <v>-32.074265616052998</v>
      </c>
      <c r="AS594" s="3">
        <f t="shared" si="282"/>
        <v>0</v>
      </c>
      <c r="AT594" s="3">
        <f t="shared" si="283"/>
        <v>0</v>
      </c>
      <c r="AU594" s="3"/>
      <c r="AV594" s="3">
        <f t="shared" si="284"/>
        <v>-47.386591897296</v>
      </c>
      <c r="AW594" s="3">
        <f t="shared" si="285"/>
        <v>-53.106260077104992</v>
      </c>
      <c r="AX594" s="3">
        <f t="shared" si="286"/>
        <v>-5.7196681798089912</v>
      </c>
      <c r="AY594" s="3">
        <f t="shared" si="287"/>
        <v>-15.312326281243031</v>
      </c>
      <c r="AZ594" s="3">
        <f t="shared" si="288"/>
        <v>-15.312326281243998</v>
      </c>
      <c r="BA594" s="3">
        <f t="shared" si="289"/>
        <v>-9.6633812063373625E-13</v>
      </c>
    </row>
    <row r="595" spans="1:53">
      <c r="A595">
        <v>593</v>
      </c>
      <c r="B595" t="s">
        <v>608</v>
      </c>
      <c r="C595" s="3">
        <v>647.34188967780904</v>
      </c>
      <c r="D595" s="3">
        <v>723.006476344514</v>
      </c>
      <c r="E595" s="3">
        <v>-75.664586666705702</v>
      </c>
      <c r="F595" s="3">
        <v>-4.3696532440558598E+17</v>
      </c>
      <c r="G595" s="3">
        <v>9.6649109507485299E+17</v>
      </c>
      <c r="H595" s="3"/>
      <c r="I595" s="3">
        <f>VLOOKUP($A595,new_vsoa,6,FALSE)</f>
        <v>615.88579590994595</v>
      </c>
      <c r="J595" s="3">
        <f>VLOOKUP($A595,new_vsoa,5,FALSE)</f>
        <v>706.08328091337603</v>
      </c>
      <c r="K595" s="3">
        <f t="shared" si="273"/>
        <v>-90.197485003430074</v>
      </c>
      <c r="L595" s="3">
        <f>VLOOKUP($A595,new_vsoa,7,FALSE)</f>
        <v>-305.96365174329401</v>
      </c>
      <c r="M595" s="3">
        <f>VLOOKUP($A595,new_vsoa,8,FALSE)</f>
        <v>2.12062342425744</v>
      </c>
      <c r="N595" s="3">
        <f t="shared" si="261"/>
        <v>616.73112750033397</v>
      </c>
      <c r="O595" s="3">
        <f t="shared" si="262"/>
        <v>706.08328091337398</v>
      </c>
      <c r="P595" s="3">
        <f t="shared" si="274"/>
        <v>-89.352153413040014</v>
      </c>
      <c r="Q595" s="3">
        <f t="shared" si="263"/>
        <v>-308.96161916272598</v>
      </c>
      <c r="R595" s="3">
        <f t="shared" si="264"/>
        <v>7.2685581098587004</v>
      </c>
      <c r="S595" s="3">
        <f t="shared" si="265"/>
        <v>615.88579590994595</v>
      </c>
      <c r="T595" s="3">
        <f t="shared" si="266"/>
        <v>706.08328091337603</v>
      </c>
      <c r="U595" s="3">
        <f t="shared" si="275"/>
        <v>-90.197485003430074</v>
      </c>
      <c r="V595" s="3">
        <f t="shared" si="267"/>
        <v>-297.23676837923699</v>
      </c>
      <c r="W595" s="3">
        <f t="shared" si="268"/>
        <v>3.2846470451101402</v>
      </c>
      <c r="X595" s="3">
        <f t="shared" si="269"/>
        <v>615.88579590994595</v>
      </c>
      <c r="Y595" s="3">
        <f t="shared" si="270"/>
        <v>706.08328091337603</v>
      </c>
      <c r="Z595" s="3">
        <f t="shared" si="276"/>
        <v>-90.197485003430074</v>
      </c>
      <c r="AA595" s="3">
        <f t="shared" si="271"/>
        <v>-297.23676837923699</v>
      </c>
      <c r="AB595" s="3">
        <f t="shared" si="272"/>
        <v>3.2846470451101402</v>
      </c>
      <c r="AD595" s="3">
        <f t="shared" si="277"/>
        <v>-31.456093767863081</v>
      </c>
      <c r="AE595" s="3">
        <f t="shared" si="278"/>
        <v>-16.92319543113797</v>
      </c>
      <c r="AO595" s="3">
        <f t="shared" si="279"/>
        <v>-90.197485003430074</v>
      </c>
      <c r="AP595" s="3">
        <f t="shared" si="280"/>
        <v>-75.664586666705702</v>
      </c>
      <c r="AQ595" s="3">
        <f t="shared" si="281"/>
        <v>-14.532898336724372</v>
      </c>
      <c r="AS595" s="3">
        <f t="shared" si="282"/>
        <v>0</v>
      </c>
      <c r="AT595" s="3">
        <f t="shared" si="283"/>
        <v>0</v>
      </c>
      <c r="AU595" s="3"/>
      <c r="AV595" s="3">
        <f t="shared" si="284"/>
        <v>-31.456093767863081</v>
      </c>
      <c r="AW595" s="3">
        <f t="shared" si="285"/>
        <v>-30.610762177475067</v>
      </c>
      <c r="AX595" s="3">
        <f t="shared" si="286"/>
        <v>0.84533159038801386</v>
      </c>
      <c r="AY595" s="3">
        <f t="shared" si="287"/>
        <v>-16.92319543113797</v>
      </c>
      <c r="AZ595" s="3">
        <f t="shared" si="288"/>
        <v>-16.923195431140016</v>
      </c>
      <c r="BA595" s="3">
        <f t="shared" si="289"/>
        <v>-2.0463630789890885E-12</v>
      </c>
    </row>
    <row r="596" spans="1:53">
      <c r="A596">
        <v>594</v>
      </c>
      <c r="B596" t="s">
        <v>609</v>
      </c>
      <c r="C596" s="3">
        <v>635.54368920764796</v>
      </c>
      <c r="D596" s="3">
        <v>573.43464936824398</v>
      </c>
      <c r="E596" s="3">
        <v>62.109039839404701</v>
      </c>
      <c r="F596" s="3">
        <v>-1.45473626531156E+16</v>
      </c>
      <c r="G596" s="3">
        <v>2.0141197460354598E+17</v>
      </c>
      <c r="H596" s="3"/>
      <c r="I596" s="3">
        <f>VLOOKUP($A596,new_vsoa,6,FALSE)</f>
        <v>593.59819856452305</v>
      </c>
      <c r="J596" s="3">
        <f>VLOOKUP($A596,new_vsoa,5,FALSE)</f>
        <v>596.726502234593</v>
      </c>
      <c r="K596" s="3">
        <f t="shared" si="273"/>
        <v>-3.128303670069954</v>
      </c>
      <c r="L596" s="3">
        <f>VLOOKUP($A596,new_vsoa,7,FALSE)</f>
        <v>-70.899835073684699</v>
      </c>
      <c r="M596" s="3">
        <f>VLOOKUP($A596,new_vsoa,8,FALSE)</f>
        <v>65.160255125296899</v>
      </c>
      <c r="N596" s="3">
        <f t="shared" si="261"/>
        <v>596.91263889808704</v>
      </c>
      <c r="O596" s="3">
        <f t="shared" si="262"/>
        <v>596.72650223459596</v>
      </c>
      <c r="P596" s="3">
        <f t="shared" si="274"/>
        <v>0.18613666349108371</v>
      </c>
      <c r="Q596" s="3">
        <f t="shared" si="263"/>
        <v>-69.992220240985603</v>
      </c>
      <c r="R596" s="3">
        <f t="shared" si="264"/>
        <v>65.855522178172606</v>
      </c>
      <c r="S596" s="3">
        <f t="shared" si="265"/>
        <v>593.59819856452305</v>
      </c>
      <c r="T596" s="3">
        <f t="shared" si="266"/>
        <v>596.726502234593</v>
      </c>
      <c r="U596" s="3">
        <f t="shared" si="275"/>
        <v>-3.128303670069954</v>
      </c>
      <c r="V596" s="3">
        <f t="shared" si="267"/>
        <v>-74.397411291231293</v>
      </c>
      <c r="W596" s="3">
        <f t="shared" si="268"/>
        <v>64.021624986785298</v>
      </c>
      <c r="X596" s="3">
        <f t="shared" si="269"/>
        <v>593.59819856452305</v>
      </c>
      <c r="Y596" s="3">
        <f t="shared" si="270"/>
        <v>596.726502234593</v>
      </c>
      <c r="Z596" s="3">
        <f t="shared" si="276"/>
        <v>-3.128303670069954</v>
      </c>
      <c r="AA596" s="3">
        <f t="shared" si="271"/>
        <v>-74.397411291231293</v>
      </c>
      <c r="AB596" s="3">
        <f t="shared" si="272"/>
        <v>64.021624986785298</v>
      </c>
      <c r="AD596" s="3">
        <f t="shared" si="277"/>
        <v>-41.945490643124913</v>
      </c>
      <c r="AE596" s="3">
        <f t="shared" si="278"/>
        <v>23.291852866349018</v>
      </c>
      <c r="AO596" s="3">
        <f t="shared" si="279"/>
        <v>-3.128303670069954</v>
      </c>
      <c r="AP596" s="3">
        <f t="shared" si="280"/>
        <v>62.109039839404701</v>
      </c>
      <c r="AQ596" s="3">
        <f t="shared" si="281"/>
        <v>-65.237343509474655</v>
      </c>
      <c r="AS596" s="3">
        <f t="shared" si="282"/>
        <v>0</v>
      </c>
      <c r="AT596" s="3">
        <f t="shared" si="283"/>
        <v>0</v>
      </c>
      <c r="AU596" s="3"/>
      <c r="AV596" s="3">
        <f t="shared" si="284"/>
        <v>-41.945490643124913</v>
      </c>
      <c r="AW596" s="3">
        <f t="shared" si="285"/>
        <v>-38.631050309560919</v>
      </c>
      <c r="AX596" s="3">
        <f t="shared" si="286"/>
        <v>3.3144403335639936</v>
      </c>
      <c r="AY596" s="3">
        <f t="shared" si="287"/>
        <v>23.291852866349018</v>
      </c>
      <c r="AZ596" s="3">
        <f t="shared" si="288"/>
        <v>23.291852866351974</v>
      </c>
      <c r="BA596" s="3">
        <f t="shared" si="289"/>
        <v>2.9558577807620168E-12</v>
      </c>
    </row>
    <row r="597" spans="1:53">
      <c r="A597">
        <v>595</v>
      </c>
      <c r="B597" t="s">
        <v>610</v>
      </c>
      <c r="C597" s="3">
        <v>578.39168047580802</v>
      </c>
      <c r="D597" s="3">
        <v>522.309772058666</v>
      </c>
      <c r="E597" s="3">
        <v>56.0819084171413</v>
      </c>
      <c r="F597" s="3">
        <v>-2.02207299482185E+16</v>
      </c>
      <c r="G597" s="3">
        <v>5.3985319472738896E+16</v>
      </c>
      <c r="H597" s="3"/>
      <c r="I597" s="3">
        <f>VLOOKUP($A597,new_vsoa,6,FALSE)</f>
        <v>567.95631550125199</v>
      </c>
      <c r="J597" s="3">
        <f>VLOOKUP($A597,new_vsoa,5,FALSE)</f>
        <v>526.05335229201796</v>
      </c>
      <c r="K597" s="3">
        <f t="shared" si="273"/>
        <v>41.902963209234031</v>
      </c>
      <c r="L597" s="3">
        <f>VLOOKUP($A597,new_vsoa,7,FALSE)</f>
        <v>-26.604986723546599</v>
      </c>
      <c r="M597" s="3">
        <f>VLOOKUP($A597,new_vsoa,8,FALSE)</f>
        <v>127.297615170527</v>
      </c>
      <c r="N597" s="3">
        <f t="shared" si="261"/>
        <v>569.15519682876095</v>
      </c>
      <c r="O597" s="3">
        <f t="shared" si="262"/>
        <v>526.05335229201899</v>
      </c>
      <c r="P597" s="3">
        <f t="shared" si="274"/>
        <v>43.101844536741964</v>
      </c>
      <c r="Q597" s="3">
        <f t="shared" si="263"/>
        <v>-30.699002120763701</v>
      </c>
      <c r="R597" s="3">
        <f t="shared" si="264"/>
        <v>113.12338746735</v>
      </c>
      <c r="S597" s="3">
        <f t="shared" si="265"/>
        <v>567.95631550125199</v>
      </c>
      <c r="T597" s="3">
        <f t="shared" si="266"/>
        <v>526.05335229201796</v>
      </c>
      <c r="U597" s="3">
        <f t="shared" si="275"/>
        <v>41.902963209234031</v>
      </c>
      <c r="V597" s="3">
        <f t="shared" si="267"/>
        <v>-28.2710282744635</v>
      </c>
      <c r="W597" s="3">
        <f t="shared" si="268"/>
        <v>120.73136583161499</v>
      </c>
      <c r="X597" s="3">
        <f t="shared" si="269"/>
        <v>567.95631550125199</v>
      </c>
      <c r="Y597" s="3">
        <f t="shared" si="270"/>
        <v>526.05335229201796</v>
      </c>
      <c r="Z597" s="3">
        <f t="shared" si="276"/>
        <v>41.902963209234031</v>
      </c>
      <c r="AA597" s="3">
        <f t="shared" si="271"/>
        <v>-28.2710282744635</v>
      </c>
      <c r="AB597" s="3">
        <f t="shared" si="272"/>
        <v>120.73136583161499</v>
      </c>
      <c r="AD597" s="3">
        <f t="shared" si="277"/>
        <v>-10.435364974556023</v>
      </c>
      <c r="AE597" s="3">
        <f t="shared" si="278"/>
        <v>3.7435802333519632</v>
      </c>
      <c r="AO597" s="3">
        <f t="shared" si="279"/>
        <v>41.902963209234031</v>
      </c>
      <c r="AP597" s="3">
        <f t="shared" si="280"/>
        <v>56.0819084171413</v>
      </c>
      <c r="AQ597" s="3">
        <f t="shared" si="281"/>
        <v>-14.178945207907269</v>
      </c>
      <c r="AS597" s="3">
        <f t="shared" si="282"/>
        <v>0</v>
      </c>
      <c r="AT597" s="3">
        <f t="shared" si="283"/>
        <v>0</v>
      </c>
      <c r="AU597" s="3"/>
      <c r="AV597" s="3">
        <f t="shared" si="284"/>
        <v>-10.435364974556023</v>
      </c>
      <c r="AW597" s="3">
        <f t="shared" si="285"/>
        <v>-9.2364836470470664</v>
      </c>
      <c r="AX597" s="3">
        <f t="shared" si="286"/>
        <v>1.1988813275089569</v>
      </c>
      <c r="AY597" s="3">
        <f t="shared" si="287"/>
        <v>3.7435802333519632</v>
      </c>
      <c r="AZ597" s="3">
        <f t="shared" si="288"/>
        <v>3.7435802333529864</v>
      </c>
      <c r="BA597" s="3">
        <f t="shared" si="289"/>
        <v>1.0231815394945443E-12</v>
      </c>
    </row>
    <row r="598" spans="1:53">
      <c r="A598">
        <v>596</v>
      </c>
      <c r="B598" t="s">
        <v>611</v>
      </c>
      <c r="C598" s="3">
        <v>575.69021645612395</v>
      </c>
      <c r="D598" s="3">
        <v>605.09336442974097</v>
      </c>
      <c r="E598" s="3">
        <v>-29.403147973617401</v>
      </c>
      <c r="F598" s="3">
        <v>-1405446935866420</v>
      </c>
      <c r="G598" s="3">
        <v>311571664734602</v>
      </c>
      <c r="H598" s="3"/>
      <c r="I598" s="3">
        <f>VLOOKUP($A598,new_vsoa,6,FALSE)</f>
        <v>556.04015259409903</v>
      </c>
      <c r="J598" s="3">
        <f>VLOOKUP($A598,new_vsoa,5,FALSE)</f>
        <v>606.32484655213898</v>
      </c>
      <c r="K598" s="3">
        <f t="shared" si="273"/>
        <v>-50.284693958039952</v>
      </c>
      <c r="L598" s="3">
        <f>VLOOKUP($A598,new_vsoa,7,FALSE)</f>
        <v>-135.185530338935</v>
      </c>
      <c r="M598" s="3">
        <f>VLOOKUP($A598,new_vsoa,8,FALSE)</f>
        <v>13.7776970834538</v>
      </c>
      <c r="N598" s="3">
        <f t="shared" si="261"/>
        <v>555.81661339329401</v>
      </c>
      <c r="O598" s="3">
        <f t="shared" si="262"/>
        <v>606.32484655213705</v>
      </c>
      <c r="P598" s="3">
        <f t="shared" si="274"/>
        <v>-50.508233158843041</v>
      </c>
      <c r="Q598" s="3">
        <f t="shared" si="263"/>
        <v>-138.76868586852001</v>
      </c>
      <c r="R598" s="3">
        <f t="shared" si="264"/>
        <v>10.556257489894</v>
      </c>
      <c r="S598" s="3">
        <f t="shared" si="265"/>
        <v>556.04015259409903</v>
      </c>
      <c r="T598" s="3">
        <f t="shared" si="266"/>
        <v>606.32484655213898</v>
      </c>
      <c r="U598" s="3">
        <f t="shared" si="275"/>
        <v>-50.284693958039952</v>
      </c>
      <c r="V598" s="3">
        <f t="shared" si="267"/>
        <v>-136.31033638550201</v>
      </c>
      <c r="W598" s="3">
        <f t="shared" si="268"/>
        <v>11.0046038355554</v>
      </c>
      <c r="X598" s="3">
        <f t="shared" si="269"/>
        <v>556.04015259409903</v>
      </c>
      <c r="Y598" s="3">
        <f t="shared" si="270"/>
        <v>606.32484655213898</v>
      </c>
      <c r="Z598" s="3">
        <f t="shared" si="276"/>
        <v>-50.284693958039952</v>
      </c>
      <c r="AA598" s="3">
        <f t="shared" si="271"/>
        <v>-136.31033638550201</v>
      </c>
      <c r="AB598" s="3">
        <f t="shared" si="272"/>
        <v>11.0046038355554</v>
      </c>
      <c r="AD598" s="3">
        <f t="shared" si="277"/>
        <v>-19.650063862024922</v>
      </c>
      <c r="AE598" s="3">
        <f t="shared" si="278"/>
        <v>1.2314821223980061</v>
      </c>
      <c r="AO598" s="3">
        <f t="shared" si="279"/>
        <v>-50.284693958039952</v>
      </c>
      <c r="AP598" s="3">
        <f t="shared" si="280"/>
        <v>-29.403147973617401</v>
      </c>
      <c r="AQ598" s="3">
        <f t="shared" si="281"/>
        <v>-20.881545984422551</v>
      </c>
      <c r="AS598" s="3">
        <f t="shared" si="282"/>
        <v>0</v>
      </c>
      <c r="AT598" s="3">
        <f t="shared" si="283"/>
        <v>0</v>
      </c>
      <c r="AU598" s="3"/>
      <c r="AV598" s="3">
        <f t="shared" si="284"/>
        <v>-19.650063862024922</v>
      </c>
      <c r="AW598" s="3">
        <f t="shared" si="285"/>
        <v>-19.873603062829943</v>
      </c>
      <c r="AX598" s="3">
        <f t="shared" si="286"/>
        <v>-0.22353920080502121</v>
      </c>
      <c r="AY598" s="3">
        <f t="shared" si="287"/>
        <v>1.2314821223980061</v>
      </c>
      <c r="AZ598" s="3">
        <f t="shared" si="288"/>
        <v>1.2314821223960735</v>
      </c>
      <c r="BA598" s="3">
        <f t="shared" si="289"/>
        <v>-1.9326762412674725E-12</v>
      </c>
    </row>
    <row r="599" spans="1:53">
      <c r="A599">
        <v>597</v>
      </c>
      <c r="B599" t="s">
        <v>612</v>
      </c>
      <c r="C599" s="3">
        <v>364.90269278436199</v>
      </c>
      <c r="D599" s="3">
        <v>328.96903686070601</v>
      </c>
      <c r="E599" s="3">
        <v>35.933655923656602</v>
      </c>
      <c r="F599" s="3">
        <v>-68.045043299042504</v>
      </c>
      <c r="G599" s="3">
        <v>203.47393467628501</v>
      </c>
      <c r="H599" s="3"/>
      <c r="I599" s="3">
        <f>VLOOKUP($A599,new_vsoa,6,FALSE)</f>
        <v>339.32543135451499</v>
      </c>
      <c r="J599" s="3">
        <f>VLOOKUP($A599,new_vsoa,5,FALSE)</f>
        <v>329.01356097658999</v>
      </c>
      <c r="K599" s="3">
        <f t="shared" si="273"/>
        <v>10.311870377925004</v>
      </c>
      <c r="L599" s="3">
        <f>VLOOKUP($A599,new_vsoa,7,FALSE)</f>
        <v>-48.774544916400302</v>
      </c>
      <c r="M599" s="3">
        <f>VLOOKUP($A599,new_vsoa,8,FALSE)</f>
        <v>73.953472882153804</v>
      </c>
      <c r="N599" s="3">
        <f t="shared" si="261"/>
        <v>327.00309990452303</v>
      </c>
      <c r="O599" s="3">
        <f t="shared" si="262"/>
        <v>329.01356097658902</v>
      </c>
      <c r="P599" s="3">
        <f t="shared" si="274"/>
        <v>-2.0104610720659934</v>
      </c>
      <c r="Q599" s="3">
        <f t="shared" si="263"/>
        <v>-62.823922651205102</v>
      </c>
      <c r="R599" s="3">
        <f t="shared" si="264"/>
        <v>55.729843903966099</v>
      </c>
      <c r="S599" s="3">
        <f t="shared" si="265"/>
        <v>339.32543135451499</v>
      </c>
      <c r="T599" s="3">
        <f t="shared" si="266"/>
        <v>329.01356097658999</v>
      </c>
      <c r="U599" s="3">
        <f t="shared" si="275"/>
        <v>10.311870377925004</v>
      </c>
      <c r="V599" s="3">
        <f t="shared" si="267"/>
        <v>-52.467521459319599</v>
      </c>
      <c r="W599" s="3">
        <f t="shared" si="268"/>
        <v>78.487694931461505</v>
      </c>
      <c r="X599" s="3">
        <f t="shared" si="269"/>
        <v>339.32543135451499</v>
      </c>
      <c r="Y599" s="3">
        <f t="shared" si="270"/>
        <v>329.01356097658999</v>
      </c>
      <c r="Z599" s="3">
        <f t="shared" si="276"/>
        <v>10.311870377925004</v>
      </c>
      <c r="AA599" s="3">
        <f t="shared" si="271"/>
        <v>-52.467521459319599</v>
      </c>
      <c r="AB599" s="3">
        <f t="shared" si="272"/>
        <v>78.487694931461505</v>
      </c>
      <c r="AD599" s="3">
        <f t="shared" si="277"/>
        <v>-25.577261429846999</v>
      </c>
      <c r="AE599" s="3">
        <f t="shared" si="278"/>
        <v>4.4524115883973536E-2</v>
      </c>
      <c r="AO599" s="3">
        <f t="shared" si="279"/>
        <v>10.311870377925004</v>
      </c>
      <c r="AP599" s="3">
        <f t="shared" si="280"/>
        <v>35.933655923656602</v>
      </c>
      <c r="AQ599" s="3">
        <f t="shared" si="281"/>
        <v>-25.621785545731598</v>
      </c>
      <c r="AS599" s="3">
        <f t="shared" si="282"/>
        <v>0</v>
      </c>
      <c r="AT599" s="3">
        <f t="shared" si="283"/>
        <v>0</v>
      </c>
      <c r="AU599" s="3"/>
      <c r="AV599" s="3">
        <f t="shared" si="284"/>
        <v>-25.577261429846999</v>
      </c>
      <c r="AW599" s="3">
        <f t="shared" si="285"/>
        <v>-37.899592879838963</v>
      </c>
      <c r="AX599" s="3">
        <f t="shared" si="286"/>
        <v>-12.322331449991964</v>
      </c>
      <c r="AY599" s="3">
        <f t="shared" si="287"/>
        <v>4.4524115883973536E-2</v>
      </c>
      <c r="AZ599" s="3">
        <f t="shared" si="288"/>
        <v>4.4524115883007198E-2</v>
      </c>
      <c r="BA599" s="3">
        <f t="shared" si="289"/>
        <v>-9.6633812063373625E-13</v>
      </c>
    </row>
    <row r="600" spans="1:53">
      <c r="A600">
        <v>598</v>
      </c>
      <c r="B600" t="s">
        <v>613</v>
      </c>
      <c r="C600" s="3">
        <v>657.499386104123</v>
      </c>
      <c r="D600" s="3">
        <v>605.78060988447498</v>
      </c>
      <c r="E600" s="3">
        <v>51.718776219647999</v>
      </c>
      <c r="F600" s="3">
        <v>-4632010862630870</v>
      </c>
      <c r="G600" s="3">
        <v>1.4460346894615398E+17</v>
      </c>
      <c r="H600" s="3"/>
      <c r="I600" s="3">
        <f>VLOOKUP($A600,new_vsoa,6,FALSE)</f>
        <v>585.27373024952396</v>
      </c>
      <c r="J600" s="3">
        <f>VLOOKUP($A600,new_vsoa,5,FALSE)</f>
        <v>571.71907910180005</v>
      </c>
      <c r="K600" s="3">
        <f t="shared" si="273"/>
        <v>13.554651147723916</v>
      </c>
      <c r="L600" s="3">
        <f>VLOOKUP($A600,new_vsoa,7,FALSE)</f>
        <v>-59.338808674365801</v>
      </c>
      <c r="M600" s="3">
        <f>VLOOKUP($A600,new_vsoa,8,FALSE)</f>
        <v>96.114671159847106</v>
      </c>
      <c r="N600" s="3">
        <f t="shared" si="261"/>
        <v>579.55591065343594</v>
      </c>
      <c r="O600" s="3">
        <f t="shared" si="262"/>
        <v>571.71907910179903</v>
      </c>
      <c r="P600" s="3">
        <f t="shared" si="274"/>
        <v>7.8368315516369194</v>
      </c>
      <c r="Q600" s="3">
        <f t="shared" si="263"/>
        <v>-71.397940219750794</v>
      </c>
      <c r="R600" s="3">
        <f t="shared" si="264"/>
        <v>92.190173186883996</v>
      </c>
      <c r="S600" s="3">
        <f t="shared" si="265"/>
        <v>585.27373024952396</v>
      </c>
      <c r="T600" s="3">
        <f t="shared" si="266"/>
        <v>571.71907910180005</v>
      </c>
      <c r="U600" s="3">
        <f t="shared" si="275"/>
        <v>13.554651147723916</v>
      </c>
      <c r="V600" s="3">
        <f t="shared" si="267"/>
        <v>-63.7797814726338</v>
      </c>
      <c r="W600" s="3">
        <f t="shared" si="268"/>
        <v>99.6078397996055</v>
      </c>
      <c r="X600" s="3">
        <f t="shared" si="269"/>
        <v>585.27373024952396</v>
      </c>
      <c r="Y600" s="3">
        <f t="shared" si="270"/>
        <v>571.71907910180005</v>
      </c>
      <c r="Z600" s="3">
        <f t="shared" si="276"/>
        <v>13.554651147723916</v>
      </c>
      <c r="AA600" s="3">
        <f t="shared" si="271"/>
        <v>-63.7797814726338</v>
      </c>
      <c r="AB600" s="3">
        <f t="shared" si="272"/>
        <v>99.6078397996055</v>
      </c>
      <c r="AD600" s="3">
        <f t="shared" si="277"/>
        <v>-72.22565585459904</v>
      </c>
      <c r="AE600" s="3">
        <f t="shared" si="278"/>
        <v>-34.061530782674936</v>
      </c>
      <c r="AO600" s="3">
        <f t="shared" si="279"/>
        <v>13.554651147723916</v>
      </c>
      <c r="AP600" s="3">
        <f t="shared" si="280"/>
        <v>51.718776219647999</v>
      </c>
      <c r="AQ600" s="3">
        <f t="shared" si="281"/>
        <v>-38.164125071924083</v>
      </c>
      <c r="AS600" s="3">
        <f t="shared" si="282"/>
        <v>0</v>
      </c>
      <c r="AT600" s="3">
        <f t="shared" si="283"/>
        <v>0</v>
      </c>
      <c r="AU600" s="3"/>
      <c r="AV600" s="3">
        <f t="shared" si="284"/>
        <v>-72.22565585459904</v>
      </c>
      <c r="AW600" s="3">
        <f t="shared" si="285"/>
        <v>-77.94347545068706</v>
      </c>
      <c r="AX600" s="3">
        <f t="shared" si="286"/>
        <v>-5.7178195960880203</v>
      </c>
      <c r="AY600" s="3">
        <f t="shared" si="287"/>
        <v>-34.061530782674936</v>
      </c>
      <c r="AZ600" s="3">
        <f t="shared" si="288"/>
        <v>-34.061530782675959</v>
      </c>
      <c r="BA600" s="3">
        <f t="shared" si="289"/>
        <v>-1.0231815394945443E-12</v>
      </c>
    </row>
    <row r="601" spans="1:53">
      <c r="A601">
        <v>599</v>
      </c>
      <c r="B601" t="s">
        <v>614</v>
      </c>
      <c r="C601" s="3">
        <v>707.05026805916896</v>
      </c>
      <c r="D601" s="3">
        <v>652.24949672913499</v>
      </c>
      <c r="E601" s="3">
        <v>54.800771330033598</v>
      </c>
      <c r="F601" s="3">
        <v>-2.67514587192003E+16</v>
      </c>
      <c r="G601" s="3">
        <v>2.0745476206467901E+17</v>
      </c>
      <c r="H601" s="3"/>
      <c r="I601" s="3">
        <f>VLOOKUP($A601,new_vsoa,6,FALSE)</f>
        <v>597.78462999222995</v>
      </c>
      <c r="J601" s="3">
        <f>VLOOKUP($A601,new_vsoa,5,FALSE)</f>
        <v>654.00693313266595</v>
      </c>
      <c r="K601" s="3">
        <f t="shared" si="273"/>
        <v>-56.222303140435997</v>
      </c>
      <c r="L601" s="3">
        <f>VLOOKUP($A601,new_vsoa,7,FALSE)</f>
        <v>-169.26758500364599</v>
      </c>
      <c r="M601" s="3">
        <f>VLOOKUP($A601,new_vsoa,8,FALSE)</f>
        <v>43.087621221867003</v>
      </c>
      <c r="N601" s="3">
        <f t="shared" si="261"/>
        <v>601.57401043206301</v>
      </c>
      <c r="O601" s="3">
        <f t="shared" si="262"/>
        <v>654.006933132668</v>
      </c>
      <c r="P601" s="3">
        <f t="shared" si="274"/>
        <v>-52.43292270060499</v>
      </c>
      <c r="Q601" s="3">
        <f t="shared" si="263"/>
        <v>-161.884821907814</v>
      </c>
      <c r="R601" s="3">
        <f t="shared" si="264"/>
        <v>48.429278716718002</v>
      </c>
      <c r="S601" s="3">
        <f t="shared" si="265"/>
        <v>597.78462999222995</v>
      </c>
      <c r="T601" s="3">
        <f t="shared" si="266"/>
        <v>654.00693313266595</v>
      </c>
      <c r="U601" s="3">
        <f t="shared" si="275"/>
        <v>-56.222303140435997</v>
      </c>
      <c r="V601" s="3">
        <f t="shared" si="267"/>
        <v>-176.23543275218901</v>
      </c>
      <c r="W601" s="3">
        <f t="shared" si="268"/>
        <v>44.160736506320902</v>
      </c>
      <c r="X601" s="3">
        <f t="shared" si="269"/>
        <v>597.78462999222995</v>
      </c>
      <c r="Y601" s="3">
        <f t="shared" si="270"/>
        <v>654.00693313266595</v>
      </c>
      <c r="Z601" s="3">
        <f t="shared" si="276"/>
        <v>-56.222303140435997</v>
      </c>
      <c r="AA601" s="3">
        <f t="shared" si="271"/>
        <v>-176.23543275218901</v>
      </c>
      <c r="AB601" s="3">
        <f t="shared" si="272"/>
        <v>44.160736506320902</v>
      </c>
      <c r="AD601" s="3">
        <f t="shared" si="277"/>
        <v>-109.265638066939</v>
      </c>
      <c r="AE601" s="3">
        <f t="shared" si="278"/>
        <v>1.75743640353096</v>
      </c>
      <c r="AO601" s="3">
        <f t="shared" si="279"/>
        <v>-56.222303140435997</v>
      </c>
      <c r="AP601" s="3">
        <f t="shared" si="280"/>
        <v>54.800771330033598</v>
      </c>
      <c r="AQ601" s="3">
        <f t="shared" si="281"/>
        <v>-111.0230744704696</v>
      </c>
      <c r="AS601" s="3">
        <f t="shared" si="282"/>
        <v>0</v>
      </c>
      <c r="AT601" s="3">
        <f t="shared" si="283"/>
        <v>0</v>
      </c>
      <c r="AU601" s="3"/>
      <c r="AV601" s="3">
        <f t="shared" si="284"/>
        <v>-109.265638066939</v>
      </c>
      <c r="AW601" s="3">
        <f t="shared" si="285"/>
        <v>-105.47625762710595</v>
      </c>
      <c r="AX601" s="3">
        <f t="shared" si="286"/>
        <v>3.7893804398330531</v>
      </c>
      <c r="AY601" s="3">
        <f t="shared" si="287"/>
        <v>1.75743640353096</v>
      </c>
      <c r="AZ601" s="3">
        <f t="shared" si="288"/>
        <v>1.7574364035330063</v>
      </c>
      <c r="BA601" s="3">
        <f t="shared" si="289"/>
        <v>2.0463630789890885E-12</v>
      </c>
    </row>
    <row r="602" spans="1:53">
      <c r="A602">
        <v>600</v>
      </c>
      <c r="B602" t="s">
        <v>615</v>
      </c>
      <c r="C602" s="3">
        <v>608.60983611272195</v>
      </c>
      <c r="D602" s="3">
        <v>576.08966734758405</v>
      </c>
      <c r="E602" s="3">
        <v>32.520168765137598</v>
      </c>
      <c r="F602" s="3">
        <v>-2506.8008827517101</v>
      </c>
      <c r="G602" s="3">
        <v>11154.493693890699</v>
      </c>
      <c r="H602" s="3"/>
      <c r="I602" s="3">
        <f>VLOOKUP($A602,new_vsoa,6,FALSE)</f>
        <v>529.70007073964803</v>
      </c>
      <c r="J602" s="3">
        <f>VLOOKUP($A602,new_vsoa,5,FALSE)</f>
        <v>574.40947334868497</v>
      </c>
      <c r="K602" s="3">
        <f t="shared" si="273"/>
        <v>-44.709402609036943</v>
      </c>
      <c r="L602" s="3">
        <f>VLOOKUP($A602,new_vsoa,7,FALSE)</f>
        <v>-126.211445140856</v>
      </c>
      <c r="M602" s="3">
        <f>VLOOKUP($A602,new_vsoa,8,FALSE)</f>
        <v>37.008688012227303</v>
      </c>
      <c r="N602" s="3">
        <f t="shared" si="261"/>
        <v>530.47739549615403</v>
      </c>
      <c r="O602" s="3">
        <f t="shared" si="262"/>
        <v>574.40947334868702</v>
      </c>
      <c r="P602" s="3">
        <f t="shared" si="274"/>
        <v>-43.932077852532984</v>
      </c>
      <c r="Q602" s="3">
        <f t="shared" si="263"/>
        <v>-119.615485791189</v>
      </c>
      <c r="R602" s="3">
        <f t="shared" si="264"/>
        <v>40.488811371026998</v>
      </c>
      <c r="S602" s="3">
        <f t="shared" si="265"/>
        <v>529.70007073964803</v>
      </c>
      <c r="T602" s="3">
        <f t="shared" si="266"/>
        <v>574.40947334868497</v>
      </c>
      <c r="U602" s="3">
        <f t="shared" si="275"/>
        <v>-44.709402609036943</v>
      </c>
      <c r="V602" s="3">
        <f t="shared" si="267"/>
        <v>-129.03461189596899</v>
      </c>
      <c r="W602" s="3">
        <f t="shared" si="268"/>
        <v>34.431201709760401</v>
      </c>
      <c r="X602" s="3">
        <f t="shared" si="269"/>
        <v>529.70007073964803</v>
      </c>
      <c r="Y602" s="3">
        <f t="shared" si="270"/>
        <v>574.40947334868497</v>
      </c>
      <c r="Z602" s="3">
        <f t="shared" si="276"/>
        <v>-44.709402609036943</v>
      </c>
      <c r="AA602" s="3">
        <f t="shared" si="271"/>
        <v>-129.03461189596899</v>
      </c>
      <c r="AB602" s="3">
        <f t="shared" si="272"/>
        <v>34.431201709760401</v>
      </c>
      <c r="AD602" s="3">
        <f t="shared" si="277"/>
        <v>-78.909765373073924</v>
      </c>
      <c r="AE602" s="3">
        <f t="shared" si="278"/>
        <v>-1.6801939988990853</v>
      </c>
      <c r="AO602" s="3">
        <f t="shared" si="279"/>
        <v>-44.709402609036943</v>
      </c>
      <c r="AP602" s="3">
        <f t="shared" si="280"/>
        <v>32.520168765137598</v>
      </c>
      <c r="AQ602" s="3">
        <f t="shared" si="281"/>
        <v>-77.22957137417454</v>
      </c>
      <c r="AS602" s="3">
        <f t="shared" si="282"/>
        <v>0</v>
      </c>
      <c r="AT602" s="3">
        <f t="shared" si="283"/>
        <v>0</v>
      </c>
      <c r="AU602" s="3"/>
      <c r="AV602" s="3">
        <f t="shared" si="284"/>
        <v>-78.909765373073924</v>
      </c>
      <c r="AW602" s="3">
        <f t="shared" si="285"/>
        <v>-78.132440616567919</v>
      </c>
      <c r="AX602" s="3">
        <f t="shared" si="286"/>
        <v>0.77732475650600463</v>
      </c>
      <c r="AY602" s="3">
        <f t="shared" si="287"/>
        <v>-1.6801939988990853</v>
      </c>
      <c r="AZ602" s="3">
        <f t="shared" si="288"/>
        <v>-1.6801939988970389</v>
      </c>
      <c r="BA602" s="3">
        <f t="shared" si="289"/>
        <v>2.0463630789890885E-12</v>
      </c>
    </row>
    <row r="603" spans="1:53">
      <c r="A603">
        <v>601</v>
      </c>
      <c r="B603" t="s">
        <v>616</v>
      </c>
      <c r="C603" s="3">
        <v>315.87383299615402</v>
      </c>
      <c r="D603" s="3">
        <v>288.79057294622498</v>
      </c>
      <c r="E603" s="3">
        <v>27.0832600499295</v>
      </c>
      <c r="F603" s="3">
        <v>-70.570626295176595</v>
      </c>
      <c r="G603" s="3">
        <v>214.77881161894399</v>
      </c>
      <c r="H603" s="3"/>
      <c r="I603" s="3">
        <f>VLOOKUP($A603,new_vsoa,6,FALSE)</f>
        <v>310.15730449255699</v>
      </c>
      <c r="J603" s="3">
        <f>VLOOKUP($A603,new_vsoa,5,FALSE)</f>
        <v>298.47653486047301</v>
      </c>
      <c r="K603" s="3">
        <f t="shared" si="273"/>
        <v>11.68076963208398</v>
      </c>
      <c r="L603" s="3">
        <f>VLOOKUP($A603,new_vsoa,7,FALSE)</f>
        <v>-42.450013076177598</v>
      </c>
      <c r="M603" s="3">
        <f>VLOOKUP($A603,new_vsoa,8,FALSE)</f>
        <v>67.612766171175494</v>
      </c>
      <c r="N603" s="3">
        <f t="shared" si="261"/>
        <v>300.93096689896799</v>
      </c>
      <c r="O603" s="3">
        <f t="shared" si="262"/>
        <v>298.47653486047199</v>
      </c>
      <c r="P603" s="3">
        <f t="shared" si="274"/>
        <v>2.4544320384960088</v>
      </c>
      <c r="Q603" s="3">
        <f t="shared" si="263"/>
        <v>-49.043269420039998</v>
      </c>
      <c r="R603" s="3">
        <f t="shared" si="264"/>
        <v>62.233064293861702</v>
      </c>
      <c r="S603" s="3">
        <f t="shared" si="265"/>
        <v>310.15730449255699</v>
      </c>
      <c r="T603" s="3">
        <f t="shared" si="266"/>
        <v>298.47653486047301</v>
      </c>
      <c r="U603" s="3">
        <f t="shared" si="275"/>
        <v>11.68076963208398</v>
      </c>
      <c r="V603" s="3">
        <f t="shared" si="267"/>
        <v>-41.505950304312101</v>
      </c>
      <c r="W603" s="3">
        <f t="shared" si="268"/>
        <v>71.142613079792994</v>
      </c>
      <c r="X603" s="3">
        <f t="shared" si="269"/>
        <v>310.15730449255699</v>
      </c>
      <c r="Y603" s="3">
        <f t="shared" si="270"/>
        <v>298.47653486047301</v>
      </c>
      <c r="Z603" s="3">
        <f t="shared" si="276"/>
        <v>11.68076963208398</v>
      </c>
      <c r="AA603" s="3">
        <f t="shared" si="271"/>
        <v>-41.505950304312101</v>
      </c>
      <c r="AB603" s="3">
        <f t="shared" si="272"/>
        <v>71.142613079792994</v>
      </c>
      <c r="AD603" s="3">
        <f t="shared" si="277"/>
        <v>-5.7165285035970328</v>
      </c>
      <c r="AE603" s="3">
        <f t="shared" si="278"/>
        <v>9.6859619142480256</v>
      </c>
      <c r="AO603" s="3">
        <f t="shared" si="279"/>
        <v>11.68076963208398</v>
      </c>
      <c r="AP603" s="3">
        <f t="shared" si="280"/>
        <v>27.0832600499295</v>
      </c>
      <c r="AQ603" s="3">
        <f t="shared" si="281"/>
        <v>-15.40249041784552</v>
      </c>
      <c r="AS603" s="3">
        <f t="shared" si="282"/>
        <v>0</v>
      </c>
      <c r="AT603" s="3">
        <f t="shared" si="283"/>
        <v>0</v>
      </c>
      <c r="AU603" s="3"/>
      <c r="AV603" s="3">
        <f t="shared" si="284"/>
        <v>-5.7165285035970328</v>
      </c>
      <c r="AW603" s="3">
        <f t="shared" si="285"/>
        <v>-14.942866097186027</v>
      </c>
      <c r="AX603" s="3">
        <f t="shared" si="286"/>
        <v>-9.226337593588994</v>
      </c>
      <c r="AY603" s="3">
        <f t="shared" si="287"/>
        <v>9.6859619142480256</v>
      </c>
      <c r="AZ603" s="3">
        <f t="shared" si="288"/>
        <v>9.6859619142470024</v>
      </c>
      <c r="BA603" s="3">
        <f t="shared" si="289"/>
        <v>-1.0231815394945443E-12</v>
      </c>
    </row>
    <row r="604" spans="1:53">
      <c r="A604">
        <v>602</v>
      </c>
      <c r="B604" t="s">
        <v>617</v>
      </c>
      <c r="C604" s="3">
        <v>507.19309028687297</v>
      </c>
      <c r="D604" s="3">
        <v>546.85362307678599</v>
      </c>
      <c r="E604" s="3">
        <v>-39.660532789913503</v>
      </c>
      <c r="F604" s="3">
        <v>-194.207906797649</v>
      </c>
      <c r="G604" s="3">
        <v>210.659244749225</v>
      </c>
      <c r="H604" s="3"/>
      <c r="I604" s="3">
        <f>VLOOKUP($A604,new_vsoa,6,FALSE)</f>
        <v>462.10757210956803</v>
      </c>
      <c r="J604" s="3">
        <f>VLOOKUP($A604,new_vsoa,5,FALSE)</f>
        <v>519.62137228221104</v>
      </c>
      <c r="K604" s="3">
        <f t="shared" si="273"/>
        <v>-57.513800172643016</v>
      </c>
      <c r="L604" s="3">
        <f>VLOOKUP($A604,new_vsoa,7,FALSE)</f>
        <v>-129.86743774888799</v>
      </c>
      <c r="M604" s="3">
        <f>VLOOKUP($A604,new_vsoa,8,FALSE)</f>
        <v>16.4714135963446</v>
      </c>
      <c r="N604" s="3">
        <f t="shared" si="261"/>
        <v>452.96387863022801</v>
      </c>
      <c r="O604" s="3">
        <f t="shared" si="262"/>
        <v>519.62137228221104</v>
      </c>
      <c r="P604" s="3">
        <f t="shared" si="274"/>
        <v>-66.657493651983032</v>
      </c>
      <c r="Q604" s="3">
        <f t="shared" si="263"/>
        <v>-137.161710849249</v>
      </c>
      <c r="R604" s="3">
        <f t="shared" si="264"/>
        <v>10.5832852397242</v>
      </c>
      <c r="S604" s="3">
        <f t="shared" si="265"/>
        <v>462.10757210956803</v>
      </c>
      <c r="T604" s="3">
        <f t="shared" si="266"/>
        <v>519.62137228221104</v>
      </c>
      <c r="U604" s="3">
        <f t="shared" si="275"/>
        <v>-57.513800172643016</v>
      </c>
      <c r="V604" s="3">
        <f t="shared" si="267"/>
        <v>-130.16599041327399</v>
      </c>
      <c r="W604" s="3">
        <f t="shared" si="268"/>
        <v>16.274297598490101</v>
      </c>
      <c r="X604" s="3">
        <f t="shared" si="269"/>
        <v>462.10757210956803</v>
      </c>
      <c r="Y604" s="3">
        <f t="shared" si="270"/>
        <v>519.62137228221104</v>
      </c>
      <c r="Z604" s="3">
        <f t="shared" si="276"/>
        <v>-57.513800172643016</v>
      </c>
      <c r="AA604" s="3">
        <f t="shared" si="271"/>
        <v>-130.16599041327399</v>
      </c>
      <c r="AB604" s="3">
        <f t="shared" si="272"/>
        <v>16.274297598490101</v>
      </c>
      <c r="AD604" s="3">
        <f t="shared" si="277"/>
        <v>-45.085518177304948</v>
      </c>
      <c r="AE604" s="3">
        <f t="shared" si="278"/>
        <v>-27.232250794574952</v>
      </c>
      <c r="AO604" s="3">
        <f t="shared" si="279"/>
        <v>-57.513800172643016</v>
      </c>
      <c r="AP604" s="3">
        <f t="shared" si="280"/>
        <v>-39.660532789913503</v>
      </c>
      <c r="AQ604" s="3">
        <f t="shared" si="281"/>
        <v>-17.853267382729513</v>
      </c>
      <c r="AS604" s="3">
        <f t="shared" si="282"/>
        <v>0</v>
      </c>
      <c r="AT604" s="3">
        <f t="shared" si="283"/>
        <v>0</v>
      </c>
      <c r="AU604" s="3"/>
      <c r="AV604" s="3">
        <f t="shared" si="284"/>
        <v>-45.085518177304948</v>
      </c>
      <c r="AW604" s="3">
        <f t="shared" si="285"/>
        <v>-54.229211656644964</v>
      </c>
      <c r="AX604" s="3">
        <f t="shared" si="286"/>
        <v>-9.1436934793400155</v>
      </c>
      <c r="AY604" s="3">
        <f t="shared" si="287"/>
        <v>-27.232250794574952</v>
      </c>
      <c r="AZ604" s="3">
        <f t="shared" si="288"/>
        <v>-27.232250794574952</v>
      </c>
      <c r="BA604" s="3">
        <f t="shared" si="289"/>
        <v>0</v>
      </c>
    </row>
    <row r="605" spans="1:53">
      <c r="A605">
        <v>603</v>
      </c>
      <c r="B605" t="s">
        <v>618</v>
      </c>
      <c r="C605" s="3">
        <v>620.33811003302606</v>
      </c>
      <c r="D605" s="3">
        <v>816.90461070651202</v>
      </c>
      <c r="E605" s="3">
        <v>-196.56650067348599</v>
      </c>
      <c r="F605" s="3">
        <v>-8.4094680549157197E+17</v>
      </c>
      <c r="G605" s="3">
        <v>2.0505794456587699E+18</v>
      </c>
      <c r="H605" s="3"/>
      <c r="I605" s="3">
        <f>VLOOKUP($A605,new_vsoa,6,FALSE)</f>
        <v>639.49816571250597</v>
      </c>
      <c r="J605" s="3">
        <f>VLOOKUP($A605,new_vsoa,5,FALSE)</f>
        <v>721.38381092412897</v>
      </c>
      <c r="K605" s="3">
        <f t="shared" si="273"/>
        <v>-81.885645211623</v>
      </c>
      <c r="L605" s="3">
        <f>VLOOKUP($A605,new_vsoa,7,FALSE)</f>
        <v>-294.06260771070498</v>
      </c>
      <c r="M605" s="3">
        <f>VLOOKUP($A605,new_vsoa,8,FALSE)</f>
        <v>64.727852689318496</v>
      </c>
      <c r="N605" s="3">
        <f t="shared" si="261"/>
        <v>636.20889167053497</v>
      </c>
      <c r="O605" s="3">
        <f t="shared" si="262"/>
        <v>721.38381092412703</v>
      </c>
      <c r="P605" s="3">
        <f t="shared" si="274"/>
        <v>-85.174919253592066</v>
      </c>
      <c r="Q605" s="3">
        <f t="shared" si="263"/>
        <v>-345.34285725185799</v>
      </c>
      <c r="R605" s="3">
        <f t="shared" si="264"/>
        <v>44.464583458512102</v>
      </c>
      <c r="S605" s="3">
        <f t="shared" si="265"/>
        <v>639.49816571250597</v>
      </c>
      <c r="T605" s="3">
        <f t="shared" si="266"/>
        <v>721.38381092412897</v>
      </c>
      <c r="U605" s="3">
        <f t="shared" si="275"/>
        <v>-81.885645211623</v>
      </c>
      <c r="V605" s="3">
        <f t="shared" si="267"/>
        <v>-298.32175002738597</v>
      </c>
      <c r="W605" s="3">
        <f t="shared" si="268"/>
        <v>63.716063720868</v>
      </c>
      <c r="X605" s="3">
        <f t="shared" si="269"/>
        <v>639.49816571250597</v>
      </c>
      <c r="Y605" s="3">
        <f t="shared" si="270"/>
        <v>721.38381092412897</v>
      </c>
      <c r="Z605" s="3">
        <f t="shared" si="276"/>
        <v>-81.885645211623</v>
      </c>
      <c r="AA605" s="3">
        <f t="shared" si="271"/>
        <v>-298.32175002738597</v>
      </c>
      <c r="AB605" s="3">
        <f t="shared" si="272"/>
        <v>63.716063720868</v>
      </c>
      <c r="AD605" s="3">
        <f t="shared" si="277"/>
        <v>19.16005567947991</v>
      </c>
      <c r="AE605" s="3">
        <f t="shared" si="278"/>
        <v>-95.520799782383051</v>
      </c>
      <c r="AO605" s="3">
        <f t="shared" si="279"/>
        <v>-81.885645211623</v>
      </c>
      <c r="AP605" s="3">
        <f t="shared" si="280"/>
        <v>-196.56650067348599</v>
      </c>
      <c r="AQ605" s="3">
        <f t="shared" si="281"/>
        <v>114.68085546186299</v>
      </c>
      <c r="AS605" s="3">
        <f t="shared" si="282"/>
        <v>0</v>
      </c>
      <c r="AT605" s="3">
        <f t="shared" si="283"/>
        <v>0</v>
      </c>
      <c r="AU605" s="3"/>
      <c r="AV605" s="3">
        <f t="shared" si="284"/>
        <v>19.16005567947991</v>
      </c>
      <c r="AW605" s="3">
        <f t="shared" si="285"/>
        <v>15.870781637508912</v>
      </c>
      <c r="AX605" s="3">
        <f t="shared" si="286"/>
        <v>-3.289274041970998</v>
      </c>
      <c r="AY605" s="3">
        <f t="shared" si="287"/>
        <v>-95.520799782383051</v>
      </c>
      <c r="AZ605" s="3">
        <f t="shared" si="288"/>
        <v>-95.520799782384984</v>
      </c>
      <c r="BA605" s="3">
        <f t="shared" si="289"/>
        <v>-1.9326762412674725E-12</v>
      </c>
    </row>
    <row r="606" spans="1:53">
      <c r="A606">
        <v>604</v>
      </c>
      <c r="B606" t="s">
        <v>619</v>
      </c>
      <c r="C606" s="3">
        <v>548.41344618367805</v>
      </c>
      <c r="D606" s="3">
        <v>567.12249083592098</v>
      </c>
      <c r="E606" s="3">
        <v>-18.709044652243101</v>
      </c>
      <c r="F606" s="3">
        <v>-191.16929289811901</v>
      </c>
      <c r="G606" s="3">
        <v>659.395452763658</v>
      </c>
      <c r="H606" s="3"/>
      <c r="I606" s="3">
        <f>VLOOKUP($A606,new_vsoa,6,FALSE)</f>
        <v>514.66689216667999</v>
      </c>
      <c r="J606" s="3">
        <f>VLOOKUP($A606,new_vsoa,5,FALSE)</f>
        <v>538.76269848024594</v>
      </c>
      <c r="K606" s="3">
        <f t="shared" si="273"/>
        <v>-24.095806313565959</v>
      </c>
      <c r="L606" s="3">
        <f>VLOOKUP($A606,new_vsoa,7,FALSE)</f>
        <v>-97.195339445087598</v>
      </c>
      <c r="M606" s="3">
        <f>VLOOKUP($A606,new_vsoa,8,FALSE)</f>
        <v>53.650187420729502</v>
      </c>
      <c r="N606" s="3">
        <f t="shared" si="261"/>
        <v>503.850581941332</v>
      </c>
      <c r="O606" s="3">
        <f t="shared" si="262"/>
        <v>538.76269848024697</v>
      </c>
      <c r="P606" s="3">
        <f t="shared" si="274"/>
        <v>-34.912116538914972</v>
      </c>
      <c r="Q606" s="3">
        <f t="shared" si="263"/>
        <v>-108.815545140396</v>
      </c>
      <c r="R606" s="3">
        <f t="shared" si="264"/>
        <v>42.482407474174998</v>
      </c>
      <c r="S606" s="3">
        <f t="shared" si="265"/>
        <v>514.66689216667999</v>
      </c>
      <c r="T606" s="3">
        <f t="shared" si="266"/>
        <v>538.76269848024594</v>
      </c>
      <c r="U606" s="3">
        <f t="shared" si="275"/>
        <v>-24.095806313565959</v>
      </c>
      <c r="V606" s="3">
        <f t="shared" si="267"/>
        <v>-102.172012673864</v>
      </c>
      <c r="W606" s="3">
        <f t="shared" si="268"/>
        <v>58.622675409752901</v>
      </c>
      <c r="X606" s="3">
        <f t="shared" si="269"/>
        <v>514.66689216667999</v>
      </c>
      <c r="Y606" s="3">
        <f t="shared" si="270"/>
        <v>538.76269848024594</v>
      </c>
      <c r="Z606" s="3">
        <f t="shared" si="276"/>
        <v>-24.095806313565959</v>
      </c>
      <c r="AA606" s="3">
        <f t="shared" si="271"/>
        <v>-102.172012673864</v>
      </c>
      <c r="AB606" s="3">
        <f t="shared" si="272"/>
        <v>58.622675409752901</v>
      </c>
      <c r="AD606" s="3">
        <f t="shared" si="277"/>
        <v>-33.746554016998061</v>
      </c>
      <c r="AE606" s="3">
        <f t="shared" si="278"/>
        <v>-28.35979235567504</v>
      </c>
      <c r="AO606" s="3">
        <f t="shared" si="279"/>
        <v>-24.095806313565959</v>
      </c>
      <c r="AP606" s="3">
        <f t="shared" si="280"/>
        <v>-18.709044652243101</v>
      </c>
      <c r="AQ606" s="3">
        <f t="shared" si="281"/>
        <v>-5.3867616613228577</v>
      </c>
      <c r="AS606" s="3">
        <f t="shared" si="282"/>
        <v>0</v>
      </c>
      <c r="AT606" s="3">
        <f t="shared" si="283"/>
        <v>0</v>
      </c>
      <c r="AU606" s="3"/>
      <c r="AV606" s="3">
        <f t="shared" si="284"/>
        <v>-33.746554016998061</v>
      </c>
      <c r="AW606" s="3">
        <f t="shared" si="285"/>
        <v>-44.562864242346052</v>
      </c>
      <c r="AX606" s="3">
        <f t="shared" si="286"/>
        <v>-10.816310225347991</v>
      </c>
      <c r="AY606" s="3">
        <f t="shared" si="287"/>
        <v>-28.35979235567504</v>
      </c>
      <c r="AZ606" s="3">
        <f t="shared" si="288"/>
        <v>-28.359792355674017</v>
      </c>
      <c r="BA606" s="3">
        <f t="shared" si="289"/>
        <v>1.0231815394945443E-12</v>
      </c>
    </row>
    <row r="607" spans="1:53">
      <c r="A607">
        <v>605</v>
      </c>
      <c r="B607" t="s">
        <v>620</v>
      </c>
      <c r="C607" s="3">
        <v>301.30844508455499</v>
      </c>
      <c r="D607" s="3">
        <v>294.575530811443</v>
      </c>
      <c r="E607" s="3">
        <v>6.7329142731118097</v>
      </c>
      <c r="F607" s="3">
        <v>-87.830346641276606</v>
      </c>
      <c r="G607" s="3">
        <v>140.437601666809</v>
      </c>
      <c r="H607" s="3"/>
      <c r="I607" s="3">
        <f>VLOOKUP($A607,new_vsoa,6,FALSE)</f>
        <v>291.09718240025501</v>
      </c>
      <c r="J607" s="3">
        <f>VLOOKUP($A607,new_vsoa,5,FALSE)</f>
        <v>275.256531445029</v>
      </c>
      <c r="K607" s="3">
        <f t="shared" si="273"/>
        <v>15.84065095522601</v>
      </c>
      <c r="L607" s="3">
        <f>VLOOKUP($A607,new_vsoa,7,FALSE)</f>
        <v>-37.293056493888798</v>
      </c>
      <c r="M607" s="3">
        <f>VLOOKUP($A607,new_vsoa,8,FALSE)</f>
        <v>71.231543982534603</v>
      </c>
      <c r="N607" s="3">
        <f t="shared" si="261"/>
        <v>292.53389515391302</v>
      </c>
      <c r="O607" s="3">
        <f t="shared" si="262"/>
        <v>275.25653144502797</v>
      </c>
      <c r="P607" s="3">
        <f t="shared" si="274"/>
        <v>17.277363708885048</v>
      </c>
      <c r="Q607" s="3">
        <f t="shared" si="263"/>
        <v>-31.667521610505599</v>
      </c>
      <c r="R607" s="3">
        <f t="shared" si="264"/>
        <v>71.736978917206699</v>
      </c>
      <c r="S607" s="3">
        <f t="shared" si="265"/>
        <v>291.09718240025501</v>
      </c>
      <c r="T607" s="3">
        <f t="shared" si="266"/>
        <v>275.256531445029</v>
      </c>
      <c r="U607" s="3">
        <f t="shared" si="275"/>
        <v>15.84065095522601</v>
      </c>
      <c r="V607" s="3">
        <f t="shared" si="267"/>
        <v>-35.681226960938197</v>
      </c>
      <c r="W607" s="3">
        <f t="shared" si="268"/>
        <v>71.558177602818802</v>
      </c>
      <c r="X607" s="3">
        <f t="shared" si="269"/>
        <v>291.09718240025501</v>
      </c>
      <c r="Y607" s="3">
        <f t="shared" si="270"/>
        <v>275.256531445029</v>
      </c>
      <c r="Z607" s="3">
        <f t="shared" si="276"/>
        <v>15.84065095522601</v>
      </c>
      <c r="AA607" s="3">
        <f t="shared" si="271"/>
        <v>-35.681226960938197</v>
      </c>
      <c r="AB607" s="3">
        <f t="shared" si="272"/>
        <v>71.558177602818802</v>
      </c>
      <c r="AD607" s="3">
        <f t="shared" si="277"/>
        <v>-10.211262684299982</v>
      </c>
      <c r="AE607" s="3">
        <f t="shared" si="278"/>
        <v>-19.318999366414005</v>
      </c>
      <c r="AO607" s="3">
        <f t="shared" si="279"/>
        <v>15.84065095522601</v>
      </c>
      <c r="AP607" s="3">
        <f t="shared" si="280"/>
        <v>6.7329142731118097</v>
      </c>
      <c r="AQ607" s="3">
        <f t="shared" si="281"/>
        <v>9.1077366821142007</v>
      </c>
      <c r="AS607" s="3">
        <f t="shared" si="282"/>
        <v>0</v>
      </c>
      <c r="AT607" s="3">
        <f t="shared" si="283"/>
        <v>0</v>
      </c>
      <c r="AU607" s="3"/>
      <c r="AV607" s="3">
        <f t="shared" si="284"/>
        <v>-10.211262684299982</v>
      </c>
      <c r="AW607" s="3">
        <f t="shared" si="285"/>
        <v>-8.7745499306419674</v>
      </c>
      <c r="AX607" s="3">
        <f t="shared" si="286"/>
        <v>1.4367127536580142</v>
      </c>
      <c r="AY607" s="3">
        <f t="shared" si="287"/>
        <v>-19.318999366414005</v>
      </c>
      <c r="AZ607" s="3">
        <f t="shared" si="288"/>
        <v>-19.318999366415028</v>
      </c>
      <c r="BA607" s="3">
        <f t="shared" si="289"/>
        <v>-1.0231815394945443E-12</v>
      </c>
    </row>
    <row r="608" spans="1:53">
      <c r="A608">
        <v>606</v>
      </c>
      <c r="B608" t="s">
        <v>621</v>
      </c>
      <c r="C608" s="3">
        <v>629.42386728689405</v>
      </c>
      <c r="D608" s="3">
        <v>672.46606181671098</v>
      </c>
      <c r="E608" s="3">
        <v>-43.042194529816904</v>
      </c>
      <c r="F608" s="3">
        <v>-375.95337361374499</v>
      </c>
      <c r="G608" s="3">
        <v>1153.64381155252</v>
      </c>
      <c r="H608" s="3"/>
      <c r="I608" s="3">
        <f>VLOOKUP($A608,new_vsoa,6,FALSE)</f>
        <v>563.07917365655703</v>
      </c>
      <c r="J608" s="3">
        <f>VLOOKUP($A608,new_vsoa,5,FALSE)</f>
        <v>632.51237245560299</v>
      </c>
      <c r="K608" s="3">
        <f t="shared" si="273"/>
        <v>-69.433198799045954</v>
      </c>
      <c r="L608" s="3">
        <f>VLOOKUP($A608,new_vsoa,7,FALSE)</f>
        <v>-165.77632177846999</v>
      </c>
      <c r="M608" s="3">
        <f>VLOOKUP($A608,new_vsoa,8,FALSE)</f>
        <v>30.6344173663547</v>
      </c>
      <c r="N608" s="3">
        <f t="shared" si="261"/>
        <v>562.22953763955297</v>
      </c>
      <c r="O608" s="3">
        <f t="shared" si="262"/>
        <v>632.51237245560196</v>
      </c>
      <c r="P608" s="3">
        <f t="shared" si="274"/>
        <v>-70.28283481604899</v>
      </c>
      <c r="Q608" s="3">
        <f t="shared" si="263"/>
        <v>-171.662748739091</v>
      </c>
      <c r="R608" s="3">
        <f t="shared" si="264"/>
        <v>22.9543418965077</v>
      </c>
      <c r="S608" s="3">
        <f t="shared" si="265"/>
        <v>563.07917365655703</v>
      </c>
      <c r="T608" s="3">
        <f t="shared" si="266"/>
        <v>632.51237245560299</v>
      </c>
      <c r="U608" s="3">
        <f t="shared" si="275"/>
        <v>-69.433198799045954</v>
      </c>
      <c r="V608" s="3">
        <f t="shared" si="267"/>
        <v>-166.390318741437</v>
      </c>
      <c r="W608" s="3">
        <f t="shared" si="268"/>
        <v>25.268589645322798</v>
      </c>
      <c r="X608" s="3">
        <f t="shared" si="269"/>
        <v>563.07917365655703</v>
      </c>
      <c r="Y608" s="3">
        <f t="shared" si="270"/>
        <v>632.51237245560299</v>
      </c>
      <c r="Z608" s="3">
        <f t="shared" si="276"/>
        <v>-69.433198799045954</v>
      </c>
      <c r="AA608" s="3">
        <f t="shared" si="271"/>
        <v>-166.390318741437</v>
      </c>
      <c r="AB608" s="3">
        <f t="shared" si="272"/>
        <v>25.268589645322798</v>
      </c>
      <c r="AD608" s="3">
        <f t="shared" si="277"/>
        <v>-66.344693630337019</v>
      </c>
      <c r="AE608" s="3">
        <f t="shared" si="278"/>
        <v>-39.95368936110799</v>
      </c>
      <c r="AO608" s="3">
        <f t="shared" si="279"/>
        <v>-69.433198799045954</v>
      </c>
      <c r="AP608" s="3">
        <f t="shared" si="280"/>
        <v>-43.042194529816904</v>
      </c>
      <c r="AQ608" s="3">
        <f t="shared" si="281"/>
        <v>-26.39100426922905</v>
      </c>
      <c r="AS608" s="3">
        <f t="shared" si="282"/>
        <v>0</v>
      </c>
      <c r="AT608" s="3">
        <f t="shared" si="283"/>
        <v>0</v>
      </c>
      <c r="AU608" s="3"/>
      <c r="AV608" s="3">
        <f t="shared" si="284"/>
        <v>-66.344693630337019</v>
      </c>
      <c r="AW608" s="3">
        <f t="shared" si="285"/>
        <v>-67.194329647341078</v>
      </c>
      <c r="AX608" s="3">
        <f t="shared" si="286"/>
        <v>-0.84963601700405889</v>
      </c>
      <c r="AY608" s="3">
        <f t="shared" si="287"/>
        <v>-39.95368936110799</v>
      </c>
      <c r="AZ608" s="3">
        <f t="shared" si="288"/>
        <v>-39.953689361109014</v>
      </c>
      <c r="BA608" s="3">
        <f t="shared" si="289"/>
        <v>-1.0231815394945443E-12</v>
      </c>
    </row>
    <row r="609" spans="1:53">
      <c r="A609">
        <v>607</v>
      </c>
      <c r="B609" t="s">
        <v>622</v>
      </c>
      <c r="C609" s="3">
        <v>351.36537805055201</v>
      </c>
      <c r="D609" s="3">
        <v>363.31589038456701</v>
      </c>
      <c r="E609" s="3">
        <v>-11.950512334015601</v>
      </c>
      <c r="F609" s="3">
        <v>-116.323951707549</v>
      </c>
      <c r="G609" s="3">
        <v>141.10767140185999</v>
      </c>
      <c r="H609" s="3"/>
      <c r="I609" s="3">
        <f>VLOOKUP($A609,new_vsoa,6,FALSE)</f>
        <v>343.60848271478301</v>
      </c>
      <c r="J609" s="3">
        <f>VLOOKUP($A609,new_vsoa,5,FALSE)</f>
        <v>347.53923300072699</v>
      </c>
      <c r="K609" s="3">
        <f t="shared" si="273"/>
        <v>-3.9307502859439865</v>
      </c>
      <c r="L609" s="3">
        <f>VLOOKUP($A609,new_vsoa,7,FALSE)</f>
        <v>-60.313904319699397</v>
      </c>
      <c r="M609" s="3">
        <f>VLOOKUP($A609,new_vsoa,8,FALSE)</f>
        <v>62.208669620328102</v>
      </c>
      <c r="N609" s="3">
        <f t="shared" si="261"/>
        <v>339.19170422348498</v>
      </c>
      <c r="O609" s="3">
        <f t="shared" si="262"/>
        <v>347.53923300072802</v>
      </c>
      <c r="P609" s="3">
        <f t="shared" si="274"/>
        <v>-8.347528777243042</v>
      </c>
      <c r="Q609" s="3">
        <f t="shared" si="263"/>
        <v>-61.294722716670201</v>
      </c>
      <c r="R609" s="3">
        <f t="shared" si="264"/>
        <v>47.674352929056802</v>
      </c>
      <c r="S609" s="3">
        <f t="shared" si="265"/>
        <v>343.60848271478301</v>
      </c>
      <c r="T609" s="3">
        <f t="shared" si="266"/>
        <v>347.53923300072699</v>
      </c>
      <c r="U609" s="3">
        <f t="shared" si="275"/>
        <v>-3.9307502859439865</v>
      </c>
      <c r="V609" s="3">
        <f t="shared" si="267"/>
        <v>-58.5533225981154</v>
      </c>
      <c r="W609" s="3">
        <f t="shared" si="268"/>
        <v>56.784437949335</v>
      </c>
      <c r="X609" s="3">
        <f t="shared" si="269"/>
        <v>343.60848271478301</v>
      </c>
      <c r="Y609" s="3">
        <f t="shared" si="270"/>
        <v>347.53923300072699</v>
      </c>
      <c r="Z609" s="3">
        <f t="shared" si="276"/>
        <v>-3.9307502859439865</v>
      </c>
      <c r="AA609" s="3">
        <f t="shared" si="271"/>
        <v>-58.5533225981154</v>
      </c>
      <c r="AB609" s="3">
        <f t="shared" si="272"/>
        <v>56.784437949335</v>
      </c>
      <c r="AD609" s="3">
        <f t="shared" si="277"/>
        <v>-7.756895335769002</v>
      </c>
      <c r="AE609" s="3">
        <f t="shared" si="278"/>
        <v>-15.776657383840018</v>
      </c>
      <c r="AO609" s="3">
        <f t="shared" si="279"/>
        <v>-3.9307502859439865</v>
      </c>
      <c r="AP609" s="3">
        <f t="shared" si="280"/>
        <v>-11.950512334015601</v>
      </c>
      <c r="AQ609" s="3">
        <f t="shared" si="281"/>
        <v>8.0197620480716143</v>
      </c>
      <c r="AS609" s="3">
        <f t="shared" si="282"/>
        <v>0</v>
      </c>
      <c r="AT609" s="3">
        <f t="shared" si="283"/>
        <v>0</v>
      </c>
      <c r="AU609" s="3"/>
      <c r="AV609" s="3">
        <f t="shared" si="284"/>
        <v>-7.756895335769002</v>
      </c>
      <c r="AW609" s="3">
        <f t="shared" si="285"/>
        <v>-12.173673827067034</v>
      </c>
      <c r="AX609" s="3">
        <f t="shared" si="286"/>
        <v>-4.4167784912980323</v>
      </c>
      <c r="AY609" s="3">
        <f t="shared" si="287"/>
        <v>-15.776657383840018</v>
      </c>
      <c r="AZ609" s="3">
        <f t="shared" si="288"/>
        <v>-15.776657383838995</v>
      </c>
      <c r="BA609" s="3">
        <f t="shared" si="289"/>
        <v>1.0231815394945443E-12</v>
      </c>
    </row>
    <row r="610" spans="1:53">
      <c r="A610">
        <v>608</v>
      </c>
      <c r="B610" t="s">
        <v>623</v>
      </c>
      <c r="C610" s="3">
        <v>657.13407210666799</v>
      </c>
      <c r="D610" s="3">
        <v>869.88732369442903</v>
      </c>
      <c r="E610" s="3">
        <v>-212.75325158776101</v>
      </c>
      <c r="F610" s="3">
        <v>-1248467964913710</v>
      </c>
      <c r="G610" s="3">
        <v>681811536314137</v>
      </c>
      <c r="H610" s="3"/>
      <c r="I610" s="3">
        <f>VLOOKUP($A610,new_vsoa,6,FALSE)</f>
        <v>599.18785381818395</v>
      </c>
      <c r="J610" s="3">
        <f>VLOOKUP($A610,new_vsoa,5,FALSE)</f>
        <v>764.59203640712099</v>
      </c>
      <c r="K610" s="3">
        <f t="shared" si="273"/>
        <v>-165.40418258893703</v>
      </c>
      <c r="L610" s="3">
        <f>VLOOKUP($A610,new_vsoa,7,FALSE)</f>
        <v>-512.234248266598</v>
      </c>
      <c r="M610" s="3">
        <f>VLOOKUP($A610,new_vsoa,8,FALSE)</f>
        <v>-22.793876011667301</v>
      </c>
      <c r="N610" s="3">
        <f t="shared" si="261"/>
        <v>598.57633917608302</v>
      </c>
      <c r="O610" s="3">
        <f t="shared" si="262"/>
        <v>764.59203640712201</v>
      </c>
      <c r="P610" s="3">
        <f t="shared" si="274"/>
        <v>-166.01569723103898</v>
      </c>
      <c r="Q610" s="3">
        <f t="shared" si="263"/>
        <v>-449.095094127354</v>
      </c>
      <c r="R610" s="3">
        <f t="shared" si="264"/>
        <v>-27.2027894167116</v>
      </c>
      <c r="S610" s="3">
        <f t="shared" si="265"/>
        <v>599.18785381818395</v>
      </c>
      <c r="T610" s="3">
        <f t="shared" si="266"/>
        <v>764.59203640712099</v>
      </c>
      <c r="U610" s="3">
        <f t="shared" si="275"/>
        <v>-165.40418258893703</v>
      </c>
      <c r="V610" s="3">
        <f t="shared" si="267"/>
        <v>-473.302953131842</v>
      </c>
      <c r="W610" s="3">
        <f t="shared" si="268"/>
        <v>-20.981763026576999</v>
      </c>
      <c r="X610" s="3">
        <f t="shared" si="269"/>
        <v>599.18785381818395</v>
      </c>
      <c r="Y610" s="3">
        <f t="shared" si="270"/>
        <v>764.59203640712099</v>
      </c>
      <c r="Z610" s="3">
        <f t="shared" si="276"/>
        <v>-165.40418258893703</v>
      </c>
      <c r="AA610" s="3">
        <f t="shared" si="271"/>
        <v>-473.302953131842</v>
      </c>
      <c r="AB610" s="3">
        <f t="shared" si="272"/>
        <v>-20.981763026576999</v>
      </c>
      <c r="AD610" s="3">
        <f t="shared" si="277"/>
        <v>-57.946218288484033</v>
      </c>
      <c r="AE610" s="3">
        <f t="shared" si="278"/>
        <v>-105.29528728730804</v>
      </c>
      <c r="AO610" s="3">
        <f t="shared" si="279"/>
        <v>-165.40418258893703</v>
      </c>
      <c r="AP610" s="3">
        <f t="shared" si="280"/>
        <v>-212.75325158776101</v>
      </c>
      <c r="AQ610" s="3">
        <f t="shared" si="281"/>
        <v>47.349068998823981</v>
      </c>
      <c r="AS610" s="3">
        <f t="shared" si="282"/>
        <v>0</v>
      </c>
      <c r="AT610" s="3">
        <f t="shared" si="283"/>
        <v>0</v>
      </c>
      <c r="AU610" s="3"/>
      <c r="AV610" s="3">
        <f t="shared" si="284"/>
        <v>-57.946218288484033</v>
      </c>
      <c r="AW610" s="3">
        <f t="shared" si="285"/>
        <v>-58.557732930584962</v>
      </c>
      <c r="AX610" s="3">
        <f t="shared" si="286"/>
        <v>-0.61151464210092854</v>
      </c>
      <c r="AY610" s="3">
        <f t="shared" si="287"/>
        <v>-105.29528728730804</v>
      </c>
      <c r="AZ610" s="3">
        <f t="shared" si="288"/>
        <v>-105.29528728730702</v>
      </c>
      <c r="BA610" s="3">
        <f t="shared" si="289"/>
        <v>1.0231815394945443E-12</v>
      </c>
    </row>
    <row r="611" spans="1:53">
      <c r="A611">
        <v>609</v>
      </c>
      <c r="B611" t="s">
        <v>624</v>
      </c>
      <c r="C611" s="3">
        <v>461.15612524044298</v>
      </c>
      <c r="D611" s="3">
        <v>522.50529759974904</v>
      </c>
      <c r="E611" s="3">
        <v>-61.3491723593065</v>
      </c>
      <c r="F611" s="3">
        <v>-208.68322674180001</v>
      </c>
      <c r="G611" s="3">
        <v>204.253764822215</v>
      </c>
      <c r="H611" s="3"/>
      <c r="I611" s="3">
        <f>VLOOKUP($A611,new_vsoa,6,FALSE)</f>
        <v>446.454058993579</v>
      </c>
      <c r="J611" s="3">
        <f>VLOOKUP($A611,new_vsoa,5,FALSE)</f>
        <v>486.53962272570902</v>
      </c>
      <c r="K611" s="3">
        <f t="shared" si="273"/>
        <v>-40.085563732130026</v>
      </c>
      <c r="L611" s="3">
        <f>VLOOKUP($A611,new_vsoa,7,FALSE)</f>
        <v>-107.502448032804</v>
      </c>
      <c r="M611" s="3">
        <f>VLOOKUP($A611,new_vsoa,8,FALSE)</f>
        <v>31.827593868720701</v>
      </c>
      <c r="N611" s="3">
        <f t="shared" si="261"/>
        <v>449.07709033914898</v>
      </c>
      <c r="O611" s="3">
        <f t="shared" si="262"/>
        <v>486.539622725708</v>
      </c>
      <c r="P611" s="3">
        <f t="shared" si="274"/>
        <v>-37.462532386559019</v>
      </c>
      <c r="Q611" s="3">
        <f t="shared" si="263"/>
        <v>-108.007572930373</v>
      </c>
      <c r="R611" s="3">
        <f t="shared" si="264"/>
        <v>30.2854002600066</v>
      </c>
      <c r="S611" s="3">
        <f t="shared" si="265"/>
        <v>446.454058993579</v>
      </c>
      <c r="T611" s="3">
        <f t="shared" si="266"/>
        <v>486.53962272570902</v>
      </c>
      <c r="U611" s="3">
        <f t="shared" si="275"/>
        <v>-40.085563732130026</v>
      </c>
      <c r="V611" s="3">
        <f t="shared" si="267"/>
        <v>-112.742794009847</v>
      </c>
      <c r="W611" s="3">
        <f t="shared" si="268"/>
        <v>29.853985576473399</v>
      </c>
      <c r="X611" s="3">
        <f t="shared" si="269"/>
        <v>446.454058993579</v>
      </c>
      <c r="Y611" s="3">
        <f t="shared" si="270"/>
        <v>486.53962272570902</v>
      </c>
      <c r="Z611" s="3">
        <f t="shared" si="276"/>
        <v>-40.085563732130026</v>
      </c>
      <c r="AA611" s="3">
        <f t="shared" si="271"/>
        <v>-112.742794009847</v>
      </c>
      <c r="AB611" s="3">
        <f t="shared" si="272"/>
        <v>29.853985576473399</v>
      </c>
      <c r="AD611" s="3">
        <f t="shared" si="277"/>
        <v>-14.702066246863978</v>
      </c>
      <c r="AE611" s="3">
        <f t="shared" si="278"/>
        <v>-35.965674874040019</v>
      </c>
      <c r="AO611" s="3">
        <f t="shared" si="279"/>
        <v>-40.085563732130026</v>
      </c>
      <c r="AP611" s="3">
        <f t="shared" si="280"/>
        <v>-61.3491723593065</v>
      </c>
      <c r="AQ611" s="3">
        <f t="shared" si="281"/>
        <v>21.263608627176474</v>
      </c>
      <c r="AS611" s="3">
        <f t="shared" si="282"/>
        <v>0</v>
      </c>
      <c r="AT611" s="3">
        <f t="shared" si="283"/>
        <v>0</v>
      </c>
      <c r="AU611" s="3"/>
      <c r="AV611" s="3">
        <f t="shared" si="284"/>
        <v>-14.702066246863978</v>
      </c>
      <c r="AW611" s="3">
        <f t="shared" si="285"/>
        <v>-12.079034901293994</v>
      </c>
      <c r="AX611" s="3">
        <f t="shared" si="286"/>
        <v>2.6230313455699843</v>
      </c>
      <c r="AY611" s="3">
        <f t="shared" si="287"/>
        <v>-35.965674874040019</v>
      </c>
      <c r="AZ611" s="3">
        <f t="shared" si="288"/>
        <v>-35.965674874041042</v>
      </c>
      <c r="BA611" s="3">
        <f t="shared" si="289"/>
        <v>-1.0231815394945443E-12</v>
      </c>
    </row>
    <row r="612" spans="1:53">
      <c r="A612">
        <v>610</v>
      </c>
      <c r="B612" t="s">
        <v>625</v>
      </c>
      <c r="C612" s="3">
        <v>497.56707152359598</v>
      </c>
      <c r="D612" s="3">
        <v>455.21905139035698</v>
      </c>
      <c r="E612" s="3">
        <v>42.348020133239402</v>
      </c>
      <c r="F612" s="3">
        <v>-111.665327891104</v>
      </c>
      <c r="G612" s="3">
        <v>825.29018709190098</v>
      </c>
      <c r="H612" s="3"/>
      <c r="I612" s="3">
        <f>VLOOKUP($A612,new_vsoa,6,FALSE)</f>
        <v>494.806174351263</v>
      </c>
      <c r="J612" s="3">
        <f>VLOOKUP($A612,new_vsoa,5,FALSE)</f>
        <v>465.78853578612001</v>
      </c>
      <c r="K612" s="3">
        <f t="shared" si="273"/>
        <v>29.017638565142988</v>
      </c>
      <c r="L612" s="3">
        <f>VLOOKUP($A612,new_vsoa,7,FALSE)</f>
        <v>-55.532688054601003</v>
      </c>
      <c r="M612" s="3">
        <f>VLOOKUP($A612,new_vsoa,8,FALSE)</f>
        <v>132.21552225919299</v>
      </c>
      <c r="N612" s="3">
        <f t="shared" si="261"/>
        <v>491.446463741461</v>
      </c>
      <c r="O612" s="3">
        <f t="shared" si="262"/>
        <v>465.78853578611802</v>
      </c>
      <c r="P612" s="3">
        <f t="shared" si="274"/>
        <v>25.657927955342984</v>
      </c>
      <c r="Q612" s="3">
        <f t="shared" si="263"/>
        <v>-52.574682279400001</v>
      </c>
      <c r="R612" s="3">
        <f t="shared" si="264"/>
        <v>127.05620675167199</v>
      </c>
      <c r="S612" s="3">
        <f t="shared" si="265"/>
        <v>494.806174351263</v>
      </c>
      <c r="T612" s="3">
        <f t="shared" si="266"/>
        <v>465.78853578612001</v>
      </c>
      <c r="U612" s="3">
        <f t="shared" si="275"/>
        <v>29.017638565142988</v>
      </c>
      <c r="V612" s="3">
        <f t="shared" si="267"/>
        <v>-57.402291505211402</v>
      </c>
      <c r="W612" s="3">
        <f t="shared" si="268"/>
        <v>128.05884181903301</v>
      </c>
      <c r="X612" s="3">
        <f t="shared" si="269"/>
        <v>494.806174351263</v>
      </c>
      <c r="Y612" s="3">
        <f t="shared" si="270"/>
        <v>465.78853578612001</v>
      </c>
      <c r="Z612" s="3">
        <f t="shared" si="276"/>
        <v>29.017638565142988</v>
      </c>
      <c r="AA612" s="3">
        <f t="shared" si="271"/>
        <v>-57.402291505211402</v>
      </c>
      <c r="AB612" s="3">
        <f t="shared" si="272"/>
        <v>128.05884181903301</v>
      </c>
      <c r="AD612" s="3">
        <f t="shared" si="277"/>
        <v>-2.7608971723329887</v>
      </c>
      <c r="AE612" s="3">
        <f t="shared" si="278"/>
        <v>10.569484395763027</v>
      </c>
      <c r="AO612" s="3">
        <f t="shared" si="279"/>
        <v>29.017638565142988</v>
      </c>
      <c r="AP612" s="3">
        <f t="shared" si="280"/>
        <v>42.348020133239402</v>
      </c>
      <c r="AQ612" s="3">
        <f t="shared" si="281"/>
        <v>-13.330381568096414</v>
      </c>
      <c r="AS612" s="3">
        <f t="shared" si="282"/>
        <v>0</v>
      </c>
      <c r="AT612" s="3">
        <f t="shared" si="283"/>
        <v>0</v>
      </c>
      <c r="AU612" s="3"/>
      <c r="AV612" s="3">
        <f t="shared" si="284"/>
        <v>-2.7608971723329887</v>
      </c>
      <c r="AW612" s="3">
        <f t="shared" si="285"/>
        <v>-6.1206077821349822</v>
      </c>
      <c r="AX612" s="3">
        <f t="shared" si="286"/>
        <v>-3.3597106098019935</v>
      </c>
      <c r="AY612" s="3">
        <f t="shared" si="287"/>
        <v>10.569484395763027</v>
      </c>
      <c r="AZ612" s="3">
        <f t="shared" si="288"/>
        <v>10.569484395761037</v>
      </c>
      <c r="BA612" s="3">
        <f t="shared" si="289"/>
        <v>-1.9895196601282805E-12</v>
      </c>
    </row>
    <row r="613" spans="1:53">
      <c r="A613">
        <v>611</v>
      </c>
      <c r="B613" t="s">
        <v>626</v>
      </c>
      <c r="C613" s="3">
        <v>649.67535300674297</v>
      </c>
      <c r="D613" s="3">
        <v>716.24441408991595</v>
      </c>
      <c r="E613" s="3">
        <v>-66.569061083172599</v>
      </c>
      <c r="F613" s="3">
        <v>-5.71494681659746E+16</v>
      </c>
      <c r="G613" s="3">
        <v>2.4320409631608801E+18</v>
      </c>
      <c r="H613" s="3"/>
      <c r="I613" s="3">
        <f>VLOOKUP($A613,new_vsoa,6,FALSE)</f>
        <v>601.93952440764804</v>
      </c>
      <c r="J613" s="3">
        <f>VLOOKUP($A613,new_vsoa,5,FALSE)</f>
        <v>670.33645806804202</v>
      </c>
      <c r="K613" s="3">
        <f t="shared" si="273"/>
        <v>-68.396933660393984</v>
      </c>
      <c r="L613" s="3">
        <f>VLOOKUP($A613,new_vsoa,7,FALSE)</f>
        <v>-230.05227498184601</v>
      </c>
      <c r="M613" s="3">
        <f>VLOOKUP($A613,new_vsoa,8,FALSE)</f>
        <v>13.319819525990001</v>
      </c>
      <c r="N613" s="3">
        <f t="shared" si="261"/>
        <v>601.54026910463699</v>
      </c>
      <c r="O613" s="3">
        <f t="shared" si="262"/>
        <v>670.33645806804395</v>
      </c>
      <c r="P613" s="3">
        <f t="shared" si="274"/>
        <v>-68.796188963406962</v>
      </c>
      <c r="Q613" s="3">
        <f t="shared" si="263"/>
        <v>-223.38200665881999</v>
      </c>
      <c r="R613" s="3">
        <f t="shared" si="264"/>
        <v>11.3488383480809</v>
      </c>
      <c r="S613" s="3">
        <f t="shared" si="265"/>
        <v>601.93952440764804</v>
      </c>
      <c r="T613" s="3">
        <f t="shared" si="266"/>
        <v>670.33645806804202</v>
      </c>
      <c r="U613" s="3">
        <f t="shared" si="275"/>
        <v>-68.396933660393984</v>
      </c>
      <c r="V613" s="3">
        <f t="shared" si="267"/>
        <v>-226.940375515195</v>
      </c>
      <c r="W613" s="3">
        <f t="shared" si="268"/>
        <v>16.539977612113301</v>
      </c>
      <c r="X613" s="3">
        <f t="shared" si="269"/>
        <v>601.93952440764804</v>
      </c>
      <c r="Y613" s="3">
        <f t="shared" si="270"/>
        <v>670.33645806804202</v>
      </c>
      <c r="Z613" s="3">
        <f t="shared" si="276"/>
        <v>-68.396933660393984</v>
      </c>
      <c r="AA613" s="3">
        <f t="shared" si="271"/>
        <v>-226.940375515195</v>
      </c>
      <c r="AB613" s="3">
        <f t="shared" si="272"/>
        <v>16.539977612113301</v>
      </c>
      <c r="AD613" s="3">
        <f t="shared" si="277"/>
        <v>-47.73582859909493</v>
      </c>
      <c r="AE613" s="3">
        <f t="shared" si="278"/>
        <v>-45.907956021873929</v>
      </c>
      <c r="AO613" s="3">
        <f t="shared" si="279"/>
        <v>-68.396933660393984</v>
      </c>
      <c r="AP613" s="3">
        <f t="shared" si="280"/>
        <v>-66.569061083172599</v>
      </c>
      <c r="AQ613" s="3">
        <f t="shared" si="281"/>
        <v>-1.8278725772213846</v>
      </c>
      <c r="AS613" s="3">
        <f t="shared" si="282"/>
        <v>0</v>
      </c>
      <c r="AT613" s="3">
        <f t="shared" si="283"/>
        <v>0</v>
      </c>
      <c r="AU613" s="3"/>
      <c r="AV613" s="3">
        <f t="shared" si="284"/>
        <v>-47.73582859909493</v>
      </c>
      <c r="AW613" s="3">
        <f t="shared" si="285"/>
        <v>-48.135083902105976</v>
      </c>
      <c r="AX613" s="3">
        <f t="shared" si="286"/>
        <v>-0.39925530301104573</v>
      </c>
      <c r="AY613" s="3">
        <f t="shared" si="287"/>
        <v>-45.907956021873929</v>
      </c>
      <c r="AZ613" s="3">
        <f t="shared" si="288"/>
        <v>-45.907956021871996</v>
      </c>
      <c r="BA613" s="3">
        <f t="shared" si="289"/>
        <v>1.9326762412674725E-12</v>
      </c>
    </row>
    <row r="614" spans="1:53">
      <c r="A614">
        <v>612</v>
      </c>
      <c r="B614" t="s">
        <v>627</v>
      </c>
      <c r="C614" s="3">
        <v>604.32905742906098</v>
      </c>
      <c r="D614" s="3">
        <v>735.82485938674495</v>
      </c>
      <c r="E614" s="3">
        <v>-131.495801957683</v>
      </c>
      <c r="F614" s="3">
        <v>-642.21931868872298</v>
      </c>
      <c r="G614" s="3">
        <v>33272.491119728998</v>
      </c>
      <c r="H614" s="3"/>
      <c r="I614" s="3">
        <f>VLOOKUP($A614,new_vsoa,6,FALSE)</f>
        <v>576.24728205725</v>
      </c>
      <c r="J614" s="3">
        <f>VLOOKUP($A614,new_vsoa,5,FALSE)</f>
        <v>679.67676832147799</v>
      </c>
      <c r="K614" s="3">
        <f t="shared" si="273"/>
        <v>-103.42948626422799</v>
      </c>
      <c r="L614" s="3">
        <f>VLOOKUP($A614,new_vsoa,7,FALSE)</f>
        <v>-269.65353038088301</v>
      </c>
      <c r="M614" s="3">
        <f>VLOOKUP($A614,new_vsoa,8,FALSE)</f>
        <v>23.801974909210902</v>
      </c>
      <c r="N614" s="3">
        <f t="shared" si="261"/>
        <v>574.09705425765003</v>
      </c>
      <c r="O614" s="3">
        <f t="shared" si="262"/>
        <v>679.67676832147595</v>
      </c>
      <c r="P614" s="3">
        <f t="shared" si="274"/>
        <v>-105.57971406382592</v>
      </c>
      <c r="Q614" s="3">
        <f t="shared" si="263"/>
        <v>-258.375128704009</v>
      </c>
      <c r="R614" s="3">
        <f t="shared" si="264"/>
        <v>15.640739513289001</v>
      </c>
      <c r="S614" s="3">
        <f t="shared" si="265"/>
        <v>576.24728205725</v>
      </c>
      <c r="T614" s="3">
        <f t="shared" si="266"/>
        <v>679.67676832147799</v>
      </c>
      <c r="U614" s="3">
        <f t="shared" si="275"/>
        <v>-103.42948626422799</v>
      </c>
      <c r="V614" s="3">
        <f t="shared" si="267"/>
        <v>-263.63519864567201</v>
      </c>
      <c r="W614" s="3">
        <f t="shared" si="268"/>
        <v>20.545696069312601</v>
      </c>
      <c r="X614" s="3">
        <f t="shared" si="269"/>
        <v>576.24728205725</v>
      </c>
      <c r="Y614" s="3">
        <f t="shared" si="270"/>
        <v>679.67676832147799</v>
      </c>
      <c r="Z614" s="3">
        <f t="shared" si="276"/>
        <v>-103.42948626422799</v>
      </c>
      <c r="AA614" s="3">
        <f t="shared" si="271"/>
        <v>-263.63519864567201</v>
      </c>
      <c r="AB614" s="3">
        <f t="shared" si="272"/>
        <v>20.545696069312601</v>
      </c>
      <c r="AD614" s="3">
        <f t="shared" si="277"/>
        <v>-28.081775371810977</v>
      </c>
      <c r="AE614" s="3">
        <f t="shared" si="278"/>
        <v>-56.148091065266954</v>
      </c>
      <c r="AO614" s="3">
        <f t="shared" si="279"/>
        <v>-103.42948626422799</v>
      </c>
      <c r="AP614" s="3">
        <f t="shared" si="280"/>
        <v>-131.495801957683</v>
      </c>
      <c r="AQ614" s="3">
        <f t="shared" si="281"/>
        <v>28.06631569345501</v>
      </c>
      <c r="AS614" s="3">
        <f t="shared" si="282"/>
        <v>0</v>
      </c>
      <c r="AT614" s="3">
        <f t="shared" si="283"/>
        <v>0</v>
      </c>
      <c r="AU614" s="3"/>
      <c r="AV614" s="3">
        <f t="shared" si="284"/>
        <v>-28.081775371810977</v>
      </c>
      <c r="AW614" s="3">
        <f t="shared" si="285"/>
        <v>-30.232003171410952</v>
      </c>
      <c r="AX614" s="3">
        <f t="shared" si="286"/>
        <v>-2.1502277995999748</v>
      </c>
      <c r="AY614" s="3">
        <f t="shared" si="287"/>
        <v>-56.148091065266954</v>
      </c>
      <c r="AZ614" s="3">
        <f t="shared" si="288"/>
        <v>-56.148091065269</v>
      </c>
      <c r="BA614" s="3">
        <f t="shared" si="289"/>
        <v>-2.0463630789890885E-12</v>
      </c>
    </row>
    <row r="615" spans="1:53">
      <c r="A615">
        <v>613</v>
      </c>
      <c r="B615" t="s">
        <v>628</v>
      </c>
      <c r="C615" s="3">
        <v>629.99985686023695</v>
      </c>
      <c r="D615" s="3">
        <v>541.622234073051</v>
      </c>
      <c r="E615" s="3">
        <v>88.377622787186098</v>
      </c>
      <c r="F615" s="3">
        <v>-78.573000887354397</v>
      </c>
      <c r="G615" s="3">
        <v>347493778933943</v>
      </c>
      <c r="H615" s="3"/>
      <c r="I615" s="3">
        <f>VLOOKUP($A615,new_vsoa,6,FALSE)</f>
        <v>554.56121077530202</v>
      </c>
      <c r="J615" s="3">
        <f>VLOOKUP($A615,new_vsoa,5,FALSE)</f>
        <v>541.68391823768502</v>
      </c>
      <c r="K615" s="3">
        <f t="shared" si="273"/>
        <v>12.877292537616995</v>
      </c>
      <c r="L615" s="3">
        <f>VLOOKUP($A615,new_vsoa,7,FALSE)</f>
        <v>-58.547833055219797</v>
      </c>
      <c r="M615" s="3">
        <f>VLOOKUP($A615,new_vsoa,8,FALSE)</f>
        <v>86.244270564208193</v>
      </c>
      <c r="N615" s="3">
        <f t="shared" si="261"/>
        <v>551.29504442363805</v>
      </c>
      <c r="O615" s="3">
        <f t="shared" si="262"/>
        <v>541.68391823768502</v>
      </c>
      <c r="P615" s="3">
        <f t="shared" si="274"/>
        <v>9.6111261859530259</v>
      </c>
      <c r="Q615" s="3">
        <f t="shared" si="263"/>
        <v>-62.819265825993703</v>
      </c>
      <c r="R615" s="3">
        <f t="shared" si="264"/>
        <v>81.458343018839898</v>
      </c>
      <c r="S615" s="3">
        <f t="shared" si="265"/>
        <v>554.56121077530202</v>
      </c>
      <c r="T615" s="3">
        <f t="shared" si="266"/>
        <v>541.68391823768502</v>
      </c>
      <c r="U615" s="3">
        <f t="shared" si="275"/>
        <v>12.877292537616995</v>
      </c>
      <c r="V615" s="3">
        <f t="shared" si="267"/>
        <v>-61.648932925555201</v>
      </c>
      <c r="W615" s="3">
        <f t="shared" si="268"/>
        <v>89.317528247567694</v>
      </c>
      <c r="X615" s="3">
        <f t="shared" si="269"/>
        <v>554.56121077530202</v>
      </c>
      <c r="Y615" s="3">
        <f t="shared" si="270"/>
        <v>541.68391823768502</v>
      </c>
      <c r="Z615" s="3">
        <f t="shared" si="276"/>
        <v>12.877292537616995</v>
      </c>
      <c r="AA615" s="3">
        <f t="shared" si="271"/>
        <v>-61.648932925555201</v>
      </c>
      <c r="AB615" s="3">
        <f t="shared" si="272"/>
        <v>89.317528247567694</v>
      </c>
      <c r="AD615" s="3">
        <f t="shared" si="277"/>
        <v>-75.438646084934931</v>
      </c>
      <c r="AE615" s="3">
        <f t="shared" si="278"/>
        <v>6.168416463401627E-2</v>
      </c>
      <c r="AO615" s="3">
        <f t="shared" si="279"/>
        <v>12.877292537616995</v>
      </c>
      <c r="AP615" s="3">
        <f t="shared" si="280"/>
        <v>88.377622787186098</v>
      </c>
      <c r="AQ615" s="3">
        <f t="shared" si="281"/>
        <v>-75.500330249569103</v>
      </c>
      <c r="AS615" s="3">
        <f t="shared" si="282"/>
        <v>0</v>
      </c>
      <c r="AT615" s="3">
        <f t="shared" si="283"/>
        <v>0</v>
      </c>
      <c r="AU615" s="3"/>
      <c r="AV615" s="3">
        <f t="shared" si="284"/>
        <v>-75.438646084934931</v>
      </c>
      <c r="AW615" s="3">
        <f t="shared" si="285"/>
        <v>-78.7048124365989</v>
      </c>
      <c r="AX615" s="3">
        <f t="shared" si="286"/>
        <v>-3.2661663516639692</v>
      </c>
      <c r="AY615" s="3">
        <f t="shared" si="287"/>
        <v>6.168416463401627E-2</v>
      </c>
      <c r="AZ615" s="3">
        <f t="shared" si="288"/>
        <v>6.168416463401627E-2</v>
      </c>
      <c r="BA615" s="3">
        <f t="shared" si="289"/>
        <v>0</v>
      </c>
    </row>
    <row r="616" spans="1:53">
      <c r="A616">
        <v>614</v>
      </c>
      <c r="B616" t="s">
        <v>629</v>
      </c>
      <c r="C616" s="3">
        <v>576.88484346707298</v>
      </c>
      <c r="D616" s="3">
        <v>489.830678036905</v>
      </c>
      <c r="E616" s="3">
        <v>87.054165430168098</v>
      </c>
      <c r="F616" s="3">
        <v>-55.983446315258398</v>
      </c>
      <c r="G616" s="3">
        <v>9839.2998022183292</v>
      </c>
      <c r="H616" s="3"/>
      <c r="I616" s="3">
        <f>VLOOKUP($A616,new_vsoa,6,FALSE)</f>
        <v>512.928632317596</v>
      </c>
      <c r="J616" s="3">
        <f>VLOOKUP($A616,new_vsoa,5,FALSE)</f>
        <v>491.38583449120199</v>
      </c>
      <c r="K616" s="3">
        <f t="shared" si="273"/>
        <v>21.542797826394008</v>
      </c>
      <c r="L616" s="3">
        <f>VLOOKUP($A616,new_vsoa,7,FALSE)</f>
        <v>-52.8207292761792</v>
      </c>
      <c r="M616" s="3">
        <f>VLOOKUP($A616,new_vsoa,8,FALSE)</f>
        <v>96.301983232907105</v>
      </c>
      <c r="N616" s="3">
        <f t="shared" si="261"/>
        <v>500.53342321111001</v>
      </c>
      <c r="O616" s="3">
        <f t="shared" si="262"/>
        <v>491.385834491205</v>
      </c>
      <c r="P616" s="3">
        <f t="shared" si="274"/>
        <v>9.1475887199050021</v>
      </c>
      <c r="Q616" s="3">
        <f t="shared" si="263"/>
        <v>-60.614131431074597</v>
      </c>
      <c r="R616" s="3">
        <f t="shared" si="264"/>
        <v>78.536370080896901</v>
      </c>
      <c r="S616" s="3">
        <f t="shared" si="265"/>
        <v>512.928632317596</v>
      </c>
      <c r="T616" s="3">
        <f t="shared" si="266"/>
        <v>491.38583449120199</v>
      </c>
      <c r="U616" s="3">
        <f t="shared" si="275"/>
        <v>21.542797826394008</v>
      </c>
      <c r="V616" s="3">
        <f t="shared" si="267"/>
        <v>-44.678131033698698</v>
      </c>
      <c r="W616" s="3">
        <f t="shared" si="268"/>
        <v>95.815765730750798</v>
      </c>
      <c r="X616" s="3">
        <f t="shared" si="269"/>
        <v>512.928632317596</v>
      </c>
      <c r="Y616" s="3">
        <f t="shared" si="270"/>
        <v>491.38583449120199</v>
      </c>
      <c r="Z616" s="3">
        <f t="shared" si="276"/>
        <v>21.542797826394008</v>
      </c>
      <c r="AA616" s="3">
        <f t="shared" si="271"/>
        <v>-44.678131033698698</v>
      </c>
      <c r="AB616" s="3">
        <f t="shared" si="272"/>
        <v>95.815765730750798</v>
      </c>
      <c r="AD616" s="3">
        <f t="shared" si="277"/>
        <v>-63.956211149476985</v>
      </c>
      <c r="AE616" s="3">
        <f t="shared" si="278"/>
        <v>1.5551564542969913</v>
      </c>
      <c r="AO616" s="3">
        <f t="shared" si="279"/>
        <v>21.542797826394008</v>
      </c>
      <c r="AP616" s="3">
        <f t="shared" si="280"/>
        <v>87.054165430168098</v>
      </c>
      <c r="AQ616" s="3">
        <f t="shared" si="281"/>
        <v>-65.51136760377409</v>
      </c>
      <c r="AS616" s="3">
        <f t="shared" si="282"/>
        <v>0</v>
      </c>
      <c r="AT616" s="3">
        <f t="shared" si="283"/>
        <v>0</v>
      </c>
      <c r="AU616" s="3"/>
      <c r="AV616" s="3">
        <f t="shared" si="284"/>
        <v>-63.956211149476985</v>
      </c>
      <c r="AW616" s="3">
        <f t="shared" si="285"/>
        <v>-76.351420255962978</v>
      </c>
      <c r="AX616" s="3">
        <f t="shared" si="286"/>
        <v>-12.395209106485993</v>
      </c>
      <c r="AY616" s="3">
        <f t="shared" si="287"/>
        <v>1.5551564542969913</v>
      </c>
      <c r="AZ616" s="3">
        <f t="shared" si="288"/>
        <v>1.555156454300004</v>
      </c>
      <c r="BA616" s="3">
        <f t="shared" si="289"/>
        <v>3.0127011996228248E-12</v>
      </c>
    </row>
    <row r="617" spans="1:53">
      <c r="A617">
        <v>615</v>
      </c>
      <c r="B617" t="s">
        <v>630</v>
      </c>
      <c r="C617" s="3">
        <v>440.57538672238098</v>
      </c>
      <c r="D617" s="3">
        <v>431.04049684884001</v>
      </c>
      <c r="E617" s="3">
        <v>9.5348898735415393</v>
      </c>
      <c r="F617" s="3">
        <v>-110.56495374427099</v>
      </c>
      <c r="G617" s="3">
        <v>210.509194983843</v>
      </c>
      <c r="H617" s="3"/>
      <c r="I617" s="3">
        <f>VLOOKUP($A617,new_vsoa,6,FALSE)</f>
        <v>430.32933785178398</v>
      </c>
      <c r="J617" s="3">
        <f>VLOOKUP($A617,new_vsoa,5,FALSE)</f>
        <v>425.06616961288302</v>
      </c>
      <c r="K617" s="3">
        <f t="shared" si="273"/>
        <v>5.2631682389009598</v>
      </c>
      <c r="L617" s="3">
        <f>VLOOKUP($A617,new_vsoa,7,FALSE)</f>
        <v>-58.790894167777502</v>
      </c>
      <c r="M617" s="3">
        <f>VLOOKUP($A617,new_vsoa,8,FALSE)</f>
        <v>70.850091044616505</v>
      </c>
      <c r="N617" s="3">
        <f t="shared" si="261"/>
        <v>416.38663322945098</v>
      </c>
      <c r="O617" s="3">
        <f t="shared" si="262"/>
        <v>425.06616961288302</v>
      </c>
      <c r="P617" s="3">
        <f t="shared" si="274"/>
        <v>-8.6795363834320369</v>
      </c>
      <c r="Q617" s="3">
        <f t="shared" si="263"/>
        <v>-73.429303637838203</v>
      </c>
      <c r="R617" s="3">
        <f t="shared" si="264"/>
        <v>55.601539123186903</v>
      </c>
      <c r="S617" s="3">
        <f t="shared" si="265"/>
        <v>430.32933785178398</v>
      </c>
      <c r="T617" s="3">
        <f t="shared" si="266"/>
        <v>425.06616961288302</v>
      </c>
      <c r="U617" s="3">
        <f t="shared" si="275"/>
        <v>5.2631682389009598</v>
      </c>
      <c r="V617" s="3">
        <f t="shared" si="267"/>
        <v>-57.466504069730597</v>
      </c>
      <c r="W617" s="3">
        <f t="shared" si="268"/>
        <v>75.245546313232197</v>
      </c>
      <c r="X617" s="3">
        <f t="shared" si="269"/>
        <v>430.32933785178398</v>
      </c>
      <c r="Y617" s="3">
        <f t="shared" si="270"/>
        <v>425.06616961288302</v>
      </c>
      <c r="Z617" s="3">
        <f t="shared" si="276"/>
        <v>5.2631682389009598</v>
      </c>
      <c r="AA617" s="3">
        <f t="shared" si="271"/>
        <v>-57.466504069730597</v>
      </c>
      <c r="AB617" s="3">
        <f t="shared" si="272"/>
        <v>75.245546313232197</v>
      </c>
      <c r="AD617" s="3">
        <f t="shared" si="277"/>
        <v>-10.246048870597008</v>
      </c>
      <c r="AE617" s="3">
        <f t="shared" si="278"/>
        <v>-5.9743272359569914</v>
      </c>
      <c r="AO617" s="3">
        <f t="shared" si="279"/>
        <v>5.2631682389009598</v>
      </c>
      <c r="AP617" s="3">
        <f t="shared" si="280"/>
        <v>9.5348898735415393</v>
      </c>
      <c r="AQ617" s="3">
        <f t="shared" si="281"/>
        <v>-4.2717216346405795</v>
      </c>
      <c r="AS617" s="3">
        <f t="shared" si="282"/>
        <v>0</v>
      </c>
      <c r="AT617" s="3">
        <f t="shared" si="283"/>
        <v>0</v>
      </c>
      <c r="AU617" s="3"/>
      <c r="AV617" s="3">
        <f t="shared" si="284"/>
        <v>-10.246048870597008</v>
      </c>
      <c r="AW617" s="3">
        <f t="shared" si="285"/>
        <v>-24.188753492930005</v>
      </c>
      <c r="AX617" s="3">
        <f t="shared" si="286"/>
        <v>-13.942704622332997</v>
      </c>
      <c r="AY617" s="3">
        <f t="shared" si="287"/>
        <v>-5.9743272359569914</v>
      </c>
      <c r="AZ617" s="3">
        <f t="shared" si="288"/>
        <v>-5.9743272359569914</v>
      </c>
      <c r="BA617" s="3">
        <f t="shared" si="289"/>
        <v>0</v>
      </c>
    </row>
    <row r="618" spans="1:53">
      <c r="A618">
        <v>616</v>
      </c>
      <c r="B618" t="s">
        <v>631</v>
      </c>
      <c r="C618" s="3">
        <v>396.04787317482999</v>
      </c>
      <c r="D618" s="3">
        <v>372.24932623452497</v>
      </c>
      <c r="E618" s="3">
        <v>23.7985469403054</v>
      </c>
      <c r="F618" s="3">
        <v>-84.478593739039596</v>
      </c>
      <c r="G618" s="3">
        <v>196.386804282866</v>
      </c>
      <c r="H618" s="3"/>
      <c r="I618" s="3">
        <f>VLOOKUP($A618,new_vsoa,6,FALSE)</f>
        <v>397.06620661414098</v>
      </c>
      <c r="J618" s="3">
        <f>VLOOKUP($A618,new_vsoa,5,FALSE)</f>
        <v>376.03588276973898</v>
      </c>
      <c r="K618" s="3">
        <f t="shared" si="273"/>
        <v>21.030323844402005</v>
      </c>
      <c r="L618" s="3">
        <f>VLOOKUP($A618,new_vsoa,7,FALSE)</f>
        <v>-37.926565714882003</v>
      </c>
      <c r="M618" s="3">
        <f>VLOOKUP($A618,new_vsoa,8,FALSE)</f>
        <v>83.116744214550707</v>
      </c>
      <c r="N618" s="3">
        <f t="shared" si="261"/>
        <v>383.64010034621299</v>
      </c>
      <c r="O618" s="3">
        <f t="shared" si="262"/>
        <v>376.03588276974301</v>
      </c>
      <c r="P618" s="3">
        <f t="shared" si="274"/>
        <v>7.6042175764699778</v>
      </c>
      <c r="Q618" s="3">
        <f t="shared" si="263"/>
        <v>-52.687471281048602</v>
      </c>
      <c r="R618" s="3">
        <f t="shared" si="264"/>
        <v>68.413220170152997</v>
      </c>
      <c r="S618" s="3">
        <f t="shared" si="265"/>
        <v>397.06620661414098</v>
      </c>
      <c r="T618" s="3">
        <f t="shared" si="266"/>
        <v>376.03588276973898</v>
      </c>
      <c r="U618" s="3">
        <f t="shared" si="275"/>
        <v>21.030323844402005</v>
      </c>
      <c r="V618" s="3">
        <f t="shared" si="267"/>
        <v>-39.887329359230499</v>
      </c>
      <c r="W618" s="3">
        <f t="shared" si="268"/>
        <v>82.363004866846296</v>
      </c>
      <c r="X618" s="3">
        <f t="shared" si="269"/>
        <v>397.06620661414098</v>
      </c>
      <c r="Y618" s="3">
        <f t="shared" si="270"/>
        <v>376.03588276973898</v>
      </c>
      <c r="Z618" s="3">
        <f t="shared" si="276"/>
        <v>21.030323844402005</v>
      </c>
      <c r="AA618" s="3">
        <f t="shared" si="271"/>
        <v>-39.887329359230499</v>
      </c>
      <c r="AB618" s="3">
        <f t="shared" si="272"/>
        <v>82.363004866846296</v>
      </c>
      <c r="AD618" s="3">
        <f t="shared" si="277"/>
        <v>1.0183334393109931</v>
      </c>
      <c r="AE618" s="3">
        <f t="shared" si="278"/>
        <v>3.7865565352140038</v>
      </c>
      <c r="AO618" s="3">
        <f t="shared" si="279"/>
        <v>21.030323844402005</v>
      </c>
      <c r="AP618" s="3">
        <f t="shared" si="280"/>
        <v>23.7985469403054</v>
      </c>
      <c r="AQ618" s="3">
        <f t="shared" si="281"/>
        <v>-2.7682230959033944</v>
      </c>
      <c r="AS618" s="3">
        <f t="shared" si="282"/>
        <v>0</v>
      </c>
      <c r="AT618" s="3">
        <f t="shared" si="283"/>
        <v>0</v>
      </c>
      <c r="AU618" s="3"/>
      <c r="AV618" s="3">
        <f t="shared" si="284"/>
        <v>1.0183334393109931</v>
      </c>
      <c r="AW618" s="3">
        <f t="shared" si="285"/>
        <v>-12.407772828616999</v>
      </c>
      <c r="AX618" s="3">
        <f t="shared" si="286"/>
        <v>-13.426106267927992</v>
      </c>
      <c r="AY618" s="3">
        <f t="shared" si="287"/>
        <v>3.7865565352140038</v>
      </c>
      <c r="AZ618" s="3">
        <f t="shared" si="288"/>
        <v>3.7865565352180397</v>
      </c>
      <c r="BA618" s="3">
        <f t="shared" si="289"/>
        <v>4.0358827391173691E-12</v>
      </c>
    </row>
    <row r="619" spans="1:53">
      <c r="A619">
        <v>617</v>
      </c>
      <c r="B619" t="s">
        <v>632</v>
      </c>
      <c r="C619" s="3">
        <v>502.53185708074199</v>
      </c>
      <c r="D619" s="3">
        <v>521.059051967968</v>
      </c>
      <c r="E619" s="3">
        <v>-18.527194887226099</v>
      </c>
      <c r="F619" s="3">
        <v>-126.61880384884699</v>
      </c>
      <c r="G619" s="3">
        <v>170.089212740769</v>
      </c>
      <c r="H619" s="3"/>
      <c r="I619" s="3">
        <f>VLOOKUP($A619,new_vsoa,6,FALSE)</f>
        <v>457.59269758359198</v>
      </c>
      <c r="J619" s="3">
        <f>VLOOKUP($A619,new_vsoa,5,FALSE)</f>
        <v>514.51640536379398</v>
      </c>
      <c r="K619" s="3">
        <f t="shared" si="273"/>
        <v>-56.923707780201994</v>
      </c>
      <c r="L619" s="3">
        <f>VLOOKUP($A619,new_vsoa,7,FALSE)</f>
        <v>-124.043168058714</v>
      </c>
      <c r="M619" s="3">
        <f>VLOOKUP($A619,new_vsoa,8,FALSE)</f>
        <v>7.29472678277169</v>
      </c>
      <c r="N619" s="3">
        <f t="shared" si="261"/>
        <v>458.124251237914</v>
      </c>
      <c r="O619" s="3">
        <f t="shared" si="262"/>
        <v>514.51640536379</v>
      </c>
      <c r="P619" s="3">
        <f t="shared" si="274"/>
        <v>-56.392154125876004</v>
      </c>
      <c r="Q619" s="3">
        <f t="shared" si="263"/>
        <v>-117.788186618973</v>
      </c>
      <c r="R619" s="3">
        <f t="shared" si="264"/>
        <v>8.8805249433282096</v>
      </c>
      <c r="S619" s="3">
        <f t="shared" si="265"/>
        <v>457.59269758359198</v>
      </c>
      <c r="T619" s="3">
        <f t="shared" si="266"/>
        <v>514.51640536379398</v>
      </c>
      <c r="U619" s="3">
        <f t="shared" si="275"/>
        <v>-56.923707780201994</v>
      </c>
      <c r="V619" s="3">
        <f t="shared" si="267"/>
        <v>-127.021894552158</v>
      </c>
      <c r="W619" s="3">
        <f t="shared" si="268"/>
        <v>15.9186216112626</v>
      </c>
      <c r="X619" s="3">
        <f t="shared" si="269"/>
        <v>457.59269758359198</v>
      </c>
      <c r="Y619" s="3">
        <f t="shared" si="270"/>
        <v>514.51640536379398</v>
      </c>
      <c r="Z619" s="3">
        <f t="shared" si="276"/>
        <v>-56.923707780201994</v>
      </c>
      <c r="AA619" s="3">
        <f t="shared" si="271"/>
        <v>-127.021894552158</v>
      </c>
      <c r="AB619" s="3">
        <f t="shared" si="272"/>
        <v>15.9186216112626</v>
      </c>
      <c r="AD619" s="3">
        <f t="shared" si="277"/>
        <v>-44.939159497150001</v>
      </c>
      <c r="AE619" s="3">
        <f t="shared" si="278"/>
        <v>-6.5426466041740241</v>
      </c>
      <c r="AO619" s="3">
        <f t="shared" si="279"/>
        <v>-56.923707780201994</v>
      </c>
      <c r="AP619" s="3">
        <f t="shared" si="280"/>
        <v>-18.527194887226099</v>
      </c>
      <c r="AQ619" s="3">
        <f t="shared" si="281"/>
        <v>-38.396512892975892</v>
      </c>
      <c r="AS619" s="3">
        <f t="shared" si="282"/>
        <v>0</v>
      </c>
      <c r="AT619" s="3">
        <f t="shared" si="283"/>
        <v>0</v>
      </c>
      <c r="AU619" s="3"/>
      <c r="AV619" s="3">
        <f t="shared" si="284"/>
        <v>-44.939159497150001</v>
      </c>
      <c r="AW619" s="3">
        <f t="shared" si="285"/>
        <v>-44.407605842827991</v>
      </c>
      <c r="AX619" s="3">
        <f t="shared" si="286"/>
        <v>0.53155365432201052</v>
      </c>
      <c r="AY619" s="3">
        <f t="shared" si="287"/>
        <v>-6.5426466041740241</v>
      </c>
      <c r="AZ619" s="3">
        <f t="shared" si="288"/>
        <v>-6.5426466041780031</v>
      </c>
      <c r="BA619" s="3">
        <f t="shared" si="289"/>
        <v>-3.979039320256561E-12</v>
      </c>
    </row>
    <row r="620" spans="1:53">
      <c r="A620">
        <v>618</v>
      </c>
      <c r="B620" t="s">
        <v>633</v>
      </c>
      <c r="C620" s="3">
        <v>606.58508146572797</v>
      </c>
      <c r="D620" s="3">
        <v>693.00874313732595</v>
      </c>
      <c r="E620" s="3">
        <v>-86.423661671597003</v>
      </c>
      <c r="F620" s="3">
        <v>-1507244693945740</v>
      </c>
      <c r="G620" s="3">
        <v>9800614185316600</v>
      </c>
      <c r="H620" s="3"/>
      <c r="I620" s="3">
        <f>VLOOKUP($A620,new_vsoa,6,FALSE)</f>
        <v>593.001968893705</v>
      </c>
      <c r="J620" s="3">
        <f>VLOOKUP($A620,new_vsoa,5,FALSE)</f>
        <v>645.96775318000402</v>
      </c>
      <c r="K620" s="3">
        <f t="shared" si="273"/>
        <v>-52.965784286299026</v>
      </c>
      <c r="L620" s="3">
        <f>VLOOKUP($A620,new_vsoa,7,FALSE)</f>
        <v>-176.87376958228299</v>
      </c>
      <c r="M620" s="3">
        <f>VLOOKUP($A620,new_vsoa,8,FALSE)</f>
        <v>47.403440431273999</v>
      </c>
      <c r="N620" s="3">
        <f t="shared" si="261"/>
        <v>591.87537577435796</v>
      </c>
      <c r="O620" s="3">
        <f t="shared" si="262"/>
        <v>645.96775318000698</v>
      </c>
      <c r="P620" s="3">
        <f t="shared" si="274"/>
        <v>-54.092377405649017</v>
      </c>
      <c r="Q620" s="3">
        <f t="shared" si="263"/>
        <v>-171.50640410742099</v>
      </c>
      <c r="R620" s="3">
        <f t="shared" si="264"/>
        <v>40.432074154264399</v>
      </c>
      <c r="S620" s="3">
        <f t="shared" si="265"/>
        <v>593.001968893705</v>
      </c>
      <c r="T620" s="3">
        <f t="shared" si="266"/>
        <v>645.96775318000402</v>
      </c>
      <c r="U620" s="3">
        <f t="shared" si="275"/>
        <v>-52.965784286299026</v>
      </c>
      <c r="V620" s="3">
        <f t="shared" si="267"/>
        <v>-173.722175920024</v>
      </c>
      <c r="W620" s="3">
        <f t="shared" si="268"/>
        <v>41.163999917698099</v>
      </c>
      <c r="X620" s="3">
        <f t="shared" si="269"/>
        <v>593.001968893705</v>
      </c>
      <c r="Y620" s="3">
        <f t="shared" si="270"/>
        <v>645.96775318000402</v>
      </c>
      <c r="Z620" s="3">
        <f t="shared" si="276"/>
        <v>-52.965784286299026</v>
      </c>
      <c r="AA620" s="3">
        <f t="shared" si="271"/>
        <v>-173.722175920024</v>
      </c>
      <c r="AB620" s="3">
        <f t="shared" si="272"/>
        <v>41.163999917698099</v>
      </c>
      <c r="AD620" s="3">
        <f t="shared" si="277"/>
        <v>-13.583112572022969</v>
      </c>
      <c r="AE620" s="3">
        <f t="shared" si="278"/>
        <v>-47.040989957321926</v>
      </c>
      <c r="AO620" s="3">
        <f t="shared" si="279"/>
        <v>-52.965784286299026</v>
      </c>
      <c r="AP620" s="3">
        <f t="shared" si="280"/>
        <v>-86.423661671597003</v>
      </c>
      <c r="AQ620" s="3">
        <f t="shared" si="281"/>
        <v>33.457877385297977</v>
      </c>
      <c r="AS620" s="3">
        <f t="shared" si="282"/>
        <v>0</v>
      </c>
      <c r="AT620" s="3">
        <f t="shared" si="283"/>
        <v>0</v>
      </c>
      <c r="AU620" s="3"/>
      <c r="AV620" s="3">
        <f t="shared" si="284"/>
        <v>-13.583112572022969</v>
      </c>
      <c r="AW620" s="3">
        <f t="shared" si="285"/>
        <v>-14.709705691370004</v>
      </c>
      <c r="AX620" s="3">
        <f t="shared" si="286"/>
        <v>-1.1265931193470351</v>
      </c>
      <c r="AY620" s="3">
        <f t="shared" si="287"/>
        <v>-47.040989957321926</v>
      </c>
      <c r="AZ620" s="3">
        <f t="shared" si="288"/>
        <v>-47.04098995731897</v>
      </c>
      <c r="BA620" s="3">
        <f t="shared" si="289"/>
        <v>2.9558577807620168E-12</v>
      </c>
    </row>
    <row r="621" spans="1:53">
      <c r="A621">
        <v>619</v>
      </c>
      <c r="B621" t="s">
        <v>634</v>
      </c>
      <c r="C621" s="3">
        <v>638.23961026836696</v>
      </c>
      <c r="D621" s="3">
        <v>540.36553945166497</v>
      </c>
      <c r="E621" s="3">
        <v>97.874070816701902</v>
      </c>
      <c r="F621" s="3">
        <v>-1177981152002430</v>
      </c>
      <c r="G621" s="3">
        <v>5.1502605378085904E+16</v>
      </c>
      <c r="H621" s="3"/>
      <c r="I621" s="3">
        <f>VLOOKUP($A621,new_vsoa,6,FALSE)</f>
        <v>521.14248971146105</v>
      </c>
      <c r="J621" s="3">
        <f>VLOOKUP($A621,new_vsoa,5,FALSE)</f>
        <v>512.73307622810796</v>
      </c>
      <c r="K621" s="3">
        <f t="shared" si="273"/>
        <v>8.4094134833530916</v>
      </c>
      <c r="L621" s="3">
        <f>VLOOKUP($A621,new_vsoa,7,FALSE)</f>
        <v>-61.3749883175458</v>
      </c>
      <c r="M621" s="3">
        <f>VLOOKUP($A621,new_vsoa,8,FALSE)</f>
        <v>74.914948438164402</v>
      </c>
      <c r="N621" s="3">
        <f t="shared" si="261"/>
        <v>513.67853066662701</v>
      </c>
      <c r="O621" s="3">
        <f t="shared" si="262"/>
        <v>512.73307622831999</v>
      </c>
      <c r="P621" s="3">
        <f t="shared" si="274"/>
        <v>0.94545443830702425</v>
      </c>
      <c r="Q621" s="3">
        <f t="shared" si="263"/>
        <v>-78.307572104863596</v>
      </c>
      <c r="R621" s="3">
        <f t="shared" si="264"/>
        <v>68.221180767504293</v>
      </c>
      <c r="S621" s="3">
        <f t="shared" si="265"/>
        <v>521.14248971146105</v>
      </c>
      <c r="T621" s="3">
        <f t="shared" si="266"/>
        <v>512.73307622810796</v>
      </c>
      <c r="U621" s="3">
        <f t="shared" si="275"/>
        <v>8.4094134833530916</v>
      </c>
      <c r="V621" s="3">
        <f t="shared" si="267"/>
        <v>-59.0153082537241</v>
      </c>
      <c r="W621" s="3">
        <f t="shared" si="268"/>
        <v>75.118104197732407</v>
      </c>
      <c r="X621" s="3">
        <f t="shared" si="269"/>
        <v>521.14248971146105</v>
      </c>
      <c r="Y621" s="3">
        <f t="shared" si="270"/>
        <v>512.73307622810796</v>
      </c>
      <c r="Z621" s="3">
        <f t="shared" si="276"/>
        <v>8.4094134833530916</v>
      </c>
      <c r="AA621" s="3">
        <f t="shared" si="271"/>
        <v>-59.0153082537241</v>
      </c>
      <c r="AB621" s="3">
        <f t="shared" si="272"/>
        <v>75.118104197732407</v>
      </c>
      <c r="AD621" s="3">
        <f t="shared" si="277"/>
        <v>-117.09712055690591</v>
      </c>
      <c r="AE621" s="3">
        <f t="shared" si="278"/>
        <v>-27.632463223557011</v>
      </c>
      <c r="AO621" s="3">
        <f t="shared" si="279"/>
        <v>8.4094134833530916</v>
      </c>
      <c r="AP621" s="3">
        <f t="shared" si="280"/>
        <v>97.874070816701902</v>
      </c>
      <c r="AQ621" s="3">
        <f t="shared" si="281"/>
        <v>-89.464657333348811</v>
      </c>
      <c r="AS621" s="3">
        <f t="shared" si="282"/>
        <v>0</v>
      </c>
      <c r="AT621" s="3">
        <f t="shared" si="283"/>
        <v>0</v>
      </c>
      <c r="AU621" s="3"/>
      <c r="AV621" s="3">
        <f t="shared" si="284"/>
        <v>-117.09712055690591</v>
      </c>
      <c r="AW621" s="3">
        <f t="shared" si="285"/>
        <v>-124.56107960173995</v>
      </c>
      <c r="AX621" s="3">
        <f t="shared" si="286"/>
        <v>-7.4639590448340414</v>
      </c>
      <c r="AY621" s="3">
        <f t="shared" si="287"/>
        <v>-27.632463223557011</v>
      </c>
      <c r="AZ621" s="3">
        <f t="shared" si="288"/>
        <v>-27.632463223344985</v>
      </c>
      <c r="BA621" s="3">
        <f t="shared" si="289"/>
        <v>2.120259523508139E-10</v>
      </c>
    </row>
    <row r="622" spans="1:53">
      <c r="A622">
        <v>620</v>
      </c>
      <c r="B622" t="s">
        <v>635</v>
      </c>
      <c r="C622" s="3">
        <v>178.25199176701</v>
      </c>
      <c r="D622" s="3">
        <v>127.951614928065</v>
      </c>
      <c r="E622" s="3">
        <v>50.300376838944501</v>
      </c>
      <c r="F622" s="3">
        <v>-53.553044809562898</v>
      </c>
      <c r="G622" s="3">
        <v>163.171768193509</v>
      </c>
      <c r="H622" s="3"/>
      <c r="I622" s="3">
        <f>VLOOKUP($A622,new_vsoa,6,FALSE)</f>
        <v>181.282451394888</v>
      </c>
      <c r="J622" s="3">
        <f>VLOOKUP($A622,new_vsoa,5,FALSE)</f>
        <v>126.039651844817</v>
      </c>
      <c r="K622" s="3">
        <f t="shared" si="273"/>
        <v>55.242799550070998</v>
      </c>
      <c r="L622" s="3">
        <f>VLOOKUP($A622,new_vsoa,7,FALSE)</f>
        <v>11.9516828675428</v>
      </c>
      <c r="M622" s="3">
        <f>VLOOKUP($A622,new_vsoa,8,FALSE)</f>
        <v>103.043838492592</v>
      </c>
      <c r="N622" s="3">
        <f t="shared" si="261"/>
        <v>175.78350812133399</v>
      </c>
      <c r="O622" s="3">
        <f t="shared" si="262"/>
        <v>126.03965184481601</v>
      </c>
      <c r="P622" s="3">
        <f t="shared" si="274"/>
        <v>49.743856276517988</v>
      </c>
      <c r="Q622" s="3">
        <f t="shared" si="263"/>
        <v>11.1245722733464</v>
      </c>
      <c r="R622" s="3">
        <f t="shared" si="264"/>
        <v>90.168887256256696</v>
      </c>
      <c r="S622" s="3">
        <f t="shared" si="265"/>
        <v>181.282451394888</v>
      </c>
      <c r="T622" s="3">
        <f t="shared" si="266"/>
        <v>126.039651844817</v>
      </c>
      <c r="U622" s="3">
        <f t="shared" si="275"/>
        <v>55.242799550070998</v>
      </c>
      <c r="V622" s="3">
        <f t="shared" si="267"/>
        <v>9.1826032009827099</v>
      </c>
      <c r="W622" s="3">
        <f t="shared" si="268"/>
        <v>103.00659166733701</v>
      </c>
      <c r="X622" s="3">
        <f t="shared" si="269"/>
        <v>181.282451394888</v>
      </c>
      <c r="Y622" s="3">
        <f t="shared" si="270"/>
        <v>126.039651844817</v>
      </c>
      <c r="Z622" s="3">
        <f t="shared" si="276"/>
        <v>55.242799550070998</v>
      </c>
      <c r="AA622" s="3">
        <f t="shared" si="271"/>
        <v>9.1826032009827099</v>
      </c>
      <c r="AB622" s="3">
        <f t="shared" si="272"/>
        <v>103.00659166733701</v>
      </c>
      <c r="AD622" s="3">
        <f t="shared" si="277"/>
        <v>3.0304596278780025</v>
      </c>
      <c r="AE622" s="3">
        <f t="shared" si="278"/>
        <v>-1.911963083247997</v>
      </c>
      <c r="AO622" s="3">
        <f t="shared" si="279"/>
        <v>55.242799550070998</v>
      </c>
      <c r="AP622" s="3">
        <f t="shared" si="280"/>
        <v>50.300376838944501</v>
      </c>
      <c r="AQ622" s="3">
        <f t="shared" si="281"/>
        <v>4.9424227111264969</v>
      </c>
      <c r="AS622" s="3">
        <f t="shared" si="282"/>
        <v>0</v>
      </c>
      <c r="AT622" s="3">
        <f t="shared" si="283"/>
        <v>0</v>
      </c>
      <c r="AU622" s="3"/>
      <c r="AV622" s="3">
        <f t="shared" si="284"/>
        <v>3.0304596278780025</v>
      </c>
      <c r="AW622" s="3">
        <f t="shared" si="285"/>
        <v>-2.4684836456760024</v>
      </c>
      <c r="AX622" s="3">
        <f t="shared" si="286"/>
        <v>-5.4989432735540049</v>
      </c>
      <c r="AY622" s="3">
        <f t="shared" si="287"/>
        <v>-1.911963083247997</v>
      </c>
      <c r="AZ622" s="3">
        <f t="shared" si="288"/>
        <v>-1.9119630832489918</v>
      </c>
      <c r="BA622" s="3">
        <f t="shared" si="289"/>
        <v>-9.9475983006414026E-13</v>
      </c>
    </row>
    <row r="623" spans="1:53">
      <c r="A623">
        <v>621</v>
      </c>
      <c r="B623" t="s">
        <v>636</v>
      </c>
      <c r="C623" s="3">
        <v>552.32152698530695</v>
      </c>
      <c r="D623" s="3">
        <v>507.33240945535499</v>
      </c>
      <c r="E623" s="3">
        <v>44.989117529951898</v>
      </c>
      <c r="F623" s="3">
        <v>-35.145900766889</v>
      </c>
      <c r="G623" s="3">
        <v>8016437582901070</v>
      </c>
      <c r="H623" s="3"/>
      <c r="I623" s="3">
        <f>VLOOKUP($A623,new_vsoa,6,FALSE)</f>
        <v>521.09422570395702</v>
      </c>
      <c r="J623" s="3">
        <f>VLOOKUP($A623,new_vsoa,5,FALSE)</f>
        <v>503.95288699269599</v>
      </c>
      <c r="K623" s="3">
        <f t="shared" si="273"/>
        <v>17.141338711261028</v>
      </c>
      <c r="L623" s="3">
        <f>VLOOKUP($A623,new_vsoa,7,FALSE)</f>
        <v>-41.189465046071497</v>
      </c>
      <c r="M623" s="3">
        <f>VLOOKUP($A623,new_vsoa,8,FALSE)</f>
        <v>74.067184780247501</v>
      </c>
      <c r="N623" s="3">
        <f t="shared" si="261"/>
        <v>513.47018538888199</v>
      </c>
      <c r="O623" s="3">
        <f t="shared" si="262"/>
        <v>503.95288699269798</v>
      </c>
      <c r="P623" s="3">
        <f t="shared" si="274"/>
        <v>9.5172983961840032</v>
      </c>
      <c r="Q623" s="3">
        <f t="shared" si="263"/>
        <v>-51.560693009286602</v>
      </c>
      <c r="R623" s="3">
        <f t="shared" si="264"/>
        <v>69.804976123088494</v>
      </c>
      <c r="S623" s="3">
        <f t="shared" si="265"/>
        <v>521.09422570395702</v>
      </c>
      <c r="T623" s="3">
        <f t="shared" si="266"/>
        <v>503.95288699269599</v>
      </c>
      <c r="U623" s="3">
        <f t="shared" si="275"/>
        <v>17.141338711261028</v>
      </c>
      <c r="V623" s="3">
        <f t="shared" si="267"/>
        <v>-42.749059517514397</v>
      </c>
      <c r="W623" s="3">
        <f t="shared" si="268"/>
        <v>76.777063587568193</v>
      </c>
      <c r="X623" s="3">
        <f t="shared" si="269"/>
        <v>521.09422570395702</v>
      </c>
      <c r="Y623" s="3">
        <f t="shared" si="270"/>
        <v>503.95288699269599</v>
      </c>
      <c r="Z623" s="3">
        <f t="shared" si="276"/>
        <v>17.141338711261028</v>
      </c>
      <c r="AA623" s="3">
        <f t="shared" si="271"/>
        <v>-42.749059517514397</v>
      </c>
      <c r="AB623" s="3">
        <f t="shared" si="272"/>
        <v>76.777063587568193</v>
      </c>
      <c r="AD623" s="3">
        <f t="shared" si="277"/>
        <v>-31.227301281349924</v>
      </c>
      <c r="AE623" s="3">
        <f t="shared" si="278"/>
        <v>-3.379522462658997</v>
      </c>
      <c r="AO623" s="3">
        <f t="shared" si="279"/>
        <v>17.141338711261028</v>
      </c>
      <c r="AP623" s="3">
        <f t="shared" si="280"/>
        <v>44.989117529951898</v>
      </c>
      <c r="AQ623" s="3">
        <f t="shared" si="281"/>
        <v>-27.84777881869087</v>
      </c>
      <c r="AS623" s="3">
        <f t="shared" si="282"/>
        <v>0</v>
      </c>
      <c r="AT623" s="3">
        <f t="shared" si="283"/>
        <v>0</v>
      </c>
      <c r="AU623" s="3"/>
      <c r="AV623" s="3">
        <f t="shared" si="284"/>
        <v>-31.227301281349924</v>
      </c>
      <c r="AW623" s="3">
        <f t="shared" si="285"/>
        <v>-38.851341596424959</v>
      </c>
      <c r="AX623" s="3">
        <f t="shared" si="286"/>
        <v>-7.6240403150750353</v>
      </c>
      <c r="AY623" s="3">
        <f t="shared" si="287"/>
        <v>-3.379522462658997</v>
      </c>
      <c r="AZ623" s="3">
        <f t="shared" si="288"/>
        <v>-3.3795224626570075</v>
      </c>
      <c r="BA623" s="3">
        <f t="shared" si="289"/>
        <v>1.9895196601282805E-12</v>
      </c>
    </row>
    <row r="624" spans="1:53">
      <c r="A624">
        <v>622</v>
      </c>
      <c r="B624" t="s">
        <v>637</v>
      </c>
      <c r="C624" s="3">
        <v>458.852030052967</v>
      </c>
      <c r="D624" s="3">
        <v>334.77826597066002</v>
      </c>
      <c r="E624" s="3">
        <v>124.07376408230699</v>
      </c>
      <c r="F624" s="3">
        <v>17.438742996410699</v>
      </c>
      <c r="G624" s="3">
        <v>451.69738201394199</v>
      </c>
      <c r="H624" s="3"/>
      <c r="I624" s="3">
        <f>VLOOKUP($A624,new_vsoa,6,FALSE)</f>
        <v>373.12556334168198</v>
      </c>
      <c r="J624" s="3">
        <f>VLOOKUP($A624,new_vsoa,5,FALSE)</f>
        <v>336.48807994424698</v>
      </c>
      <c r="K624" s="3">
        <f t="shared" si="273"/>
        <v>36.637483397435005</v>
      </c>
      <c r="L624" s="3">
        <f>VLOOKUP($A624,new_vsoa,7,FALSE)</f>
        <v>-26.078377884401899</v>
      </c>
      <c r="M624" s="3">
        <f>VLOOKUP($A624,new_vsoa,8,FALSE)</f>
        <v>102.025170197889</v>
      </c>
      <c r="N624" s="3">
        <f t="shared" si="261"/>
        <v>369.363758262673</v>
      </c>
      <c r="O624" s="3">
        <f t="shared" si="262"/>
        <v>336.488079944248</v>
      </c>
      <c r="P624" s="3">
        <f t="shared" si="274"/>
        <v>32.875678318425003</v>
      </c>
      <c r="Q624" s="3">
        <f t="shared" si="263"/>
        <v>-24.4304690736815</v>
      </c>
      <c r="R624" s="3">
        <f t="shared" si="264"/>
        <v>95.305132812919894</v>
      </c>
      <c r="S624" s="3">
        <f t="shared" si="265"/>
        <v>373.12556334168198</v>
      </c>
      <c r="T624" s="3">
        <f t="shared" si="266"/>
        <v>336.48807994424698</v>
      </c>
      <c r="U624" s="3">
        <f t="shared" si="275"/>
        <v>36.637483397435005</v>
      </c>
      <c r="V624" s="3">
        <f t="shared" si="267"/>
        <v>-26.9453393179054</v>
      </c>
      <c r="W624" s="3">
        <f t="shared" si="268"/>
        <v>103.810198350419</v>
      </c>
      <c r="X624" s="3">
        <f t="shared" si="269"/>
        <v>373.12556334168198</v>
      </c>
      <c r="Y624" s="3">
        <f t="shared" si="270"/>
        <v>336.48807994424698</v>
      </c>
      <c r="Z624" s="3">
        <f t="shared" si="276"/>
        <v>36.637483397435005</v>
      </c>
      <c r="AA624" s="3">
        <f t="shared" si="271"/>
        <v>-26.9453393179054</v>
      </c>
      <c r="AB624" s="3">
        <f t="shared" si="272"/>
        <v>103.810198350419</v>
      </c>
      <c r="AD624" s="3">
        <f t="shared" si="277"/>
        <v>-85.726466711285013</v>
      </c>
      <c r="AE624" s="3">
        <f t="shared" si="278"/>
        <v>1.7098139735869609</v>
      </c>
      <c r="AO624" s="3">
        <f t="shared" si="279"/>
        <v>36.637483397435005</v>
      </c>
      <c r="AP624" s="3">
        <f t="shared" si="280"/>
        <v>124.07376408230699</v>
      </c>
      <c r="AQ624" s="3">
        <f t="shared" si="281"/>
        <v>-87.436280684871988</v>
      </c>
      <c r="AS624" s="3">
        <f t="shared" si="282"/>
        <v>0</v>
      </c>
      <c r="AT624" s="3">
        <f t="shared" si="283"/>
        <v>0</v>
      </c>
      <c r="AU624" s="3"/>
      <c r="AV624" s="3">
        <f t="shared" si="284"/>
        <v>-85.726466711285013</v>
      </c>
      <c r="AW624" s="3">
        <f t="shared" si="285"/>
        <v>-89.488271790293993</v>
      </c>
      <c r="AX624" s="3">
        <f t="shared" si="286"/>
        <v>-3.7618050790089796</v>
      </c>
      <c r="AY624" s="3">
        <f t="shared" si="287"/>
        <v>1.7098139735869609</v>
      </c>
      <c r="AZ624" s="3">
        <f t="shared" si="288"/>
        <v>1.709813973587984</v>
      </c>
      <c r="BA624" s="3">
        <f t="shared" si="289"/>
        <v>1.0231815394945443E-12</v>
      </c>
    </row>
    <row r="625" spans="1:53">
      <c r="A625">
        <v>623</v>
      </c>
      <c r="B625" t="s">
        <v>638</v>
      </c>
      <c r="C625" s="3">
        <v>332.236209474031</v>
      </c>
      <c r="D625" s="3">
        <v>264.41260759101101</v>
      </c>
      <c r="E625" s="3">
        <v>67.823601883019904</v>
      </c>
      <c r="F625" s="3">
        <v>-43.341912908805597</v>
      </c>
      <c r="G625" s="3">
        <v>312.46632629312597</v>
      </c>
      <c r="H625" s="3"/>
      <c r="I625" s="3">
        <f>VLOOKUP($A625,new_vsoa,6,FALSE)</f>
        <v>302.57570597530099</v>
      </c>
      <c r="J625" s="3">
        <f>VLOOKUP($A625,new_vsoa,5,FALSE)</f>
        <v>266.58350490779299</v>
      </c>
      <c r="K625" s="3">
        <f t="shared" si="273"/>
        <v>35.992201067508006</v>
      </c>
      <c r="L625" s="3">
        <f>VLOOKUP($A625,new_vsoa,7,FALSE)</f>
        <v>-19.819478131059199</v>
      </c>
      <c r="M625" s="3">
        <f>VLOOKUP($A625,new_vsoa,8,FALSE)</f>
        <v>97.493100529541394</v>
      </c>
      <c r="N625" s="3">
        <f t="shared" si="261"/>
        <v>288.860405378378</v>
      </c>
      <c r="O625" s="3">
        <f t="shared" si="262"/>
        <v>266.583504907791</v>
      </c>
      <c r="P625" s="3">
        <f t="shared" si="274"/>
        <v>22.276900470587009</v>
      </c>
      <c r="Q625" s="3">
        <f t="shared" si="263"/>
        <v>-25.272945843089701</v>
      </c>
      <c r="R625" s="3">
        <f t="shared" si="264"/>
        <v>75.626878212080797</v>
      </c>
      <c r="S625" s="3">
        <f t="shared" si="265"/>
        <v>302.57570597529798</v>
      </c>
      <c r="T625" s="3">
        <f t="shared" si="266"/>
        <v>267.58957786525201</v>
      </c>
      <c r="U625" s="3">
        <f t="shared" si="275"/>
        <v>34.986128110045968</v>
      </c>
      <c r="V625" s="3">
        <f t="shared" si="267"/>
        <v>-21.082212851464401</v>
      </c>
      <c r="W625" s="3">
        <f t="shared" si="268"/>
        <v>95.0897316849113</v>
      </c>
      <c r="X625" s="3">
        <f t="shared" si="269"/>
        <v>302.57570597529798</v>
      </c>
      <c r="Y625" s="3">
        <f t="shared" si="270"/>
        <v>267.58957786525201</v>
      </c>
      <c r="Z625" s="3">
        <f t="shared" si="276"/>
        <v>34.986128110045968</v>
      </c>
      <c r="AA625" s="3">
        <f t="shared" si="271"/>
        <v>-21.082212851464401</v>
      </c>
      <c r="AB625" s="3">
        <f t="shared" si="272"/>
        <v>95.0897316849113</v>
      </c>
      <c r="AD625" s="3">
        <f t="shared" si="277"/>
        <v>-29.660503498730009</v>
      </c>
      <c r="AE625" s="3">
        <f t="shared" si="278"/>
        <v>2.170897316781975</v>
      </c>
      <c r="AO625" s="3">
        <f t="shared" si="279"/>
        <v>35.992201067508006</v>
      </c>
      <c r="AP625" s="3">
        <f t="shared" si="280"/>
        <v>67.823601883019904</v>
      </c>
      <c r="AQ625" s="3">
        <f t="shared" si="281"/>
        <v>-31.831400815511898</v>
      </c>
      <c r="AS625" s="3">
        <f t="shared" si="282"/>
        <v>3.0127011996228248E-12</v>
      </c>
      <c r="AT625" s="3">
        <f t="shared" si="283"/>
        <v>-1.0060729574590255</v>
      </c>
      <c r="AU625" s="3"/>
      <c r="AV625" s="3">
        <f t="shared" si="284"/>
        <v>-29.660503498733021</v>
      </c>
      <c r="AW625" s="3">
        <f t="shared" si="285"/>
        <v>-43.375804095652995</v>
      </c>
      <c r="AX625" s="3">
        <f t="shared" si="286"/>
        <v>-13.715300596919974</v>
      </c>
      <c r="AY625" s="3">
        <f t="shared" si="287"/>
        <v>3.1769702742410004</v>
      </c>
      <c r="AZ625" s="3">
        <f t="shared" si="288"/>
        <v>2.1708973167799854</v>
      </c>
      <c r="BA625" s="3">
        <f t="shared" si="289"/>
        <v>-1.006072957461015</v>
      </c>
    </row>
    <row r="626" spans="1:53">
      <c r="A626">
        <v>624</v>
      </c>
      <c r="B626" t="s">
        <v>639</v>
      </c>
      <c r="C626" s="3">
        <v>663.53204330351798</v>
      </c>
      <c r="D626" s="3">
        <v>609.48123639823996</v>
      </c>
      <c r="E626" s="3">
        <v>54.050806905278201</v>
      </c>
      <c r="F626" s="3">
        <v>-3352137529391360</v>
      </c>
      <c r="G626" s="3">
        <v>5871814586976990</v>
      </c>
      <c r="H626" s="3"/>
      <c r="I626" s="3">
        <f>VLOOKUP($A626,new_vsoa,6,FALSE)</f>
        <v>590.44883063047405</v>
      </c>
      <c r="J626" s="3">
        <f>VLOOKUP($A626,new_vsoa,5,FALSE)</f>
        <v>640.33927219749</v>
      </c>
      <c r="K626" s="3">
        <f t="shared" si="273"/>
        <v>-49.890441567015955</v>
      </c>
      <c r="L626" s="3">
        <f>VLOOKUP($A626,new_vsoa,7,FALSE)</f>
        <v>-158.02060907189801</v>
      </c>
      <c r="M626" s="3">
        <f>VLOOKUP($A626,new_vsoa,8,FALSE)</f>
        <v>47.501239812398602</v>
      </c>
      <c r="N626" s="3">
        <f t="shared" si="261"/>
        <v>590.38031498999305</v>
      </c>
      <c r="O626" s="3">
        <f t="shared" si="262"/>
        <v>640.33927219748603</v>
      </c>
      <c r="P626" s="3">
        <f t="shared" si="274"/>
        <v>-49.958957207492972</v>
      </c>
      <c r="Q626" s="3">
        <f t="shared" si="263"/>
        <v>-149.64013447679201</v>
      </c>
      <c r="R626" s="3">
        <f t="shared" si="264"/>
        <v>49.497229696563402</v>
      </c>
      <c r="S626" s="3">
        <f t="shared" si="265"/>
        <v>590.44883063047405</v>
      </c>
      <c r="T626" s="3">
        <f t="shared" si="266"/>
        <v>640.33927219749</v>
      </c>
      <c r="U626" s="3">
        <f t="shared" si="275"/>
        <v>-49.890441567015955</v>
      </c>
      <c r="V626" s="3">
        <f t="shared" si="267"/>
        <v>-155.344275256104</v>
      </c>
      <c r="W626" s="3">
        <f t="shared" si="268"/>
        <v>46.672717911203598</v>
      </c>
      <c r="X626" s="3">
        <f t="shared" si="269"/>
        <v>590.44883063047405</v>
      </c>
      <c r="Y626" s="3">
        <f t="shared" si="270"/>
        <v>640.33927219749</v>
      </c>
      <c r="Z626" s="3">
        <f t="shared" si="276"/>
        <v>-49.890441567015955</v>
      </c>
      <c r="AA626" s="3">
        <f t="shared" si="271"/>
        <v>-155.344275256104</v>
      </c>
      <c r="AB626" s="3">
        <f t="shared" si="272"/>
        <v>46.672717911203598</v>
      </c>
      <c r="AD626" s="3">
        <f t="shared" si="277"/>
        <v>-73.083212673043931</v>
      </c>
      <c r="AE626" s="3">
        <f t="shared" si="278"/>
        <v>30.858035799250047</v>
      </c>
      <c r="AO626" s="3">
        <f t="shared" si="279"/>
        <v>-49.890441567015955</v>
      </c>
      <c r="AP626" s="3">
        <f t="shared" si="280"/>
        <v>54.050806905278201</v>
      </c>
      <c r="AQ626" s="3">
        <f t="shared" si="281"/>
        <v>-103.94124847229415</v>
      </c>
      <c r="AS626" s="3">
        <f t="shared" si="282"/>
        <v>0</v>
      </c>
      <c r="AT626" s="3">
        <f t="shared" si="283"/>
        <v>0</v>
      </c>
      <c r="AU626" s="3"/>
      <c r="AV626" s="3">
        <f t="shared" si="284"/>
        <v>-73.083212673043931</v>
      </c>
      <c r="AW626" s="3">
        <f t="shared" si="285"/>
        <v>-73.151728313524927</v>
      </c>
      <c r="AX626" s="3">
        <f t="shared" si="286"/>
        <v>-6.8515640480995899E-2</v>
      </c>
      <c r="AY626" s="3">
        <f t="shared" si="287"/>
        <v>30.858035799250047</v>
      </c>
      <c r="AZ626" s="3">
        <f t="shared" si="288"/>
        <v>30.858035799246068</v>
      </c>
      <c r="BA626" s="3">
        <f t="shared" si="289"/>
        <v>-3.979039320256561E-12</v>
      </c>
    </row>
    <row r="627" spans="1:53">
      <c r="A627">
        <v>625</v>
      </c>
      <c r="B627" t="s">
        <v>640</v>
      </c>
      <c r="C627" s="3">
        <v>519.88402317730197</v>
      </c>
      <c r="D627" s="3">
        <v>588.00254654866899</v>
      </c>
      <c r="E627" s="3">
        <v>-68.118523371366507</v>
      </c>
      <c r="F627" s="3">
        <v>-209.99301105766</v>
      </c>
      <c r="G627" s="3">
        <v>178.76527236277801</v>
      </c>
      <c r="H627" s="3"/>
      <c r="I627" s="3">
        <f>VLOOKUP($A627,new_vsoa,6,FALSE)</f>
        <v>515.93616740348898</v>
      </c>
      <c r="J627" s="3">
        <f>VLOOKUP($A627,new_vsoa,5,FALSE)</f>
        <v>593.02090278371804</v>
      </c>
      <c r="K627" s="3">
        <f t="shared" si="273"/>
        <v>-77.084735380229063</v>
      </c>
      <c r="L627" s="3">
        <f>VLOOKUP($A627,new_vsoa,7,FALSE)</f>
        <v>-150.08404217077501</v>
      </c>
      <c r="M627" s="3">
        <f>VLOOKUP($A627,new_vsoa,8,FALSE)</f>
        <v>-15.6384426778713</v>
      </c>
      <c r="N627" s="3">
        <f t="shared" si="261"/>
        <v>512.65218786760499</v>
      </c>
      <c r="O627" s="3">
        <f t="shared" si="262"/>
        <v>593.02090278371804</v>
      </c>
      <c r="P627" s="3">
        <f t="shared" si="274"/>
        <v>-80.368714916113049</v>
      </c>
      <c r="Q627" s="3">
        <f t="shared" si="263"/>
        <v>-153.05421153274199</v>
      </c>
      <c r="R627" s="3">
        <f t="shared" si="264"/>
        <v>-15.2783643414525</v>
      </c>
      <c r="S627" s="3">
        <f t="shared" si="265"/>
        <v>515.93616740348898</v>
      </c>
      <c r="T627" s="3">
        <f t="shared" si="266"/>
        <v>593.02090278371804</v>
      </c>
      <c r="U627" s="3">
        <f t="shared" si="275"/>
        <v>-77.084735380229063</v>
      </c>
      <c r="V627" s="3">
        <f t="shared" si="267"/>
        <v>-152.34381506966099</v>
      </c>
      <c r="W627" s="3">
        <f t="shared" si="268"/>
        <v>-11.869574719949201</v>
      </c>
      <c r="X627" s="3">
        <f t="shared" si="269"/>
        <v>515.93616740348898</v>
      </c>
      <c r="Y627" s="3">
        <f t="shared" si="270"/>
        <v>593.02090278371804</v>
      </c>
      <c r="Z627" s="3">
        <f t="shared" si="276"/>
        <v>-77.084735380229063</v>
      </c>
      <c r="AA627" s="3">
        <f t="shared" si="271"/>
        <v>-152.34381506966099</v>
      </c>
      <c r="AB627" s="3">
        <f t="shared" si="272"/>
        <v>-11.869574719949201</v>
      </c>
      <c r="AD627" s="3">
        <f t="shared" si="277"/>
        <v>-3.9478557738129894</v>
      </c>
      <c r="AE627" s="3">
        <f t="shared" si="278"/>
        <v>5.0183562350490547</v>
      </c>
      <c r="AO627" s="3">
        <f t="shared" si="279"/>
        <v>-77.084735380229063</v>
      </c>
      <c r="AP627" s="3">
        <f t="shared" si="280"/>
        <v>-68.118523371366507</v>
      </c>
      <c r="AQ627" s="3">
        <f t="shared" si="281"/>
        <v>-8.9662120088625556</v>
      </c>
      <c r="AS627" s="3">
        <f t="shared" si="282"/>
        <v>0</v>
      </c>
      <c r="AT627" s="3">
        <f t="shared" si="283"/>
        <v>0</v>
      </c>
      <c r="AU627" s="3"/>
      <c r="AV627" s="3">
        <f t="shared" si="284"/>
        <v>-3.9478557738129894</v>
      </c>
      <c r="AW627" s="3">
        <f t="shared" si="285"/>
        <v>-7.2318353096969759</v>
      </c>
      <c r="AX627" s="3">
        <f t="shared" si="286"/>
        <v>-3.2839795358839865</v>
      </c>
      <c r="AY627" s="3">
        <f t="shared" si="287"/>
        <v>5.0183562350490547</v>
      </c>
      <c r="AZ627" s="3">
        <f t="shared" si="288"/>
        <v>5.0183562350490547</v>
      </c>
      <c r="BA627" s="3">
        <f t="shared" si="289"/>
        <v>0</v>
      </c>
    </row>
    <row r="628" spans="1:53">
      <c r="A628">
        <v>626</v>
      </c>
      <c r="B628" t="s">
        <v>641</v>
      </c>
      <c r="C628" s="3">
        <v>622.15729212775602</v>
      </c>
      <c r="D628" s="3">
        <v>622.01324375541003</v>
      </c>
      <c r="E628" s="3">
        <v>0.14404837234599199</v>
      </c>
      <c r="F628" s="3">
        <v>-1.54764816979556E+16</v>
      </c>
      <c r="G628" s="3">
        <v>2.8197676444502098E+18</v>
      </c>
      <c r="H628" s="3"/>
      <c r="I628" s="3">
        <f>VLOOKUP($A628,new_vsoa,6,FALSE)</f>
        <v>570.63439811107605</v>
      </c>
      <c r="J628" s="3">
        <f>VLOOKUP($A628,new_vsoa,5,FALSE)</f>
        <v>639.07241856724295</v>
      </c>
      <c r="K628" s="3">
        <f t="shared" si="273"/>
        <v>-68.438020456166896</v>
      </c>
      <c r="L628" s="3">
        <f>VLOOKUP($A628,new_vsoa,7,FALSE)</f>
        <v>-176.80368962532199</v>
      </c>
      <c r="M628" s="3">
        <f>VLOOKUP($A628,new_vsoa,8,FALSE)</f>
        <v>-1.79481152199447</v>
      </c>
      <c r="N628" s="3">
        <f t="shared" si="261"/>
        <v>569.40259873053799</v>
      </c>
      <c r="O628" s="3">
        <f t="shared" si="262"/>
        <v>639.07241856724602</v>
      </c>
      <c r="P628" s="3">
        <f t="shared" si="274"/>
        <v>-69.669819836708029</v>
      </c>
      <c r="Q628" s="3">
        <f t="shared" si="263"/>
        <v>-176.93404937021401</v>
      </c>
      <c r="R628" s="3">
        <f t="shared" si="264"/>
        <v>-2.7599897684378099</v>
      </c>
      <c r="S628" s="3">
        <f t="shared" si="265"/>
        <v>570.63439811107605</v>
      </c>
      <c r="T628" s="3">
        <f t="shared" si="266"/>
        <v>639.07241856724295</v>
      </c>
      <c r="U628" s="3">
        <f t="shared" si="275"/>
        <v>-68.438020456166896</v>
      </c>
      <c r="V628" s="3">
        <f t="shared" si="267"/>
        <v>-167.83252049940899</v>
      </c>
      <c r="W628" s="3">
        <f t="shared" si="268"/>
        <v>-2.0716571775044699</v>
      </c>
      <c r="X628" s="3">
        <f t="shared" si="269"/>
        <v>570.63439811107605</v>
      </c>
      <c r="Y628" s="3">
        <f t="shared" si="270"/>
        <v>639.07241856724295</v>
      </c>
      <c r="Z628" s="3">
        <f t="shared" si="276"/>
        <v>-68.438020456166896</v>
      </c>
      <c r="AA628" s="3">
        <f t="shared" si="271"/>
        <v>-167.83252049940899</v>
      </c>
      <c r="AB628" s="3">
        <f t="shared" si="272"/>
        <v>-2.0716571775044699</v>
      </c>
      <c r="AD628" s="3">
        <f t="shared" si="277"/>
        <v>-51.52289401667997</v>
      </c>
      <c r="AE628" s="3">
        <f t="shared" si="278"/>
        <v>17.059174811832918</v>
      </c>
      <c r="AO628" s="3">
        <f t="shared" si="279"/>
        <v>-68.438020456166896</v>
      </c>
      <c r="AP628" s="3">
        <f t="shared" si="280"/>
        <v>0.14404837234599199</v>
      </c>
      <c r="AQ628" s="3">
        <f t="shared" si="281"/>
        <v>-68.582068828512888</v>
      </c>
      <c r="AS628" s="3">
        <f t="shared" si="282"/>
        <v>0</v>
      </c>
      <c r="AT628" s="3">
        <f t="shared" si="283"/>
        <v>0</v>
      </c>
      <c r="AU628" s="3"/>
      <c r="AV628" s="3">
        <f t="shared" si="284"/>
        <v>-51.52289401667997</v>
      </c>
      <c r="AW628" s="3">
        <f t="shared" si="285"/>
        <v>-52.754693397218034</v>
      </c>
      <c r="AX628" s="3">
        <f t="shared" si="286"/>
        <v>-1.2317993805380638</v>
      </c>
      <c r="AY628" s="3">
        <f t="shared" si="287"/>
        <v>17.059174811832918</v>
      </c>
      <c r="AZ628" s="3">
        <f t="shared" si="288"/>
        <v>17.059174811835987</v>
      </c>
      <c r="BA628" s="3">
        <f t="shared" si="289"/>
        <v>3.0695446184836328E-12</v>
      </c>
    </row>
    <row r="629" spans="1:53">
      <c r="A629">
        <v>627</v>
      </c>
      <c r="B629" t="s">
        <v>642</v>
      </c>
      <c r="C629" s="3">
        <v>180.12568805840999</v>
      </c>
      <c r="D629" s="3">
        <v>193.567309072494</v>
      </c>
      <c r="E629" s="3">
        <v>-13.4416210140839</v>
      </c>
      <c r="F629" s="3">
        <v>-83.472202562769397</v>
      </c>
      <c r="G629" s="3">
        <v>70.224893270259301</v>
      </c>
      <c r="H629" s="3"/>
      <c r="I629" s="3">
        <f>VLOOKUP($A629,new_vsoa,6,FALSE)</f>
        <v>222.77191281743299</v>
      </c>
      <c r="J629" s="3">
        <f>VLOOKUP($A629,new_vsoa,5,FALSE)</f>
        <v>188.008479571121</v>
      </c>
      <c r="K629" s="3">
        <f t="shared" si="273"/>
        <v>34.76343324631199</v>
      </c>
      <c r="L629" s="3">
        <f>VLOOKUP($A629,new_vsoa,7,FALSE)</f>
        <v>-10.5504481118036</v>
      </c>
      <c r="M629" s="3">
        <f>VLOOKUP($A629,new_vsoa,8,FALSE)</f>
        <v>94.254872900978</v>
      </c>
      <c r="N629" s="3">
        <f t="shared" si="261"/>
        <v>217.67346570342201</v>
      </c>
      <c r="O629" s="3">
        <f t="shared" si="262"/>
        <v>188.008479571122</v>
      </c>
      <c r="P629" s="3">
        <f t="shared" si="274"/>
        <v>29.664986132300015</v>
      </c>
      <c r="Q629" s="3">
        <f t="shared" si="263"/>
        <v>-14.725358156188101</v>
      </c>
      <c r="R629" s="3">
        <f t="shared" si="264"/>
        <v>79.035186909480103</v>
      </c>
      <c r="S629" s="3">
        <f t="shared" si="265"/>
        <v>222.77191281743299</v>
      </c>
      <c r="T629" s="3">
        <f t="shared" si="266"/>
        <v>188.008479571121</v>
      </c>
      <c r="U629" s="3">
        <f t="shared" si="275"/>
        <v>34.76343324631199</v>
      </c>
      <c r="V629" s="3">
        <f t="shared" si="267"/>
        <v>-11.473175826230101</v>
      </c>
      <c r="W629" s="3">
        <f t="shared" si="268"/>
        <v>90.829615230504501</v>
      </c>
      <c r="X629" s="3">
        <f t="shared" si="269"/>
        <v>222.77191281743299</v>
      </c>
      <c r="Y629" s="3">
        <f t="shared" si="270"/>
        <v>188.008479571121</v>
      </c>
      <c r="Z629" s="3">
        <f t="shared" si="276"/>
        <v>34.76343324631199</v>
      </c>
      <c r="AA629" s="3">
        <f t="shared" si="271"/>
        <v>-11.473175826230101</v>
      </c>
      <c r="AB629" s="3">
        <f t="shared" si="272"/>
        <v>90.829615230504501</v>
      </c>
      <c r="AD629" s="3">
        <f t="shared" si="277"/>
        <v>42.646224759022999</v>
      </c>
      <c r="AE629" s="3">
        <f t="shared" si="278"/>
        <v>-5.5588295013729976</v>
      </c>
      <c r="AO629" s="3">
        <f t="shared" si="279"/>
        <v>34.76343324631199</v>
      </c>
      <c r="AP629" s="3">
        <f t="shared" si="280"/>
        <v>-13.4416210140839</v>
      </c>
      <c r="AQ629" s="3">
        <f t="shared" si="281"/>
        <v>48.20505426039589</v>
      </c>
      <c r="AS629" s="3">
        <f t="shared" si="282"/>
        <v>0</v>
      </c>
      <c r="AT629" s="3">
        <f t="shared" si="283"/>
        <v>0</v>
      </c>
      <c r="AU629" s="3"/>
      <c r="AV629" s="3">
        <f t="shared" si="284"/>
        <v>42.646224759022999</v>
      </c>
      <c r="AW629" s="3">
        <f t="shared" si="285"/>
        <v>37.547777645012019</v>
      </c>
      <c r="AX629" s="3">
        <f t="shared" si="286"/>
        <v>-5.0984471140109804</v>
      </c>
      <c r="AY629" s="3">
        <f t="shared" si="287"/>
        <v>-5.5588295013729976</v>
      </c>
      <c r="AZ629" s="3">
        <f t="shared" si="288"/>
        <v>-5.5588295013720028</v>
      </c>
      <c r="BA629" s="3">
        <f t="shared" si="289"/>
        <v>9.9475983006414026E-13</v>
      </c>
    </row>
    <row r="630" spans="1:53">
      <c r="A630">
        <v>628</v>
      </c>
      <c r="B630" t="s">
        <v>643</v>
      </c>
      <c r="C630" s="3">
        <v>191.871133314617</v>
      </c>
      <c r="D630" s="3">
        <v>200.398176603096</v>
      </c>
      <c r="E630" s="3">
        <v>-8.52704328847895</v>
      </c>
      <c r="F630" s="3">
        <v>-77.480767771872905</v>
      </c>
      <c r="G630" s="3">
        <v>83.078557027350897</v>
      </c>
      <c r="H630" s="3"/>
      <c r="I630" s="3">
        <f>VLOOKUP($A630,new_vsoa,6,FALSE)</f>
        <v>204.10357655432699</v>
      </c>
      <c r="J630" s="3">
        <f>VLOOKUP($A630,new_vsoa,5,FALSE)</f>
        <v>194.67730071942</v>
      </c>
      <c r="K630" s="3">
        <f t="shared" si="273"/>
        <v>9.4262758349069884</v>
      </c>
      <c r="L630" s="3">
        <f>VLOOKUP($A630,new_vsoa,7,FALSE)</f>
        <v>-32.403476284906198</v>
      </c>
      <c r="M630" s="3">
        <f>VLOOKUP($A630,new_vsoa,8,FALSE)</f>
        <v>55.7186175717246</v>
      </c>
      <c r="N630" s="3">
        <f t="shared" si="261"/>
        <v>202.19067084343499</v>
      </c>
      <c r="O630" s="3">
        <f t="shared" si="262"/>
        <v>194.67730071941901</v>
      </c>
      <c r="P630" s="3">
        <f t="shared" si="274"/>
        <v>7.513370124015978</v>
      </c>
      <c r="Q630" s="3">
        <f t="shared" si="263"/>
        <v>-28.8244322413641</v>
      </c>
      <c r="R630" s="3">
        <f t="shared" si="264"/>
        <v>50.969504873837998</v>
      </c>
      <c r="S630" s="3">
        <f t="shared" si="265"/>
        <v>204.10357655432699</v>
      </c>
      <c r="T630" s="3">
        <f t="shared" si="266"/>
        <v>194.67730071942</v>
      </c>
      <c r="U630" s="3">
        <f t="shared" si="275"/>
        <v>9.4262758349069884</v>
      </c>
      <c r="V630" s="3">
        <f t="shared" si="267"/>
        <v>-31.414172707514801</v>
      </c>
      <c r="W630" s="3">
        <f t="shared" si="268"/>
        <v>54.658211433191397</v>
      </c>
      <c r="X630" s="3">
        <f t="shared" si="269"/>
        <v>204.10357655432699</v>
      </c>
      <c r="Y630" s="3">
        <f t="shared" si="270"/>
        <v>194.67730071942</v>
      </c>
      <c r="Z630" s="3">
        <f t="shared" si="276"/>
        <v>9.4262758349069884</v>
      </c>
      <c r="AA630" s="3">
        <f t="shared" si="271"/>
        <v>-31.414172707514801</v>
      </c>
      <c r="AB630" s="3">
        <f t="shared" si="272"/>
        <v>54.658211433191397</v>
      </c>
      <c r="AD630" s="3">
        <f t="shared" si="277"/>
        <v>12.232443239709994</v>
      </c>
      <c r="AE630" s="3">
        <f t="shared" si="278"/>
        <v>-5.7208758836760012</v>
      </c>
      <c r="AO630" s="3">
        <f t="shared" si="279"/>
        <v>9.4262758349069884</v>
      </c>
      <c r="AP630" s="3">
        <f t="shared" si="280"/>
        <v>-8.52704328847895</v>
      </c>
      <c r="AQ630" s="3">
        <f t="shared" si="281"/>
        <v>17.953319123385938</v>
      </c>
      <c r="AS630" s="3">
        <f t="shared" si="282"/>
        <v>0</v>
      </c>
      <c r="AT630" s="3">
        <f t="shared" si="283"/>
        <v>0</v>
      </c>
      <c r="AU630" s="3"/>
      <c r="AV630" s="3">
        <f t="shared" si="284"/>
        <v>12.232443239709994</v>
      </c>
      <c r="AW630" s="3">
        <f t="shared" si="285"/>
        <v>10.319537528817989</v>
      </c>
      <c r="AX630" s="3">
        <f t="shared" si="286"/>
        <v>-1.9129057108920051</v>
      </c>
      <c r="AY630" s="3">
        <f t="shared" si="287"/>
        <v>-5.7208758836760012</v>
      </c>
      <c r="AZ630" s="3">
        <f t="shared" si="288"/>
        <v>-5.720875883676996</v>
      </c>
      <c r="BA630" s="3">
        <f t="shared" si="289"/>
        <v>-9.9475983006414026E-13</v>
      </c>
    </row>
    <row r="631" spans="1:53">
      <c r="A631">
        <v>629</v>
      </c>
      <c r="B631" t="s">
        <v>644</v>
      </c>
      <c r="C631" s="3">
        <v>493.80855872789698</v>
      </c>
      <c r="D631" s="3">
        <v>516.57814906580302</v>
      </c>
      <c r="E631" s="3">
        <v>-22.769590337906099</v>
      </c>
      <c r="F631" s="3">
        <v>-119.489644657309</v>
      </c>
      <c r="G631" s="3">
        <v>108.572287341061</v>
      </c>
      <c r="H631" s="3"/>
      <c r="I631" s="3">
        <f>VLOOKUP($A631,new_vsoa,6,FALSE)</f>
        <v>453.30866784104302</v>
      </c>
      <c r="J631" s="3">
        <f>VLOOKUP($A631,new_vsoa,5,FALSE)</f>
        <v>511.21994018067801</v>
      </c>
      <c r="K631" s="3">
        <f t="shared" si="273"/>
        <v>-57.911272339634991</v>
      </c>
      <c r="L631" s="3">
        <f>VLOOKUP($A631,new_vsoa,7,FALSE)</f>
        <v>-121.75847274686799</v>
      </c>
      <c r="M631" s="3">
        <f>VLOOKUP($A631,new_vsoa,8,FALSE)</f>
        <v>13.7158177581634</v>
      </c>
      <c r="N631" s="3">
        <f t="shared" si="261"/>
        <v>456.593380249532</v>
      </c>
      <c r="O631" s="3">
        <f t="shared" si="262"/>
        <v>511.21994018067699</v>
      </c>
      <c r="P631" s="3">
        <f t="shared" si="274"/>
        <v>-54.626559931144982</v>
      </c>
      <c r="Q631" s="3">
        <f t="shared" si="263"/>
        <v>-115.2614989667</v>
      </c>
      <c r="R631" s="3">
        <f t="shared" si="264"/>
        <v>13.002796430116501</v>
      </c>
      <c r="S631" s="3">
        <f t="shared" si="265"/>
        <v>453.30866784104302</v>
      </c>
      <c r="T631" s="3">
        <f t="shared" si="266"/>
        <v>511.21994018067801</v>
      </c>
      <c r="U631" s="3">
        <f t="shared" si="275"/>
        <v>-57.911272339634991</v>
      </c>
      <c r="V631" s="3">
        <f t="shared" si="267"/>
        <v>-121.219620041962</v>
      </c>
      <c r="W631" s="3">
        <f t="shared" si="268"/>
        <v>8.7679688385208703</v>
      </c>
      <c r="X631" s="3">
        <f t="shared" si="269"/>
        <v>453.30866784104302</v>
      </c>
      <c r="Y631" s="3">
        <f t="shared" si="270"/>
        <v>511.21994018067801</v>
      </c>
      <c r="Z631" s="3">
        <f t="shared" si="276"/>
        <v>-57.911272339634991</v>
      </c>
      <c r="AA631" s="3">
        <f t="shared" si="271"/>
        <v>-121.219620041962</v>
      </c>
      <c r="AB631" s="3">
        <f t="shared" si="272"/>
        <v>8.7679688385208703</v>
      </c>
      <c r="AD631" s="3">
        <f t="shared" si="277"/>
        <v>-40.499890886853962</v>
      </c>
      <c r="AE631" s="3">
        <f t="shared" si="278"/>
        <v>-5.3582088851250091</v>
      </c>
      <c r="AO631" s="3">
        <f t="shared" si="279"/>
        <v>-57.911272339634991</v>
      </c>
      <c r="AP631" s="3">
        <f t="shared" si="280"/>
        <v>-22.769590337906099</v>
      </c>
      <c r="AQ631" s="3">
        <f t="shared" si="281"/>
        <v>-35.141682001728896</v>
      </c>
      <c r="AS631" s="3">
        <f t="shared" si="282"/>
        <v>0</v>
      </c>
      <c r="AT631" s="3">
        <f t="shared" si="283"/>
        <v>0</v>
      </c>
      <c r="AU631" s="3"/>
      <c r="AV631" s="3">
        <f t="shared" si="284"/>
        <v>-40.499890886853962</v>
      </c>
      <c r="AW631" s="3">
        <f t="shared" si="285"/>
        <v>-37.215178478364976</v>
      </c>
      <c r="AX631" s="3">
        <f t="shared" si="286"/>
        <v>3.2847124084889856</v>
      </c>
      <c r="AY631" s="3">
        <f t="shared" si="287"/>
        <v>-5.3582088851250091</v>
      </c>
      <c r="AZ631" s="3">
        <f t="shared" si="288"/>
        <v>-5.3582088851260323</v>
      </c>
      <c r="BA631" s="3">
        <f t="shared" si="289"/>
        <v>-1.0231815394945443E-12</v>
      </c>
    </row>
    <row r="632" spans="1:53">
      <c r="A632">
        <v>630</v>
      </c>
      <c r="B632" t="s">
        <v>645</v>
      </c>
      <c r="C632" s="3">
        <v>239.56325901699</v>
      </c>
      <c r="D632" s="3">
        <v>194.99963247218801</v>
      </c>
      <c r="E632" s="3">
        <v>44.563626544802403</v>
      </c>
      <c r="F632" s="3">
        <v>-45.476919269915697</v>
      </c>
      <c r="G632" s="3">
        <v>180.476025714115</v>
      </c>
      <c r="H632" s="3"/>
      <c r="I632" s="3">
        <f>VLOOKUP($A632,new_vsoa,6,FALSE)</f>
        <v>247.197632961436</v>
      </c>
      <c r="J632" s="3">
        <f>VLOOKUP($A632,new_vsoa,5,FALSE)</f>
        <v>200.78795503647899</v>
      </c>
      <c r="K632" s="3">
        <f t="shared" si="273"/>
        <v>46.409677924957009</v>
      </c>
      <c r="L632" s="3">
        <f>VLOOKUP($A632,new_vsoa,7,FALSE)</f>
        <v>-4.4050514831854697</v>
      </c>
      <c r="M632" s="3">
        <f>VLOOKUP($A632,new_vsoa,8,FALSE)</f>
        <v>105.01401020148199</v>
      </c>
      <c r="N632" s="3">
        <f t="shared" si="261"/>
        <v>241.920171110501</v>
      </c>
      <c r="O632" s="3">
        <f t="shared" si="262"/>
        <v>200.78795503648001</v>
      </c>
      <c r="P632" s="3">
        <f t="shared" si="274"/>
        <v>41.132216074020988</v>
      </c>
      <c r="Q632" s="3">
        <f t="shared" si="263"/>
        <v>-5.9953465391530898</v>
      </c>
      <c r="R632" s="3">
        <f t="shared" si="264"/>
        <v>97.441750925077898</v>
      </c>
      <c r="S632" s="3">
        <f t="shared" si="265"/>
        <v>247.197632961436</v>
      </c>
      <c r="T632" s="3">
        <f t="shared" si="266"/>
        <v>200.78795503647899</v>
      </c>
      <c r="U632" s="3">
        <f t="shared" si="275"/>
        <v>46.409677924957009</v>
      </c>
      <c r="V632" s="3">
        <f t="shared" si="267"/>
        <v>-5.9968955974115401</v>
      </c>
      <c r="W632" s="3">
        <f t="shared" si="268"/>
        <v>103.18915732497</v>
      </c>
      <c r="X632" s="3">
        <f t="shared" si="269"/>
        <v>247.197632961436</v>
      </c>
      <c r="Y632" s="3">
        <f t="shared" si="270"/>
        <v>200.78795503647899</v>
      </c>
      <c r="Z632" s="3">
        <f t="shared" si="276"/>
        <v>46.409677924957009</v>
      </c>
      <c r="AA632" s="3">
        <f t="shared" si="271"/>
        <v>-5.9968955974115401</v>
      </c>
      <c r="AB632" s="3">
        <f t="shared" si="272"/>
        <v>103.18915732497</v>
      </c>
      <c r="AD632" s="3">
        <f t="shared" si="277"/>
        <v>7.634373944445997</v>
      </c>
      <c r="AE632" s="3">
        <f t="shared" si="278"/>
        <v>5.7883225642909792</v>
      </c>
      <c r="AO632" s="3">
        <f t="shared" si="279"/>
        <v>46.409677924957009</v>
      </c>
      <c r="AP632" s="3">
        <f t="shared" si="280"/>
        <v>44.563626544802403</v>
      </c>
      <c r="AQ632" s="3">
        <f t="shared" si="281"/>
        <v>1.8460513801546057</v>
      </c>
      <c r="AS632" s="3">
        <f t="shared" si="282"/>
        <v>0</v>
      </c>
      <c r="AT632" s="3">
        <f t="shared" si="283"/>
        <v>0</v>
      </c>
      <c r="AU632" s="3"/>
      <c r="AV632" s="3">
        <f t="shared" si="284"/>
        <v>7.634373944445997</v>
      </c>
      <c r="AW632" s="3">
        <f t="shared" si="285"/>
        <v>2.3569120935109993</v>
      </c>
      <c r="AX632" s="3">
        <f t="shared" si="286"/>
        <v>-5.2774618509349978</v>
      </c>
      <c r="AY632" s="3">
        <f t="shared" si="287"/>
        <v>5.7883225642909792</v>
      </c>
      <c r="AZ632" s="3">
        <f t="shared" si="288"/>
        <v>5.7883225642920024</v>
      </c>
      <c r="BA632" s="3">
        <f t="shared" si="289"/>
        <v>1.0231815394945443E-12</v>
      </c>
    </row>
    <row r="633" spans="1:53">
      <c r="A633">
        <v>631</v>
      </c>
      <c r="B633" t="s">
        <v>646</v>
      </c>
      <c r="C633" s="3">
        <v>475.73489245972598</v>
      </c>
      <c r="D633" s="3">
        <v>424.78027402405399</v>
      </c>
      <c r="E633" s="3">
        <v>50.954618435672003</v>
      </c>
      <c r="F633" s="3">
        <v>-42.653578874968503</v>
      </c>
      <c r="G633" s="3">
        <v>215.70375608664901</v>
      </c>
      <c r="H633" s="3"/>
      <c r="I633" s="3">
        <f>VLOOKUP($A633,new_vsoa,6,FALSE)</f>
        <v>417.886186521897</v>
      </c>
      <c r="J633" s="3">
        <f>VLOOKUP($A633,new_vsoa,5,FALSE)</f>
        <v>429.434577724002</v>
      </c>
      <c r="K633" s="3">
        <f t="shared" si="273"/>
        <v>-11.548391202104995</v>
      </c>
      <c r="L633" s="3">
        <f>VLOOKUP($A633,new_vsoa,7,FALSE)</f>
        <v>-74.040692371854107</v>
      </c>
      <c r="M633" s="3">
        <f>VLOOKUP($A633,new_vsoa,8,FALSE)</f>
        <v>50.706218917201497</v>
      </c>
      <c r="N633" s="3">
        <f t="shared" si="261"/>
        <v>415.82680458244101</v>
      </c>
      <c r="O633" s="3">
        <f t="shared" si="262"/>
        <v>429.43457772399898</v>
      </c>
      <c r="P633" s="3">
        <f t="shared" si="274"/>
        <v>-13.607773141557971</v>
      </c>
      <c r="Q633" s="3">
        <f t="shared" si="263"/>
        <v>-77.261094783957205</v>
      </c>
      <c r="R633" s="3">
        <f t="shared" si="264"/>
        <v>48.1391934402589</v>
      </c>
      <c r="S633" s="3">
        <f t="shared" si="265"/>
        <v>417.886186521897</v>
      </c>
      <c r="T633" s="3">
        <f t="shared" si="266"/>
        <v>429.434577724002</v>
      </c>
      <c r="U633" s="3">
        <f t="shared" si="275"/>
        <v>-11.548391202104995</v>
      </c>
      <c r="V633" s="3">
        <f t="shared" si="267"/>
        <v>-78.2376139746288</v>
      </c>
      <c r="W633" s="3">
        <f t="shared" si="268"/>
        <v>53.598140831590598</v>
      </c>
      <c r="X633" s="3">
        <f t="shared" si="269"/>
        <v>417.886186521897</v>
      </c>
      <c r="Y633" s="3">
        <f t="shared" si="270"/>
        <v>429.434577724002</v>
      </c>
      <c r="Z633" s="3">
        <f t="shared" si="276"/>
        <v>-11.548391202104995</v>
      </c>
      <c r="AA633" s="3">
        <f t="shared" si="271"/>
        <v>-78.2376139746288</v>
      </c>
      <c r="AB633" s="3">
        <f t="shared" si="272"/>
        <v>53.598140831590598</v>
      </c>
      <c r="AD633" s="3">
        <f t="shared" si="277"/>
        <v>-57.848705937828981</v>
      </c>
      <c r="AE633" s="3">
        <f t="shared" si="278"/>
        <v>4.6543036999480023</v>
      </c>
      <c r="AO633" s="3">
        <f t="shared" si="279"/>
        <v>-11.548391202104995</v>
      </c>
      <c r="AP633" s="3">
        <f t="shared" si="280"/>
        <v>50.954618435672003</v>
      </c>
      <c r="AQ633" s="3">
        <f t="shared" si="281"/>
        <v>-62.503009637776998</v>
      </c>
      <c r="AS633" s="3">
        <f t="shared" si="282"/>
        <v>0</v>
      </c>
      <c r="AT633" s="3">
        <f t="shared" si="283"/>
        <v>0</v>
      </c>
      <c r="AU633" s="3"/>
      <c r="AV633" s="3">
        <f t="shared" si="284"/>
        <v>-57.848705937828981</v>
      </c>
      <c r="AW633" s="3">
        <f t="shared" si="285"/>
        <v>-59.90808787728497</v>
      </c>
      <c r="AX633" s="3">
        <f t="shared" si="286"/>
        <v>-2.0593819394559887</v>
      </c>
      <c r="AY633" s="3">
        <f t="shared" si="287"/>
        <v>4.6543036999480023</v>
      </c>
      <c r="AZ633" s="3">
        <f t="shared" si="288"/>
        <v>4.6543036999449896</v>
      </c>
      <c r="BA633" s="3">
        <f t="shared" si="289"/>
        <v>-3.0127011996228248E-12</v>
      </c>
    </row>
    <row r="634" spans="1:53">
      <c r="A634">
        <v>632</v>
      </c>
      <c r="B634" t="s">
        <v>647</v>
      </c>
      <c r="C634" s="3">
        <v>403.57046853927801</v>
      </c>
      <c r="D634" s="3">
        <v>334.73525299934897</v>
      </c>
      <c r="E634" s="3">
        <v>68.835215539928498</v>
      </c>
      <c r="F634" s="3">
        <v>-24.474788666532099</v>
      </c>
      <c r="G634" s="3">
        <v>225.957345776453</v>
      </c>
      <c r="H634" s="3"/>
      <c r="I634" s="3">
        <f>VLOOKUP($A634,new_vsoa,6,FALSE)</f>
        <v>376.18509231406802</v>
      </c>
      <c r="J634" s="3">
        <f>VLOOKUP($A634,new_vsoa,5,FALSE)</f>
        <v>355.852460539106</v>
      </c>
      <c r="K634" s="3">
        <f t="shared" si="273"/>
        <v>20.33263177496201</v>
      </c>
      <c r="L634" s="3">
        <f>VLOOKUP($A634,new_vsoa,7,FALSE)</f>
        <v>-40.8120301649803</v>
      </c>
      <c r="M634" s="3">
        <f>VLOOKUP($A634,new_vsoa,8,FALSE)</f>
        <v>84.536444126545902</v>
      </c>
      <c r="N634" s="3">
        <f t="shared" si="261"/>
        <v>363.39734237730198</v>
      </c>
      <c r="O634" s="3">
        <f t="shared" si="262"/>
        <v>355.85246053910498</v>
      </c>
      <c r="P634" s="3">
        <f t="shared" si="274"/>
        <v>7.544881838197</v>
      </c>
      <c r="Q634" s="3">
        <f t="shared" si="263"/>
        <v>-51.618940089482798</v>
      </c>
      <c r="R634" s="3">
        <f t="shared" si="264"/>
        <v>67.797867737665101</v>
      </c>
      <c r="S634" s="3">
        <f t="shared" si="265"/>
        <v>376.18509231406802</v>
      </c>
      <c r="T634" s="3">
        <f t="shared" si="266"/>
        <v>355.852460539106</v>
      </c>
      <c r="U634" s="3">
        <f t="shared" si="275"/>
        <v>20.33263177496201</v>
      </c>
      <c r="V634" s="3">
        <f t="shared" si="267"/>
        <v>-39.383638615123402</v>
      </c>
      <c r="W634" s="3">
        <f t="shared" si="268"/>
        <v>89.914962691391594</v>
      </c>
      <c r="X634" s="3">
        <f t="shared" si="269"/>
        <v>376.18509231406802</v>
      </c>
      <c r="Y634" s="3">
        <f t="shared" si="270"/>
        <v>355.852460539106</v>
      </c>
      <c r="Z634" s="3">
        <f t="shared" si="276"/>
        <v>20.33263177496201</v>
      </c>
      <c r="AA634" s="3">
        <f t="shared" si="271"/>
        <v>-39.383638615123402</v>
      </c>
      <c r="AB634" s="3">
        <f t="shared" si="272"/>
        <v>89.914962691391594</v>
      </c>
      <c r="AD634" s="3">
        <f t="shared" si="277"/>
        <v>-27.385376225209995</v>
      </c>
      <c r="AE634" s="3">
        <f t="shared" si="278"/>
        <v>21.117207539757032</v>
      </c>
      <c r="AO634" s="3">
        <f t="shared" si="279"/>
        <v>20.33263177496201</v>
      </c>
      <c r="AP634" s="3">
        <f t="shared" si="280"/>
        <v>68.835215539928498</v>
      </c>
      <c r="AQ634" s="3">
        <f t="shared" si="281"/>
        <v>-48.502583764966488</v>
      </c>
      <c r="AS634" s="3">
        <f t="shared" si="282"/>
        <v>0</v>
      </c>
      <c r="AT634" s="3">
        <f t="shared" si="283"/>
        <v>0</v>
      </c>
      <c r="AU634" s="3"/>
      <c r="AV634" s="3">
        <f t="shared" si="284"/>
        <v>-27.385376225209995</v>
      </c>
      <c r="AW634" s="3">
        <f t="shared" si="285"/>
        <v>-40.173126161976029</v>
      </c>
      <c r="AX634" s="3">
        <f t="shared" si="286"/>
        <v>-12.787749936766033</v>
      </c>
      <c r="AY634" s="3">
        <f t="shared" si="287"/>
        <v>21.117207539757032</v>
      </c>
      <c r="AZ634" s="3">
        <f t="shared" si="288"/>
        <v>21.117207539756009</v>
      </c>
      <c r="BA634" s="3">
        <f t="shared" si="289"/>
        <v>-1.0231815394945443E-12</v>
      </c>
    </row>
    <row r="635" spans="1:53">
      <c r="A635">
        <v>633</v>
      </c>
      <c r="B635" t="s">
        <v>648</v>
      </c>
      <c r="C635" s="3">
        <v>448.681617462068</v>
      </c>
      <c r="D635" s="3">
        <v>446.09435289789599</v>
      </c>
      <c r="E635" s="3">
        <v>2.58726456417235</v>
      </c>
      <c r="F635" s="3">
        <v>-86.119193574472206</v>
      </c>
      <c r="G635" s="3">
        <v>114.17561281318901</v>
      </c>
      <c r="H635" s="3"/>
      <c r="I635" s="3">
        <f>VLOOKUP($A635,new_vsoa,6,FALSE)</f>
        <v>415.5891919636</v>
      </c>
      <c r="J635" s="3">
        <f>VLOOKUP($A635,new_vsoa,5,FALSE)</f>
        <v>450.07779476573398</v>
      </c>
      <c r="K635" s="3">
        <f t="shared" si="273"/>
        <v>-34.488602802133983</v>
      </c>
      <c r="L635" s="3">
        <f>VLOOKUP($A635,new_vsoa,7,FALSE)</f>
        <v>-91.676053441037197</v>
      </c>
      <c r="M635" s="3">
        <f>VLOOKUP($A635,new_vsoa,8,FALSE)</f>
        <v>24.159224592497502</v>
      </c>
      <c r="N635" s="3">
        <f t="shared" si="261"/>
        <v>408.97806608295599</v>
      </c>
      <c r="O635" s="3">
        <f t="shared" si="262"/>
        <v>450.07779476573199</v>
      </c>
      <c r="P635" s="3">
        <f t="shared" si="274"/>
        <v>-41.099728682776004</v>
      </c>
      <c r="Q635" s="3">
        <f t="shared" si="263"/>
        <v>-97.736574693968905</v>
      </c>
      <c r="R635" s="3">
        <f t="shared" si="264"/>
        <v>15.3519069373209</v>
      </c>
      <c r="S635" s="3">
        <f t="shared" si="265"/>
        <v>415.5891919636</v>
      </c>
      <c r="T635" s="3">
        <f t="shared" si="266"/>
        <v>450.07779476573398</v>
      </c>
      <c r="U635" s="3">
        <f t="shared" si="275"/>
        <v>-34.488602802133983</v>
      </c>
      <c r="V635" s="3">
        <f t="shared" si="267"/>
        <v>-90.857497744590006</v>
      </c>
      <c r="W635" s="3">
        <f t="shared" si="268"/>
        <v>24.960199146077802</v>
      </c>
      <c r="X635" s="3">
        <f t="shared" si="269"/>
        <v>415.5891919636</v>
      </c>
      <c r="Y635" s="3">
        <f t="shared" si="270"/>
        <v>450.07779476573398</v>
      </c>
      <c r="Z635" s="3">
        <f t="shared" si="276"/>
        <v>-34.488602802133983</v>
      </c>
      <c r="AA635" s="3">
        <f t="shared" si="271"/>
        <v>-90.857497744590006</v>
      </c>
      <c r="AB635" s="3">
        <f t="shared" si="272"/>
        <v>24.960199146077802</v>
      </c>
      <c r="AD635" s="3">
        <f t="shared" si="277"/>
        <v>-33.092425498468003</v>
      </c>
      <c r="AE635" s="3">
        <f t="shared" si="278"/>
        <v>3.9834418678379961</v>
      </c>
      <c r="AO635" s="3">
        <f t="shared" si="279"/>
        <v>-34.488602802133983</v>
      </c>
      <c r="AP635" s="3">
        <f t="shared" si="280"/>
        <v>2.58726456417235</v>
      </c>
      <c r="AQ635" s="3">
        <f t="shared" si="281"/>
        <v>-37.075867366306333</v>
      </c>
      <c r="AS635" s="3">
        <f t="shared" si="282"/>
        <v>0</v>
      </c>
      <c r="AT635" s="3">
        <f t="shared" si="283"/>
        <v>0</v>
      </c>
      <c r="AU635" s="3"/>
      <c r="AV635" s="3">
        <f t="shared" si="284"/>
        <v>-33.092425498468003</v>
      </c>
      <c r="AW635" s="3">
        <f t="shared" si="285"/>
        <v>-39.703551379112014</v>
      </c>
      <c r="AX635" s="3">
        <f t="shared" si="286"/>
        <v>-6.6111258806440105</v>
      </c>
      <c r="AY635" s="3">
        <f t="shared" si="287"/>
        <v>3.9834418678379961</v>
      </c>
      <c r="AZ635" s="3">
        <f t="shared" si="288"/>
        <v>3.9834418678360066</v>
      </c>
      <c r="BA635" s="3">
        <f t="shared" si="289"/>
        <v>-1.9895196601282805E-12</v>
      </c>
    </row>
    <row r="636" spans="1:53">
      <c r="A636">
        <v>634</v>
      </c>
      <c r="B636" t="s">
        <v>649</v>
      </c>
      <c r="C636" s="3">
        <v>364.49293155196102</v>
      </c>
      <c r="D636" s="3">
        <v>421.29241768404398</v>
      </c>
      <c r="E636" s="3">
        <v>-56.799486132082997</v>
      </c>
      <c r="F636" s="3">
        <v>-155.01245813482899</v>
      </c>
      <c r="G636" s="3">
        <v>64.820125217807899</v>
      </c>
      <c r="H636" s="3"/>
      <c r="I636" s="3">
        <f>VLOOKUP($A636,new_vsoa,6,FALSE)</f>
        <v>331.93729576624997</v>
      </c>
      <c r="J636" s="3">
        <f>VLOOKUP($A636,new_vsoa,5,FALSE)</f>
        <v>415.27103882332199</v>
      </c>
      <c r="K636" s="3">
        <f t="shared" si="273"/>
        <v>-83.333743057072013</v>
      </c>
      <c r="L636" s="3">
        <f>VLOOKUP($A636,new_vsoa,7,FALSE)</f>
        <v>-132.343816141373</v>
      </c>
      <c r="M636" s="3">
        <f>VLOOKUP($A636,new_vsoa,8,FALSE)</f>
        <v>-29.678381183221301</v>
      </c>
      <c r="N636" s="3">
        <f t="shared" si="261"/>
        <v>332.48472394429399</v>
      </c>
      <c r="O636" s="3">
        <f t="shared" si="262"/>
        <v>415.27103882332102</v>
      </c>
      <c r="P636" s="3">
        <f t="shared" si="274"/>
        <v>-82.786314879027032</v>
      </c>
      <c r="Q636" s="3">
        <f t="shared" si="263"/>
        <v>-131.92949639830999</v>
      </c>
      <c r="R636" s="3">
        <f t="shared" si="264"/>
        <v>-27.278934268741299</v>
      </c>
      <c r="S636" s="3">
        <f t="shared" si="265"/>
        <v>331.93729576624997</v>
      </c>
      <c r="T636" s="3">
        <f t="shared" si="266"/>
        <v>415.27103882332199</v>
      </c>
      <c r="U636" s="3">
        <f t="shared" si="275"/>
        <v>-83.333743057072013</v>
      </c>
      <c r="V636" s="3">
        <f t="shared" si="267"/>
        <v>-135.38464063598701</v>
      </c>
      <c r="W636" s="3">
        <f t="shared" si="268"/>
        <v>-28.620681208147499</v>
      </c>
      <c r="X636" s="3">
        <f t="shared" si="269"/>
        <v>331.93729576624997</v>
      </c>
      <c r="Y636" s="3">
        <f t="shared" si="270"/>
        <v>415.27103882332199</v>
      </c>
      <c r="Z636" s="3">
        <f t="shared" si="276"/>
        <v>-83.333743057072013</v>
      </c>
      <c r="AA636" s="3">
        <f t="shared" si="271"/>
        <v>-135.38464063598701</v>
      </c>
      <c r="AB636" s="3">
        <f t="shared" si="272"/>
        <v>-28.620681208147499</v>
      </c>
      <c r="AD636" s="3">
        <f t="shared" si="277"/>
        <v>-32.555635785711047</v>
      </c>
      <c r="AE636" s="3">
        <f t="shared" si="278"/>
        <v>-6.0213788607219954</v>
      </c>
      <c r="AO636" s="3">
        <f t="shared" si="279"/>
        <v>-83.333743057072013</v>
      </c>
      <c r="AP636" s="3">
        <f t="shared" si="280"/>
        <v>-56.799486132082997</v>
      </c>
      <c r="AQ636" s="3">
        <f t="shared" si="281"/>
        <v>-26.534256924989016</v>
      </c>
      <c r="AS636" s="3">
        <f t="shared" si="282"/>
        <v>0</v>
      </c>
      <c r="AT636" s="3">
        <f t="shared" si="283"/>
        <v>0</v>
      </c>
      <c r="AU636" s="3"/>
      <c r="AV636" s="3">
        <f t="shared" si="284"/>
        <v>-32.555635785711047</v>
      </c>
      <c r="AW636" s="3">
        <f t="shared" si="285"/>
        <v>-32.008207607667032</v>
      </c>
      <c r="AX636" s="3">
        <f t="shared" si="286"/>
        <v>0.54742817804401511</v>
      </c>
      <c r="AY636" s="3">
        <f t="shared" si="287"/>
        <v>-6.0213788607219954</v>
      </c>
      <c r="AZ636" s="3">
        <f t="shared" si="288"/>
        <v>-6.0213788607229617</v>
      </c>
      <c r="BA636" s="3">
        <f t="shared" si="289"/>
        <v>-9.6633812063373625E-13</v>
      </c>
    </row>
    <row r="637" spans="1:53">
      <c r="A637">
        <v>635</v>
      </c>
      <c r="B637" t="s">
        <v>650</v>
      </c>
      <c r="C637" s="3">
        <v>139.00947325043501</v>
      </c>
      <c r="D637" s="3">
        <v>115.737648962596</v>
      </c>
      <c r="E637" s="3">
        <v>23.271824287839099</v>
      </c>
      <c r="F637" s="3">
        <v>-100.928259815777</v>
      </c>
      <c r="G637" s="3">
        <v>121.57588938513599</v>
      </c>
      <c r="H637" s="3"/>
      <c r="I637" s="3">
        <f>VLOOKUP($A637,new_vsoa,6,FALSE)</f>
        <v>154.83484341408001</v>
      </c>
      <c r="J637" s="3">
        <f>VLOOKUP($A637,new_vsoa,5,FALSE)</f>
        <v>112.13857960194601</v>
      </c>
      <c r="K637" s="3">
        <f t="shared" si="273"/>
        <v>42.696263812134006</v>
      </c>
      <c r="L637" s="3">
        <f>VLOOKUP($A637,new_vsoa,7,FALSE)</f>
        <v>-0.18581285502370101</v>
      </c>
      <c r="M637" s="3">
        <f>VLOOKUP($A637,new_vsoa,8,FALSE)</f>
        <v>95.342033022484003</v>
      </c>
      <c r="N637" s="3">
        <f t="shared" si="261"/>
        <v>152.67102142144699</v>
      </c>
      <c r="O637" s="3">
        <f t="shared" si="262"/>
        <v>112.13857960194601</v>
      </c>
      <c r="P637" s="3">
        <f t="shared" si="274"/>
        <v>40.532441819500988</v>
      </c>
      <c r="Q637" s="3">
        <f t="shared" si="263"/>
        <v>-0.56728884884657804</v>
      </c>
      <c r="R637" s="3">
        <f t="shared" si="264"/>
        <v>87.567767863052694</v>
      </c>
      <c r="S637" s="3">
        <f t="shared" si="265"/>
        <v>154.83484341408001</v>
      </c>
      <c r="T637" s="3">
        <f t="shared" si="266"/>
        <v>112.13857960194601</v>
      </c>
      <c r="U637" s="3">
        <f t="shared" si="275"/>
        <v>42.696263812134006</v>
      </c>
      <c r="V637" s="3">
        <f t="shared" si="267"/>
        <v>-0.81783746337380003</v>
      </c>
      <c r="W637" s="3">
        <f t="shared" si="268"/>
        <v>96.925563370086394</v>
      </c>
      <c r="X637" s="3">
        <f t="shared" si="269"/>
        <v>154.83484341408001</v>
      </c>
      <c r="Y637" s="3">
        <f t="shared" si="270"/>
        <v>112.13857960194601</v>
      </c>
      <c r="Z637" s="3">
        <f t="shared" si="276"/>
        <v>42.696263812134006</v>
      </c>
      <c r="AA637" s="3">
        <f t="shared" si="271"/>
        <v>-0.81783746337380003</v>
      </c>
      <c r="AB637" s="3">
        <f t="shared" si="272"/>
        <v>96.925563370086394</v>
      </c>
      <c r="AD637" s="3">
        <f t="shared" si="277"/>
        <v>15.825370163645005</v>
      </c>
      <c r="AE637" s="3">
        <f t="shared" si="278"/>
        <v>-3.5990693606499917</v>
      </c>
      <c r="AO637" s="3">
        <f t="shared" si="279"/>
        <v>42.696263812134006</v>
      </c>
      <c r="AP637" s="3">
        <f t="shared" si="280"/>
        <v>23.271824287839099</v>
      </c>
      <c r="AQ637" s="3">
        <f t="shared" si="281"/>
        <v>19.424439524294907</v>
      </c>
      <c r="AS637" s="3">
        <f t="shared" si="282"/>
        <v>0</v>
      </c>
      <c r="AT637" s="3">
        <f t="shared" si="283"/>
        <v>0</v>
      </c>
      <c r="AU637" s="3"/>
      <c r="AV637" s="3">
        <f t="shared" si="284"/>
        <v>15.825370163645005</v>
      </c>
      <c r="AW637" s="3">
        <f t="shared" si="285"/>
        <v>13.661548171011987</v>
      </c>
      <c r="AX637" s="3">
        <f t="shared" si="286"/>
        <v>-2.163821992633018</v>
      </c>
      <c r="AY637" s="3">
        <f t="shared" si="287"/>
        <v>-3.5990693606499917</v>
      </c>
      <c r="AZ637" s="3">
        <f t="shared" si="288"/>
        <v>-3.5990693606499917</v>
      </c>
      <c r="BA637" s="3">
        <f t="shared" si="289"/>
        <v>0</v>
      </c>
    </row>
    <row r="638" spans="1:53">
      <c r="A638">
        <v>636</v>
      </c>
      <c r="B638" t="s">
        <v>651</v>
      </c>
      <c r="C638" s="3">
        <v>494.66352506333402</v>
      </c>
      <c r="D638" s="3">
        <v>472.07977200539102</v>
      </c>
      <c r="E638" s="3">
        <v>22.583753057942399</v>
      </c>
      <c r="F638" s="3">
        <v>-62.621616310744002</v>
      </c>
      <c r="G638" s="3">
        <v>194.33780705436899</v>
      </c>
      <c r="H638" s="3"/>
      <c r="I638" s="3">
        <f>VLOOKUP($A638,new_vsoa,6,FALSE)</f>
        <v>443.41880629699199</v>
      </c>
      <c r="J638" s="3">
        <f>VLOOKUP($A638,new_vsoa,5,FALSE)</f>
        <v>481.04111088026298</v>
      </c>
      <c r="K638" s="3">
        <f t="shared" si="273"/>
        <v>-37.622304583270989</v>
      </c>
      <c r="L638" s="3">
        <f>VLOOKUP($A638,new_vsoa,7,FALSE)</f>
        <v>-92.883327957948794</v>
      </c>
      <c r="M638" s="3">
        <f>VLOOKUP($A638,new_vsoa,8,FALSE)</f>
        <v>17.1147816838143</v>
      </c>
      <c r="N638" s="3">
        <f t="shared" si="261"/>
        <v>444.60082505696602</v>
      </c>
      <c r="O638" s="3">
        <f t="shared" si="262"/>
        <v>481.04111088026298</v>
      </c>
      <c r="P638" s="3">
        <f t="shared" si="274"/>
        <v>-36.440285823296961</v>
      </c>
      <c r="Q638" s="3">
        <f t="shared" si="263"/>
        <v>-90.551913213245697</v>
      </c>
      <c r="R638" s="3">
        <f t="shared" si="264"/>
        <v>16.390370845395999</v>
      </c>
      <c r="S638" s="3">
        <f t="shared" si="265"/>
        <v>443.41880629699199</v>
      </c>
      <c r="T638" s="3">
        <f t="shared" si="266"/>
        <v>481.04111088026298</v>
      </c>
      <c r="U638" s="3">
        <f t="shared" si="275"/>
        <v>-37.622304583270989</v>
      </c>
      <c r="V638" s="3">
        <f t="shared" si="267"/>
        <v>-92.928873815801495</v>
      </c>
      <c r="W638" s="3">
        <f t="shared" si="268"/>
        <v>21.0228513815375</v>
      </c>
      <c r="X638" s="3">
        <f t="shared" si="269"/>
        <v>443.41880629699199</v>
      </c>
      <c r="Y638" s="3">
        <f t="shared" si="270"/>
        <v>481.04111088026298</v>
      </c>
      <c r="Z638" s="3">
        <f t="shared" si="276"/>
        <v>-37.622304583270989</v>
      </c>
      <c r="AA638" s="3">
        <f t="shared" si="271"/>
        <v>-92.928873815801495</v>
      </c>
      <c r="AB638" s="3">
        <f t="shared" si="272"/>
        <v>21.0228513815375</v>
      </c>
      <c r="AD638" s="3">
        <f t="shared" si="277"/>
        <v>-51.244718766342032</v>
      </c>
      <c r="AE638" s="3">
        <f t="shared" si="278"/>
        <v>8.9613388748719558</v>
      </c>
      <c r="AO638" s="3">
        <f t="shared" si="279"/>
        <v>-37.622304583270989</v>
      </c>
      <c r="AP638" s="3">
        <f t="shared" si="280"/>
        <v>22.583753057942399</v>
      </c>
      <c r="AQ638" s="3">
        <f t="shared" si="281"/>
        <v>-60.206057641213391</v>
      </c>
      <c r="AS638" s="3">
        <f t="shared" si="282"/>
        <v>0</v>
      </c>
      <c r="AT638" s="3">
        <f t="shared" si="283"/>
        <v>0</v>
      </c>
      <c r="AU638" s="3"/>
      <c r="AV638" s="3">
        <f t="shared" si="284"/>
        <v>-51.244718766342032</v>
      </c>
      <c r="AW638" s="3">
        <f t="shared" si="285"/>
        <v>-50.062700006368004</v>
      </c>
      <c r="AX638" s="3">
        <f t="shared" si="286"/>
        <v>1.1820187599740279</v>
      </c>
      <c r="AY638" s="3">
        <f t="shared" si="287"/>
        <v>8.9613388748719558</v>
      </c>
      <c r="AZ638" s="3">
        <f t="shared" si="288"/>
        <v>8.9613388748719558</v>
      </c>
      <c r="BA638" s="3">
        <f t="shared" si="289"/>
        <v>0</v>
      </c>
    </row>
    <row r="639" spans="1:53">
      <c r="A639">
        <v>637</v>
      </c>
      <c r="B639" t="s">
        <v>652</v>
      </c>
      <c r="C639" s="3">
        <v>442.84634112191497</v>
      </c>
      <c r="D639" s="3">
        <v>439.72382543265002</v>
      </c>
      <c r="E639" s="3">
        <v>3.12251568926518</v>
      </c>
      <c r="F639" s="3">
        <v>-114.58637970472</v>
      </c>
      <c r="G639" s="3">
        <v>212.13165309450801</v>
      </c>
      <c r="H639" s="3"/>
      <c r="I639" s="3">
        <f>VLOOKUP($A639,new_vsoa,6,FALSE)</f>
        <v>376.48302679627199</v>
      </c>
      <c r="J639" s="3">
        <f>VLOOKUP($A639,new_vsoa,5,FALSE)</f>
        <v>435.89107063179699</v>
      </c>
      <c r="K639" s="3">
        <f t="shared" si="273"/>
        <v>-59.408043835525007</v>
      </c>
      <c r="L639" s="3">
        <f>VLOOKUP($A639,new_vsoa,7,FALSE)</f>
        <v>-133.719885572517</v>
      </c>
      <c r="M639" s="3">
        <f>VLOOKUP($A639,new_vsoa,8,FALSE)</f>
        <v>17.159125118608902</v>
      </c>
      <c r="N639" s="3">
        <f t="shared" si="261"/>
        <v>373.93735497664699</v>
      </c>
      <c r="O639" s="3">
        <f t="shared" si="262"/>
        <v>435.89107063179802</v>
      </c>
      <c r="P639" s="3">
        <f t="shared" si="274"/>
        <v>-61.953715655151029</v>
      </c>
      <c r="Q639" s="3">
        <f t="shared" si="263"/>
        <v>-132.19087658673001</v>
      </c>
      <c r="R639" s="3">
        <f t="shared" si="264"/>
        <v>13.2846065407469</v>
      </c>
      <c r="S639" s="3">
        <f t="shared" si="265"/>
        <v>376.48302679627199</v>
      </c>
      <c r="T639" s="3">
        <f t="shared" si="266"/>
        <v>435.89107063179699</v>
      </c>
      <c r="U639" s="3">
        <f t="shared" si="275"/>
        <v>-59.408043835525007</v>
      </c>
      <c r="V639" s="3">
        <f t="shared" si="267"/>
        <v>-133.81310615618801</v>
      </c>
      <c r="W639" s="3">
        <f t="shared" si="268"/>
        <v>17.295638346591101</v>
      </c>
      <c r="X639" s="3">
        <f t="shared" si="269"/>
        <v>376.48302679627199</v>
      </c>
      <c r="Y639" s="3">
        <f t="shared" si="270"/>
        <v>435.89107063179699</v>
      </c>
      <c r="Z639" s="3">
        <f t="shared" si="276"/>
        <v>-59.408043835525007</v>
      </c>
      <c r="AA639" s="3">
        <f t="shared" si="271"/>
        <v>-133.81310615618801</v>
      </c>
      <c r="AB639" s="3">
        <f t="shared" si="272"/>
        <v>17.295638346591101</v>
      </c>
      <c r="AD639" s="3">
        <f t="shared" si="277"/>
        <v>-66.363314325642989</v>
      </c>
      <c r="AE639" s="3">
        <f t="shared" si="278"/>
        <v>-3.8327548008530243</v>
      </c>
      <c r="AO639" s="3">
        <f t="shared" si="279"/>
        <v>-59.408043835525007</v>
      </c>
      <c r="AP639" s="3">
        <f t="shared" si="280"/>
        <v>3.12251568926518</v>
      </c>
      <c r="AQ639" s="3">
        <f t="shared" si="281"/>
        <v>-62.530559524790185</v>
      </c>
      <c r="AS639" s="3">
        <f t="shared" si="282"/>
        <v>0</v>
      </c>
      <c r="AT639" s="3">
        <f t="shared" si="283"/>
        <v>0</v>
      </c>
      <c r="AU639" s="3"/>
      <c r="AV639" s="3">
        <f t="shared" si="284"/>
        <v>-66.363314325642989</v>
      </c>
      <c r="AW639" s="3">
        <f t="shared" si="285"/>
        <v>-68.908986145267988</v>
      </c>
      <c r="AX639" s="3">
        <f t="shared" si="286"/>
        <v>-2.5456718196249994</v>
      </c>
      <c r="AY639" s="3">
        <f t="shared" si="287"/>
        <v>-3.8327548008530243</v>
      </c>
      <c r="AZ639" s="3">
        <f t="shared" si="288"/>
        <v>-3.8327548008520012</v>
      </c>
      <c r="BA639" s="3">
        <f t="shared" si="289"/>
        <v>1.0231815394945443E-12</v>
      </c>
    </row>
    <row r="640" spans="1:53">
      <c r="A640">
        <v>638</v>
      </c>
      <c r="B640" t="s">
        <v>653</v>
      </c>
      <c r="C640" s="3">
        <v>363.258611716838</v>
      </c>
      <c r="D640" s="3">
        <v>404.82975541039298</v>
      </c>
      <c r="E640" s="3">
        <v>-41.571143693554703</v>
      </c>
      <c r="F640" s="3">
        <v>-164.71823932646899</v>
      </c>
      <c r="G640" s="3">
        <v>171.210775978226</v>
      </c>
      <c r="H640" s="3"/>
      <c r="I640" s="3">
        <f>VLOOKUP($A640,new_vsoa,6,FALSE)</f>
        <v>377.10927505196599</v>
      </c>
      <c r="J640" s="3">
        <f>VLOOKUP($A640,new_vsoa,5,FALSE)</f>
        <v>402.506615973294</v>
      </c>
      <c r="K640" s="3">
        <f t="shared" si="273"/>
        <v>-25.397340921328009</v>
      </c>
      <c r="L640" s="3">
        <f>VLOOKUP($A640,new_vsoa,7,FALSE)</f>
        <v>-88.189031772508997</v>
      </c>
      <c r="M640" s="3">
        <f>VLOOKUP($A640,new_vsoa,8,FALSE)</f>
        <v>43.376885966811798</v>
      </c>
      <c r="N640" s="3">
        <f t="shared" si="261"/>
        <v>370.53658898626298</v>
      </c>
      <c r="O640" s="3">
        <f t="shared" si="262"/>
        <v>402.50661597329503</v>
      </c>
      <c r="P640" s="3">
        <f t="shared" si="274"/>
        <v>-31.970026987032043</v>
      </c>
      <c r="Q640" s="3">
        <f t="shared" si="263"/>
        <v>-94.9345364857557</v>
      </c>
      <c r="R640" s="3">
        <f t="shared" si="264"/>
        <v>34.123421672078003</v>
      </c>
      <c r="S640" s="3">
        <f t="shared" si="265"/>
        <v>377.10927505196599</v>
      </c>
      <c r="T640" s="3">
        <f t="shared" si="266"/>
        <v>402.506615973294</v>
      </c>
      <c r="U640" s="3">
        <f t="shared" si="275"/>
        <v>-25.397340921328009</v>
      </c>
      <c r="V640" s="3">
        <f t="shared" si="267"/>
        <v>-87.678629779313596</v>
      </c>
      <c r="W640" s="3">
        <f t="shared" si="268"/>
        <v>40.481743935454602</v>
      </c>
      <c r="X640" s="3">
        <f t="shared" si="269"/>
        <v>377.10927505196599</v>
      </c>
      <c r="Y640" s="3">
        <f t="shared" si="270"/>
        <v>402.506615973294</v>
      </c>
      <c r="Z640" s="3">
        <f t="shared" si="276"/>
        <v>-25.397340921328009</v>
      </c>
      <c r="AA640" s="3">
        <f t="shared" si="271"/>
        <v>-87.678629779313596</v>
      </c>
      <c r="AB640" s="3">
        <f t="shared" si="272"/>
        <v>40.481743935454602</v>
      </c>
      <c r="AD640" s="3">
        <f t="shared" si="277"/>
        <v>13.85066333512799</v>
      </c>
      <c r="AE640" s="3">
        <f t="shared" si="278"/>
        <v>-2.3231394370989733</v>
      </c>
      <c r="AO640" s="3">
        <f t="shared" si="279"/>
        <v>-25.397340921328009</v>
      </c>
      <c r="AP640" s="3">
        <f t="shared" si="280"/>
        <v>-41.571143693554703</v>
      </c>
      <c r="AQ640" s="3">
        <f t="shared" si="281"/>
        <v>16.173802772226693</v>
      </c>
      <c r="AS640" s="3">
        <f t="shared" si="282"/>
        <v>0</v>
      </c>
      <c r="AT640" s="3">
        <f t="shared" si="283"/>
        <v>0</v>
      </c>
      <c r="AU640" s="3"/>
      <c r="AV640" s="3">
        <f t="shared" si="284"/>
        <v>13.85066333512799</v>
      </c>
      <c r="AW640" s="3">
        <f t="shared" si="285"/>
        <v>7.27797726942498</v>
      </c>
      <c r="AX640" s="3">
        <f t="shared" si="286"/>
        <v>-6.5726860657030102</v>
      </c>
      <c r="AY640" s="3">
        <f t="shared" si="287"/>
        <v>-2.3231394370989733</v>
      </c>
      <c r="AZ640" s="3">
        <f t="shared" si="288"/>
        <v>-2.3231394370979501</v>
      </c>
      <c r="BA640" s="3">
        <f t="shared" si="289"/>
        <v>1.0231815394945443E-12</v>
      </c>
    </row>
    <row r="641" spans="1:53">
      <c r="A641">
        <v>639</v>
      </c>
      <c r="B641" t="s">
        <v>654</v>
      </c>
      <c r="C641" s="3">
        <v>580.09988718207899</v>
      </c>
      <c r="D641" s="3">
        <v>546.12083229177904</v>
      </c>
      <c r="E641" s="3">
        <v>33.979054890299999</v>
      </c>
      <c r="F641" s="3">
        <v>-103.536709661778</v>
      </c>
      <c r="G641" s="3">
        <v>848.78133429538798</v>
      </c>
      <c r="H641" s="3"/>
      <c r="I641" s="3">
        <f>VLOOKUP($A641,new_vsoa,6,FALSE)</f>
        <v>487.56896336125601</v>
      </c>
      <c r="J641" s="3">
        <f>VLOOKUP($A641,new_vsoa,5,FALSE)</f>
        <v>537.05974316503102</v>
      </c>
      <c r="K641" s="3">
        <f t="shared" si="273"/>
        <v>-49.490779803775013</v>
      </c>
      <c r="L641" s="3">
        <f>VLOOKUP($A641,new_vsoa,7,FALSE)</f>
        <v>-115.02220725490599</v>
      </c>
      <c r="M641" s="3">
        <f>VLOOKUP($A641,new_vsoa,8,FALSE)</f>
        <v>16.1400072297657</v>
      </c>
      <c r="N641" s="3">
        <f t="shared" si="261"/>
        <v>484.06186773194298</v>
      </c>
      <c r="O641" s="3">
        <f t="shared" si="262"/>
        <v>537.059743165035</v>
      </c>
      <c r="P641" s="3">
        <f t="shared" si="274"/>
        <v>-52.99787543309202</v>
      </c>
      <c r="Q641" s="3">
        <f t="shared" si="263"/>
        <v>-120.640613194861</v>
      </c>
      <c r="R641" s="3">
        <f t="shared" si="264"/>
        <v>11.0241584566675</v>
      </c>
      <c r="S641" s="3">
        <f t="shared" si="265"/>
        <v>487.56896336125601</v>
      </c>
      <c r="T641" s="3">
        <f t="shared" si="266"/>
        <v>537.05974316503102</v>
      </c>
      <c r="U641" s="3">
        <f t="shared" si="275"/>
        <v>-49.490779803775013</v>
      </c>
      <c r="V641" s="3">
        <f t="shared" si="267"/>
        <v>-115.923396631464</v>
      </c>
      <c r="W641" s="3">
        <f t="shared" si="268"/>
        <v>14.7561640236319</v>
      </c>
      <c r="X641" s="3">
        <f t="shared" si="269"/>
        <v>487.56896336125601</v>
      </c>
      <c r="Y641" s="3">
        <f t="shared" si="270"/>
        <v>537.05974316503102</v>
      </c>
      <c r="Z641" s="3">
        <f t="shared" si="276"/>
        <v>-49.490779803775013</v>
      </c>
      <c r="AA641" s="3">
        <f t="shared" si="271"/>
        <v>-115.923396631464</v>
      </c>
      <c r="AB641" s="3">
        <f t="shared" si="272"/>
        <v>14.7561640236319</v>
      </c>
      <c r="AD641" s="3">
        <f t="shared" si="277"/>
        <v>-92.530923820822977</v>
      </c>
      <c r="AE641" s="3">
        <f t="shared" si="278"/>
        <v>-9.0610891267480156</v>
      </c>
      <c r="AO641" s="3">
        <f t="shared" si="279"/>
        <v>-49.490779803775013</v>
      </c>
      <c r="AP641" s="3">
        <f t="shared" si="280"/>
        <v>33.979054890299999</v>
      </c>
      <c r="AQ641" s="3">
        <f t="shared" si="281"/>
        <v>-83.469834694075018</v>
      </c>
      <c r="AS641" s="3">
        <f t="shared" si="282"/>
        <v>0</v>
      </c>
      <c r="AT641" s="3">
        <f t="shared" si="283"/>
        <v>0</v>
      </c>
      <c r="AU641" s="3"/>
      <c r="AV641" s="3">
        <f t="shared" si="284"/>
        <v>-92.530923820822977</v>
      </c>
      <c r="AW641" s="3">
        <f t="shared" si="285"/>
        <v>-96.038019450136005</v>
      </c>
      <c r="AX641" s="3">
        <f t="shared" si="286"/>
        <v>-3.507095629313028</v>
      </c>
      <c r="AY641" s="3">
        <f t="shared" si="287"/>
        <v>-9.0610891267480156</v>
      </c>
      <c r="AZ641" s="3">
        <f t="shared" si="288"/>
        <v>-9.0610891267440365</v>
      </c>
      <c r="BA641" s="3">
        <f t="shared" si="289"/>
        <v>3.979039320256561E-12</v>
      </c>
    </row>
    <row r="642" spans="1:53">
      <c r="A642">
        <v>640</v>
      </c>
      <c r="B642" t="s">
        <v>655</v>
      </c>
      <c r="C642" s="3">
        <v>648.27864434939602</v>
      </c>
      <c r="D642" s="3">
        <v>811.37107374178402</v>
      </c>
      <c r="E642" s="3">
        <v>-163.092429392387</v>
      </c>
      <c r="F642" s="3">
        <v>-1.44318738926645E+16</v>
      </c>
      <c r="G642" s="3">
        <v>2.55062350210595E+16</v>
      </c>
      <c r="H642" s="3"/>
      <c r="I642" s="3">
        <f>VLOOKUP($A642,new_vsoa,6,FALSE)</f>
        <v>620.84050852150199</v>
      </c>
      <c r="J642" s="3">
        <f>VLOOKUP($A642,new_vsoa,5,FALSE)</f>
        <v>809.02574255565401</v>
      </c>
      <c r="K642" s="3">
        <f t="shared" si="273"/>
        <v>-188.18523403415202</v>
      </c>
      <c r="L642" s="3">
        <f>VLOOKUP($A642,new_vsoa,7,FALSE)</f>
        <v>-633.79671493029696</v>
      </c>
      <c r="M642" s="3">
        <f>VLOOKUP($A642,new_vsoa,8,FALSE)</f>
        <v>-14.710570116102</v>
      </c>
      <c r="N642" s="3">
        <f t="shared" si="261"/>
        <v>614.23227623183095</v>
      </c>
      <c r="O642" s="3">
        <f t="shared" si="262"/>
        <v>809.02574255565503</v>
      </c>
      <c r="P642" s="3">
        <f t="shared" si="274"/>
        <v>-194.79346632382408</v>
      </c>
      <c r="Q642" s="3">
        <f t="shared" si="263"/>
        <v>-829.90697062718596</v>
      </c>
      <c r="R642" s="3">
        <f t="shared" si="264"/>
        <v>-28.068747747133202</v>
      </c>
      <c r="S642" s="3">
        <f t="shared" si="265"/>
        <v>620.84050852150199</v>
      </c>
      <c r="T642" s="3">
        <f t="shared" si="266"/>
        <v>809.02574255565401</v>
      </c>
      <c r="U642" s="3">
        <f t="shared" si="275"/>
        <v>-188.18523403415202</v>
      </c>
      <c r="V642" s="3">
        <f t="shared" si="267"/>
        <v>-735.61305353660998</v>
      </c>
      <c r="W642" s="3">
        <f t="shared" si="268"/>
        <v>-17.227951487300199</v>
      </c>
      <c r="X642" s="3">
        <f t="shared" si="269"/>
        <v>620.84050852150199</v>
      </c>
      <c r="Y642" s="3">
        <f t="shared" si="270"/>
        <v>809.02574255565401</v>
      </c>
      <c r="Z642" s="3">
        <f t="shared" si="276"/>
        <v>-188.18523403415202</v>
      </c>
      <c r="AA642" s="3">
        <f t="shared" si="271"/>
        <v>-735.61305353660998</v>
      </c>
      <c r="AB642" s="3">
        <f t="shared" si="272"/>
        <v>-17.227951487300199</v>
      </c>
      <c r="AD642" s="3">
        <f t="shared" si="277"/>
        <v>-27.43813582789403</v>
      </c>
      <c r="AE642" s="3">
        <f t="shared" si="278"/>
        <v>-2.3453311861300108</v>
      </c>
      <c r="AO642" s="3">
        <f t="shared" si="279"/>
        <v>-188.18523403415202</v>
      </c>
      <c r="AP642" s="3">
        <f t="shared" si="280"/>
        <v>-163.092429392387</v>
      </c>
      <c r="AQ642" s="3">
        <f t="shared" si="281"/>
        <v>-25.092804641765014</v>
      </c>
      <c r="AS642" s="3">
        <f t="shared" si="282"/>
        <v>0</v>
      </c>
      <c r="AT642" s="3">
        <f t="shared" si="283"/>
        <v>0</v>
      </c>
      <c r="AU642" s="3"/>
      <c r="AV642" s="3">
        <f t="shared" si="284"/>
        <v>-27.43813582789403</v>
      </c>
      <c r="AW642" s="3">
        <f t="shared" si="285"/>
        <v>-34.046368117565066</v>
      </c>
      <c r="AX642" s="3">
        <f t="shared" si="286"/>
        <v>-6.6082322896710366</v>
      </c>
      <c r="AY642" s="3">
        <f t="shared" si="287"/>
        <v>-2.3453311861300108</v>
      </c>
      <c r="AZ642" s="3">
        <f t="shared" si="288"/>
        <v>-2.3453311861289876</v>
      </c>
      <c r="BA642" s="3">
        <f t="shared" si="289"/>
        <v>1.0231815394945443E-12</v>
      </c>
    </row>
    <row r="643" spans="1:53">
      <c r="A643">
        <v>641</v>
      </c>
      <c r="B643" t="s">
        <v>656</v>
      </c>
      <c r="C643" s="3">
        <v>472.97732771774201</v>
      </c>
      <c r="D643" s="3">
        <v>483.57018734188898</v>
      </c>
      <c r="E643" s="3">
        <v>-10.592859624147501</v>
      </c>
      <c r="F643" s="3">
        <v>-143.718685301487</v>
      </c>
      <c r="G643" s="3">
        <v>273.13469338131</v>
      </c>
      <c r="H643" s="3"/>
      <c r="I643" s="3">
        <f>VLOOKUP($A643,new_vsoa,6,FALSE)</f>
        <v>447.72432402711797</v>
      </c>
      <c r="J643" s="3">
        <f>VLOOKUP($A643,new_vsoa,5,FALSE)</f>
        <v>483.56605113538899</v>
      </c>
      <c r="K643" s="3">
        <f t="shared" si="273"/>
        <v>-35.841727108271016</v>
      </c>
      <c r="L643" s="3">
        <f>VLOOKUP($A643,new_vsoa,7,FALSE)</f>
        <v>-104.99334735976601</v>
      </c>
      <c r="M643" s="3">
        <f>VLOOKUP($A643,new_vsoa,8,FALSE)</f>
        <v>33.990932491245403</v>
      </c>
      <c r="N643" s="3">
        <f t="shared" ref="N643:N682" si="290">VLOOKUP($A643,new_vsoa_duplicates_problem,6,FALSE)</f>
        <v>442.66598295056798</v>
      </c>
      <c r="O643" s="3">
        <f t="shared" ref="O643:O682" si="291">VLOOKUP($A643,new_vsoa_duplicates_problem,5,FALSE)</f>
        <v>483.56605113539001</v>
      </c>
      <c r="P643" s="3">
        <f t="shared" si="274"/>
        <v>-40.900068184822032</v>
      </c>
      <c r="Q643" s="3">
        <f t="shared" ref="Q643:Q682" si="292">VLOOKUP($A643,new_vsoa_duplicates_problem,7,FALSE)</f>
        <v>-105.403805580937</v>
      </c>
      <c r="R643" s="3">
        <f t="shared" ref="R643:R682" si="293">VLOOKUP($A643,new_vsoa_duplicates_problem,8,FALSE)</f>
        <v>28.513961372933501</v>
      </c>
      <c r="S643" s="3">
        <f t="shared" ref="S643:S682" si="294">VLOOKUP($A643,new_ndar_prob_cont,6,FALSE)</f>
        <v>447.72432402711797</v>
      </c>
      <c r="T643" s="3">
        <f t="shared" ref="T643:T682" si="295">VLOOKUP($A643,new_ndar_prob_cont,5,FALSE)</f>
        <v>483.56605113538899</v>
      </c>
      <c r="U643" s="3">
        <f t="shared" si="275"/>
        <v>-35.841727108271016</v>
      </c>
      <c r="V643" s="3">
        <f t="shared" ref="V643:V682" si="296">VLOOKUP($A643,new_ndar_prob_cont,7,FALSE)</f>
        <v>-103.896068782418</v>
      </c>
      <c r="W643" s="3">
        <f t="shared" ref="W643:W682" si="297">VLOOKUP($A643,new_ndar_prob_cont,8,FALSE)</f>
        <v>35.7890615562196</v>
      </c>
      <c r="X643" s="3">
        <f t="shared" ref="X643:X682" si="298">VLOOKUP($A643,new_ndar_prob,9,FALSE)</f>
        <v>447.72432402711797</v>
      </c>
      <c r="Y643" s="3">
        <f t="shared" ref="Y643:Y682" si="299">VLOOKUP($A643,new_ndar_prob,8,FALSE)</f>
        <v>483.56605113538899</v>
      </c>
      <c r="Z643" s="3">
        <f t="shared" si="276"/>
        <v>-35.841727108271016</v>
      </c>
      <c r="AA643" s="3">
        <f t="shared" ref="AA643:AA682" si="300">VLOOKUP($A643,new_ndar_prob,5,FALSE)</f>
        <v>-103.896068782418</v>
      </c>
      <c r="AB643" s="3">
        <f t="shared" ref="AB643:AB682" si="301">VLOOKUP($A643,new_ndar_prob,6,FALSE)</f>
        <v>35.7890615562196</v>
      </c>
      <c r="AD643" s="3">
        <f t="shared" si="277"/>
        <v>-25.253003690624041</v>
      </c>
      <c r="AE643" s="3">
        <f t="shared" si="278"/>
        <v>-4.1362064999930226E-3</v>
      </c>
      <c r="AO643" s="3">
        <f t="shared" si="279"/>
        <v>-35.841727108271016</v>
      </c>
      <c r="AP643" s="3">
        <f t="shared" si="280"/>
        <v>-10.592859624147501</v>
      </c>
      <c r="AQ643" s="3">
        <f t="shared" si="281"/>
        <v>-25.248867484123515</v>
      </c>
      <c r="AS643" s="3">
        <f t="shared" si="282"/>
        <v>0</v>
      </c>
      <c r="AT643" s="3">
        <f t="shared" si="283"/>
        <v>0</v>
      </c>
      <c r="AU643" s="3"/>
      <c r="AV643" s="3">
        <f t="shared" si="284"/>
        <v>-25.253003690624041</v>
      </c>
      <c r="AW643" s="3">
        <f t="shared" si="285"/>
        <v>-30.311344767174035</v>
      </c>
      <c r="AX643" s="3">
        <f t="shared" si="286"/>
        <v>-5.0583410765499934</v>
      </c>
      <c r="AY643" s="3">
        <f t="shared" si="287"/>
        <v>-4.1362064999930226E-3</v>
      </c>
      <c r="AZ643" s="3">
        <f t="shared" si="288"/>
        <v>-4.136206498969841E-3</v>
      </c>
      <c r="BA643" s="3">
        <f t="shared" si="289"/>
        <v>1.0231815394945443E-12</v>
      </c>
    </row>
    <row r="644" spans="1:53">
      <c r="A644">
        <v>642</v>
      </c>
      <c r="B644" t="s">
        <v>657</v>
      </c>
      <c r="C644" s="3">
        <v>651.48926116030202</v>
      </c>
      <c r="D644" s="3">
        <v>533.62665440319597</v>
      </c>
      <c r="E644" s="3">
        <v>117.86260675710599</v>
      </c>
      <c r="F644" s="3">
        <v>-2932165833192410</v>
      </c>
      <c r="G644" s="3">
        <v>2.0887167736671398E+17</v>
      </c>
      <c r="H644" s="3"/>
      <c r="I644" s="3">
        <f>VLOOKUP($A644,new_vsoa,6,FALSE)</f>
        <v>576.767445622938</v>
      </c>
      <c r="J644" s="3">
        <f>VLOOKUP($A644,new_vsoa,5,FALSE)</f>
        <v>552.62287302357902</v>
      </c>
      <c r="K644" s="3">
        <f t="shared" ref="K644:K682" si="302">I644-J644</f>
        <v>24.14457259935898</v>
      </c>
      <c r="L644" s="3">
        <f>VLOOKUP($A644,new_vsoa,7,FALSE)</f>
        <v>-46.1066333608264</v>
      </c>
      <c r="M644" s="3">
        <f>VLOOKUP($A644,new_vsoa,8,FALSE)</f>
        <v>100.808061789601</v>
      </c>
      <c r="N644" s="3">
        <f t="shared" si="290"/>
        <v>568.45142851549099</v>
      </c>
      <c r="O644" s="3">
        <f t="shared" si="291"/>
        <v>552.62287302358095</v>
      </c>
      <c r="P644" s="3">
        <f t="shared" ref="P644:P682" si="303">N644-O644</f>
        <v>15.828555491910038</v>
      </c>
      <c r="Q644" s="3">
        <f t="shared" si="292"/>
        <v>-53.746868244525203</v>
      </c>
      <c r="R644" s="3">
        <f t="shared" si="293"/>
        <v>94.486373907384007</v>
      </c>
      <c r="S644" s="3">
        <f t="shared" si="294"/>
        <v>576.767445622938</v>
      </c>
      <c r="T644" s="3">
        <f t="shared" si="295"/>
        <v>552.62287302357902</v>
      </c>
      <c r="U644" s="3">
        <f t="shared" ref="U644:U682" si="304">S644-T644</f>
        <v>24.14457259935898</v>
      </c>
      <c r="V644" s="3">
        <f t="shared" si="296"/>
        <v>-44.032909961974902</v>
      </c>
      <c r="W644" s="3">
        <f t="shared" si="297"/>
        <v>96.126991617509404</v>
      </c>
      <c r="X644" s="3">
        <f t="shared" si="298"/>
        <v>576.767445622938</v>
      </c>
      <c r="Y644" s="3">
        <f t="shared" si="299"/>
        <v>552.62287302357902</v>
      </c>
      <c r="Z644" s="3">
        <f t="shared" ref="Z644:Z682" si="305">X644-Y644</f>
        <v>24.14457259935898</v>
      </c>
      <c r="AA644" s="3">
        <f t="shared" si="300"/>
        <v>-44.032909961974902</v>
      </c>
      <c r="AB644" s="3">
        <f t="shared" si="301"/>
        <v>96.126991617509404</v>
      </c>
      <c r="AD644" s="3">
        <f t="shared" ref="AD644:AD682" si="306">I644-C644</f>
        <v>-74.721815537364023</v>
      </c>
      <c r="AE644" s="3">
        <f t="shared" ref="AE644:AE682" si="307">J644-D644</f>
        <v>18.996218620383047</v>
      </c>
      <c r="AO644" s="3">
        <f t="shared" ref="AO644:AO682" si="308">K644</f>
        <v>24.14457259935898</v>
      </c>
      <c r="AP644" s="3">
        <f t="shared" ref="AP644:AP682" si="309">E644</f>
        <v>117.86260675710599</v>
      </c>
      <c r="AQ644" s="3">
        <f t="shared" ref="AQ644:AQ682" si="310">AO644-AP644</f>
        <v>-93.718034157747013</v>
      </c>
      <c r="AS644" s="3">
        <f t="shared" ref="AS644:AS682" si="311">I644-X644</f>
        <v>0</v>
      </c>
      <c r="AT644" s="3">
        <f t="shared" ref="AT644:AT682" si="312">J644-Y644</f>
        <v>0</v>
      </c>
      <c r="AU644" s="3"/>
      <c r="AV644" s="3">
        <f t="shared" ref="AV644:AV682" si="313">X644-C644</f>
        <v>-74.721815537364023</v>
      </c>
      <c r="AW644" s="3">
        <f t="shared" ref="AW644:AW682" si="314">N644-C644</f>
        <v>-83.037832644811033</v>
      </c>
      <c r="AX644" s="3">
        <f t="shared" ref="AX644:AX682" si="315">AW644-AV644</f>
        <v>-8.3160171074470099</v>
      </c>
      <c r="AY644" s="3">
        <f t="shared" ref="AY644:AY682" si="316">Y644-D644</f>
        <v>18.996218620383047</v>
      </c>
      <c r="AZ644" s="3">
        <f t="shared" ref="AZ644:AZ682" si="317">O644-D644</f>
        <v>18.99621862038498</v>
      </c>
      <c r="BA644" s="3">
        <f t="shared" ref="BA644:BA682" si="318">AZ644-AY644</f>
        <v>1.9326762412674725E-12</v>
      </c>
    </row>
    <row r="645" spans="1:53">
      <c r="A645">
        <v>643</v>
      </c>
      <c r="B645" t="s">
        <v>658</v>
      </c>
      <c r="C645" s="3">
        <v>623.99671432500202</v>
      </c>
      <c r="D645" s="3">
        <v>789.19347363823897</v>
      </c>
      <c r="E645" s="3">
        <v>-165.19675931323701</v>
      </c>
      <c r="F645" s="3">
        <v>-7.86125588685456E+16</v>
      </c>
      <c r="G645" s="3">
        <v>7.23439597393656E+16</v>
      </c>
      <c r="H645" s="3"/>
      <c r="I645" s="3">
        <f>VLOOKUP($A645,new_vsoa,6,FALSE)</f>
        <v>615.30772275207505</v>
      </c>
      <c r="J645" s="3">
        <f>VLOOKUP($A645,new_vsoa,5,FALSE)</f>
        <v>870.37545661801903</v>
      </c>
      <c r="K645" s="3">
        <f t="shared" si="302"/>
        <v>-255.06773386594398</v>
      </c>
      <c r="L645" s="3">
        <f>VLOOKUP($A645,new_vsoa,7,FALSE)</f>
        <v>-943.14564631618396</v>
      </c>
      <c r="M645" s="3">
        <f>VLOOKUP($A645,new_vsoa,8,FALSE)</f>
        <v>-49.282587741263697</v>
      </c>
      <c r="N645" s="3">
        <f t="shared" si="290"/>
        <v>613.93718972413603</v>
      </c>
      <c r="O645" s="3">
        <f t="shared" si="291"/>
        <v>870.37545661802596</v>
      </c>
      <c r="P645" s="3">
        <f t="shared" si="303"/>
        <v>-256.43826689388993</v>
      </c>
      <c r="Q645" s="3">
        <f t="shared" si="292"/>
        <v>-949.66056639050396</v>
      </c>
      <c r="R645" s="3">
        <f t="shared" si="293"/>
        <v>-46.822774491450502</v>
      </c>
      <c r="S645" s="3">
        <f t="shared" si="294"/>
        <v>615.30772275207505</v>
      </c>
      <c r="T645" s="3">
        <f t="shared" si="295"/>
        <v>870.37545661801903</v>
      </c>
      <c r="U645" s="3">
        <f t="shared" si="304"/>
        <v>-255.06773386594398</v>
      </c>
      <c r="V645" s="3">
        <f t="shared" si="296"/>
        <v>-1149.7691209586701</v>
      </c>
      <c r="W645" s="3">
        <f t="shared" si="297"/>
        <v>-41.990278064219403</v>
      </c>
      <c r="X645" s="3">
        <f t="shared" si="298"/>
        <v>615.30772275207505</v>
      </c>
      <c r="Y645" s="3">
        <f t="shared" si="299"/>
        <v>870.37545661801903</v>
      </c>
      <c r="Z645" s="3">
        <f t="shared" si="305"/>
        <v>-255.06773386594398</v>
      </c>
      <c r="AA645" s="3">
        <f t="shared" si="300"/>
        <v>-1149.7691209586701</v>
      </c>
      <c r="AB645" s="3">
        <f t="shared" si="301"/>
        <v>-41.990278064219403</v>
      </c>
      <c r="AD645" s="3">
        <f t="shared" si="306"/>
        <v>-8.688991572926966</v>
      </c>
      <c r="AE645" s="3">
        <f t="shared" si="307"/>
        <v>81.181982979780059</v>
      </c>
      <c r="AO645" s="3">
        <f t="shared" si="308"/>
        <v>-255.06773386594398</v>
      </c>
      <c r="AP645" s="3">
        <f t="shared" si="309"/>
        <v>-165.19675931323701</v>
      </c>
      <c r="AQ645" s="3">
        <f t="shared" si="310"/>
        <v>-89.870974552706969</v>
      </c>
      <c r="AS645" s="3">
        <f t="shared" si="311"/>
        <v>0</v>
      </c>
      <c r="AT645" s="3">
        <f t="shared" si="312"/>
        <v>0</v>
      </c>
      <c r="AU645" s="3"/>
      <c r="AV645" s="3">
        <f t="shared" si="313"/>
        <v>-8.688991572926966</v>
      </c>
      <c r="AW645" s="3">
        <f t="shared" si="314"/>
        <v>-10.059524600865984</v>
      </c>
      <c r="AX645" s="3">
        <f t="shared" si="315"/>
        <v>-1.3705330279390182</v>
      </c>
      <c r="AY645" s="3">
        <f t="shared" si="316"/>
        <v>81.181982979780059</v>
      </c>
      <c r="AZ645" s="3">
        <f t="shared" si="317"/>
        <v>81.181982979786994</v>
      </c>
      <c r="BA645" s="3">
        <f t="shared" si="318"/>
        <v>6.9348971010185778E-12</v>
      </c>
    </row>
    <row r="646" spans="1:53">
      <c r="A646">
        <v>644</v>
      </c>
      <c r="B646" t="s">
        <v>659</v>
      </c>
      <c r="C646" s="3">
        <v>659.60704993280899</v>
      </c>
      <c r="D646" s="3">
        <v>649.02028303299403</v>
      </c>
      <c r="E646" s="3">
        <v>10.5867668998143</v>
      </c>
      <c r="F646" s="3">
        <v>-906204158479674</v>
      </c>
      <c r="G646" s="3">
        <v>1.03995888876668E+17</v>
      </c>
      <c r="H646" s="3"/>
      <c r="I646" s="3">
        <f>VLOOKUP($A646,new_vsoa,6,FALSE)</f>
        <v>571.74391183914997</v>
      </c>
      <c r="J646" s="3">
        <f>VLOOKUP($A646,new_vsoa,5,FALSE)</f>
        <v>653.46814939771502</v>
      </c>
      <c r="K646" s="3">
        <f t="shared" si="302"/>
        <v>-81.724237558565051</v>
      </c>
      <c r="L646" s="3">
        <f>VLOOKUP($A646,new_vsoa,7,FALSE)</f>
        <v>-222.52532845447701</v>
      </c>
      <c r="M646" s="3">
        <f>VLOOKUP($A646,new_vsoa,8,FALSE)</f>
        <v>12.488787374755001</v>
      </c>
      <c r="N646" s="3">
        <f t="shared" si="290"/>
        <v>572.85397001899003</v>
      </c>
      <c r="O646" s="3">
        <f t="shared" si="291"/>
        <v>653.46814939771502</v>
      </c>
      <c r="P646" s="3">
        <f t="shared" si="303"/>
        <v>-80.614179378724998</v>
      </c>
      <c r="Q646" s="3">
        <f t="shared" si="292"/>
        <v>-202.24727076405901</v>
      </c>
      <c r="R646" s="3">
        <f t="shared" si="293"/>
        <v>13.967949990574301</v>
      </c>
      <c r="S646" s="3">
        <f t="shared" si="294"/>
        <v>571.74391183914997</v>
      </c>
      <c r="T646" s="3">
        <f t="shared" si="295"/>
        <v>653.46814939771502</v>
      </c>
      <c r="U646" s="3">
        <f t="shared" si="304"/>
        <v>-81.724237558565051</v>
      </c>
      <c r="V646" s="3">
        <f t="shared" si="296"/>
        <v>-202.878657670991</v>
      </c>
      <c r="W646" s="3">
        <f t="shared" si="297"/>
        <v>11.2273878566004</v>
      </c>
      <c r="X646" s="3">
        <f t="shared" si="298"/>
        <v>571.74391183914997</v>
      </c>
      <c r="Y646" s="3">
        <f t="shared" si="299"/>
        <v>653.46814939771502</v>
      </c>
      <c r="Z646" s="3">
        <f t="shared" si="305"/>
        <v>-81.724237558565051</v>
      </c>
      <c r="AA646" s="3">
        <f t="shared" si="300"/>
        <v>-202.878657670991</v>
      </c>
      <c r="AB646" s="3">
        <f t="shared" si="301"/>
        <v>11.2273878566004</v>
      </c>
      <c r="AD646" s="3">
        <f t="shared" si="306"/>
        <v>-87.863138093659018</v>
      </c>
      <c r="AE646" s="3">
        <f t="shared" si="307"/>
        <v>4.4478663647209942</v>
      </c>
      <c r="AO646" s="3">
        <f t="shared" si="308"/>
        <v>-81.724237558565051</v>
      </c>
      <c r="AP646" s="3">
        <f t="shared" si="309"/>
        <v>10.5867668998143</v>
      </c>
      <c r="AQ646" s="3">
        <f t="shared" si="310"/>
        <v>-92.311004458379358</v>
      </c>
      <c r="AS646" s="3">
        <f t="shared" si="311"/>
        <v>0</v>
      </c>
      <c r="AT646" s="3">
        <f t="shared" si="312"/>
        <v>0</v>
      </c>
      <c r="AU646" s="3"/>
      <c r="AV646" s="3">
        <f t="shared" si="313"/>
        <v>-87.863138093659018</v>
      </c>
      <c r="AW646" s="3">
        <f t="shared" si="314"/>
        <v>-86.753079913818965</v>
      </c>
      <c r="AX646" s="3">
        <f t="shared" si="315"/>
        <v>1.1100581798400526</v>
      </c>
      <c r="AY646" s="3">
        <f t="shared" si="316"/>
        <v>4.4478663647209942</v>
      </c>
      <c r="AZ646" s="3">
        <f t="shared" si="317"/>
        <v>4.4478663647209942</v>
      </c>
      <c r="BA646" s="3">
        <f t="shared" si="318"/>
        <v>0</v>
      </c>
    </row>
    <row r="647" spans="1:53">
      <c r="A647">
        <v>645</v>
      </c>
      <c r="B647" t="s">
        <v>660</v>
      </c>
      <c r="C647" s="3">
        <v>76.122723220871805</v>
      </c>
      <c r="D647" s="3">
        <v>132.53385917705401</v>
      </c>
      <c r="E647" s="3">
        <v>-56.411135956182598</v>
      </c>
      <c r="F647" s="3">
        <v>-458.157792849553</v>
      </c>
      <c r="G647" s="3">
        <v>40.182744415917597</v>
      </c>
      <c r="H647" s="3"/>
      <c r="I647" s="3">
        <f>VLOOKUP($A647,new_vsoa,6,FALSE)</f>
        <v>132.72235351108199</v>
      </c>
      <c r="J647" s="3">
        <f>VLOOKUP($A647,new_vsoa,5,FALSE)</f>
        <v>123.281378894856</v>
      </c>
      <c r="K647" s="3">
        <f t="shared" si="302"/>
        <v>9.4409746162259864</v>
      </c>
      <c r="L647" s="3">
        <f>VLOOKUP($A647,new_vsoa,7,FALSE)</f>
        <v>-33.830357967827602</v>
      </c>
      <c r="M647" s="3">
        <f>VLOOKUP($A647,new_vsoa,8,FALSE)</f>
        <v>58.689208801195797</v>
      </c>
      <c r="N647" s="3">
        <f t="shared" si="290"/>
        <v>138.74098893590099</v>
      </c>
      <c r="O647" s="3">
        <f t="shared" si="291"/>
        <v>123.281378894855</v>
      </c>
      <c r="P647" s="3">
        <f t="shared" si="303"/>
        <v>15.459610041045991</v>
      </c>
      <c r="Q647" s="3">
        <f t="shared" si="292"/>
        <v>-24.860451233308801</v>
      </c>
      <c r="R647" s="3">
        <f t="shared" si="293"/>
        <v>58.892966822169399</v>
      </c>
      <c r="S647" s="3">
        <f t="shared" si="294"/>
        <v>132.72235351108199</v>
      </c>
      <c r="T647" s="3">
        <f t="shared" si="295"/>
        <v>123.281378894856</v>
      </c>
      <c r="U647" s="3">
        <f t="shared" si="304"/>
        <v>9.4409746162259864</v>
      </c>
      <c r="V647" s="3">
        <f t="shared" si="296"/>
        <v>-33.007223992719197</v>
      </c>
      <c r="W647" s="3">
        <f t="shared" si="297"/>
        <v>57.423273903115401</v>
      </c>
      <c r="X647" s="3">
        <f t="shared" si="298"/>
        <v>132.72235351108199</v>
      </c>
      <c r="Y647" s="3">
        <f t="shared" si="299"/>
        <v>123.281378894856</v>
      </c>
      <c r="Z647" s="3">
        <f t="shared" si="305"/>
        <v>9.4409746162259864</v>
      </c>
      <c r="AA647" s="3">
        <f t="shared" si="300"/>
        <v>-33.007223992719197</v>
      </c>
      <c r="AB647" s="3">
        <f t="shared" si="301"/>
        <v>57.423273903115401</v>
      </c>
      <c r="AD647" s="3">
        <f t="shared" si="306"/>
        <v>56.599630290210186</v>
      </c>
      <c r="AE647" s="3">
        <f t="shared" si="307"/>
        <v>-9.2524802821980074</v>
      </c>
      <c r="AO647" s="3">
        <f t="shared" si="308"/>
        <v>9.4409746162259864</v>
      </c>
      <c r="AP647" s="3">
        <f t="shared" si="309"/>
        <v>-56.411135956182598</v>
      </c>
      <c r="AQ647" s="3">
        <f t="shared" si="310"/>
        <v>65.852110572408577</v>
      </c>
      <c r="AS647" s="3">
        <f t="shared" si="311"/>
        <v>0</v>
      </c>
      <c r="AT647" s="3">
        <f t="shared" si="312"/>
        <v>0</v>
      </c>
      <c r="AU647" s="3"/>
      <c r="AV647" s="3">
        <f t="shared" si="313"/>
        <v>56.599630290210186</v>
      </c>
      <c r="AW647" s="3">
        <f t="shared" si="314"/>
        <v>62.618265715029182</v>
      </c>
      <c r="AX647" s="3">
        <f t="shared" si="315"/>
        <v>6.0186354248189957</v>
      </c>
      <c r="AY647" s="3">
        <f t="shared" si="316"/>
        <v>-9.2524802821980074</v>
      </c>
      <c r="AZ647" s="3">
        <f t="shared" si="317"/>
        <v>-9.2524802821990164</v>
      </c>
      <c r="BA647" s="3">
        <f t="shared" si="318"/>
        <v>-1.0089706847793423E-12</v>
      </c>
    </row>
    <row r="648" spans="1:53">
      <c r="A648">
        <v>646</v>
      </c>
      <c r="B648" t="s">
        <v>661</v>
      </c>
      <c r="C648" s="3">
        <v>624.965421607385</v>
      </c>
      <c r="D648" s="3">
        <v>606.20645669407804</v>
      </c>
      <c r="E648" s="3">
        <v>18.758964913306301</v>
      </c>
      <c r="F648" s="3">
        <v>-25634237385516.398</v>
      </c>
      <c r="G648" s="3">
        <v>970335824048741</v>
      </c>
      <c r="H648" s="3"/>
      <c r="I648" s="3">
        <f>VLOOKUP($A648,new_vsoa,6,FALSE)</f>
        <v>560.21595354479905</v>
      </c>
      <c r="J648" s="3">
        <f>VLOOKUP($A648,new_vsoa,5,FALSE)</f>
        <v>613.03419278096897</v>
      </c>
      <c r="K648" s="3">
        <f t="shared" si="302"/>
        <v>-52.818239236169916</v>
      </c>
      <c r="L648" s="3">
        <f>VLOOKUP($A648,new_vsoa,7,FALSE)</f>
        <v>-146.453631135828</v>
      </c>
      <c r="M648" s="3">
        <f>VLOOKUP($A648,new_vsoa,8,FALSE)</f>
        <v>26.093456052775199</v>
      </c>
      <c r="N648" s="3">
        <f t="shared" si="290"/>
        <v>549.88782869756005</v>
      </c>
      <c r="O648" s="3">
        <f t="shared" si="291"/>
        <v>613.03419278097397</v>
      </c>
      <c r="P648" s="3">
        <f t="shared" si="303"/>
        <v>-63.146364083413914</v>
      </c>
      <c r="Q648" s="3">
        <f t="shared" si="292"/>
        <v>-151.973647379624</v>
      </c>
      <c r="R648" s="3">
        <f t="shared" si="293"/>
        <v>15.0135308754415</v>
      </c>
      <c r="S648" s="3">
        <f t="shared" si="294"/>
        <v>560.21595354479905</v>
      </c>
      <c r="T648" s="3">
        <f t="shared" si="295"/>
        <v>613.03419278096897</v>
      </c>
      <c r="U648" s="3">
        <f t="shared" si="304"/>
        <v>-52.818239236169916</v>
      </c>
      <c r="V648" s="3">
        <f t="shared" si="296"/>
        <v>-142.17307311524999</v>
      </c>
      <c r="W648" s="3">
        <f t="shared" si="297"/>
        <v>26.741459157187801</v>
      </c>
      <c r="X648" s="3">
        <f t="shared" si="298"/>
        <v>560.21595354479905</v>
      </c>
      <c r="Y648" s="3">
        <f t="shared" si="299"/>
        <v>613.03419278096897</v>
      </c>
      <c r="Z648" s="3">
        <f t="shared" si="305"/>
        <v>-52.818239236169916</v>
      </c>
      <c r="AA648" s="3">
        <f t="shared" si="300"/>
        <v>-142.17307311524999</v>
      </c>
      <c r="AB648" s="3">
        <f t="shared" si="301"/>
        <v>26.741459157187801</v>
      </c>
      <c r="AD648" s="3">
        <f t="shared" si="306"/>
        <v>-64.749468062585947</v>
      </c>
      <c r="AE648" s="3">
        <f t="shared" si="307"/>
        <v>6.8277360868909227</v>
      </c>
      <c r="AO648" s="3">
        <f t="shared" si="308"/>
        <v>-52.818239236169916</v>
      </c>
      <c r="AP648" s="3">
        <f t="shared" si="309"/>
        <v>18.758964913306301</v>
      </c>
      <c r="AQ648" s="3">
        <f t="shared" si="310"/>
        <v>-71.577204149476216</v>
      </c>
      <c r="AS648" s="3">
        <f t="shared" si="311"/>
        <v>0</v>
      </c>
      <c r="AT648" s="3">
        <f t="shared" si="312"/>
        <v>0</v>
      </c>
      <c r="AU648" s="3"/>
      <c r="AV648" s="3">
        <f t="shared" si="313"/>
        <v>-64.749468062585947</v>
      </c>
      <c r="AW648" s="3">
        <f t="shared" si="314"/>
        <v>-75.077592909824943</v>
      </c>
      <c r="AX648" s="3">
        <f t="shared" si="315"/>
        <v>-10.328124847238996</v>
      </c>
      <c r="AY648" s="3">
        <f t="shared" si="316"/>
        <v>6.8277360868909227</v>
      </c>
      <c r="AZ648" s="3">
        <f t="shared" si="317"/>
        <v>6.8277360868959249</v>
      </c>
      <c r="BA648" s="3">
        <f t="shared" si="318"/>
        <v>5.0022208597511053E-12</v>
      </c>
    </row>
    <row r="649" spans="1:53">
      <c r="A649">
        <v>647</v>
      </c>
      <c r="B649" t="s">
        <v>662</v>
      </c>
      <c r="C649" s="3">
        <v>455.80436686870303</v>
      </c>
      <c r="D649" s="3">
        <v>633.09004284257901</v>
      </c>
      <c r="E649" s="3">
        <v>-177.28567597387499</v>
      </c>
      <c r="F649" s="3">
        <v>-384.63478511537397</v>
      </c>
      <c r="G649" s="3">
        <v>49.186420092129502</v>
      </c>
      <c r="H649" s="3"/>
      <c r="I649" s="3">
        <f>VLOOKUP($A649,new_vsoa,6,FALSE)</f>
        <v>541.26402258430005</v>
      </c>
      <c r="J649" s="3">
        <f>VLOOKUP($A649,new_vsoa,5,FALSE)</f>
        <v>630.104189977803</v>
      </c>
      <c r="K649" s="3">
        <f t="shared" si="302"/>
        <v>-88.840167393502952</v>
      </c>
      <c r="L649" s="3">
        <f>VLOOKUP($A649,new_vsoa,7,FALSE)</f>
        <v>-193.115816194264</v>
      </c>
      <c r="M649" s="3">
        <f>VLOOKUP($A649,new_vsoa,8,FALSE)</f>
        <v>10.5914719134769</v>
      </c>
      <c r="N649" s="3">
        <f t="shared" si="290"/>
        <v>533.21806812523005</v>
      </c>
      <c r="O649" s="3">
        <f t="shared" si="291"/>
        <v>630.10418997780801</v>
      </c>
      <c r="P649" s="3">
        <f t="shared" si="303"/>
        <v>-96.886121852577958</v>
      </c>
      <c r="Q649" s="3">
        <f t="shared" si="292"/>
        <v>-202.09158079514299</v>
      </c>
      <c r="R649" s="3">
        <f t="shared" si="293"/>
        <v>3.4842377088530698</v>
      </c>
      <c r="S649" s="3">
        <f t="shared" si="294"/>
        <v>533.41816996248303</v>
      </c>
      <c r="T649" s="3">
        <f t="shared" si="295"/>
        <v>461.56509831302299</v>
      </c>
      <c r="U649" s="3">
        <f t="shared" si="304"/>
        <v>71.853071649460048</v>
      </c>
      <c r="V649" s="3">
        <f t="shared" si="296"/>
        <v>0.73575525910913897</v>
      </c>
      <c r="W649" s="3">
        <f t="shared" si="297"/>
        <v>155.82059293673399</v>
      </c>
      <c r="X649" s="3">
        <f t="shared" si="298"/>
        <v>440.92927823001099</v>
      </c>
      <c r="Y649" s="3">
        <f t="shared" si="299"/>
        <v>630.10418997780801</v>
      </c>
      <c r="Z649" s="3">
        <f t="shared" si="305"/>
        <v>-189.17491174779701</v>
      </c>
      <c r="AA649" s="3">
        <f t="shared" si="300"/>
        <v>-293.48636199055699</v>
      </c>
      <c r="AB649" s="3">
        <f t="shared" si="301"/>
        <v>-104.48239470218201</v>
      </c>
      <c r="AD649" s="3">
        <f t="shared" si="306"/>
        <v>85.459655715597023</v>
      </c>
      <c r="AE649" s="3">
        <f t="shared" si="307"/>
        <v>-2.9858528647760068</v>
      </c>
      <c r="AO649" s="3">
        <f t="shared" si="308"/>
        <v>-88.840167393502952</v>
      </c>
      <c r="AP649" s="3">
        <f t="shared" si="309"/>
        <v>-177.28567597387499</v>
      </c>
      <c r="AQ649" s="3">
        <f t="shared" si="310"/>
        <v>88.445508580372035</v>
      </c>
      <c r="AS649" s="3">
        <f t="shared" si="311"/>
        <v>100.33474435428906</v>
      </c>
      <c r="AT649" s="3">
        <f t="shared" si="312"/>
        <v>-5.0022208597511053E-12</v>
      </c>
      <c r="AU649" s="3"/>
      <c r="AV649" s="3">
        <f t="shared" si="313"/>
        <v>-14.875088638692034</v>
      </c>
      <c r="AW649" s="3">
        <f t="shared" si="314"/>
        <v>77.41370125652702</v>
      </c>
      <c r="AX649" s="3">
        <f t="shared" si="315"/>
        <v>92.288789895219054</v>
      </c>
      <c r="AY649" s="3">
        <f t="shared" si="316"/>
        <v>-2.9858528647710045</v>
      </c>
      <c r="AZ649" s="3">
        <f t="shared" si="317"/>
        <v>-2.9858528647710045</v>
      </c>
      <c r="BA649" s="3">
        <f t="shared" si="318"/>
        <v>0</v>
      </c>
    </row>
    <row r="650" spans="1:53">
      <c r="A650">
        <v>648</v>
      </c>
      <c r="B650" t="s">
        <v>663</v>
      </c>
      <c r="C650" s="3">
        <v>659.60353901754399</v>
      </c>
      <c r="D650" s="3">
        <v>461.33484548054298</v>
      </c>
      <c r="E650" s="3">
        <v>198.26869353699999</v>
      </c>
      <c r="F650" s="3">
        <v>-51.676080595397302</v>
      </c>
      <c r="G650" s="3">
        <v>3435.2738629443002</v>
      </c>
      <c r="H650" s="3"/>
      <c r="I650" s="3">
        <f>VLOOKUP($A650,new_vsoa,6,FALSE)</f>
        <v>432.65299383061398</v>
      </c>
      <c r="J650" s="3">
        <f>VLOOKUP($A650,new_vsoa,5,FALSE)</f>
        <v>461.565098313021</v>
      </c>
      <c r="K650" s="3">
        <f t="shared" si="302"/>
        <v>-28.912104482407017</v>
      </c>
      <c r="L650" s="3">
        <f>VLOOKUP($A650,new_vsoa,7,FALSE)</f>
        <v>-91.883473866770302</v>
      </c>
      <c r="M650" s="3">
        <f>VLOOKUP($A650,new_vsoa,8,FALSE)</f>
        <v>40.3444804125186</v>
      </c>
      <c r="N650" s="3">
        <f t="shared" si="290"/>
        <v>420.92077885491898</v>
      </c>
      <c r="O650" s="3">
        <f t="shared" si="291"/>
        <v>461.56509831302202</v>
      </c>
      <c r="P650" s="3">
        <f t="shared" si="303"/>
        <v>-40.644319458103041</v>
      </c>
      <c r="Q650" s="3">
        <f t="shared" si="292"/>
        <v>-101.76251461023401</v>
      </c>
      <c r="R650" s="3">
        <f t="shared" si="293"/>
        <v>23.382641774424801</v>
      </c>
      <c r="S650" s="3">
        <f t="shared" si="294"/>
        <v>440.92927823001099</v>
      </c>
      <c r="T650" s="3">
        <f t="shared" si="295"/>
        <v>630.10418997780801</v>
      </c>
      <c r="U650" s="3">
        <f t="shared" si="304"/>
        <v>-189.17491174779701</v>
      </c>
      <c r="V650" s="3">
        <f t="shared" si="296"/>
        <v>-293.48636199055699</v>
      </c>
      <c r="W650" s="3">
        <f t="shared" si="297"/>
        <v>-104.48239470218201</v>
      </c>
      <c r="X650" s="3">
        <f t="shared" si="298"/>
        <v>533.41816996248303</v>
      </c>
      <c r="Y650" s="3">
        <f t="shared" si="299"/>
        <v>461.56509831302299</v>
      </c>
      <c r="Z650" s="3">
        <f t="shared" si="305"/>
        <v>71.853071649460048</v>
      </c>
      <c r="AA650" s="3">
        <f t="shared" si="300"/>
        <v>0.73575525910913897</v>
      </c>
      <c r="AB650" s="3">
        <f t="shared" si="301"/>
        <v>155.82059293673399</v>
      </c>
      <c r="AD650" s="3">
        <f t="shared" si="306"/>
        <v>-226.95054518693001</v>
      </c>
      <c r="AE650" s="3">
        <f t="shared" si="307"/>
        <v>0.23025283247801553</v>
      </c>
      <c r="AO650" s="3">
        <f t="shared" si="308"/>
        <v>-28.912104482407017</v>
      </c>
      <c r="AP650" s="3">
        <f t="shared" si="309"/>
        <v>198.26869353699999</v>
      </c>
      <c r="AQ650" s="3">
        <f t="shared" si="310"/>
        <v>-227.18079801940701</v>
      </c>
      <c r="AS650" s="3">
        <f t="shared" si="311"/>
        <v>-100.76517613186905</v>
      </c>
      <c r="AT650" s="3">
        <f t="shared" si="312"/>
        <v>-1.9895196601282805E-12</v>
      </c>
      <c r="AU650" s="3"/>
      <c r="AV650" s="3">
        <f t="shared" si="313"/>
        <v>-126.18536905506096</v>
      </c>
      <c r="AW650" s="3">
        <f t="shared" si="314"/>
        <v>-238.68276016262502</v>
      </c>
      <c r="AX650" s="3">
        <f t="shared" si="315"/>
        <v>-112.49739110756406</v>
      </c>
      <c r="AY650" s="3">
        <f t="shared" si="316"/>
        <v>0.23025283248000505</v>
      </c>
      <c r="AZ650" s="3">
        <f t="shared" si="317"/>
        <v>0.23025283247903872</v>
      </c>
      <c r="BA650" s="3">
        <f t="shared" si="318"/>
        <v>-9.6633812063373625E-13</v>
      </c>
    </row>
    <row r="651" spans="1:53">
      <c r="A651">
        <v>649</v>
      </c>
      <c r="B651" t="s">
        <v>664</v>
      </c>
      <c r="C651" s="3">
        <v>557.17605115072104</v>
      </c>
      <c r="D651" s="3">
        <v>480.96276609517201</v>
      </c>
      <c r="E651" s="3">
        <v>76.213285055548994</v>
      </c>
      <c r="F651" s="3">
        <v>-79.010279638633307</v>
      </c>
      <c r="G651" s="3">
        <v>481.36230528945998</v>
      </c>
      <c r="H651" s="3"/>
      <c r="I651" s="3">
        <f>VLOOKUP($A651,new_vsoa,6,FALSE)</f>
        <v>510.42565611638202</v>
      </c>
      <c r="J651" s="3">
        <f>VLOOKUP($A651,new_vsoa,5,FALSE)</f>
        <v>503.93194929509099</v>
      </c>
      <c r="K651" s="3">
        <f t="shared" si="302"/>
        <v>6.4937068212910276</v>
      </c>
      <c r="L651" s="3">
        <f>VLOOKUP($A651,new_vsoa,7,FALSE)</f>
        <v>-61.460699019221302</v>
      </c>
      <c r="M651" s="3">
        <f>VLOOKUP($A651,new_vsoa,8,FALSE)</f>
        <v>78.625828645860196</v>
      </c>
      <c r="N651" s="3">
        <f t="shared" si="290"/>
        <v>503.96583608929399</v>
      </c>
      <c r="O651" s="3">
        <f t="shared" si="291"/>
        <v>503.93194929509298</v>
      </c>
      <c r="P651" s="3">
        <f t="shared" si="303"/>
        <v>3.3886794201009707E-2</v>
      </c>
      <c r="Q651" s="3">
        <f t="shared" si="292"/>
        <v>-70.429978843523998</v>
      </c>
      <c r="R651" s="3">
        <f t="shared" si="293"/>
        <v>75.793788076547699</v>
      </c>
      <c r="S651" s="3">
        <f t="shared" si="294"/>
        <v>510.42565611638202</v>
      </c>
      <c r="T651" s="3">
        <f t="shared" si="295"/>
        <v>503.93194929509099</v>
      </c>
      <c r="U651" s="3">
        <f t="shared" si="304"/>
        <v>6.4937068212910276</v>
      </c>
      <c r="V651" s="3">
        <f t="shared" si="296"/>
        <v>-66.350891504373394</v>
      </c>
      <c r="W651" s="3">
        <f t="shared" si="297"/>
        <v>79.238062334365495</v>
      </c>
      <c r="X651" s="3">
        <f t="shared" si="298"/>
        <v>510.42565611638202</v>
      </c>
      <c r="Y651" s="3">
        <f t="shared" si="299"/>
        <v>503.93194929509099</v>
      </c>
      <c r="Z651" s="3">
        <f t="shared" si="305"/>
        <v>6.4937068212910276</v>
      </c>
      <c r="AA651" s="3">
        <f t="shared" si="300"/>
        <v>-66.350891504373394</v>
      </c>
      <c r="AB651" s="3">
        <f t="shared" si="301"/>
        <v>79.238062334365495</v>
      </c>
      <c r="AD651" s="3">
        <f t="shared" si="306"/>
        <v>-46.750395034339022</v>
      </c>
      <c r="AE651" s="3">
        <f t="shared" si="307"/>
        <v>22.969183199918973</v>
      </c>
      <c r="AO651" s="3">
        <f t="shared" si="308"/>
        <v>6.4937068212910276</v>
      </c>
      <c r="AP651" s="3">
        <f t="shared" si="309"/>
        <v>76.213285055548994</v>
      </c>
      <c r="AQ651" s="3">
        <f t="shared" si="310"/>
        <v>-69.719578234257966</v>
      </c>
      <c r="AS651" s="3">
        <f t="shared" si="311"/>
        <v>0</v>
      </c>
      <c r="AT651" s="3">
        <f t="shared" si="312"/>
        <v>0</v>
      </c>
      <c r="AU651" s="3"/>
      <c r="AV651" s="3">
        <f t="shared" si="313"/>
        <v>-46.750395034339022</v>
      </c>
      <c r="AW651" s="3">
        <f t="shared" si="314"/>
        <v>-53.21021506142705</v>
      </c>
      <c r="AX651" s="3">
        <f t="shared" si="315"/>
        <v>-6.4598200270880284</v>
      </c>
      <c r="AY651" s="3">
        <f t="shared" si="316"/>
        <v>22.969183199918973</v>
      </c>
      <c r="AZ651" s="3">
        <f t="shared" si="317"/>
        <v>22.969183199920963</v>
      </c>
      <c r="BA651" s="3">
        <f t="shared" si="318"/>
        <v>1.9895196601282805E-12</v>
      </c>
    </row>
    <row r="652" spans="1:53">
      <c r="A652">
        <v>650</v>
      </c>
      <c r="B652" t="s">
        <v>665</v>
      </c>
      <c r="C652" s="3">
        <v>480.88459211566499</v>
      </c>
      <c r="D652" s="3">
        <v>604.46885254995402</v>
      </c>
      <c r="E652" s="3">
        <v>-123.58426043428901</v>
      </c>
      <c r="F652" s="3">
        <v>-287.87177284277499</v>
      </c>
      <c r="G652" s="3">
        <v>186.50376114652599</v>
      </c>
      <c r="H652" s="3"/>
      <c r="I652" s="3">
        <f>VLOOKUP($A652,new_vsoa,6,FALSE)</f>
        <v>438.41622611659301</v>
      </c>
      <c r="J652" s="3">
        <f>VLOOKUP($A652,new_vsoa,5,FALSE)</f>
        <v>613.32856861130404</v>
      </c>
      <c r="K652" s="3">
        <f t="shared" si="302"/>
        <v>-174.91234249471103</v>
      </c>
      <c r="L652" s="3">
        <f>VLOOKUP($A652,new_vsoa,7,FALSE)</f>
        <v>-257.66919628901599</v>
      </c>
      <c r="M652" s="3">
        <f>VLOOKUP($A652,new_vsoa,8,FALSE)</f>
        <v>-94.886407741675498</v>
      </c>
      <c r="N652" s="3">
        <f t="shared" si="290"/>
        <v>426.78643676674199</v>
      </c>
      <c r="O652" s="3">
        <f t="shared" si="291"/>
        <v>613.32856861130404</v>
      </c>
      <c r="P652" s="3">
        <f t="shared" si="303"/>
        <v>-186.54213184456205</v>
      </c>
      <c r="Q652" s="3">
        <f t="shared" si="292"/>
        <v>-271.77291767208601</v>
      </c>
      <c r="R652" s="3">
        <f t="shared" si="293"/>
        <v>-113.299743264654</v>
      </c>
      <c r="S652" s="3">
        <f t="shared" si="294"/>
        <v>438.41622611659301</v>
      </c>
      <c r="T652" s="3">
        <f t="shared" si="295"/>
        <v>613.32856861130404</v>
      </c>
      <c r="U652" s="3">
        <f t="shared" si="304"/>
        <v>-174.91234249471103</v>
      </c>
      <c r="V652" s="3">
        <f t="shared" si="296"/>
        <v>-253.062309076009</v>
      </c>
      <c r="W652" s="3">
        <f t="shared" si="297"/>
        <v>-99.869438798803202</v>
      </c>
      <c r="X652" s="3">
        <f t="shared" si="298"/>
        <v>438.41622611659301</v>
      </c>
      <c r="Y652" s="3">
        <f t="shared" si="299"/>
        <v>613.32856861130404</v>
      </c>
      <c r="Z652" s="3">
        <f t="shared" si="305"/>
        <v>-174.91234249471103</v>
      </c>
      <c r="AA652" s="3">
        <f t="shared" si="300"/>
        <v>-253.062309076009</v>
      </c>
      <c r="AB652" s="3">
        <f t="shared" si="301"/>
        <v>-99.869438798803202</v>
      </c>
      <c r="AD652" s="3">
        <f t="shared" si="306"/>
        <v>-42.468365999071978</v>
      </c>
      <c r="AE652" s="3">
        <f t="shared" si="307"/>
        <v>8.8597160613500137</v>
      </c>
      <c r="AO652" s="3">
        <f t="shared" si="308"/>
        <v>-174.91234249471103</v>
      </c>
      <c r="AP652" s="3">
        <f t="shared" si="309"/>
        <v>-123.58426043428901</v>
      </c>
      <c r="AQ652" s="3">
        <f t="shared" si="310"/>
        <v>-51.32808206042202</v>
      </c>
      <c r="AS652" s="3">
        <f t="shared" si="311"/>
        <v>0</v>
      </c>
      <c r="AT652" s="3">
        <f t="shared" si="312"/>
        <v>0</v>
      </c>
      <c r="AU652" s="3"/>
      <c r="AV652" s="3">
        <f t="shared" si="313"/>
        <v>-42.468365999071978</v>
      </c>
      <c r="AW652" s="3">
        <f t="shared" si="314"/>
        <v>-54.098155348923001</v>
      </c>
      <c r="AX652" s="3">
        <f t="shared" si="315"/>
        <v>-11.629789349851023</v>
      </c>
      <c r="AY652" s="3">
        <f t="shared" si="316"/>
        <v>8.8597160613500137</v>
      </c>
      <c r="AZ652" s="3">
        <f t="shared" si="317"/>
        <v>8.8597160613500137</v>
      </c>
      <c r="BA652" s="3">
        <f t="shared" si="318"/>
        <v>0</v>
      </c>
    </row>
    <row r="653" spans="1:53">
      <c r="A653">
        <v>651</v>
      </c>
      <c r="B653" t="s">
        <v>666</v>
      </c>
      <c r="C653" s="3">
        <v>439.88648017884799</v>
      </c>
      <c r="D653" s="3">
        <v>378.031745298609</v>
      </c>
      <c r="E653" s="3">
        <v>61.854734880239199</v>
      </c>
      <c r="F653" s="3">
        <v>-38.468930865363298</v>
      </c>
      <c r="G653" s="3">
        <v>256.01083476802103</v>
      </c>
      <c r="H653" s="3"/>
      <c r="I653" s="3">
        <f>VLOOKUP($A653,new_vsoa,6,FALSE)</f>
        <v>457.67520532098399</v>
      </c>
      <c r="J653" s="3">
        <f>VLOOKUP($A653,new_vsoa,5,FALSE)</f>
        <v>377.74511013980401</v>
      </c>
      <c r="K653" s="3">
        <f t="shared" si="302"/>
        <v>79.930095181179979</v>
      </c>
      <c r="L653" s="3">
        <f>VLOOKUP($A653,new_vsoa,7,FALSE)</f>
        <v>15.8086966318614</v>
      </c>
      <c r="M653" s="3">
        <f>VLOOKUP($A653,new_vsoa,8,FALSE)</f>
        <v>151.47972730357799</v>
      </c>
      <c r="N653" s="3">
        <f t="shared" si="290"/>
        <v>443.500365070562</v>
      </c>
      <c r="O653" s="3">
        <f t="shared" si="291"/>
        <v>377.74511013980498</v>
      </c>
      <c r="P653" s="3">
        <f t="shared" si="303"/>
        <v>65.755254930757019</v>
      </c>
      <c r="Q653" s="3">
        <f t="shared" si="292"/>
        <v>3.1672564032745099</v>
      </c>
      <c r="R653" s="3">
        <f t="shared" si="293"/>
        <v>140.20018925959701</v>
      </c>
      <c r="S653" s="3">
        <f t="shared" si="294"/>
        <v>457.67520532098399</v>
      </c>
      <c r="T653" s="3">
        <f t="shared" si="295"/>
        <v>377.74511013980401</v>
      </c>
      <c r="U653" s="3">
        <f t="shared" si="304"/>
        <v>79.930095181179979</v>
      </c>
      <c r="V653" s="3">
        <f t="shared" si="296"/>
        <v>13.803051783560001</v>
      </c>
      <c r="W653" s="3">
        <f t="shared" si="297"/>
        <v>156.88672375066</v>
      </c>
      <c r="X653" s="3">
        <f t="shared" si="298"/>
        <v>457.67520532098399</v>
      </c>
      <c r="Y653" s="3">
        <f t="shared" si="299"/>
        <v>377.74511013980401</v>
      </c>
      <c r="Z653" s="3">
        <f t="shared" si="305"/>
        <v>79.930095181179979</v>
      </c>
      <c r="AA653" s="3">
        <f t="shared" si="300"/>
        <v>13.803051783560001</v>
      </c>
      <c r="AB653" s="3">
        <f t="shared" si="301"/>
        <v>156.88672375066</v>
      </c>
      <c r="AD653" s="3">
        <f t="shared" si="306"/>
        <v>17.788725142136002</v>
      </c>
      <c r="AE653" s="3">
        <f t="shared" si="307"/>
        <v>-0.2866351588049838</v>
      </c>
      <c r="AO653" s="3">
        <f t="shared" si="308"/>
        <v>79.930095181179979</v>
      </c>
      <c r="AP653" s="3">
        <f t="shared" si="309"/>
        <v>61.854734880239199</v>
      </c>
      <c r="AQ653" s="3">
        <f t="shared" si="310"/>
        <v>18.07536030094078</v>
      </c>
      <c r="AS653" s="3">
        <f t="shared" si="311"/>
        <v>0</v>
      </c>
      <c r="AT653" s="3">
        <f t="shared" si="312"/>
        <v>0</v>
      </c>
      <c r="AU653" s="3"/>
      <c r="AV653" s="3">
        <f t="shared" si="313"/>
        <v>17.788725142136002</v>
      </c>
      <c r="AW653" s="3">
        <f t="shared" si="314"/>
        <v>3.6138848917140081</v>
      </c>
      <c r="AX653" s="3">
        <f t="shared" si="315"/>
        <v>-14.174840250421994</v>
      </c>
      <c r="AY653" s="3">
        <f t="shared" si="316"/>
        <v>-0.2866351588049838</v>
      </c>
      <c r="AZ653" s="3">
        <f t="shared" si="317"/>
        <v>-0.28663515880401746</v>
      </c>
      <c r="BA653" s="3">
        <f t="shared" si="318"/>
        <v>9.6633812063373625E-13</v>
      </c>
    </row>
    <row r="654" spans="1:53">
      <c r="A654">
        <v>652</v>
      </c>
      <c r="B654" t="s">
        <v>667</v>
      </c>
      <c r="C654" s="3">
        <v>420.31586293407003</v>
      </c>
      <c r="D654" s="3">
        <v>452.94191887281198</v>
      </c>
      <c r="E654" s="3">
        <v>-32.626055938741899</v>
      </c>
      <c r="F654" s="3">
        <v>-117.696474482024</v>
      </c>
      <c r="G654" s="3">
        <v>84.882633596042496</v>
      </c>
      <c r="H654" s="3"/>
      <c r="I654" s="3">
        <f>VLOOKUP($A654,new_vsoa,6,FALSE)</f>
        <v>386.00524839882701</v>
      </c>
      <c r="J654" s="3">
        <f>VLOOKUP($A654,new_vsoa,5,FALSE)</f>
        <v>451.77743120150001</v>
      </c>
      <c r="K654" s="3">
        <f t="shared" si="302"/>
        <v>-65.772182802673001</v>
      </c>
      <c r="L654" s="3">
        <f>VLOOKUP($A654,new_vsoa,7,FALSE)</f>
        <v>-132.19062561278199</v>
      </c>
      <c r="M654" s="3">
        <f>VLOOKUP($A654,new_vsoa,8,FALSE)</f>
        <v>0.16315069755891201</v>
      </c>
      <c r="N654" s="3">
        <f t="shared" si="290"/>
        <v>374.95400984798403</v>
      </c>
      <c r="O654" s="3">
        <f t="shared" si="291"/>
        <v>451.77743120150001</v>
      </c>
      <c r="P654" s="3">
        <f t="shared" si="303"/>
        <v>-76.823421353515982</v>
      </c>
      <c r="Q654" s="3">
        <f t="shared" si="292"/>
        <v>-141.32067409470901</v>
      </c>
      <c r="R654" s="3">
        <f t="shared" si="293"/>
        <v>-3.52133170522244</v>
      </c>
      <c r="S654" s="3">
        <f t="shared" si="294"/>
        <v>386.00524839882701</v>
      </c>
      <c r="T654" s="3">
        <f t="shared" si="295"/>
        <v>451.77743120150001</v>
      </c>
      <c r="U654" s="3">
        <f t="shared" si="304"/>
        <v>-65.772182802673001</v>
      </c>
      <c r="V654" s="3">
        <f t="shared" si="296"/>
        <v>-132.79200209099301</v>
      </c>
      <c r="W654" s="3">
        <f t="shared" si="297"/>
        <v>3.1122261234966699</v>
      </c>
      <c r="X654" s="3">
        <f t="shared" si="298"/>
        <v>386.00524839882701</v>
      </c>
      <c r="Y654" s="3">
        <f t="shared" si="299"/>
        <v>451.77743120150001</v>
      </c>
      <c r="Z654" s="3">
        <f t="shared" si="305"/>
        <v>-65.772182802673001</v>
      </c>
      <c r="AA654" s="3">
        <f t="shared" si="300"/>
        <v>-132.79200209099301</v>
      </c>
      <c r="AB654" s="3">
        <f t="shared" si="301"/>
        <v>3.1122261234966699</v>
      </c>
      <c r="AD654" s="3">
        <f t="shared" si="306"/>
        <v>-34.310614535243019</v>
      </c>
      <c r="AE654" s="3">
        <f t="shared" si="307"/>
        <v>-1.1644876713119743</v>
      </c>
      <c r="AO654" s="3">
        <f t="shared" si="308"/>
        <v>-65.772182802673001</v>
      </c>
      <c r="AP654" s="3">
        <f t="shared" si="309"/>
        <v>-32.626055938741899</v>
      </c>
      <c r="AQ654" s="3">
        <f t="shared" si="310"/>
        <v>-33.146126863931102</v>
      </c>
      <c r="AS654" s="3">
        <f t="shared" si="311"/>
        <v>0</v>
      </c>
      <c r="AT654" s="3">
        <f t="shared" si="312"/>
        <v>0</v>
      </c>
      <c r="AU654" s="3"/>
      <c r="AV654" s="3">
        <f t="shared" si="313"/>
        <v>-34.310614535243019</v>
      </c>
      <c r="AW654" s="3">
        <f t="shared" si="314"/>
        <v>-45.361853086086001</v>
      </c>
      <c r="AX654" s="3">
        <f t="shared" si="315"/>
        <v>-11.051238550842982</v>
      </c>
      <c r="AY654" s="3">
        <f t="shared" si="316"/>
        <v>-1.1644876713119743</v>
      </c>
      <c r="AZ654" s="3">
        <f t="shared" si="317"/>
        <v>-1.1644876713119743</v>
      </c>
      <c r="BA654" s="3">
        <f t="shared" si="318"/>
        <v>0</v>
      </c>
    </row>
    <row r="655" spans="1:53">
      <c r="A655">
        <v>653</v>
      </c>
      <c r="B655" t="s">
        <v>668</v>
      </c>
      <c r="C655" s="3">
        <v>517.19730362097005</v>
      </c>
      <c r="D655" s="3">
        <v>387.36075245655002</v>
      </c>
      <c r="E655" s="3">
        <v>129.83655116442</v>
      </c>
      <c r="F655" s="3">
        <v>20.737937894457801</v>
      </c>
      <c r="G655" s="3">
        <v>390.689249250741</v>
      </c>
      <c r="H655" s="3"/>
      <c r="I655" s="3">
        <f>VLOOKUP($A655,new_vsoa,6,FALSE)</f>
        <v>481.64618592159201</v>
      </c>
      <c r="J655" s="3">
        <f>VLOOKUP($A655,new_vsoa,5,FALSE)</f>
        <v>377.765958794472</v>
      </c>
      <c r="K655" s="3">
        <f t="shared" si="302"/>
        <v>103.88022712712001</v>
      </c>
      <c r="L655" s="3">
        <f>VLOOKUP($A655,new_vsoa,7,FALSE)</f>
        <v>34.659921452863301</v>
      </c>
      <c r="M655" s="3">
        <f>VLOOKUP($A655,new_vsoa,8,FALSE)</f>
        <v>175.72570431582301</v>
      </c>
      <c r="N655" s="3">
        <f t="shared" si="290"/>
        <v>473.072513803775</v>
      </c>
      <c r="O655" s="3">
        <f t="shared" si="291"/>
        <v>377.76595879447001</v>
      </c>
      <c r="P655" s="3">
        <f t="shared" si="303"/>
        <v>95.306555009304986</v>
      </c>
      <c r="Q655" s="3">
        <f t="shared" si="292"/>
        <v>29.318209490891999</v>
      </c>
      <c r="R655" s="3">
        <f t="shared" si="293"/>
        <v>165.33190172952999</v>
      </c>
      <c r="S655" s="3">
        <f t="shared" si="294"/>
        <v>481.64618592159201</v>
      </c>
      <c r="T655" s="3">
        <f t="shared" si="295"/>
        <v>377.765958794472</v>
      </c>
      <c r="U655" s="3">
        <f t="shared" si="304"/>
        <v>103.88022712712001</v>
      </c>
      <c r="V655" s="3">
        <f t="shared" si="296"/>
        <v>35.597605797521197</v>
      </c>
      <c r="W655" s="3">
        <f t="shared" si="297"/>
        <v>173.781784623286</v>
      </c>
      <c r="X655" s="3">
        <f t="shared" si="298"/>
        <v>481.64618592159201</v>
      </c>
      <c r="Y655" s="3">
        <f t="shared" si="299"/>
        <v>377.765958794472</v>
      </c>
      <c r="Z655" s="3">
        <f t="shared" si="305"/>
        <v>103.88022712712001</v>
      </c>
      <c r="AA655" s="3">
        <f t="shared" si="300"/>
        <v>35.597605797521197</v>
      </c>
      <c r="AB655" s="3">
        <f t="shared" si="301"/>
        <v>173.781784623286</v>
      </c>
      <c r="AD655" s="3">
        <f t="shared" si="306"/>
        <v>-35.55111769937804</v>
      </c>
      <c r="AE655" s="3">
        <f t="shared" si="307"/>
        <v>-9.5947936620780183</v>
      </c>
      <c r="AO655" s="3">
        <f t="shared" si="308"/>
        <v>103.88022712712001</v>
      </c>
      <c r="AP655" s="3">
        <f t="shared" si="309"/>
        <v>129.83655116442</v>
      </c>
      <c r="AQ655" s="3">
        <f t="shared" si="310"/>
        <v>-25.956324037299993</v>
      </c>
      <c r="AS655" s="3">
        <f t="shared" si="311"/>
        <v>0</v>
      </c>
      <c r="AT655" s="3">
        <f t="shared" si="312"/>
        <v>0</v>
      </c>
      <c r="AU655" s="3"/>
      <c r="AV655" s="3">
        <f t="shared" si="313"/>
        <v>-35.55111769937804</v>
      </c>
      <c r="AW655" s="3">
        <f t="shared" si="314"/>
        <v>-44.124789817195051</v>
      </c>
      <c r="AX655" s="3">
        <f t="shared" si="315"/>
        <v>-8.5736721178170114</v>
      </c>
      <c r="AY655" s="3">
        <f t="shared" si="316"/>
        <v>-9.5947936620780183</v>
      </c>
      <c r="AZ655" s="3">
        <f t="shared" si="317"/>
        <v>-9.5947936620800078</v>
      </c>
      <c r="BA655" s="3">
        <f t="shared" si="318"/>
        <v>-1.9895196601282805E-12</v>
      </c>
    </row>
    <row r="656" spans="1:53">
      <c r="A656">
        <v>654</v>
      </c>
      <c r="B656" t="s">
        <v>669</v>
      </c>
      <c r="C656" s="3">
        <v>509.85854301998501</v>
      </c>
      <c r="D656" s="3">
        <v>529.72502081180198</v>
      </c>
      <c r="E656" s="3">
        <v>-19.866477791817001</v>
      </c>
      <c r="F656" s="3">
        <v>-144.44820578284899</v>
      </c>
      <c r="G656" s="3">
        <v>236.38026074100901</v>
      </c>
      <c r="H656" s="3"/>
      <c r="I656" s="3">
        <f>VLOOKUP($A656,new_vsoa,6,FALSE)</f>
        <v>457.76187566244198</v>
      </c>
      <c r="J656" s="3">
        <f>VLOOKUP($A656,new_vsoa,5,FALSE)</f>
        <v>539.05496181447904</v>
      </c>
      <c r="K656" s="3">
        <f t="shared" si="302"/>
        <v>-81.293086152037063</v>
      </c>
      <c r="L656" s="3">
        <f>VLOOKUP($A656,new_vsoa,7,FALSE)</f>
        <v>-162.04957223746101</v>
      </c>
      <c r="M656" s="3">
        <f>VLOOKUP($A656,new_vsoa,8,FALSE)</f>
        <v>-8.5066527627057003</v>
      </c>
      <c r="N656" s="3">
        <f t="shared" si="290"/>
        <v>461.41362258709</v>
      </c>
      <c r="O656" s="3">
        <f t="shared" si="291"/>
        <v>539.054961814477</v>
      </c>
      <c r="P656" s="3">
        <f t="shared" si="303"/>
        <v>-77.641339227386993</v>
      </c>
      <c r="Q656" s="3">
        <f t="shared" si="292"/>
        <v>-152.74717329025901</v>
      </c>
      <c r="R656" s="3">
        <f t="shared" si="293"/>
        <v>-1.3322997469995499</v>
      </c>
      <c r="S656" s="3">
        <f t="shared" si="294"/>
        <v>457.76187566244198</v>
      </c>
      <c r="T656" s="3">
        <f t="shared" si="295"/>
        <v>539.05496181447904</v>
      </c>
      <c r="U656" s="3">
        <f t="shared" si="304"/>
        <v>-81.293086152037063</v>
      </c>
      <c r="V656" s="3">
        <f t="shared" si="296"/>
        <v>-153.826355637913</v>
      </c>
      <c r="W656" s="3">
        <f t="shared" si="297"/>
        <v>-3.2155422160606002</v>
      </c>
      <c r="X656" s="3">
        <f t="shared" si="298"/>
        <v>457.76187566244198</v>
      </c>
      <c r="Y656" s="3">
        <f t="shared" si="299"/>
        <v>539.05496181447904</v>
      </c>
      <c r="Z656" s="3">
        <f t="shared" si="305"/>
        <v>-81.293086152037063</v>
      </c>
      <c r="AA656" s="3">
        <f t="shared" si="300"/>
        <v>-153.826355637913</v>
      </c>
      <c r="AB656" s="3">
        <f t="shared" si="301"/>
        <v>-3.2155422160606002</v>
      </c>
      <c r="AD656" s="3">
        <f t="shared" si="306"/>
        <v>-52.096667357543026</v>
      </c>
      <c r="AE656" s="3">
        <f t="shared" si="307"/>
        <v>9.3299410026770602</v>
      </c>
      <c r="AO656" s="3">
        <f t="shared" si="308"/>
        <v>-81.293086152037063</v>
      </c>
      <c r="AP656" s="3">
        <f t="shared" si="309"/>
        <v>-19.866477791817001</v>
      </c>
      <c r="AQ656" s="3">
        <f t="shared" si="310"/>
        <v>-61.426608360220058</v>
      </c>
      <c r="AS656" s="3">
        <f t="shared" si="311"/>
        <v>0</v>
      </c>
      <c r="AT656" s="3">
        <f t="shared" si="312"/>
        <v>0</v>
      </c>
      <c r="AU656" s="3"/>
      <c r="AV656" s="3">
        <f t="shared" si="313"/>
        <v>-52.096667357543026</v>
      </c>
      <c r="AW656" s="3">
        <f t="shared" si="314"/>
        <v>-48.444920432895003</v>
      </c>
      <c r="AX656" s="3">
        <f t="shared" si="315"/>
        <v>3.6517469246480232</v>
      </c>
      <c r="AY656" s="3">
        <f t="shared" si="316"/>
        <v>9.3299410026770602</v>
      </c>
      <c r="AZ656" s="3">
        <f t="shared" si="317"/>
        <v>9.3299410026750138</v>
      </c>
      <c r="BA656" s="3">
        <f t="shared" si="318"/>
        <v>-2.0463630789890885E-12</v>
      </c>
    </row>
    <row r="657" spans="1:53">
      <c r="A657">
        <v>655</v>
      </c>
      <c r="B657" t="s">
        <v>670</v>
      </c>
      <c r="C657" s="3">
        <v>588.07420492684298</v>
      </c>
      <c r="D657" s="3">
        <v>562.65563155112397</v>
      </c>
      <c r="E657" s="3">
        <v>25.4185733757195</v>
      </c>
      <c r="F657" s="3">
        <v>-152.80664817135099</v>
      </c>
      <c r="G657" s="3">
        <v>859.56474633569098</v>
      </c>
      <c r="H657" s="3"/>
      <c r="I657" s="3">
        <f>VLOOKUP($A657,new_vsoa,6,FALSE)</f>
        <v>502.21134715269102</v>
      </c>
      <c r="J657" s="3">
        <f>VLOOKUP($A657,new_vsoa,5,FALSE)</f>
        <v>551.22183426426602</v>
      </c>
      <c r="K657" s="3">
        <f t="shared" si="302"/>
        <v>-49.010487111575003</v>
      </c>
      <c r="L657" s="3">
        <f>VLOOKUP($A657,new_vsoa,7,FALSE)</f>
        <v>-126.43634911139399</v>
      </c>
      <c r="M657" s="3">
        <f>VLOOKUP($A657,new_vsoa,8,FALSE)</f>
        <v>30.009386809198698</v>
      </c>
      <c r="N657" s="3">
        <f t="shared" si="290"/>
        <v>490.424481313537</v>
      </c>
      <c r="O657" s="3">
        <f t="shared" si="291"/>
        <v>551.22183426426398</v>
      </c>
      <c r="P657" s="3">
        <f t="shared" si="303"/>
        <v>-60.797352950726975</v>
      </c>
      <c r="Q657" s="3">
        <f t="shared" si="292"/>
        <v>-136.71764781945001</v>
      </c>
      <c r="R657" s="3">
        <f t="shared" si="293"/>
        <v>16.0278046334907</v>
      </c>
      <c r="S657" s="3">
        <f t="shared" si="294"/>
        <v>502.21134715269102</v>
      </c>
      <c r="T657" s="3">
        <f t="shared" si="295"/>
        <v>551.22183426426602</v>
      </c>
      <c r="U657" s="3">
        <f t="shared" si="304"/>
        <v>-49.010487111575003</v>
      </c>
      <c r="V657" s="3">
        <f t="shared" si="296"/>
        <v>-122.694818589563</v>
      </c>
      <c r="W657" s="3">
        <f t="shared" si="297"/>
        <v>28.2381676865208</v>
      </c>
      <c r="X657" s="3">
        <f t="shared" si="298"/>
        <v>502.21134715269102</v>
      </c>
      <c r="Y657" s="3">
        <f t="shared" si="299"/>
        <v>551.22183426426602</v>
      </c>
      <c r="Z657" s="3">
        <f t="shared" si="305"/>
        <v>-49.010487111575003</v>
      </c>
      <c r="AA657" s="3">
        <f t="shared" si="300"/>
        <v>-122.694818589563</v>
      </c>
      <c r="AB657" s="3">
        <f t="shared" si="301"/>
        <v>28.2381676865208</v>
      </c>
      <c r="AD657" s="3">
        <f t="shared" si="306"/>
        <v>-85.862857774151962</v>
      </c>
      <c r="AE657" s="3">
        <f t="shared" si="307"/>
        <v>-11.433797286857953</v>
      </c>
      <c r="AO657" s="3">
        <f t="shared" si="308"/>
        <v>-49.010487111575003</v>
      </c>
      <c r="AP657" s="3">
        <f t="shared" si="309"/>
        <v>25.4185733757195</v>
      </c>
      <c r="AQ657" s="3">
        <f t="shared" si="310"/>
        <v>-74.429060487294507</v>
      </c>
      <c r="AS657" s="3">
        <f t="shared" si="311"/>
        <v>0</v>
      </c>
      <c r="AT657" s="3">
        <f t="shared" si="312"/>
        <v>0</v>
      </c>
      <c r="AU657" s="3"/>
      <c r="AV657" s="3">
        <f t="shared" si="313"/>
        <v>-85.862857774151962</v>
      </c>
      <c r="AW657" s="3">
        <f t="shared" si="314"/>
        <v>-97.64972361330598</v>
      </c>
      <c r="AX657" s="3">
        <f t="shared" si="315"/>
        <v>-11.786865839154018</v>
      </c>
      <c r="AY657" s="3">
        <f t="shared" si="316"/>
        <v>-11.433797286857953</v>
      </c>
      <c r="AZ657" s="3">
        <f t="shared" si="317"/>
        <v>-11.433797286859999</v>
      </c>
      <c r="BA657" s="3">
        <f t="shared" si="318"/>
        <v>-2.0463630789890885E-12</v>
      </c>
    </row>
    <row r="658" spans="1:53">
      <c r="A658">
        <v>656</v>
      </c>
      <c r="B658" t="s">
        <v>671</v>
      </c>
      <c r="C658" s="3">
        <v>580.57115967977995</v>
      </c>
      <c r="D658" s="3">
        <v>597.10940751189401</v>
      </c>
      <c r="E658" s="3">
        <v>-16.538247832113999</v>
      </c>
      <c r="F658" s="3">
        <v>-184.89770715479301</v>
      </c>
      <c r="G658" s="3">
        <v>1849.97581017006</v>
      </c>
      <c r="H658" s="3"/>
      <c r="I658" s="3">
        <f>VLOOKUP($A658,new_vsoa,6,FALSE)</f>
        <v>546.10995100148</v>
      </c>
      <c r="J658" s="3">
        <f>VLOOKUP($A658,new_vsoa,5,FALSE)</f>
        <v>601.33548836154398</v>
      </c>
      <c r="K658" s="3">
        <f t="shared" si="302"/>
        <v>-55.225537360063981</v>
      </c>
      <c r="L658" s="3">
        <f>VLOOKUP($A658,new_vsoa,7,FALSE)</f>
        <v>-163.49917689591501</v>
      </c>
      <c r="M658" s="3">
        <f>VLOOKUP($A658,new_vsoa,8,FALSE)</f>
        <v>29.9451711183969</v>
      </c>
      <c r="N658" s="3">
        <f t="shared" si="290"/>
        <v>548.91470815689001</v>
      </c>
      <c r="O658" s="3">
        <f t="shared" si="291"/>
        <v>601.33548810166701</v>
      </c>
      <c r="P658" s="3">
        <f t="shared" si="303"/>
        <v>-52.420779944776996</v>
      </c>
      <c r="Q658" s="3">
        <f t="shared" si="292"/>
        <v>-143.36318761829</v>
      </c>
      <c r="R658" s="3">
        <f t="shared" si="293"/>
        <v>33.803127852911402</v>
      </c>
      <c r="S658" s="3">
        <f t="shared" si="294"/>
        <v>546.10995100148</v>
      </c>
      <c r="T658" s="3">
        <f t="shared" si="295"/>
        <v>601.33548836154398</v>
      </c>
      <c r="U658" s="3">
        <f t="shared" si="304"/>
        <v>-55.225537360063981</v>
      </c>
      <c r="V658" s="3">
        <f t="shared" si="296"/>
        <v>-155.67665829663599</v>
      </c>
      <c r="W658" s="3">
        <f t="shared" si="297"/>
        <v>38.814324656483798</v>
      </c>
      <c r="X658" s="3">
        <f t="shared" si="298"/>
        <v>546.10995100148</v>
      </c>
      <c r="Y658" s="3">
        <f t="shared" si="299"/>
        <v>601.33548836154398</v>
      </c>
      <c r="Z658" s="3">
        <f t="shared" si="305"/>
        <v>-55.225537360063981</v>
      </c>
      <c r="AA658" s="3">
        <f t="shared" si="300"/>
        <v>-155.67665829663599</v>
      </c>
      <c r="AB658" s="3">
        <f t="shared" si="301"/>
        <v>38.814324656483798</v>
      </c>
      <c r="AD658" s="3">
        <f t="shared" si="306"/>
        <v>-34.461208678299954</v>
      </c>
      <c r="AE658" s="3">
        <f t="shared" si="307"/>
        <v>4.2260808496499749</v>
      </c>
      <c r="AO658" s="3">
        <f t="shared" si="308"/>
        <v>-55.225537360063981</v>
      </c>
      <c r="AP658" s="3">
        <f t="shared" si="309"/>
        <v>-16.538247832113999</v>
      </c>
      <c r="AQ658" s="3">
        <f t="shared" si="310"/>
        <v>-38.687289527949986</v>
      </c>
      <c r="AS658" s="3">
        <f t="shared" si="311"/>
        <v>0</v>
      </c>
      <c r="AT658" s="3">
        <f t="shared" si="312"/>
        <v>0</v>
      </c>
      <c r="AU658" s="3"/>
      <c r="AV658" s="3">
        <f t="shared" si="313"/>
        <v>-34.461208678299954</v>
      </c>
      <c r="AW658" s="3">
        <f t="shared" si="314"/>
        <v>-31.656451522889938</v>
      </c>
      <c r="AX658" s="3">
        <f t="shared" si="315"/>
        <v>2.8047571554100159</v>
      </c>
      <c r="AY658" s="3">
        <f t="shared" si="316"/>
        <v>4.2260808496499749</v>
      </c>
      <c r="AZ658" s="3">
        <f t="shared" si="317"/>
        <v>4.2260805897730052</v>
      </c>
      <c r="BA658" s="3">
        <f t="shared" si="318"/>
        <v>-2.5987696972151753E-7</v>
      </c>
    </row>
    <row r="659" spans="1:53">
      <c r="A659">
        <v>657</v>
      </c>
      <c r="B659" t="s">
        <v>672</v>
      </c>
      <c r="C659" s="3">
        <v>440.99729603857003</v>
      </c>
      <c r="D659" s="3">
        <v>475.57408290192001</v>
      </c>
      <c r="E659" s="3">
        <v>-34.576786863349703</v>
      </c>
      <c r="F659" s="3">
        <v>-136.89874026266199</v>
      </c>
      <c r="G659" s="3">
        <v>100.86573503296199</v>
      </c>
      <c r="H659" s="3"/>
      <c r="I659" s="3">
        <f>VLOOKUP($A659,new_vsoa,6,FALSE)</f>
        <v>403.79897615971498</v>
      </c>
      <c r="J659" s="3">
        <f>VLOOKUP($A659,new_vsoa,5,FALSE)</f>
        <v>456.03099355612699</v>
      </c>
      <c r="K659" s="3">
        <f t="shared" si="302"/>
        <v>-52.232017396412004</v>
      </c>
      <c r="L659" s="3">
        <f>VLOOKUP($A659,new_vsoa,7,FALSE)</f>
        <v>-115.314835259099</v>
      </c>
      <c r="M659" s="3">
        <f>VLOOKUP($A659,new_vsoa,8,FALSE)</f>
        <v>11.341038002710301</v>
      </c>
      <c r="N659" s="3">
        <f t="shared" si="290"/>
        <v>398.49570736969201</v>
      </c>
      <c r="O659" s="3">
        <f t="shared" si="291"/>
        <v>456.03099355612699</v>
      </c>
      <c r="P659" s="3">
        <f t="shared" si="303"/>
        <v>-57.535286186434973</v>
      </c>
      <c r="Q659" s="3">
        <f t="shared" si="292"/>
        <v>-116.951447054141</v>
      </c>
      <c r="R659" s="3">
        <f t="shared" si="293"/>
        <v>1.9672780495611799</v>
      </c>
      <c r="S659" s="3">
        <f t="shared" si="294"/>
        <v>403.79897615971498</v>
      </c>
      <c r="T659" s="3">
        <f t="shared" si="295"/>
        <v>456.03099355612699</v>
      </c>
      <c r="U659" s="3">
        <f t="shared" si="304"/>
        <v>-52.232017396412004</v>
      </c>
      <c r="V659" s="3">
        <f t="shared" si="296"/>
        <v>-114.10850794128299</v>
      </c>
      <c r="W659" s="3">
        <f t="shared" si="297"/>
        <v>9.2544087156378296</v>
      </c>
      <c r="X659" s="3">
        <f t="shared" si="298"/>
        <v>403.79897615971498</v>
      </c>
      <c r="Y659" s="3">
        <f t="shared" si="299"/>
        <v>456.03099355612699</v>
      </c>
      <c r="Z659" s="3">
        <f t="shared" si="305"/>
        <v>-52.232017396412004</v>
      </c>
      <c r="AA659" s="3">
        <f t="shared" si="300"/>
        <v>-114.10850794128299</v>
      </c>
      <c r="AB659" s="3">
        <f t="shared" si="301"/>
        <v>9.2544087156378296</v>
      </c>
      <c r="AD659" s="3">
        <f t="shared" si="306"/>
        <v>-37.198319878855045</v>
      </c>
      <c r="AE659" s="3">
        <f t="shared" si="307"/>
        <v>-19.543089345793021</v>
      </c>
      <c r="AO659" s="3">
        <f t="shared" si="308"/>
        <v>-52.232017396412004</v>
      </c>
      <c r="AP659" s="3">
        <f t="shared" si="309"/>
        <v>-34.576786863349703</v>
      </c>
      <c r="AQ659" s="3">
        <f t="shared" si="310"/>
        <v>-17.655230533062301</v>
      </c>
      <c r="AS659" s="3">
        <f t="shared" si="311"/>
        <v>0</v>
      </c>
      <c r="AT659" s="3">
        <f t="shared" si="312"/>
        <v>0</v>
      </c>
      <c r="AU659" s="3"/>
      <c r="AV659" s="3">
        <f t="shared" si="313"/>
        <v>-37.198319878855045</v>
      </c>
      <c r="AW659" s="3">
        <f t="shared" si="314"/>
        <v>-42.501588668878014</v>
      </c>
      <c r="AX659" s="3">
        <f t="shared" si="315"/>
        <v>-5.3032687900229689</v>
      </c>
      <c r="AY659" s="3">
        <f t="shared" si="316"/>
        <v>-19.543089345793021</v>
      </c>
      <c r="AZ659" s="3">
        <f t="shared" si="317"/>
        <v>-19.543089345793021</v>
      </c>
      <c r="BA659" s="3">
        <f t="shared" si="318"/>
        <v>0</v>
      </c>
    </row>
    <row r="660" spans="1:53">
      <c r="A660">
        <v>658</v>
      </c>
      <c r="B660" t="s">
        <v>673</v>
      </c>
      <c r="C660" s="3">
        <v>611.60542009994901</v>
      </c>
      <c r="D660" s="3">
        <v>789.676044841151</v>
      </c>
      <c r="E660" s="3">
        <v>-178.07062474120099</v>
      </c>
      <c r="F660" s="3">
        <v>-1.4606639971571501E+17</v>
      </c>
      <c r="G660" s="3">
        <v>1.2999570247370899E+17</v>
      </c>
      <c r="H660" s="3"/>
      <c r="I660" s="3">
        <f>VLOOKUP($A660,new_vsoa,6,FALSE)</f>
        <v>605.64622061030605</v>
      </c>
      <c r="J660" s="3">
        <f>VLOOKUP($A660,new_vsoa,5,FALSE)</f>
        <v>736.32114730677802</v>
      </c>
      <c r="K660" s="3">
        <f t="shared" si="302"/>
        <v>-130.67492669647197</v>
      </c>
      <c r="L660" s="3">
        <f>VLOOKUP($A660,new_vsoa,7,FALSE)</f>
        <v>-413.11718215064002</v>
      </c>
      <c r="M660" s="3">
        <f>VLOOKUP($A660,new_vsoa,8,FALSE)</f>
        <v>-2.2827969093848299</v>
      </c>
      <c r="N660" s="3">
        <f t="shared" si="290"/>
        <v>604.59688844566597</v>
      </c>
      <c r="O660" s="3">
        <f t="shared" si="291"/>
        <v>736.32114730677904</v>
      </c>
      <c r="P660" s="3">
        <f t="shared" si="303"/>
        <v>-131.72425886111307</v>
      </c>
      <c r="Q660" s="3">
        <f t="shared" si="292"/>
        <v>-380.541881914062</v>
      </c>
      <c r="R660" s="3">
        <f t="shared" si="293"/>
        <v>-6.20002550632673</v>
      </c>
      <c r="S660" s="3">
        <f t="shared" si="294"/>
        <v>605.64622061030605</v>
      </c>
      <c r="T660" s="3">
        <f t="shared" si="295"/>
        <v>736.32114730677802</v>
      </c>
      <c r="U660" s="3">
        <f t="shared" si="304"/>
        <v>-130.67492669647197</v>
      </c>
      <c r="V660" s="3">
        <f t="shared" si="296"/>
        <v>-383.92975573093702</v>
      </c>
      <c r="W660" s="3">
        <f t="shared" si="297"/>
        <v>-3.3781673388711502</v>
      </c>
      <c r="X660" s="3">
        <f t="shared" si="298"/>
        <v>605.64622061030605</v>
      </c>
      <c r="Y660" s="3">
        <f t="shared" si="299"/>
        <v>736.32114730677802</v>
      </c>
      <c r="Z660" s="3">
        <f t="shared" si="305"/>
        <v>-130.67492669647197</v>
      </c>
      <c r="AA660" s="3">
        <f t="shared" si="300"/>
        <v>-383.92975573093702</v>
      </c>
      <c r="AB660" s="3">
        <f t="shared" si="301"/>
        <v>-3.3781673388711502</v>
      </c>
      <c r="AD660" s="3">
        <f t="shared" si="306"/>
        <v>-5.9591994896429696</v>
      </c>
      <c r="AE660" s="3">
        <f t="shared" si="307"/>
        <v>-53.354897534372981</v>
      </c>
      <c r="AO660" s="3">
        <f t="shared" si="308"/>
        <v>-130.67492669647197</v>
      </c>
      <c r="AP660" s="3">
        <f t="shared" si="309"/>
        <v>-178.07062474120099</v>
      </c>
      <c r="AQ660" s="3">
        <f t="shared" si="310"/>
        <v>47.395698044729016</v>
      </c>
      <c r="AS660" s="3">
        <f t="shared" si="311"/>
        <v>0</v>
      </c>
      <c r="AT660" s="3">
        <f t="shared" si="312"/>
        <v>0</v>
      </c>
      <c r="AU660" s="3"/>
      <c r="AV660" s="3">
        <f t="shared" si="313"/>
        <v>-5.9591994896429696</v>
      </c>
      <c r="AW660" s="3">
        <f t="shared" si="314"/>
        <v>-7.0085316542830469</v>
      </c>
      <c r="AX660" s="3">
        <f t="shared" si="315"/>
        <v>-1.0493321646400773</v>
      </c>
      <c r="AY660" s="3">
        <f t="shared" si="316"/>
        <v>-53.354897534372981</v>
      </c>
      <c r="AZ660" s="3">
        <f t="shared" si="317"/>
        <v>-53.354897534371958</v>
      </c>
      <c r="BA660" s="3">
        <f t="shared" si="318"/>
        <v>1.0231815394945443E-12</v>
      </c>
    </row>
    <row r="661" spans="1:53">
      <c r="A661">
        <v>659</v>
      </c>
      <c r="B661" t="s">
        <v>674</v>
      </c>
      <c r="C661" s="3">
        <v>550.040661296037</v>
      </c>
      <c r="D661" s="3">
        <v>485.088463445451</v>
      </c>
      <c r="E661" s="3">
        <v>64.952197850586202</v>
      </c>
      <c r="F661" s="3">
        <v>-69.264494187723798</v>
      </c>
      <c r="G661" s="3">
        <v>709.24139704710694</v>
      </c>
      <c r="H661" s="3"/>
      <c r="I661" s="3">
        <f>VLOOKUP($A661,new_vsoa,6,FALSE)</f>
        <v>494.71111060974602</v>
      </c>
      <c r="J661" s="3">
        <f>VLOOKUP($A661,new_vsoa,5,FALSE)</f>
        <v>477.19813699424901</v>
      </c>
      <c r="K661" s="3">
        <f t="shared" si="302"/>
        <v>17.512973615497003</v>
      </c>
      <c r="L661" s="3">
        <f>VLOOKUP($A661,new_vsoa,7,FALSE)</f>
        <v>-53.480061244068999</v>
      </c>
      <c r="M661" s="3">
        <f>VLOOKUP($A661,new_vsoa,8,FALSE)</f>
        <v>88.572756200600395</v>
      </c>
      <c r="N661" s="3">
        <f t="shared" si="290"/>
        <v>486.25403243927502</v>
      </c>
      <c r="O661" s="3">
        <f t="shared" si="291"/>
        <v>477.19813699424998</v>
      </c>
      <c r="P661" s="3">
        <f t="shared" si="303"/>
        <v>9.055895445025044</v>
      </c>
      <c r="Q661" s="3">
        <f t="shared" si="292"/>
        <v>-58.265051588100299</v>
      </c>
      <c r="R661" s="3">
        <f t="shared" si="293"/>
        <v>80.4589574477491</v>
      </c>
      <c r="S661" s="3">
        <f t="shared" si="294"/>
        <v>494.71111060974602</v>
      </c>
      <c r="T661" s="3">
        <f t="shared" si="295"/>
        <v>477.19813699424901</v>
      </c>
      <c r="U661" s="3">
        <f t="shared" si="304"/>
        <v>17.512973615497003</v>
      </c>
      <c r="V661" s="3">
        <f t="shared" si="296"/>
        <v>-51.364216059763798</v>
      </c>
      <c r="W661" s="3">
        <f t="shared" si="297"/>
        <v>90.935903328620398</v>
      </c>
      <c r="X661" s="3">
        <f t="shared" si="298"/>
        <v>494.71111060974602</v>
      </c>
      <c r="Y661" s="3">
        <f t="shared" si="299"/>
        <v>477.19813699424901</v>
      </c>
      <c r="Z661" s="3">
        <f t="shared" si="305"/>
        <v>17.512973615497003</v>
      </c>
      <c r="AA661" s="3">
        <f t="shared" si="300"/>
        <v>-51.364216059763798</v>
      </c>
      <c r="AB661" s="3">
        <f t="shared" si="301"/>
        <v>90.935903328620398</v>
      </c>
      <c r="AD661" s="3">
        <f t="shared" si="306"/>
        <v>-55.329550686290986</v>
      </c>
      <c r="AE661" s="3">
        <f t="shared" si="307"/>
        <v>-7.8903264512019859</v>
      </c>
      <c r="AO661" s="3">
        <f t="shared" si="308"/>
        <v>17.512973615497003</v>
      </c>
      <c r="AP661" s="3">
        <f t="shared" si="309"/>
        <v>64.952197850586202</v>
      </c>
      <c r="AQ661" s="3">
        <f t="shared" si="310"/>
        <v>-47.439224235089199</v>
      </c>
      <c r="AS661" s="3">
        <f t="shared" si="311"/>
        <v>0</v>
      </c>
      <c r="AT661" s="3">
        <f t="shared" si="312"/>
        <v>0</v>
      </c>
      <c r="AU661" s="3"/>
      <c r="AV661" s="3">
        <f t="shared" si="313"/>
        <v>-55.329550686290986</v>
      </c>
      <c r="AW661" s="3">
        <f t="shared" si="314"/>
        <v>-63.786628856761979</v>
      </c>
      <c r="AX661" s="3">
        <f t="shared" si="315"/>
        <v>-8.457078170470993</v>
      </c>
      <c r="AY661" s="3">
        <f t="shared" si="316"/>
        <v>-7.8903264512019859</v>
      </c>
      <c r="AZ661" s="3">
        <f t="shared" si="317"/>
        <v>-7.8903264512010196</v>
      </c>
      <c r="BA661" s="3">
        <f t="shared" si="318"/>
        <v>9.6633812063373625E-13</v>
      </c>
    </row>
    <row r="662" spans="1:53">
      <c r="A662">
        <v>660</v>
      </c>
      <c r="B662" t="s">
        <v>675</v>
      </c>
      <c r="C662" s="3">
        <v>457.53141398232202</v>
      </c>
      <c r="D662" s="3">
        <v>334.11026272345498</v>
      </c>
      <c r="E662" s="3">
        <v>123.421151258866</v>
      </c>
      <c r="F662" s="3">
        <v>5.6670445444890998</v>
      </c>
      <c r="G662" s="3">
        <v>417.37381006297301</v>
      </c>
      <c r="H662" s="3"/>
      <c r="I662" s="3">
        <f>VLOOKUP($A662,new_vsoa,6,FALSE)</f>
        <v>415.40725444853399</v>
      </c>
      <c r="J662" s="3">
        <f>VLOOKUP($A662,new_vsoa,5,FALSE)</f>
        <v>315.45715621542598</v>
      </c>
      <c r="K662" s="3">
        <f t="shared" si="302"/>
        <v>99.950098233108008</v>
      </c>
      <c r="L662" s="3">
        <f>VLOOKUP($A662,new_vsoa,7,FALSE)</f>
        <v>32.479180805778697</v>
      </c>
      <c r="M662" s="3">
        <f>VLOOKUP($A662,new_vsoa,8,FALSE)</f>
        <v>170.26117499838</v>
      </c>
      <c r="N662" s="3">
        <f t="shared" si="290"/>
        <v>411.83905113744498</v>
      </c>
      <c r="O662" s="3">
        <f t="shared" si="291"/>
        <v>315.45715621542598</v>
      </c>
      <c r="P662" s="3">
        <f t="shared" si="303"/>
        <v>96.381894922019001</v>
      </c>
      <c r="Q662" s="3">
        <f t="shared" si="292"/>
        <v>26.335178041889399</v>
      </c>
      <c r="R662" s="3">
        <f t="shared" si="293"/>
        <v>164.56312099955099</v>
      </c>
      <c r="S662" s="3">
        <f t="shared" si="294"/>
        <v>415.40725444853399</v>
      </c>
      <c r="T662" s="3">
        <f t="shared" si="295"/>
        <v>315.45715621542598</v>
      </c>
      <c r="U662" s="3">
        <f t="shared" si="304"/>
        <v>99.950098233108008</v>
      </c>
      <c r="V662" s="3">
        <f t="shared" si="296"/>
        <v>28.502128711099299</v>
      </c>
      <c r="W662" s="3">
        <f t="shared" si="297"/>
        <v>168.48957359015799</v>
      </c>
      <c r="X662" s="3">
        <f t="shared" si="298"/>
        <v>415.40725444853399</v>
      </c>
      <c r="Y662" s="3">
        <f t="shared" si="299"/>
        <v>315.45715621542598</v>
      </c>
      <c r="Z662" s="3">
        <f t="shared" si="305"/>
        <v>99.950098233108008</v>
      </c>
      <c r="AA662" s="3">
        <f t="shared" si="300"/>
        <v>28.502128711099299</v>
      </c>
      <c r="AB662" s="3">
        <f t="shared" si="301"/>
        <v>168.48957359015799</v>
      </c>
      <c r="AD662" s="3">
        <f t="shared" si="306"/>
        <v>-42.124159533788031</v>
      </c>
      <c r="AE662" s="3">
        <f t="shared" si="307"/>
        <v>-18.653106508028998</v>
      </c>
      <c r="AO662" s="3">
        <f t="shared" si="308"/>
        <v>99.950098233108008</v>
      </c>
      <c r="AP662" s="3">
        <f t="shared" si="309"/>
        <v>123.421151258866</v>
      </c>
      <c r="AQ662" s="3">
        <f t="shared" si="310"/>
        <v>-23.471053025757996</v>
      </c>
      <c r="AS662" s="3">
        <f t="shared" si="311"/>
        <v>0</v>
      </c>
      <c r="AT662" s="3">
        <f t="shared" si="312"/>
        <v>0</v>
      </c>
      <c r="AU662" s="3"/>
      <c r="AV662" s="3">
        <f t="shared" si="313"/>
        <v>-42.124159533788031</v>
      </c>
      <c r="AW662" s="3">
        <f t="shared" si="314"/>
        <v>-45.692362844877039</v>
      </c>
      <c r="AX662" s="3">
        <f t="shared" si="315"/>
        <v>-3.5682033110890075</v>
      </c>
      <c r="AY662" s="3">
        <f t="shared" si="316"/>
        <v>-18.653106508028998</v>
      </c>
      <c r="AZ662" s="3">
        <f t="shared" si="317"/>
        <v>-18.653106508028998</v>
      </c>
      <c r="BA662" s="3">
        <f t="shared" si="318"/>
        <v>0</v>
      </c>
    </row>
    <row r="663" spans="1:53">
      <c r="A663">
        <v>661</v>
      </c>
      <c r="B663" t="s">
        <v>676</v>
      </c>
      <c r="C663" s="3">
        <v>676.52658984946595</v>
      </c>
      <c r="D663" s="3">
        <v>627.43484220831101</v>
      </c>
      <c r="E663" s="3">
        <v>49.091747641155301</v>
      </c>
      <c r="F663" s="3">
        <v>-4955652114752570</v>
      </c>
      <c r="G663" s="3">
        <v>1.1972113126098099E+18</v>
      </c>
      <c r="H663" s="3"/>
      <c r="I663" s="3">
        <f>VLOOKUP($A663,new_vsoa,6,FALSE)</f>
        <v>565.52855394378003</v>
      </c>
      <c r="J663" s="3">
        <f>VLOOKUP($A663,new_vsoa,5,FALSE)</f>
        <v>624.75556509884302</v>
      </c>
      <c r="K663" s="3">
        <f t="shared" si="302"/>
        <v>-59.227011155062996</v>
      </c>
      <c r="L663" s="3">
        <f>VLOOKUP($A663,new_vsoa,7,FALSE)</f>
        <v>-150.28263557681399</v>
      </c>
      <c r="M663" s="3">
        <f>VLOOKUP($A663,new_vsoa,8,FALSE)</f>
        <v>16.103347810157601</v>
      </c>
      <c r="N663" s="3">
        <f t="shared" si="290"/>
        <v>566.76447481990499</v>
      </c>
      <c r="O663" s="3">
        <f t="shared" si="291"/>
        <v>624.75556509884404</v>
      </c>
      <c r="P663" s="3">
        <f t="shared" si="303"/>
        <v>-57.991090278939055</v>
      </c>
      <c r="Q663" s="3">
        <f t="shared" si="292"/>
        <v>-144.16697319637399</v>
      </c>
      <c r="R663" s="3">
        <f t="shared" si="293"/>
        <v>14.658635122810001</v>
      </c>
      <c r="S663" s="3">
        <f t="shared" si="294"/>
        <v>565.52855394378003</v>
      </c>
      <c r="T663" s="3">
        <f t="shared" si="295"/>
        <v>624.75556509884302</v>
      </c>
      <c r="U663" s="3">
        <f t="shared" si="304"/>
        <v>-59.227011155062996</v>
      </c>
      <c r="V663" s="3">
        <f t="shared" si="296"/>
        <v>-158.43719018035301</v>
      </c>
      <c r="W663" s="3">
        <f t="shared" si="297"/>
        <v>10.0344468570473</v>
      </c>
      <c r="X663" s="3">
        <f t="shared" si="298"/>
        <v>565.52855394378003</v>
      </c>
      <c r="Y663" s="3">
        <f t="shared" si="299"/>
        <v>624.75556509884302</v>
      </c>
      <c r="Z663" s="3">
        <f t="shared" si="305"/>
        <v>-59.227011155062996</v>
      </c>
      <c r="AA663" s="3">
        <f t="shared" si="300"/>
        <v>-158.43719018035301</v>
      </c>
      <c r="AB663" s="3">
        <f t="shared" si="301"/>
        <v>10.0344468570473</v>
      </c>
      <c r="AD663" s="3">
        <f t="shared" si="306"/>
        <v>-110.99803590568592</v>
      </c>
      <c r="AE663" s="3">
        <f t="shared" si="307"/>
        <v>-2.6792771094679892</v>
      </c>
      <c r="AO663" s="3">
        <f t="shared" si="308"/>
        <v>-59.227011155062996</v>
      </c>
      <c r="AP663" s="3">
        <f t="shared" si="309"/>
        <v>49.091747641155301</v>
      </c>
      <c r="AQ663" s="3">
        <f t="shared" si="310"/>
        <v>-108.3187587962183</v>
      </c>
      <c r="AS663" s="3">
        <f t="shared" si="311"/>
        <v>0</v>
      </c>
      <c r="AT663" s="3">
        <f t="shared" si="312"/>
        <v>0</v>
      </c>
      <c r="AU663" s="3"/>
      <c r="AV663" s="3">
        <f t="shared" si="313"/>
        <v>-110.99803590568592</v>
      </c>
      <c r="AW663" s="3">
        <f t="shared" si="314"/>
        <v>-109.76211502956096</v>
      </c>
      <c r="AX663" s="3">
        <f t="shared" si="315"/>
        <v>1.2359208761249647</v>
      </c>
      <c r="AY663" s="3">
        <f t="shared" si="316"/>
        <v>-2.6792771094679892</v>
      </c>
      <c r="AZ663" s="3">
        <f t="shared" si="317"/>
        <v>-2.6792771094669661</v>
      </c>
      <c r="BA663" s="3">
        <f t="shared" si="318"/>
        <v>1.0231815394945443E-12</v>
      </c>
    </row>
    <row r="664" spans="1:53">
      <c r="A664">
        <v>662</v>
      </c>
      <c r="B664" t="s">
        <v>677</v>
      </c>
      <c r="C664" s="3">
        <v>331.62476198137199</v>
      </c>
      <c r="D664" s="3">
        <v>372.51505318988899</v>
      </c>
      <c r="E664" s="3">
        <v>-40.890291208517901</v>
      </c>
      <c r="F664" s="3">
        <v>-153.01938302120101</v>
      </c>
      <c r="G664" s="3">
        <v>135.91475475392599</v>
      </c>
      <c r="H664" s="3"/>
      <c r="I664" s="3">
        <f>VLOOKUP($A664,new_vsoa,6,FALSE)</f>
        <v>379.83793559700399</v>
      </c>
      <c r="J664" s="3">
        <f>VLOOKUP($A664,new_vsoa,5,FALSE)</f>
        <v>365.73382644751501</v>
      </c>
      <c r="K664" s="3">
        <f t="shared" si="302"/>
        <v>14.104109149488977</v>
      </c>
      <c r="L664" s="3">
        <f>VLOOKUP($A664,new_vsoa,7,FALSE)</f>
        <v>-52.606429673292098</v>
      </c>
      <c r="M664" s="3">
        <f>VLOOKUP($A664,new_vsoa,8,FALSE)</f>
        <v>80.748529099782999</v>
      </c>
      <c r="N664" s="3">
        <f t="shared" si="290"/>
        <v>373.242886104077</v>
      </c>
      <c r="O664" s="3">
        <f t="shared" si="291"/>
        <v>365.73382644751598</v>
      </c>
      <c r="P664" s="3">
        <f t="shared" si="303"/>
        <v>7.5090596565610213</v>
      </c>
      <c r="Q664" s="3">
        <f t="shared" si="292"/>
        <v>-56.9345339280543</v>
      </c>
      <c r="R664" s="3">
        <f t="shared" si="293"/>
        <v>76.2166846752705</v>
      </c>
      <c r="S664" s="3">
        <f t="shared" si="294"/>
        <v>379.83793559700399</v>
      </c>
      <c r="T664" s="3">
        <f t="shared" si="295"/>
        <v>365.73382644751501</v>
      </c>
      <c r="U664" s="3">
        <f t="shared" si="304"/>
        <v>14.104109149488977</v>
      </c>
      <c r="V664" s="3">
        <f t="shared" si="296"/>
        <v>-59.950505844126297</v>
      </c>
      <c r="W664" s="3">
        <f t="shared" si="297"/>
        <v>86.424090977429799</v>
      </c>
      <c r="X664" s="3">
        <f t="shared" si="298"/>
        <v>379.83793559700399</v>
      </c>
      <c r="Y664" s="3">
        <f t="shared" si="299"/>
        <v>365.73382644751501</v>
      </c>
      <c r="Z664" s="3">
        <f t="shared" si="305"/>
        <v>14.104109149488977</v>
      </c>
      <c r="AA664" s="3">
        <f t="shared" si="300"/>
        <v>-59.950505844126297</v>
      </c>
      <c r="AB664" s="3">
        <f t="shared" si="301"/>
        <v>86.424090977429799</v>
      </c>
      <c r="AD664" s="3">
        <f t="shared" si="306"/>
        <v>48.213173615632002</v>
      </c>
      <c r="AE664" s="3">
        <f t="shared" si="307"/>
        <v>-6.781226742373974</v>
      </c>
      <c r="AO664" s="3">
        <f t="shared" si="308"/>
        <v>14.104109149488977</v>
      </c>
      <c r="AP664" s="3">
        <f t="shared" si="309"/>
        <v>-40.890291208517901</v>
      </c>
      <c r="AQ664" s="3">
        <f t="shared" si="310"/>
        <v>54.994400358006878</v>
      </c>
      <c r="AS664" s="3">
        <f t="shared" si="311"/>
        <v>0</v>
      </c>
      <c r="AT664" s="3">
        <f t="shared" si="312"/>
        <v>0</v>
      </c>
      <c r="AU664" s="3"/>
      <c r="AV664" s="3">
        <f t="shared" si="313"/>
        <v>48.213173615632002</v>
      </c>
      <c r="AW664" s="3">
        <f t="shared" si="314"/>
        <v>41.618124122705012</v>
      </c>
      <c r="AX664" s="3">
        <f t="shared" si="315"/>
        <v>-6.5950494929269894</v>
      </c>
      <c r="AY664" s="3">
        <f t="shared" si="316"/>
        <v>-6.781226742373974</v>
      </c>
      <c r="AZ664" s="3">
        <f t="shared" si="317"/>
        <v>-6.7812267423730077</v>
      </c>
      <c r="BA664" s="3">
        <f t="shared" si="318"/>
        <v>9.6633812063373625E-13</v>
      </c>
    </row>
    <row r="665" spans="1:53">
      <c r="A665">
        <v>663</v>
      </c>
      <c r="B665" t="s">
        <v>678</v>
      </c>
      <c r="C665" s="3">
        <v>496.71993119328698</v>
      </c>
      <c r="D665" s="3">
        <v>456.45544272050603</v>
      </c>
      <c r="E665" s="3">
        <v>40.264488472781103</v>
      </c>
      <c r="F665" s="3">
        <v>-66.738386135569499</v>
      </c>
      <c r="G665" s="3">
        <v>272.81976400635102</v>
      </c>
      <c r="H665" s="3"/>
      <c r="I665" s="3">
        <f>VLOOKUP($A665,new_vsoa,6,FALSE)</f>
        <v>454.44998688981298</v>
      </c>
      <c r="J665" s="3">
        <f>VLOOKUP($A665,new_vsoa,5,FALSE)</f>
        <v>455.12715848244198</v>
      </c>
      <c r="K665" s="3">
        <f t="shared" si="302"/>
        <v>-0.6771715926290085</v>
      </c>
      <c r="L665" s="3">
        <f>VLOOKUP($A665,new_vsoa,7,FALSE)</f>
        <v>-72.734654984989007</v>
      </c>
      <c r="M665" s="3">
        <f>VLOOKUP($A665,new_vsoa,8,FALSE)</f>
        <v>75.615096650066704</v>
      </c>
      <c r="N665" s="3">
        <f t="shared" si="290"/>
        <v>450.75193869163797</v>
      </c>
      <c r="O665" s="3">
        <f t="shared" si="291"/>
        <v>455.12715848244102</v>
      </c>
      <c r="P665" s="3">
        <f t="shared" si="303"/>
        <v>-4.3752197908030439</v>
      </c>
      <c r="Q665" s="3">
        <f t="shared" si="292"/>
        <v>-73.0943276627399</v>
      </c>
      <c r="R665" s="3">
        <f t="shared" si="293"/>
        <v>69.752158289469506</v>
      </c>
      <c r="S665" s="3">
        <f t="shared" si="294"/>
        <v>454.44998688981298</v>
      </c>
      <c r="T665" s="3">
        <f t="shared" si="295"/>
        <v>455.12715848244198</v>
      </c>
      <c r="U665" s="3">
        <f t="shared" si="304"/>
        <v>-0.6771715926290085</v>
      </c>
      <c r="V665" s="3">
        <f t="shared" si="296"/>
        <v>-72.895156620576003</v>
      </c>
      <c r="W665" s="3">
        <f t="shared" si="297"/>
        <v>70.045583683136599</v>
      </c>
      <c r="X665" s="3">
        <f t="shared" si="298"/>
        <v>454.44998688981298</v>
      </c>
      <c r="Y665" s="3">
        <f t="shared" si="299"/>
        <v>455.12715848244198</v>
      </c>
      <c r="Z665" s="3">
        <f t="shared" si="305"/>
        <v>-0.6771715926290085</v>
      </c>
      <c r="AA665" s="3">
        <f t="shared" si="300"/>
        <v>-72.895156620576003</v>
      </c>
      <c r="AB665" s="3">
        <f t="shared" si="301"/>
        <v>70.045583683136599</v>
      </c>
      <c r="AD665" s="3">
        <f t="shared" si="306"/>
        <v>-42.269944303474006</v>
      </c>
      <c r="AE665" s="3">
        <f t="shared" si="307"/>
        <v>-1.3282842380640432</v>
      </c>
      <c r="AO665" s="3">
        <f t="shared" si="308"/>
        <v>-0.6771715926290085</v>
      </c>
      <c r="AP665" s="3">
        <f t="shared" si="309"/>
        <v>40.264488472781103</v>
      </c>
      <c r="AQ665" s="3">
        <f t="shared" si="310"/>
        <v>-40.941660065410112</v>
      </c>
      <c r="AS665" s="3">
        <f t="shared" si="311"/>
        <v>0</v>
      </c>
      <c r="AT665" s="3">
        <f t="shared" si="312"/>
        <v>0</v>
      </c>
      <c r="AU665" s="3"/>
      <c r="AV665" s="3">
        <f t="shared" si="313"/>
        <v>-42.269944303474006</v>
      </c>
      <c r="AW665" s="3">
        <f t="shared" si="314"/>
        <v>-45.967992501649007</v>
      </c>
      <c r="AX665" s="3">
        <f t="shared" si="315"/>
        <v>-3.6980481981750017</v>
      </c>
      <c r="AY665" s="3">
        <f t="shared" si="316"/>
        <v>-1.3282842380640432</v>
      </c>
      <c r="AZ665" s="3">
        <f t="shared" si="317"/>
        <v>-1.3282842380650095</v>
      </c>
      <c r="BA665" s="3">
        <f t="shared" si="318"/>
        <v>-9.6633812063373625E-13</v>
      </c>
    </row>
    <row r="666" spans="1:53">
      <c r="A666">
        <v>664</v>
      </c>
      <c r="B666" t="s">
        <v>679</v>
      </c>
      <c r="C666" s="3">
        <v>630.85025060005501</v>
      </c>
      <c r="D666" s="3">
        <v>578.30833168559695</v>
      </c>
      <c r="E666" s="3">
        <v>52.541918914457398</v>
      </c>
      <c r="F666" s="3">
        <v>-7320.4078461081799</v>
      </c>
      <c r="G666" s="3">
        <v>21338714.965170301</v>
      </c>
      <c r="H666" s="3"/>
      <c r="I666" s="3">
        <f>VLOOKUP($A666,new_vsoa,6,FALSE)</f>
        <v>571.07728227849805</v>
      </c>
      <c r="J666" s="3">
        <f>VLOOKUP($A666,new_vsoa,5,FALSE)</f>
        <v>596.366584374686</v>
      </c>
      <c r="K666" s="3">
        <f t="shared" si="302"/>
        <v>-25.289302096187953</v>
      </c>
      <c r="L666" s="3">
        <f>VLOOKUP($A666,new_vsoa,7,FALSE)</f>
        <v>-114.083417969569</v>
      </c>
      <c r="M666" s="3">
        <f>VLOOKUP($A666,new_vsoa,8,FALSE)</f>
        <v>96.871475781171796</v>
      </c>
      <c r="N666" s="3">
        <f t="shared" si="290"/>
        <v>562.47749823976505</v>
      </c>
      <c r="O666" s="3">
        <f t="shared" si="291"/>
        <v>596.36658437468498</v>
      </c>
      <c r="P666" s="3">
        <f t="shared" si="303"/>
        <v>-33.889086134919921</v>
      </c>
      <c r="Q666" s="3">
        <f t="shared" si="292"/>
        <v>-127.729641977358</v>
      </c>
      <c r="R666" s="3">
        <f t="shared" si="293"/>
        <v>89.315516641166894</v>
      </c>
      <c r="S666" s="3">
        <f t="shared" si="294"/>
        <v>571.07728227849805</v>
      </c>
      <c r="T666" s="3">
        <f t="shared" si="295"/>
        <v>596.366584374686</v>
      </c>
      <c r="U666" s="3">
        <f t="shared" si="304"/>
        <v>-25.289302096187953</v>
      </c>
      <c r="V666" s="3">
        <f t="shared" si="296"/>
        <v>-120.06330277324901</v>
      </c>
      <c r="W666" s="3">
        <f t="shared" si="297"/>
        <v>99.676809667575796</v>
      </c>
      <c r="X666" s="3">
        <f t="shared" si="298"/>
        <v>571.07728227849805</v>
      </c>
      <c r="Y666" s="3">
        <f t="shared" si="299"/>
        <v>596.366584374686</v>
      </c>
      <c r="Z666" s="3">
        <f t="shared" si="305"/>
        <v>-25.289302096187953</v>
      </c>
      <c r="AA666" s="3">
        <f t="shared" si="300"/>
        <v>-120.06330277324901</v>
      </c>
      <c r="AB666" s="3">
        <f t="shared" si="301"/>
        <v>99.676809667575796</v>
      </c>
      <c r="AD666" s="3">
        <f t="shared" si="306"/>
        <v>-59.772968321556959</v>
      </c>
      <c r="AE666" s="3">
        <f t="shared" si="307"/>
        <v>18.058252689089045</v>
      </c>
      <c r="AO666" s="3">
        <f t="shared" si="308"/>
        <v>-25.289302096187953</v>
      </c>
      <c r="AP666" s="3">
        <f t="shared" si="309"/>
        <v>52.541918914457398</v>
      </c>
      <c r="AQ666" s="3">
        <f t="shared" si="310"/>
        <v>-77.831221010645351</v>
      </c>
      <c r="AS666" s="3">
        <f t="shared" si="311"/>
        <v>0</v>
      </c>
      <c r="AT666" s="3">
        <f t="shared" si="312"/>
        <v>0</v>
      </c>
      <c r="AU666" s="3"/>
      <c r="AV666" s="3">
        <f t="shared" si="313"/>
        <v>-59.772968321556959</v>
      </c>
      <c r="AW666" s="3">
        <f t="shared" si="314"/>
        <v>-68.372752360289951</v>
      </c>
      <c r="AX666" s="3">
        <f t="shared" si="315"/>
        <v>-8.5997840387329916</v>
      </c>
      <c r="AY666" s="3">
        <f t="shared" si="316"/>
        <v>18.058252689089045</v>
      </c>
      <c r="AZ666" s="3">
        <f t="shared" si="317"/>
        <v>18.058252689088022</v>
      </c>
      <c r="BA666" s="3">
        <f t="shared" si="318"/>
        <v>-1.0231815394945443E-12</v>
      </c>
    </row>
    <row r="667" spans="1:53">
      <c r="A667">
        <v>665</v>
      </c>
      <c r="B667" t="s">
        <v>680</v>
      </c>
      <c r="C667" s="3">
        <v>534.12001211917095</v>
      </c>
      <c r="D667" s="3">
        <v>529.73469366283905</v>
      </c>
      <c r="E667" s="3">
        <v>4.3853184563322403</v>
      </c>
      <c r="F667" s="3">
        <v>-110.590332807116</v>
      </c>
      <c r="G667" s="3">
        <v>351.25138607966102</v>
      </c>
      <c r="H667" s="3"/>
      <c r="I667" s="3">
        <f>VLOOKUP($A667,new_vsoa,6,FALSE)</f>
        <v>517.99338724323798</v>
      </c>
      <c r="J667" s="3">
        <f>VLOOKUP($A667,new_vsoa,5,FALSE)</f>
        <v>545.80434412574903</v>
      </c>
      <c r="K667" s="3">
        <f t="shared" si="302"/>
        <v>-27.81095688251105</v>
      </c>
      <c r="L667" s="3">
        <f>VLOOKUP($A667,new_vsoa,7,FALSE)</f>
        <v>-95.991469863196599</v>
      </c>
      <c r="M667" s="3">
        <f>VLOOKUP($A667,new_vsoa,8,FALSE)</f>
        <v>40.033113868288702</v>
      </c>
      <c r="N667" s="3">
        <f t="shared" si="290"/>
        <v>520.02216925166294</v>
      </c>
      <c r="O667" s="3">
        <f t="shared" si="291"/>
        <v>545.80434412575096</v>
      </c>
      <c r="P667" s="3">
        <f t="shared" si="303"/>
        <v>-25.782174874088014</v>
      </c>
      <c r="Q667" s="3">
        <f t="shared" si="292"/>
        <v>-92.840703307917707</v>
      </c>
      <c r="R667" s="3">
        <f t="shared" si="293"/>
        <v>39.269067675240201</v>
      </c>
      <c r="S667" s="3">
        <f t="shared" si="294"/>
        <v>517.99338724323798</v>
      </c>
      <c r="T667" s="3">
        <f t="shared" si="295"/>
        <v>545.80434412574903</v>
      </c>
      <c r="U667" s="3">
        <f t="shared" si="304"/>
        <v>-27.81095688251105</v>
      </c>
      <c r="V667" s="3">
        <f t="shared" si="296"/>
        <v>-97.096093898979007</v>
      </c>
      <c r="W667" s="3">
        <f t="shared" si="297"/>
        <v>38.3836017286744</v>
      </c>
      <c r="X667" s="3">
        <f t="shared" si="298"/>
        <v>517.99338724323798</v>
      </c>
      <c r="Y667" s="3">
        <f t="shared" si="299"/>
        <v>545.80434412574903</v>
      </c>
      <c r="Z667" s="3">
        <f t="shared" si="305"/>
        <v>-27.81095688251105</v>
      </c>
      <c r="AA667" s="3">
        <f t="shared" si="300"/>
        <v>-97.096093898979007</v>
      </c>
      <c r="AB667" s="3">
        <f t="shared" si="301"/>
        <v>38.3836017286744</v>
      </c>
      <c r="AD667" s="3">
        <f t="shared" si="306"/>
        <v>-16.126624875932976</v>
      </c>
      <c r="AE667" s="3">
        <f t="shared" si="307"/>
        <v>16.069650462909976</v>
      </c>
      <c r="AO667" s="3">
        <f t="shared" si="308"/>
        <v>-27.81095688251105</v>
      </c>
      <c r="AP667" s="3">
        <f t="shared" si="309"/>
        <v>4.3853184563322403</v>
      </c>
      <c r="AQ667" s="3">
        <f t="shared" si="310"/>
        <v>-32.196275338843293</v>
      </c>
      <c r="AS667" s="3">
        <f t="shared" si="311"/>
        <v>0</v>
      </c>
      <c r="AT667" s="3">
        <f t="shared" si="312"/>
        <v>0</v>
      </c>
      <c r="AU667" s="3"/>
      <c r="AV667" s="3">
        <f t="shared" si="313"/>
        <v>-16.126624875932976</v>
      </c>
      <c r="AW667" s="3">
        <f t="shared" si="314"/>
        <v>-14.097842867508007</v>
      </c>
      <c r="AX667" s="3">
        <f t="shared" si="315"/>
        <v>2.0287820084249688</v>
      </c>
      <c r="AY667" s="3">
        <f t="shared" si="316"/>
        <v>16.069650462909976</v>
      </c>
      <c r="AZ667" s="3">
        <f t="shared" si="317"/>
        <v>16.069650462911909</v>
      </c>
      <c r="BA667" s="3">
        <f t="shared" si="318"/>
        <v>1.9326762412674725E-12</v>
      </c>
    </row>
    <row r="668" spans="1:53">
      <c r="A668">
        <v>666</v>
      </c>
      <c r="B668" t="s">
        <v>681</v>
      </c>
      <c r="C668" s="3">
        <v>446.571412980562</v>
      </c>
      <c r="D668" s="3">
        <v>480.28852598267002</v>
      </c>
      <c r="E668" s="3">
        <v>-33.717113002107702</v>
      </c>
      <c r="F668" s="3">
        <v>-140.55569737017001</v>
      </c>
      <c r="G668" s="3">
        <v>133.414966783561</v>
      </c>
      <c r="H668" s="3"/>
      <c r="I668" s="3">
        <f>VLOOKUP($A668,new_vsoa,6,FALSE)</f>
        <v>410.01797281819302</v>
      </c>
      <c r="J668" s="3">
        <f>VLOOKUP($A668,new_vsoa,5,FALSE)</f>
        <v>485.161298658801</v>
      </c>
      <c r="K668" s="3">
        <f t="shared" si="302"/>
        <v>-75.143325840607986</v>
      </c>
      <c r="L668" s="3">
        <f>VLOOKUP($A668,new_vsoa,7,FALSE)</f>
        <v>-138.26015668474901</v>
      </c>
      <c r="M668" s="3">
        <f>VLOOKUP($A668,new_vsoa,8,FALSE)</f>
        <v>-6.8598371879223698</v>
      </c>
      <c r="N668" s="3">
        <f t="shared" si="290"/>
        <v>405.42838006408601</v>
      </c>
      <c r="O668" s="3">
        <f t="shared" si="291"/>
        <v>485.16129865880299</v>
      </c>
      <c r="P668" s="3">
        <f t="shared" si="303"/>
        <v>-79.732918594716978</v>
      </c>
      <c r="Q668" s="3">
        <f t="shared" si="292"/>
        <v>-145.29153356284499</v>
      </c>
      <c r="R668" s="3">
        <f t="shared" si="293"/>
        <v>-11.1508861217124</v>
      </c>
      <c r="S668" s="3">
        <f t="shared" si="294"/>
        <v>410.01797281819302</v>
      </c>
      <c r="T668" s="3">
        <f t="shared" si="295"/>
        <v>485.161298658801</v>
      </c>
      <c r="U668" s="3">
        <f t="shared" si="304"/>
        <v>-75.143325840607986</v>
      </c>
      <c r="V668" s="3">
        <f t="shared" si="296"/>
        <v>-142.576648717788</v>
      </c>
      <c r="W668" s="3">
        <f t="shared" si="297"/>
        <v>-5.6665044280265597</v>
      </c>
      <c r="X668" s="3">
        <f t="shared" si="298"/>
        <v>410.01797281819302</v>
      </c>
      <c r="Y668" s="3">
        <f t="shared" si="299"/>
        <v>485.161298658801</v>
      </c>
      <c r="Z668" s="3">
        <f t="shared" si="305"/>
        <v>-75.143325840607986</v>
      </c>
      <c r="AA668" s="3">
        <f t="shared" si="300"/>
        <v>-142.576648717788</v>
      </c>
      <c r="AB668" s="3">
        <f t="shared" si="301"/>
        <v>-5.6665044280265597</v>
      </c>
      <c r="AD668" s="3">
        <f t="shared" si="306"/>
        <v>-36.553440162368986</v>
      </c>
      <c r="AE668" s="3">
        <f t="shared" si="307"/>
        <v>4.8727726761309782</v>
      </c>
      <c r="AO668" s="3">
        <f t="shared" si="308"/>
        <v>-75.143325840607986</v>
      </c>
      <c r="AP668" s="3">
        <f t="shared" si="309"/>
        <v>-33.717113002107702</v>
      </c>
      <c r="AQ668" s="3">
        <f t="shared" si="310"/>
        <v>-41.426212838500284</v>
      </c>
      <c r="AS668" s="3">
        <f t="shared" si="311"/>
        <v>0</v>
      </c>
      <c r="AT668" s="3">
        <f t="shared" si="312"/>
        <v>0</v>
      </c>
      <c r="AU668" s="3"/>
      <c r="AV668" s="3">
        <f t="shared" si="313"/>
        <v>-36.553440162368986</v>
      </c>
      <c r="AW668" s="3">
        <f t="shared" si="314"/>
        <v>-41.143032916475988</v>
      </c>
      <c r="AX668" s="3">
        <f t="shared" si="315"/>
        <v>-4.5895927541070023</v>
      </c>
      <c r="AY668" s="3">
        <f t="shared" si="316"/>
        <v>4.8727726761309782</v>
      </c>
      <c r="AZ668" s="3">
        <f t="shared" si="317"/>
        <v>4.8727726761329677</v>
      </c>
      <c r="BA668" s="3">
        <f t="shared" si="318"/>
        <v>1.9895196601282805E-12</v>
      </c>
    </row>
    <row r="669" spans="1:53">
      <c r="A669">
        <v>667</v>
      </c>
      <c r="B669" t="s">
        <v>682</v>
      </c>
      <c r="C669" s="3">
        <v>539.019784842533</v>
      </c>
      <c r="D669" s="3">
        <v>405.03087296386502</v>
      </c>
      <c r="E669" s="3">
        <v>133.98891187866701</v>
      </c>
      <c r="F669" s="3">
        <v>8.6283251301216808</v>
      </c>
      <c r="G669" s="3">
        <v>908.76758536728596</v>
      </c>
      <c r="H669" s="3"/>
      <c r="I669" s="3">
        <f>VLOOKUP($A669,new_vsoa,6,FALSE)</f>
        <v>479.40891971786698</v>
      </c>
      <c r="J669" s="3">
        <f>VLOOKUP($A669,new_vsoa,5,FALSE)</f>
        <v>401.08669083978299</v>
      </c>
      <c r="K669" s="3">
        <f t="shared" si="302"/>
        <v>78.32222887808399</v>
      </c>
      <c r="L669" s="3">
        <f>VLOOKUP($A669,new_vsoa,7,FALSE)</f>
        <v>10.406489257165401</v>
      </c>
      <c r="M669" s="3">
        <f>VLOOKUP($A669,new_vsoa,8,FALSE)</f>
        <v>153.64246127842699</v>
      </c>
      <c r="N669" s="3">
        <f t="shared" si="290"/>
        <v>474.34395308676</v>
      </c>
      <c r="O669" s="3">
        <f t="shared" si="291"/>
        <v>401.08669083978401</v>
      </c>
      <c r="P669" s="3">
        <f t="shared" si="303"/>
        <v>73.257262246975984</v>
      </c>
      <c r="Q669" s="3">
        <f t="shared" si="292"/>
        <v>1.52787223363432</v>
      </c>
      <c r="R669" s="3">
        <f t="shared" si="293"/>
        <v>152.01344607330401</v>
      </c>
      <c r="S669" s="3">
        <f t="shared" si="294"/>
        <v>479.40891971786698</v>
      </c>
      <c r="T669" s="3">
        <f t="shared" si="295"/>
        <v>401.08669083978299</v>
      </c>
      <c r="U669" s="3">
        <f t="shared" si="304"/>
        <v>78.32222887808399</v>
      </c>
      <c r="V669" s="3">
        <f t="shared" si="296"/>
        <v>2.6630856357311501</v>
      </c>
      <c r="W669" s="3">
        <f t="shared" si="297"/>
        <v>157.441542672266</v>
      </c>
      <c r="X669" s="3">
        <f t="shared" si="298"/>
        <v>479.40891971786698</v>
      </c>
      <c r="Y669" s="3">
        <f t="shared" si="299"/>
        <v>401.08669083978299</v>
      </c>
      <c r="Z669" s="3">
        <f t="shared" si="305"/>
        <v>78.32222887808399</v>
      </c>
      <c r="AA669" s="3">
        <f t="shared" si="300"/>
        <v>2.6630856357311501</v>
      </c>
      <c r="AB669" s="3">
        <f t="shared" si="301"/>
        <v>157.441542672266</v>
      </c>
      <c r="AD669" s="3">
        <f t="shared" si="306"/>
        <v>-59.61086512466602</v>
      </c>
      <c r="AE669" s="3">
        <f t="shared" si="307"/>
        <v>-3.9441821240820332</v>
      </c>
      <c r="AO669" s="3">
        <f t="shared" si="308"/>
        <v>78.32222887808399</v>
      </c>
      <c r="AP669" s="3">
        <f t="shared" si="309"/>
        <v>133.98891187866701</v>
      </c>
      <c r="AQ669" s="3">
        <f t="shared" si="310"/>
        <v>-55.666683000583021</v>
      </c>
      <c r="AS669" s="3">
        <f t="shared" si="311"/>
        <v>0</v>
      </c>
      <c r="AT669" s="3">
        <f t="shared" si="312"/>
        <v>0</v>
      </c>
      <c r="AU669" s="3"/>
      <c r="AV669" s="3">
        <f t="shared" si="313"/>
        <v>-59.61086512466602</v>
      </c>
      <c r="AW669" s="3">
        <f t="shared" si="314"/>
        <v>-64.675831755773004</v>
      </c>
      <c r="AX669" s="3">
        <f t="shared" si="315"/>
        <v>-5.0649666311069836</v>
      </c>
      <c r="AY669" s="3">
        <f t="shared" si="316"/>
        <v>-3.9441821240820332</v>
      </c>
      <c r="AZ669" s="3">
        <f t="shared" si="317"/>
        <v>-3.94418212408101</v>
      </c>
      <c r="BA669" s="3">
        <f t="shared" si="318"/>
        <v>1.0231815394945443E-12</v>
      </c>
    </row>
    <row r="670" spans="1:53">
      <c r="A670">
        <v>668</v>
      </c>
      <c r="B670" t="s">
        <v>683</v>
      </c>
      <c r="C670" s="3">
        <v>508.02887446301003</v>
      </c>
      <c r="D670" s="3">
        <v>490.74941063588801</v>
      </c>
      <c r="E670" s="3">
        <v>17.2794638271229</v>
      </c>
      <c r="F670" s="3">
        <v>-95.016622649511504</v>
      </c>
      <c r="G670" s="3">
        <v>205.86819072507001</v>
      </c>
      <c r="H670" s="3"/>
      <c r="I670" s="3">
        <f>VLOOKUP($A670,new_vsoa,6,FALSE)</f>
        <v>462.56579328429399</v>
      </c>
      <c r="J670" s="3">
        <f>VLOOKUP($A670,new_vsoa,5,FALSE)</f>
        <v>492.47168420001901</v>
      </c>
      <c r="K670" s="3">
        <f t="shared" si="302"/>
        <v>-29.905890915725024</v>
      </c>
      <c r="L670" s="3">
        <f>VLOOKUP($A670,new_vsoa,7,FALSE)</f>
        <v>-100.14107543222001</v>
      </c>
      <c r="M670" s="3">
        <f>VLOOKUP($A670,new_vsoa,8,FALSE)</f>
        <v>48.151427563338103</v>
      </c>
      <c r="N670" s="3">
        <f t="shared" si="290"/>
        <v>455.83993655357801</v>
      </c>
      <c r="O670" s="3">
        <f t="shared" si="291"/>
        <v>492.47168420001998</v>
      </c>
      <c r="P670" s="3">
        <f t="shared" si="303"/>
        <v>-36.631747646441966</v>
      </c>
      <c r="Q670" s="3">
        <f t="shared" si="292"/>
        <v>-109.069178092401</v>
      </c>
      <c r="R670" s="3">
        <f t="shared" si="293"/>
        <v>35.085158455846397</v>
      </c>
      <c r="S670" s="3">
        <f t="shared" si="294"/>
        <v>462.56579328429399</v>
      </c>
      <c r="T670" s="3">
        <f t="shared" si="295"/>
        <v>492.47168420001901</v>
      </c>
      <c r="U670" s="3">
        <f t="shared" si="304"/>
        <v>-29.905890915725024</v>
      </c>
      <c r="V670" s="3">
        <f t="shared" si="296"/>
        <v>-100.792500685167</v>
      </c>
      <c r="W670" s="3">
        <f t="shared" si="297"/>
        <v>44.879362327299198</v>
      </c>
      <c r="X670" s="3">
        <f t="shared" si="298"/>
        <v>462.56579328429399</v>
      </c>
      <c r="Y670" s="3">
        <f t="shared" si="299"/>
        <v>492.47168420001901</v>
      </c>
      <c r="Z670" s="3">
        <f t="shared" si="305"/>
        <v>-29.905890915725024</v>
      </c>
      <c r="AA670" s="3">
        <f t="shared" si="300"/>
        <v>-100.792500685167</v>
      </c>
      <c r="AB670" s="3">
        <f t="shared" si="301"/>
        <v>44.879362327299198</v>
      </c>
      <c r="AD670" s="3">
        <f t="shared" si="306"/>
        <v>-45.463081178716038</v>
      </c>
      <c r="AE670" s="3">
        <f t="shared" si="307"/>
        <v>1.722273564131001</v>
      </c>
      <c r="AO670" s="3">
        <f t="shared" si="308"/>
        <v>-29.905890915725024</v>
      </c>
      <c r="AP670" s="3">
        <f t="shared" si="309"/>
        <v>17.2794638271229</v>
      </c>
      <c r="AQ670" s="3">
        <f t="shared" si="310"/>
        <v>-47.18535474284792</v>
      </c>
      <c r="AS670" s="3">
        <f t="shared" si="311"/>
        <v>0</v>
      </c>
      <c r="AT670" s="3">
        <f t="shared" si="312"/>
        <v>0</v>
      </c>
      <c r="AU670" s="3"/>
      <c r="AV670" s="3">
        <f t="shared" si="313"/>
        <v>-45.463081178716038</v>
      </c>
      <c r="AW670" s="3">
        <f t="shared" si="314"/>
        <v>-52.188937909432013</v>
      </c>
      <c r="AX670" s="3">
        <f t="shared" si="315"/>
        <v>-6.7258567307159751</v>
      </c>
      <c r="AY670" s="3">
        <f t="shared" si="316"/>
        <v>1.722273564131001</v>
      </c>
      <c r="AZ670" s="3">
        <f t="shared" si="317"/>
        <v>1.7222735641319673</v>
      </c>
      <c r="BA670" s="3">
        <f t="shared" si="318"/>
        <v>9.6633812063373625E-13</v>
      </c>
    </row>
    <row r="671" spans="1:53">
      <c r="A671">
        <v>669</v>
      </c>
      <c r="B671" t="s">
        <v>684</v>
      </c>
      <c r="C671" s="3">
        <v>557.53767345864503</v>
      </c>
      <c r="D671" s="3">
        <v>492.34531393668101</v>
      </c>
      <c r="E671" s="3">
        <v>65.192359521963795</v>
      </c>
      <c r="F671" s="3">
        <v>-36.856165358788999</v>
      </c>
      <c r="G671" s="3">
        <v>975.80153704016095</v>
      </c>
      <c r="H671" s="3"/>
      <c r="I671" s="3">
        <f>VLOOKUP($A671,new_vsoa,6,FALSE)</f>
        <v>499.137113820168</v>
      </c>
      <c r="J671" s="3">
        <f>VLOOKUP($A671,new_vsoa,5,FALSE)</f>
        <v>504.79102582791899</v>
      </c>
      <c r="K671" s="3">
        <f t="shared" si="302"/>
        <v>-5.6539120077509892</v>
      </c>
      <c r="L671" s="3">
        <f>VLOOKUP($A671,new_vsoa,7,FALSE)</f>
        <v>-84.641391661877705</v>
      </c>
      <c r="M671" s="3">
        <f>VLOOKUP($A671,new_vsoa,8,FALSE)</f>
        <v>73.6239231071212</v>
      </c>
      <c r="N671" s="3">
        <f t="shared" si="290"/>
        <v>490.31793128765003</v>
      </c>
      <c r="O671" s="3">
        <f t="shared" si="291"/>
        <v>504.79102582792399</v>
      </c>
      <c r="P671" s="3">
        <f t="shared" si="303"/>
        <v>-14.473094540273962</v>
      </c>
      <c r="Q671" s="3">
        <f t="shared" si="292"/>
        <v>-87.031436543209196</v>
      </c>
      <c r="R671" s="3">
        <f t="shared" si="293"/>
        <v>63.655913942304203</v>
      </c>
      <c r="S671" s="3">
        <f t="shared" si="294"/>
        <v>499.137113820168</v>
      </c>
      <c r="T671" s="3">
        <f t="shared" si="295"/>
        <v>504.79102582791899</v>
      </c>
      <c r="U671" s="3">
        <f t="shared" si="304"/>
        <v>-5.6539120077509892</v>
      </c>
      <c r="V671" s="3">
        <f t="shared" si="296"/>
        <v>-80.400848263832302</v>
      </c>
      <c r="W671" s="3">
        <f t="shared" si="297"/>
        <v>70.938454246637093</v>
      </c>
      <c r="X671" s="3">
        <f t="shared" si="298"/>
        <v>499.137113820168</v>
      </c>
      <c r="Y671" s="3">
        <f t="shared" si="299"/>
        <v>504.79102582791899</v>
      </c>
      <c r="Z671" s="3">
        <f t="shared" si="305"/>
        <v>-5.6539120077509892</v>
      </c>
      <c r="AA671" s="3">
        <f t="shared" si="300"/>
        <v>-80.400848263832302</v>
      </c>
      <c r="AB671" s="3">
        <f t="shared" si="301"/>
        <v>70.938454246637093</v>
      </c>
      <c r="AD671" s="3">
        <f t="shared" si="306"/>
        <v>-58.400559638477034</v>
      </c>
      <c r="AE671" s="3">
        <f t="shared" si="307"/>
        <v>12.445711891237977</v>
      </c>
      <c r="AO671" s="3">
        <f t="shared" si="308"/>
        <v>-5.6539120077509892</v>
      </c>
      <c r="AP671" s="3">
        <f t="shared" si="309"/>
        <v>65.192359521963795</v>
      </c>
      <c r="AQ671" s="3">
        <f t="shared" si="310"/>
        <v>-70.846271529714784</v>
      </c>
      <c r="AS671" s="3">
        <f t="shared" si="311"/>
        <v>0</v>
      </c>
      <c r="AT671" s="3">
        <f t="shared" si="312"/>
        <v>0</v>
      </c>
      <c r="AU671" s="3"/>
      <c r="AV671" s="3">
        <f t="shared" si="313"/>
        <v>-58.400559638477034</v>
      </c>
      <c r="AW671" s="3">
        <f t="shared" si="314"/>
        <v>-67.219742170995005</v>
      </c>
      <c r="AX671" s="3">
        <f t="shared" si="315"/>
        <v>-8.8191825325179707</v>
      </c>
      <c r="AY671" s="3">
        <f t="shared" si="316"/>
        <v>12.445711891237977</v>
      </c>
      <c r="AZ671" s="3">
        <f t="shared" si="317"/>
        <v>12.445711891242979</v>
      </c>
      <c r="BA671" s="3">
        <f t="shared" si="318"/>
        <v>5.0022208597511053E-12</v>
      </c>
    </row>
    <row r="672" spans="1:53">
      <c r="A672">
        <v>670</v>
      </c>
      <c r="B672" t="s">
        <v>685</v>
      </c>
      <c r="C672" s="3">
        <v>273.07303496731498</v>
      </c>
      <c r="D672" s="3">
        <v>357.21753024391597</v>
      </c>
      <c r="E672" s="3">
        <v>-84.144495276601305</v>
      </c>
      <c r="F672" s="3">
        <v>-190.03653637403701</v>
      </c>
      <c r="G672" s="3">
        <v>73.604468657401</v>
      </c>
      <c r="H672" s="3"/>
      <c r="I672" s="3">
        <f>VLOOKUP($A672,new_vsoa,6,FALSE)</f>
        <v>271.52114120353599</v>
      </c>
      <c r="J672" s="3">
        <f>VLOOKUP($A672,new_vsoa,5,FALSE)</f>
        <v>345.30084564939102</v>
      </c>
      <c r="K672" s="3">
        <f t="shared" si="302"/>
        <v>-73.779704445855032</v>
      </c>
      <c r="L672" s="3">
        <f>VLOOKUP($A672,new_vsoa,7,FALSE)</f>
        <v>-131.24182144462401</v>
      </c>
      <c r="M672" s="3">
        <f>VLOOKUP($A672,new_vsoa,8,FALSE)</f>
        <v>-12.631252739823299</v>
      </c>
      <c r="N672" s="3">
        <f t="shared" si="290"/>
        <v>277.24584565617999</v>
      </c>
      <c r="O672" s="3">
        <f t="shared" si="291"/>
        <v>345.30084564939102</v>
      </c>
      <c r="P672" s="3">
        <f t="shared" si="303"/>
        <v>-68.054999993211027</v>
      </c>
      <c r="Q672" s="3">
        <f t="shared" si="292"/>
        <v>-124.48490935784601</v>
      </c>
      <c r="R672" s="3">
        <f t="shared" si="293"/>
        <v>-10.0724189345999</v>
      </c>
      <c r="S672" s="3">
        <f t="shared" si="294"/>
        <v>271.52114120353599</v>
      </c>
      <c r="T672" s="3">
        <f t="shared" si="295"/>
        <v>345.30084564939102</v>
      </c>
      <c r="U672" s="3">
        <f t="shared" si="304"/>
        <v>-73.779704445855032</v>
      </c>
      <c r="V672" s="3">
        <f t="shared" si="296"/>
        <v>-132.90863469474499</v>
      </c>
      <c r="W672" s="3">
        <f t="shared" si="297"/>
        <v>-8.4204573926244102</v>
      </c>
      <c r="X672" s="3">
        <f t="shared" si="298"/>
        <v>271.52114120353599</v>
      </c>
      <c r="Y672" s="3">
        <f t="shared" si="299"/>
        <v>345.30084564939102</v>
      </c>
      <c r="Z672" s="3">
        <f t="shared" si="305"/>
        <v>-73.779704445855032</v>
      </c>
      <c r="AA672" s="3">
        <f t="shared" si="300"/>
        <v>-132.90863469474499</v>
      </c>
      <c r="AB672" s="3">
        <f t="shared" si="301"/>
        <v>-8.4204573926244102</v>
      </c>
      <c r="AD672" s="3">
        <f t="shared" si="306"/>
        <v>-1.5518937637789918</v>
      </c>
      <c r="AE672" s="3">
        <f t="shared" si="307"/>
        <v>-11.916684594524952</v>
      </c>
      <c r="AO672" s="3">
        <f t="shared" si="308"/>
        <v>-73.779704445855032</v>
      </c>
      <c r="AP672" s="3">
        <f t="shared" si="309"/>
        <v>-84.144495276601305</v>
      </c>
      <c r="AQ672" s="3">
        <f t="shared" si="310"/>
        <v>10.364790830746273</v>
      </c>
      <c r="AS672" s="3">
        <f t="shared" si="311"/>
        <v>0</v>
      </c>
      <c r="AT672" s="3">
        <f t="shared" si="312"/>
        <v>0</v>
      </c>
      <c r="AU672" s="3"/>
      <c r="AV672" s="3">
        <f t="shared" si="313"/>
        <v>-1.5518937637789918</v>
      </c>
      <c r="AW672" s="3">
        <f t="shared" si="314"/>
        <v>4.1728106888650132</v>
      </c>
      <c r="AX672" s="3">
        <f t="shared" si="315"/>
        <v>5.724704452644005</v>
      </c>
      <c r="AY672" s="3">
        <f t="shared" si="316"/>
        <v>-11.916684594524952</v>
      </c>
      <c r="AZ672" s="3">
        <f t="shared" si="317"/>
        <v>-11.916684594524952</v>
      </c>
      <c r="BA672" s="3">
        <f t="shared" si="318"/>
        <v>0</v>
      </c>
    </row>
    <row r="673" spans="1:53">
      <c r="A673">
        <v>671</v>
      </c>
      <c r="B673" t="s">
        <v>686</v>
      </c>
      <c r="C673" s="3">
        <v>566.016106567409</v>
      </c>
      <c r="D673" s="3">
        <v>635.94713914075101</v>
      </c>
      <c r="E673" s="3">
        <v>-69.931032573341696</v>
      </c>
      <c r="F673" s="3">
        <v>-249.30174763482901</v>
      </c>
      <c r="G673" s="3">
        <v>27921696372778</v>
      </c>
      <c r="H673" s="3"/>
      <c r="I673" s="3">
        <f>VLOOKUP($A673,new_vsoa,6,FALSE)</f>
        <v>560.22474814158397</v>
      </c>
      <c r="J673" s="3">
        <f>VLOOKUP($A673,new_vsoa,5,FALSE)</f>
        <v>622.03775412962398</v>
      </c>
      <c r="K673" s="3">
        <f t="shared" si="302"/>
        <v>-61.813005988040004</v>
      </c>
      <c r="L673" s="3">
        <f>VLOOKUP($A673,new_vsoa,7,FALSE)</f>
        <v>-159.81732814373001</v>
      </c>
      <c r="M673" s="3">
        <f>VLOOKUP($A673,new_vsoa,8,FALSE)</f>
        <v>14.6706839479849</v>
      </c>
      <c r="N673" s="3">
        <f t="shared" si="290"/>
        <v>554.30926545136504</v>
      </c>
      <c r="O673" s="3">
        <f t="shared" si="291"/>
        <v>622.03775412963</v>
      </c>
      <c r="P673" s="3">
        <f t="shared" si="303"/>
        <v>-67.728488678264966</v>
      </c>
      <c r="Q673" s="3">
        <f t="shared" si="292"/>
        <v>-158.74987679471101</v>
      </c>
      <c r="R673" s="3">
        <f t="shared" si="293"/>
        <v>11.289393181692599</v>
      </c>
      <c r="S673" s="3">
        <f t="shared" si="294"/>
        <v>560.22474814158397</v>
      </c>
      <c r="T673" s="3">
        <f t="shared" si="295"/>
        <v>622.03775412962398</v>
      </c>
      <c r="U673" s="3">
        <f t="shared" si="304"/>
        <v>-61.813005988040004</v>
      </c>
      <c r="V673" s="3">
        <f t="shared" si="296"/>
        <v>-160.55556203550401</v>
      </c>
      <c r="W673" s="3">
        <f t="shared" si="297"/>
        <v>15.424614614205799</v>
      </c>
      <c r="X673" s="3">
        <f t="shared" si="298"/>
        <v>560.22474814158397</v>
      </c>
      <c r="Y673" s="3">
        <f t="shared" si="299"/>
        <v>622.03775412962398</v>
      </c>
      <c r="Z673" s="3">
        <f t="shared" si="305"/>
        <v>-61.813005988040004</v>
      </c>
      <c r="AA673" s="3">
        <f t="shared" si="300"/>
        <v>-160.55556203550401</v>
      </c>
      <c r="AB673" s="3">
        <f t="shared" si="301"/>
        <v>15.424614614205799</v>
      </c>
      <c r="AD673" s="3">
        <f t="shared" si="306"/>
        <v>-5.7913584258250239</v>
      </c>
      <c r="AE673" s="3">
        <f t="shared" si="307"/>
        <v>-13.909385011127029</v>
      </c>
      <c r="AO673" s="3">
        <f t="shared" si="308"/>
        <v>-61.813005988040004</v>
      </c>
      <c r="AP673" s="3">
        <f t="shared" si="309"/>
        <v>-69.931032573341696</v>
      </c>
      <c r="AQ673" s="3">
        <f t="shared" si="310"/>
        <v>8.118026585301692</v>
      </c>
      <c r="AS673" s="3">
        <f t="shared" si="311"/>
        <v>0</v>
      </c>
      <c r="AT673" s="3">
        <f t="shared" si="312"/>
        <v>0</v>
      </c>
      <c r="AU673" s="3"/>
      <c r="AV673" s="3">
        <f t="shared" si="313"/>
        <v>-5.7913584258250239</v>
      </c>
      <c r="AW673" s="3">
        <f t="shared" si="314"/>
        <v>-11.706841116043961</v>
      </c>
      <c r="AX673" s="3">
        <f t="shared" si="315"/>
        <v>-5.915482690218937</v>
      </c>
      <c r="AY673" s="3">
        <f t="shared" si="316"/>
        <v>-13.909385011127029</v>
      </c>
      <c r="AZ673" s="3">
        <f t="shared" si="317"/>
        <v>-13.909385011121003</v>
      </c>
      <c r="BA673" s="3">
        <f t="shared" si="318"/>
        <v>6.0254023992456496E-12</v>
      </c>
    </row>
    <row r="674" spans="1:53">
      <c r="A674">
        <v>672</v>
      </c>
      <c r="B674" t="s">
        <v>687</v>
      </c>
      <c r="C674" s="3">
        <v>568.13175993823199</v>
      </c>
      <c r="D674" s="3">
        <v>818.18046556615798</v>
      </c>
      <c r="E674" s="3">
        <v>-250.04870562792499</v>
      </c>
      <c r="F674" s="3">
        <v>-3.8639430525681904E+16</v>
      </c>
      <c r="G674" s="3">
        <v>1.10485392206138E+16</v>
      </c>
      <c r="H674" s="3"/>
      <c r="I674" s="3">
        <f>VLOOKUP($A674,new_vsoa,6,FALSE)</f>
        <v>615.06834053117097</v>
      </c>
      <c r="J674" s="3">
        <f>VLOOKUP($A674,new_vsoa,5,FALSE)</f>
        <v>711.016045645183</v>
      </c>
      <c r="K674" s="3">
        <f t="shared" si="302"/>
        <v>-95.947705114012024</v>
      </c>
      <c r="L674" s="3">
        <f>VLOOKUP($A674,new_vsoa,7,FALSE)</f>
        <v>-359.274379351557</v>
      </c>
      <c r="M674" s="3">
        <f>VLOOKUP($A674,new_vsoa,8,FALSE)</f>
        <v>23.895841126166601</v>
      </c>
      <c r="N674" s="3">
        <f t="shared" si="290"/>
        <v>612.04572690166697</v>
      </c>
      <c r="O674" s="3">
        <f t="shared" si="291"/>
        <v>711.01604564518595</v>
      </c>
      <c r="P674" s="3">
        <f t="shared" si="303"/>
        <v>-98.970318743518988</v>
      </c>
      <c r="Q674" s="3">
        <f t="shared" si="292"/>
        <v>-354.08611531786403</v>
      </c>
      <c r="R674" s="3">
        <f t="shared" si="293"/>
        <v>16.136964993555601</v>
      </c>
      <c r="S674" s="3">
        <f t="shared" si="294"/>
        <v>615.06834053117097</v>
      </c>
      <c r="T674" s="3">
        <f t="shared" si="295"/>
        <v>711.016045645183</v>
      </c>
      <c r="U674" s="3">
        <f t="shared" si="304"/>
        <v>-95.947705114012024</v>
      </c>
      <c r="V674" s="3">
        <f t="shared" si="296"/>
        <v>-331.31755854643001</v>
      </c>
      <c r="W674" s="3">
        <f t="shared" si="297"/>
        <v>30.354214195626898</v>
      </c>
      <c r="X674" s="3">
        <f t="shared" si="298"/>
        <v>615.06834053117097</v>
      </c>
      <c r="Y674" s="3">
        <f t="shared" si="299"/>
        <v>711.016045645183</v>
      </c>
      <c r="Z674" s="3">
        <f t="shared" si="305"/>
        <v>-95.947705114012024</v>
      </c>
      <c r="AA674" s="3">
        <f t="shared" si="300"/>
        <v>-331.31755854643001</v>
      </c>
      <c r="AB674" s="3">
        <f t="shared" si="301"/>
        <v>30.354214195626898</v>
      </c>
      <c r="AD674" s="3">
        <f t="shared" si="306"/>
        <v>46.936580592938981</v>
      </c>
      <c r="AE674" s="3">
        <f t="shared" si="307"/>
        <v>-107.16441992097498</v>
      </c>
      <c r="AO674" s="3">
        <f t="shared" si="308"/>
        <v>-95.947705114012024</v>
      </c>
      <c r="AP674" s="3">
        <f t="shared" si="309"/>
        <v>-250.04870562792499</v>
      </c>
      <c r="AQ674" s="3">
        <f t="shared" si="310"/>
        <v>154.10100051391296</v>
      </c>
      <c r="AS674" s="3">
        <f t="shared" si="311"/>
        <v>0</v>
      </c>
      <c r="AT674" s="3">
        <f t="shared" si="312"/>
        <v>0</v>
      </c>
      <c r="AU674" s="3"/>
      <c r="AV674" s="3">
        <f t="shared" si="313"/>
        <v>46.936580592938981</v>
      </c>
      <c r="AW674" s="3">
        <f t="shared" si="314"/>
        <v>43.913966963434973</v>
      </c>
      <c r="AX674" s="3">
        <f t="shared" si="315"/>
        <v>-3.0226136295040078</v>
      </c>
      <c r="AY674" s="3">
        <f t="shared" si="316"/>
        <v>-107.16441992097498</v>
      </c>
      <c r="AZ674" s="3">
        <f t="shared" si="317"/>
        <v>-107.16441992097202</v>
      </c>
      <c r="BA674" s="3">
        <f t="shared" si="318"/>
        <v>2.9558577807620168E-12</v>
      </c>
    </row>
    <row r="675" spans="1:53">
      <c r="A675">
        <v>673</v>
      </c>
      <c r="B675" t="s">
        <v>688</v>
      </c>
      <c r="C675" s="3">
        <v>613.22020757466998</v>
      </c>
      <c r="D675" s="3">
        <v>603.93522726121603</v>
      </c>
      <c r="E675" s="3">
        <v>9.2849803134545201</v>
      </c>
      <c r="F675" s="3">
        <v>-168.84038717527099</v>
      </c>
      <c r="G675" s="3">
        <v>12426.580115950301</v>
      </c>
      <c r="H675" s="3"/>
      <c r="I675" s="3">
        <f>VLOOKUP($A675,new_vsoa,6,FALSE)</f>
        <v>538.94941862330199</v>
      </c>
      <c r="J675" s="3">
        <f>VLOOKUP($A675,new_vsoa,5,FALSE)</f>
        <v>595.09977417357197</v>
      </c>
      <c r="K675" s="3">
        <f t="shared" si="302"/>
        <v>-56.150355550269978</v>
      </c>
      <c r="L675" s="3">
        <f>VLOOKUP($A675,new_vsoa,7,FALSE)</f>
        <v>-132.979800971857</v>
      </c>
      <c r="M675" s="3">
        <f>VLOOKUP($A675,new_vsoa,8,FALSE)</f>
        <v>9.3136607448641993</v>
      </c>
      <c r="N675" s="3">
        <f t="shared" si="290"/>
        <v>539.53566145177103</v>
      </c>
      <c r="O675" s="3">
        <f t="shared" si="291"/>
        <v>595.09977417357197</v>
      </c>
      <c r="P675" s="3">
        <f t="shared" si="303"/>
        <v>-55.564112721800939</v>
      </c>
      <c r="Q675" s="3">
        <f t="shared" si="292"/>
        <v>-129.65985253964701</v>
      </c>
      <c r="R675" s="3">
        <f t="shared" si="293"/>
        <v>4.0029128490567096</v>
      </c>
      <c r="S675" s="3">
        <f t="shared" si="294"/>
        <v>538.94941862330199</v>
      </c>
      <c r="T675" s="3">
        <f t="shared" si="295"/>
        <v>595.09977417357197</v>
      </c>
      <c r="U675" s="3">
        <f t="shared" si="304"/>
        <v>-56.150355550269978</v>
      </c>
      <c r="V675" s="3">
        <f t="shared" si="296"/>
        <v>-131.51245207023999</v>
      </c>
      <c r="W675" s="3">
        <f t="shared" si="297"/>
        <v>11.097559821727</v>
      </c>
      <c r="X675" s="3">
        <f t="shared" si="298"/>
        <v>538.94941862330199</v>
      </c>
      <c r="Y675" s="3">
        <f t="shared" si="299"/>
        <v>595.09977417357197</v>
      </c>
      <c r="Z675" s="3">
        <f t="shared" si="305"/>
        <v>-56.150355550269978</v>
      </c>
      <c r="AA675" s="3">
        <f t="shared" si="300"/>
        <v>-131.51245207023999</v>
      </c>
      <c r="AB675" s="3">
        <f t="shared" si="301"/>
        <v>11.097559821727</v>
      </c>
      <c r="AD675" s="3">
        <f t="shared" si="306"/>
        <v>-74.27078895136799</v>
      </c>
      <c r="AE675" s="3">
        <f t="shared" si="307"/>
        <v>-8.8354530876440549</v>
      </c>
      <c r="AO675" s="3">
        <f t="shared" si="308"/>
        <v>-56.150355550269978</v>
      </c>
      <c r="AP675" s="3">
        <f t="shared" si="309"/>
        <v>9.2849803134545201</v>
      </c>
      <c r="AQ675" s="3">
        <f t="shared" si="310"/>
        <v>-65.435335863724504</v>
      </c>
      <c r="AS675" s="3">
        <f t="shared" si="311"/>
        <v>0</v>
      </c>
      <c r="AT675" s="3">
        <f t="shared" si="312"/>
        <v>0</v>
      </c>
      <c r="AU675" s="3"/>
      <c r="AV675" s="3">
        <f t="shared" si="313"/>
        <v>-74.27078895136799</v>
      </c>
      <c r="AW675" s="3">
        <f t="shared" si="314"/>
        <v>-73.684546122898951</v>
      </c>
      <c r="AX675" s="3">
        <f t="shared" si="315"/>
        <v>0.58624282846903952</v>
      </c>
      <c r="AY675" s="3">
        <f t="shared" si="316"/>
        <v>-8.8354530876440549</v>
      </c>
      <c r="AZ675" s="3">
        <f t="shared" si="317"/>
        <v>-8.8354530876440549</v>
      </c>
      <c r="BA675" s="3">
        <f t="shared" si="318"/>
        <v>0</v>
      </c>
    </row>
    <row r="676" spans="1:53">
      <c r="A676">
        <v>674</v>
      </c>
      <c r="B676" t="s">
        <v>689</v>
      </c>
      <c r="C676" s="3">
        <v>652.98149409489997</v>
      </c>
      <c r="D676" s="3">
        <v>804.08879733819595</v>
      </c>
      <c r="E676" s="3">
        <v>-151.10730324329501</v>
      </c>
      <c r="F676" s="3">
        <v>-5.8678832419850304E+16</v>
      </c>
      <c r="G676" s="3">
        <v>9840869955444470</v>
      </c>
      <c r="H676" s="3"/>
      <c r="I676" s="3">
        <f>VLOOKUP($A676,new_vsoa,6,FALSE)</f>
        <v>636.71713702695399</v>
      </c>
      <c r="J676" s="3">
        <f>VLOOKUP($A676,new_vsoa,5,FALSE)</f>
        <v>768.72437298518105</v>
      </c>
      <c r="K676" s="3">
        <f t="shared" si="302"/>
        <v>-132.00723595822706</v>
      </c>
      <c r="L676" s="3">
        <f>VLOOKUP($A676,new_vsoa,7,FALSE)</f>
        <v>-673.57479820564595</v>
      </c>
      <c r="M676" s="3">
        <f>VLOOKUP($A676,new_vsoa,8,FALSE)</f>
        <v>23.6225004619968</v>
      </c>
      <c r="N676" s="3">
        <f t="shared" si="290"/>
        <v>638.50752809726805</v>
      </c>
      <c r="O676" s="3">
        <f t="shared" si="291"/>
        <v>768.724372985184</v>
      </c>
      <c r="P676" s="3">
        <f t="shared" si="303"/>
        <v>-130.21684488791595</v>
      </c>
      <c r="Q676" s="3">
        <f t="shared" si="292"/>
        <v>-772.57677231595699</v>
      </c>
      <c r="R676" s="3">
        <f t="shared" si="293"/>
        <v>20.551666465422901</v>
      </c>
      <c r="S676" s="3">
        <f t="shared" si="294"/>
        <v>636.71713702695399</v>
      </c>
      <c r="T676" s="3">
        <f t="shared" si="295"/>
        <v>768.72437298518105</v>
      </c>
      <c r="U676" s="3">
        <f t="shared" si="304"/>
        <v>-132.00723595822706</v>
      </c>
      <c r="V676" s="3">
        <f t="shared" si="296"/>
        <v>-629.30426317764204</v>
      </c>
      <c r="W676" s="3">
        <f t="shared" si="297"/>
        <v>18.7814615345725</v>
      </c>
      <c r="X676" s="3">
        <f t="shared" si="298"/>
        <v>636.71713702695399</v>
      </c>
      <c r="Y676" s="3">
        <f t="shared" si="299"/>
        <v>768.72437298518105</v>
      </c>
      <c r="Z676" s="3">
        <f t="shared" si="305"/>
        <v>-132.00723595822706</v>
      </c>
      <c r="AA676" s="3">
        <f t="shared" si="300"/>
        <v>-629.30426317764204</v>
      </c>
      <c r="AB676" s="3">
        <f t="shared" si="301"/>
        <v>18.7814615345725</v>
      </c>
      <c r="AD676" s="3">
        <f t="shared" si="306"/>
        <v>-16.26435706794598</v>
      </c>
      <c r="AE676" s="3">
        <f t="shared" si="307"/>
        <v>-35.364424353014897</v>
      </c>
      <c r="AO676" s="3">
        <f t="shared" si="308"/>
        <v>-132.00723595822706</v>
      </c>
      <c r="AP676" s="3">
        <f t="shared" si="309"/>
        <v>-151.10730324329501</v>
      </c>
      <c r="AQ676" s="3">
        <f t="shared" si="310"/>
        <v>19.100067285067951</v>
      </c>
      <c r="AS676" s="3">
        <f t="shared" si="311"/>
        <v>0</v>
      </c>
      <c r="AT676" s="3">
        <f t="shared" si="312"/>
        <v>0</v>
      </c>
      <c r="AU676" s="3"/>
      <c r="AV676" s="3">
        <f t="shared" si="313"/>
        <v>-16.26435706794598</v>
      </c>
      <c r="AW676" s="3">
        <f t="shared" si="314"/>
        <v>-14.473965997631922</v>
      </c>
      <c r="AX676" s="3">
        <f t="shared" si="315"/>
        <v>1.7903910703140582</v>
      </c>
      <c r="AY676" s="3">
        <f t="shared" si="316"/>
        <v>-35.364424353014897</v>
      </c>
      <c r="AZ676" s="3">
        <f t="shared" si="317"/>
        <v>-35.364424353011941</v>
      </c>
      <c r="BA676" s="3">
        <f t="shared" si="318"/>
        <v>2.9558577807620168E-12</v>
      </c>
    </row>
    <row r="677" spans="1:53">
      <c r="A677">
        <v>675</v>
      </c>
      <c r="B677" t="s">
        <v>690</v>
      </c>
      <c r="C677" s="3">
        <v>414.859305405123</v>
      </c>
      <c r="D677" s="3">
        <v>457.242440223382</v>
      </c>
      <c r="E677" s="3">
        <v>-42.383134818259101</v>
      </c>
      <c r="F677" s="3">
        <v>-138.269711904605</v>
      </c>
      <c r="G677" s="3">
        <v>85.230771943925802</v>
      </c>
      <c r="H677" s="3"/>
      <c r="I677" s="3">
        <f>VLOOKUP($A677,new_vsoa,6,FALSE)</f>
        <v>362.77562854570698</v>
      </c>
      <c r="J677" s="3">
        <f>VLOOKUP($A677,new_vsoa,5,FALSE)</f>
        <v>441.37321250280303</v>
      </c>
      <c r="K677" s="3">
        <f t="shared" si="302"/>
        <v>-78.597583957096049</v>
      </c>
      <c r="L677" s="3">
        <f>VLOOKUP($A677,new_vsoa,7,FALSE)</f>
        <v>-139.06184883487501</v>
      </c>
      <c r="M677" s="3">
        <f>VLOOKUP($A677,new_vsoa,8,FALSE)</f>
        <v>-11.9065711611434</v>
      </c>
      <c r="N677" s="3">
        <f t="shared" si="290"/>
        <v>360.18006230503897</v>
      </c>
      <c r="O677" s="3">
        <f t="shared" si="291"/>
        <v>441.37321250280399</v>
      </c>
      <c r="P677" s="3">
        <f t="shared" si="303"/>
        <v>-81.193150197765021</v>
      </c>
      <c r="Q677" s="3">
        <f t="shared" si="292"/>
        <v>-139.70971558499801</v>
      </c>
      <c r="R677" s="3">
        <f t="shared" si="293"/>
        <v>-21.713575329530901</v>
      </c>
      <c r="S677" s="3">
        <f t="shared" si="294"/>
        <v>362.77562854570698</v>
      </c>
      <c r="T677" s="3">
        <f t="shared" si="295"/>
        <v>441.37321250280303</v>
      </c>
      <c r="U677" s="3">
        <f t="shared" si="304"/>
        <v>-78.597583957096049</v>
      </c>
      <c r="V677" s="3">
        <f t="shared" si="296"/>
        <v>-138.080888453559</v>
      </c>
      <c r="W677" s="3">
        <f t="shared" si="297"/>
        <v>-14.0289566704287</v>
      </c>
      <c r="X677" s="3">
        <f t="shared" si="298"/>
        <v>362.77562854570698</v>
      </c>
      <c r="Y677" s="3">
        <f t="shared" si="299"/>
        <v>441.37321250280303</v>
      </c>
      <c r="Z677" s="3">
        <f t="shared" si="305"/>
        <v>-78.597583957096049</v>
      </c>
      <c r="AA677" s="3">
        <f t="shared" si="300"/>
        <v>-138.080888453559</v>
      </c>
      <c r="AB677" s="3">
        <f t="shared" si="301"/>
        <v>-14.0289566704287</v>
      </c>
      <c r="AD677" s="3">
        <f t="shared" si="306"/>
        <v>-52.083676859416016</v>
      </c>
      <c r="AE677" s="3">
        <f t="shared" si="307"/>
        <v>-15.869227720578976</v>
      </c>
      <c r="AO677" s="3">
        <f t="shared" si="308"/>
        <v>-78.597583957096049</v>
      </c>
      <c r="AP677" s="3">
        <f t="shared" si="309"/>
        <v>-42.383134818259101</v>
      </c>
      <c r="AQ677" s="3">
        <f t="shared" si="310"/>
        <v>-36.214449138836947</v>
      </c>
      <c r="AS677" s="3">
        <f t="shared" si="311"/>
        <v>0</v>
      </c>
      <c r="AT677" s="3">
        <f t="shared" si="312"/>
        <v>0</v>
      </c>
      <c r="AU677" s="3"/>
      <c r="AV677" s="3">
        <f t="shared" si="313"/>
        <v>-52.083676859416016</v>
      </c>
      <c r="AW677" s="3">
        <f t="shared" si="314"/>
        <v>-54.679243100084022</v>
      </c>
      <c r="AX677" s="3">
        <f t="shared" si="315"/>
        <v>-2.5955662406680062</v>
      </c>
      <c r="AY677" s="3">
        <f t="shared" si="316"/>
        <v>-15.869227720578976</v>
      </c>
      <c r="AZ677" s="3">
        <f t="shared" si="317"/>
        <v>-15.86922772057801</v>
      </c>
      <c r="BA677" s="3">
        <f t="shared" si="318"/>
        <v>9.6633812063373625E-13</v>
      </c>
    </row>
    <row r="678" spans="1:53">
      <c r="A678">
        <v>676</v>
      </c>
      <c r="B678" t="s">
        <v>691</v>
      </c>
      <c r="C678" s="3">
        <v>588.34160903287</v>
      </c>
      <c r="D678" s="3">
        <v>599.09483792803098</v>
      </c>
      <c r="E678" s="3">
        <v>-10.7532288951615</v>
      </c>
      <c r="F678" s="3">
        <v>-179.94149366148301</v>
      </c>
      <c r="G678" s="3">
        <v>1315.64463252259</v>
      </c>
      <c r="H678" s="3"/>
      <c r="I678" s="3">
        <f>VLOOKUP($A678,new_vsoa,6,FALSE)</f>
        <v>534.15715252509096</v>
      </c>
      <c r="J678" s="3">
        <f>VLOOKUP($A678,new_vsoa,5,FALSE)</f>
        <v>592.80243312990103</v>
      </c>
      <c r="K678" s="3">
        <f t="shared" si="302"/>
        <v>-58.645280604810068</v>
      </c>
      <c r="L678" s="3">
        <f>VLOOKUP($A678,new_vsoa,7,FALSE)</f>
        <v>-153.38225501665801</v>
      </c>
      <c r="M678" s="3">
        <f>VLOOKUP($A678,new_vsoa,8,FALSE)</f>
        <v>20.213004256800801</v>
      </c>
      <c r="N678" s="3">
        <f t="shared" si="290"/>
        <v>533.36551403818305</v>
      </c>
      <c r="O678" s="3">
        <f t="shared" si="291"/>
        <v>592.80243312989899</v>
      </c>
      <c r="P678" s="3">
        <f t="shared" si="303"/>
        <v>-59.436919091715936</v>
      </c>
      <c r="Q678" s="3">
        <f t="shared" si="292"/>
        <v>-140.92386559385099</v>
      </c>
      <c r="R678" s="3">
        <f t="shared" si="293"/>
        <v>22.104439027736401</v>
      </c>
      <c r="S678" s="3">
        <f t="shared" si="294"/>
        <v>534.15715252509096</v>
      </c>
      <c r="T678" s="3">
        <f t="shared" si="295"/>
        <v>592.80243312990103</v>
      </c>
      <c r="U678" s="3">
        <f t="shared" si="304"/>
        <v>-58.645280604810068</v>
      </c>
      <c r="V678" s="3">
        <f t="shared" si="296"/>
        <v>-141.43753023683499</v>
      </c>
      <c r="W678" s="3">
        <f t="shared" si="297"/>
        <v>29.456038893988801</v>
      </c>
      <c r="X678" s="3">
        <f t="shared" si="298"/>
        <v>534.15715252509096</v>
      </c>
      <c r="Y678" s="3">
        <f t="shared" si="299"/>
        <v>592.80243312990103</v>
      </c>
      <c r="Z678" s="3">
        <f t="shared" si="305"/>
        <v>-58.645280604810068</v>
      </c>
      <c r="AA678" s="3">
        <f t="shared" si="300"/>
        <v>-141.43753023683499</v>
      </c>
      <c r="AB678" s="3">
        <f t="shared" si="301"/>
        <v>29.456038893988801</v>
      </c>
      <c r="AD678" s="3">
        <f t="shared" si="306"/>
        <v>-54.184456507779032</v>
      </c>
      <c r="AE678" s="3">
        <f t="shared" si="307"/>
        <v>-6.2924047981299509</v>
      </c>
      <c r="AO678" s="3">
        <f t="shared" si="308"/>
        <v>-58.645280604810068</v>
      </c>
      <c r="AP678" s="3">
        <f t="shared" si="309"/>
        <v>-10.7532288951615</v>
      </c>
      <c r="AQ678" s="3">
        <f t="shared" si="310"/>
        <v>-47.89205170964857</v>
      </c>
      <c r="AS678" s="3">
        <f t="shared" si="311"/>
        <v>0</v>
      </c>
      <c r="AT678" s="3">
        <f t="shared" si="312"/>
        <v>0</v>
      </c>
      <c r="AU678" s="3"/>
      <c r="AV678" s="3">
        <f t="shared" si="313"/>
        <v>-54.184456507779032</v>
      </c>
      <c r="AW678" s="3">
        <f t="shared" si="314"/>
        <v>-54.976094994686946</v>
      </c>
      <c r="AX678" s="3">
        <f t="shared" si="315"/>
        <v>-0.79163848690791383</v>
      </c>
      <c r="AY678" s="3">
        <f t="shared" si="316"/>
        <v>-6.2924047981299509</v>
      </c>
      <c r="AZ678" s="3">
        <f t="shared" si="317"/>
        <v>-6.2924047981319973</v>
      </c>
      <c r="BA678" s="3">
        <f t="shared" si="318"/>
        <v>-2.0463630789890885E-12</v>
      </c>
    </row>
    <row r="679" spans="1:53">
      <c r="A679">
        <v>677</v>
      </c>
      <c r="B679" t="s">
        <v>692</v>
      </c>
      <c r="C679" s="3">
        <v>632.26628896636998</v>
      </c>
      <c r="D679" s="3">
        <v>743.26452386737299</v>
      </c>
      <c r="E679" s="3">
        <v>-110.998234901003</v>
      </c>
      <c r="F679" s="3">
        <v>-713712660019498</v>
      </c>
      <c r="G679" s="3">
        <v>889303443049397</v>
      </c>
      <c r="H679" s="3"/>
      <c r="I679" s="3">
        <f>VLOOKUP($A679,new_vsoa,6,FALSE)</f>
        <v>584.52339063836996</v>
      </c>
      <c r="J679" s="3">
        <f>VLOOKUP($A679,new_vsoa,5,FALSE)</f>
        <v>673.89787257875696</v>
      </c>
      <c r="K679" s="3">
        <f t="shared" si="302"/>
        <v>-89.374481940387</v>
      </c>
      <c r="L679" s="3">
        <f>VLOOKUP($A679,new_vsoa,7,FALSE)</f>
        <v>-218.87268796274</v>
      </c>
      <c r="M679" s="3">
        <f>VLOOKUP($A679,new_vsoa,8,FALSE)</f>
        <v>16.741993728058901</v>
      </c>
      <c r="N679" s="3">
        <f t="shared" si="290"/>
        <v>583.10326685365396</v>
      </c>
      <c r="O679" s="3">
        <f t="shared" si="291"/>
        <v>673.89787257875901</v>
      </c>
      <c r="P679" s="3">
        <f t="shared" si="303"/>
        <v>-90.794605725105043</v>
      </c>
      <c r="Q679" s="3">
        <f t="shared" si="292"/>
        <v>-222.84785759755999</v>
      </c>
      <c r="R679" s="3">
        <f t="shared" si="293"/>
        <v>14.427603133837399</v>
      </c>
      <c r="S679" s="3">
        <f t="shared" si="294"/>
        <v>584.52339063836996</v>
      </c>
      <c r="T679" s="3">
        <f t="shared" si="295"/>
        <v>673.89787257875696</v>
      </c>
      <c r="U679" s="3">
        <f t="shared" si="304"/>
        <v>-89.374481940387</v>
      </c>
      <c r="V679" s="3">
        <f t="shared" si="296"/>
        <v>-227.38890691661399</v>
      </c>
      <c r="W679" s="3">
        <f t="shared" si="297"/>
        <v>18.0529876757032</v>
      </c>
      <c r="X679" s="3">
        <f t="shared" si="298"/>
        <v>584.52339063836996</v>
      </c>
      <c r="Y679" s="3">
        <f t="shared" si="299"/>
        <v>673.89787257875696</v>
      </c>
      <c r="Z679" s="3">
        <f t="shared" si="305"/>
        <v>-89.374481940387</v>
      </c>
      <c r="AA679" s="3">
        <f t="shared" si="300"/>
        <v>-227.38890691661399</v>
      </c>
      <c r="AB679" s="3">
        <f t="shared" si="301"/>
        <v>18.0529876757032</v>
      </c>
      <c r="AD679" s="3">
        <f t="shared" si="306"/>
        <v>-47.742898328000024</v>
      </c>
      <c r="AE679" s="3">
        <f t="shared" si="307"/>
        <v>-69.366651288616026</v>
      </c>
      <c r="AO679" s="3">
        <f t="shared" si="308"/>
        <v>-89.374481940387</v>
      </c>
      <c r="AP679" s="3">
        <f t="shared" si="309"/>
        <v>-110.998234901003</v>
      </c>
      <c r="AQ679" s="3">
        <f t="shared" si="310"/>
        <v>21.623752960616002</v>
      </c>
      <c r="AS679" s="3">
        <f t="shared" si="311"/>
        <v>0</v>
      </c>
      <c r="AT679" s="3">
        <f t="shared" si="312"/>
        <v>0</v>
      </c>
      <c r="AU679" s="3"/>
      <c r="AV679" s="3">
        <f t="shared" si="313"/>
        <v>-47.742898328000024</v>
      </c>
      <c r="AW679" s="3">
        <f t="shared" si="314"/>
        <v>-49.163022112716021</v>
      </c>
      <c r="AX679" s="3">
        <f t="shared" si="315"/>
        <v>-1.4201237847159973</v>
      </c>
      <c r="AY679" s="3">
        <f t="shared" si="316"/>
        <v>-69.366651288616026</v>
      </c>
      <c r="AZ679" s="3">
        <f t="shared" si="317"/>
        <v>-69.36665128861398</v>
      </c>
      <c r="BA679" s="3">
        <f t="shared" si="318"/>
        <v>2.0463630789890885E-12</v>
      </c>
    </row>
    <row r="680" spans="1:53">
      <c r="A680">
        <v>678</v>
      </c>
      <c r="B680" t="s">
        <v>693</v>
      </c>
      <c r="C680" s="3">
        <v>630.96815250726604</v>
      </c>
      <c r="D680" s="3">
        <v>973.63198840022596</v>
      </c>
      <c r="E680" s="3">
        <v>-342.66383589295901</v>
      </c>
      <c r="F680" s="3">
        <v>-146994111618.479</v>
      </c>
      <c r="G680" s="3">
        <v>15570892100834.699</v>
      </c>
      <c r="H680" s="3"/>
      <c r="I680" s="3">
        <f>VLOOKUP($A680,new_vsoa,6,FALSE)</f>
        <v>578.90943851349903</v>
      </c>
      <c r="J680" s="3">
        <f>VLOOKUP($A680,new_vsoa,5,FALSE)</f>
        <v>777.21437949040603</v>
      </c>
      <c r="K680" s="3">
        <f t="shared" si="302"/>
        <v>-198.30494097690701</v>
      </c>
      <c r="L680" s="3">
        <f>VLOOKUP($A680,new_vsoa,7,FALSE)</f>
        <v>-592.32319037667003</v>
      </c>
      <c r="M680" s="3">
        <f>VLOOKUP($A680,new_vsoa,8,FALSE)</f>
        <v>-40.116459324798697</v>
      </c>
      <c r="N680" s="3">
        <f t="shared" si="290"/>
        <v>579.66308919361995</v>
      </c>
      <c r="O680" s="3">
        <f t="shared" si="291"/>
        <v>777.21437949040603</v>
      </c>
      <c r="P680" s="3">
        <f t="shared" si="303"/>
        <v>-197.55129029678608</v>
      </c>
      <c r="Q680" s="3">
        <f t="shared" si="292"/>
        <v>-670.03435135627103</v>
      </c>
      <c r="R680" s="3">
        <f t="shared" si="293"/>
        <v>-42.407446512885798</v>
      </c>
      <c r="S680" s="3">
        <f t="shared" si="294"/>
        <v>578.90943851349903</v>
      </c>
      <c r="T680" s="3">
        <f t="shared" si="295"/>
        <v>777.21437949040603</v>
      </c>
      <c r="U680" s="3">
        <f t="shared" si="304"/>
        <v>-198.30494097690701</v>
      </c>
      <c r="V680" s="3">
        <f t="shared" si="296"/>
        <v>-696.30622499211097</v>
      </c>
      <c r="W680" s="3">
        <f t="shared" si="297"/>
        <v>-37.881167627694197</v>
      </c>
      <c r="X680" s="3">
        <f t="shared" si="298"/>
        <v>578.90943851349903</v>
      </c>
      <c r="Y680" s="3">
        <f t="shared" si="299"/>
        <v>777.21437949040603</v>
      </c>
      <c r="Z680" s="3">
        <f t="shared" si="305"/>
        <v>-198.30494097690701</v>
      </c>
      <c r="AA680" s="3">
        <f t="shared" si="300"/>
        <v>-696.30622499211097</v>
      </c>
      <c r="AB680" s="3">
        <f t="shared" si="301"/>
        <v>-37.881167627694197</v>
      </c>
      <c r="AD680" s="3">
        <f t="shared" si="306"/>
        <v>-52.058713993767014</v>
      </c>
      <c r="AE680" s="3">
        <f t="shared" si="307"/>
        <v>-196.41760890981993</v>
      </c>
      <c r="AO680" s="3">
        <f t="shared" si="308"/>
        <v>-198.30494097690701</v>
      </c>
      <c r="AP680" s="3">
        <f t="shared" si="309"/>
        <v>-342.66383589295901</v>
      </c>
      <c r="AQ680" s="3">
        <f t="shared" si="310"/>
        <v>144.35889491605201</v>
      </c>
      <c r="AS680" s="3">
        <f t="shared" si="311"/>
        <v>0</v>
      </c>
      <c r="AT680" s="3">
        <f t="shared" si="312"/>
        <v>0</v>
      </c>
      <c r="AU680" s="3"/>
      <c r="AV680" s="3">
        <f t="shared" si="313"/>
        <v>-52.058713993767014</v>
      </c>
      <c r="AW680" s="3">
        <f t="shared" si="314"/>
        <v>-51.305063313646087</v>
      </c>
      <c r="AX680" s="3">
        <f t="shared" si="315"/>
        <v>0.75365068012092706</v>
      </c>
      <c r="AY680" s="3">
        <f t="shared" si="316"/>
        <v>-196.41760890981993</v>
      </c>
      <c r="AZ680" s="3">
        <f t="shared" si="317"/>
        <v>-196.41760890981993</v>
      </c>
      <c r="BA680" s="3">
        <f t="shared" si="318"/>
        <v>0</v>
      </c>
    </row>
    <row r="681" spans="1:53">
      <c r="A681">
        <v>679</v>
      </c>
      <c r="B681" t="s">
        <v>694</v>
      </c>
      <c r="C681" s="3">
        <v>741.82179813191306</v>
      </c>
      <c r="D681" s="3">
        <v>682.09205714779705</v>
      </c>
      <c r="E681" s="3">
        <v>59.729740984115999</v>
      </c>
      <c r="F681" s="3">
        <v>-2205682192471550</v>
      </c>
      <c r="G681" s="3">
        <v>4.9326929500703696E+16</v>
      </c>
      <c r="H681" s="3"/>
      <c r="I681" s="3">
        <f>VLOOKUP($A681,new_vsoa,6,FALSE)</f>
        <v>595.548679061352</v>
      </c>
      <c r="J681" s="3">
        <f>VLOOKUP($A681,new_vsoa,5,FALSE)</f>
        <v>668.58610752462698</v>
      </c>
      <c r="K681" s="3">
        <f t="shared" si="302"/>
        <v>-73.037428463274978</v>
      </c>
      <c r="L681" s="3">
        <f>VLOOKUP($A681,new_vsoa,7,FALSE)</f>
        <v>-219.16843791313099</v>
      </c>
      <c r="M681" s="3">
        <f>VLOOKUP($A681,new_vsoa,8,FALSE)</f>
        <v>57.2950432117185</v>
      </c>
      <c r="N681" s="3">
        <f t="shared" si="290"/>
        <v>593.44686108404505</v>
      </c>
      <c r="O681" s="3">
        <f t="shared" si="291"/>
        <v>668.58610752462403</v>
      </c>
      <c r="P681" s="3">
        <f t="shared" si="303"/>
        <v>-75.139246440578972</v>
      </c>
      <c r="Q681" s="3">
        <f t="shared" si="292"/>
        <v>-214.69560845167101</v>
      </c>
      <c r="R681" s="3">
        <f t="shared" si="293"/>
        <v>55.322881929687703</v>
      </c>
      <c r="S681" s="3">
        <f t="shared" si="294"/>
        <v>595.548679061352</v>
      </c>
      <c r="T681" s="3">
        <f t="shared" si="295"/>
        <v>668.58610752462698</v>
      </c>
      <c r="U681" s="3">
        <f t="shared" si="304"/>
        <v>-73.037428463274978</v>
      </c>
      <c r="V681" s="3">
        <f t="shared" si="296"/>
        <v>-207.455451351524</v>
      </c>
      <c r="W681" s="3">
        <f t="shared" si="297"/>
        <v>67.185652780562194</v>
      </c>
      <c r="X681" s="3">
        <f t="shared" si="298"/>
        <v>595.548679061352</v>
      </c>
      <c r="Y681" s="3">
        <f t="shared" si="299"/>
        <v>668.58610752462698</v>
      </c>
      <c r="Z681" s="3">
        <f t="shared" si="305"/>
        <v>-73.037428463274978</v>
      </c>
      <c r="AA681" s="3">
        <f t="shared" si="300"/>
        <v>-207.455451351524</v>
      </c>
      <c r="AB681" s="3">
        <f t="shared" si="301"/>
        <v>67.185652780562194</v>
      </c>
      <c r="AD681" s="3">
        <f t="shared" si="306"/>
        <v>-146.27311907056105</v>
      </c>
      <c r="AE681" s="3">
        <f t="shared" si="307"/>
        <v>-13.505949623170068</v>
      </c>
      <c r="AO681" s="3">
        <f t="shared" si="308"/>
        <v>-73.037428463274978</v>
      </c>
      <c r="AP681" s="3">
        <f t="shared" si="309"/>
        <v>59.729740984115999</v>
      </c>
      <c r="AQ681" s="3">
        <f t="shared" si="310"/>
        <v>-132.76716944739098</v>
      </c>
      <c r="AS681" s="3">
        <f t="shared" si="311"/>
        <v>0</v>
      </c>
      <c r="AT681" s="3">
        <f t="shared" si="312"/>
        <v>0</v>
      </c>
      <c r="AU681" s="3"/>
      <c r="AV681" s="3">
        <f t="shared" si="313"/>
        <v>-146.27311907056105</v>
      </c>
      <c r="AW681" s="3">
        <f t="shared" si="314"/>
        <v>-148.374937047868</v>
      </c>
      <c r="AX681" s="3">
        <f t="shared" si="315"/>
        <v>-2.1018179773069505</v>
      </c>
      <c r="AY681" s="3">
        <f t="shared" si="316"/>
        <v>-13.505949623170068</v>
      </c>
      <c r="AZ681" s="3">
        <f t="shared" si="317"/>
        <v>-13.505949623173024</v>
      </c>
      <c r="BA681" s="3">
        <f t="shared" si="318"/>
        <v>-2.9558577807620168E-12</v>
      </c>
    </row>
    <row r="682" spans="1:53">
      <c r="A682">
        <v>680</v>
      </c>
      <c r="B682" t="s">
        <v>695</v>
      </c>
      <c r="C682" s="3">
        <v>563.63081823675202</v>
      </c>
      <c r="D682" s="3">
        <v>669.31959529016501</v>
      </c>
      <c r="E682" s="3">
        <v>-105.68877705341301</v>
      </c>
      <c r="F682" s="3">
        <v>-390.54759321445403</v>
      </c>
      <c r="G682" s="3">
        <v>2219.1150567448799</v>
      </c>
      <c r="H682" s="3"/>
      <c r="I682" s="3">
        <f>VLOOKUP($A682,new_vsoa,6,FALSE)</f>
        <v>528.24884145745602</v>
      </c>
      <c r="J682" s="3">
        <f>VLOOKUP($A682,new_vsoa,5,FALSE)</f>
        <v>650.22384738923995</v>
      </c>
      <c r="K682" s="3">
        <f t="shared" si="302"/>
        <v>-121.97500593178393</v>
      </c>
      <c r="L682" s="3">
        <f>VLOOKUP($A682,new_vsoa,7,FALSE)</f>
        <v>-250.22609074675501</v>
      </c>
      <c r="M682" s="3">
        <f>VLOOKUP($A682,new_vsoa,8,FALSE)</f>
        <v>-32.248423359765503</v>
      </c>
      <c r="N682" s="3">
        <f t="shared" si="290"/>
        <v>518.714570968369</v>
      </c>
      <c r="O682" s="3">
        <f t="shared" si="291"/>
        <v>650.22384738923802</v>
      </c>
      <c r="P682" s="3">
        <f t="shared" si="303"/>
        <v>-131.50927642086901</v>
      </c>
      <c r="Q682" s="3">
        <f t="shared" si="292"/>
        <v>-249.00910244930799</v>
      </c>
      <c r="R682" s="3">
        <f t="shared" si="293"/>
        <v>-46.515816937202501</v>
      </c>
      <c r="S682" s="3">
        <f t="shared" si="294"/>
        <v>528.24884145745602</v>
      </c>
      <c r="T682" s="3">
        <f t="shared" si="295"/>
        <v>650.22384738923995</v>
      </c>
      <c r="U682" s="3">
        <f t="shared" si="304"/>
        <v>-121.97500593178393</v>
      </c>
      <c r="V682" s="3">
        <f t="shared" si="296"/>
        <v>-256.91750265693298</v>
      </c>
      <c r="W682" s="3">
        <f t="shared" si="297"/>
        <v>-32.3611102358065</v>
      </c>
      <c r="X682" s="3">
        <f t="shared" si="298"/>
        <v>528.24884145745602</v>
      </c>
      <c r="Y682" s="3">
        <f t="shared" si="299"/>
        <v>650.22384738923995</v>
      </c>
      <c r="Z682" s="3">
        <f t="shared" si="305"/>
        <v>-121.97500593178393</v>
      </c>
      <c r="AA682" s="3">
        <f t="shared" si="300"/>
        <v>-256.91750265693298</v>
      </c>
      <c r="AB682" s="3">
        <f t="shared" si="301"/>
        <v>-32.3611102358065</v>
      </c>
      <c r="AD682" s="3">
        <f t="shared" si="306"/>
        <v>-35.381976779295996</v>
      </c>
      <c r="AE682" s="3">
        <f t="shared" si="307"/>
        <v>-19.095747900925062</v>
      </c>
      <c r="AO682" s="3">
        <f t="shared" si="308"/>
        <v>-121.97500593178393</v>
      </c>
      <c r="AP682" s="3">
        <f t="shared" si="309"/>
        <v>-105.68877705341301</v>
      </c>
      <c r="AQ682" s="3">
        <f t="shared" si="310"/>
        <v>-16.28622887837092</v>
      </c>
      <c r="AS682" s="3">
        <f t="shared" si="311"/>
        <v>0</v>
      </c>
      <c r="AT682" s="3">
        <f t="shared" si="312"/>
        <v>0</v>
      </c>
      <c r="AU682" s="3"/>
      <c r="AV682" s="3">
        <f t="shared" si="313"/>
        <v>-35.381976779295996</v>
      </c>
      <c r="AW682" s="3">
        <f t="shared" si="314"/>
        <v>-44.916247268383017</v>
      </c>
      <c r="AX682" s="3">
        <f t="shared" si="315"/>
        <v>-9.5342704890870209</v>
      </c>
      <c r="AY682" s="3">
        <f t="shared" si="316"/>
        <v>-19.095747900925062</v>
      </c>
      <c r="AZ682" s="3">
        <f t="shared" si="317"/>
        <v>-19.095747900926995</v>
      </c>
      <c r="BA682" s="3">
        <f t="shared" si="318"/>
        <v>-1.9326762412674725E-12</v>
      </c>
    </row>
  </sheetData>
  <autoFilter ref="AS1:AT682" xr:uid="{E82ECAB1-31E5-4BF2-BFFF-F4E25BD1266A}">
    <filterColumn colId="0" showButton="0"/>
  </autoFilter>
  <sortState xmlns:xlrd2="http://schemas.microsoft.com/office/spreadsheetml/2017/richdata2" ref="A3:R682">
    <sortCondition ref="A3:A682"/>
  </sortState>
  <mergeCells count="7">
    <mergeCell ref="C1:G1"/>
    <mergeCell ref="N1:R1"/>
    <mergeCell ref="X1:AB1"/>
    <mergeCell ref="AV1:AZ1"/>
    <mergeCell ref="AS1:AT1"/>
    <mergeCell ref="S1:W1"/>
    <mergeCell ref="I1:M1"/>
  </mergeCells>
  <conditionalFormatting sqref="AD3:AE682">
    <cfRule type="colorScale" priority="2">
      <colorScale>
        <cfvo type="num" val="-100"/>
        <cfvo type="num" val="0"/>
        <cfvo type="num" val="100"/>
        <color rgb="FF5A8AC6"/>
        <color rgb="FFFCFCFF"/>
        <color rgb="FFF8696B"/>
      </colorScale>
    </cfRule>
  </conditionalFormatting>
  <conditionalFormatting sqref="AQ3:AQ682">
    <cfRule type="colorScale" priority="1">
      <colorScale>
        <cfvo type="num" val="-100"/>
        <cfvo type="percentile" val="50"/>
        <cfvo type="num" val="100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117D-ADAE-45F8-A607-FEF1B0014EF7}">
  <dimension ref="A1:I681"/>
  <sheetViews>
    <sheetView workbookViewId="0">
      <selection activeCell="J1" sqref="J1"/>
    </sheetView>
  </sheetViews>
  <sheetFormatPr defaultRowHeight="15"/>
  <sheetData>
    <row r="1" spans="1:9">
      <c r="A1" t="s">
        <v>2</v>
      </c>
      <c r="B1" t="s">
        <v>3</v>
      </c>
      <c r="C1" t="s">
        <v>714</v>
      </c>
      <c r="D1" t="s">
        <v>715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</row>
    <row r="2" spans="1:9">
      <c r="A2">
        <v>367</v>
      </c>
      <c r="B2" t="s">
        <v>382</v>
      </c>
      <c r="C2" t="s">
        <v>721</v>
      </c>
      <c r="D2" t="s">
        <v>722</v>
      </c>
      <c r="E2">
        <v>-848.58441705380199</v>
      </c>
      <c r="F2">
        <v>135.60212708394499</v>
      </c>
      <c r="G2">
        <v>-532.51816089103397</v>
      </c>
      <c r="H2">
        <v>705.24504097378701</v>
      </c>
      <c r="I2">
        <v>172.72688008275199</v>
      </c>
    </row>
    <row r="3" spans="1:9">
      <c r="A3">
        <v>436</v>
      </c>
      <c r="B3" t="s">
        <v>451</v>
      </c>
      <c r="C3" t="s">
        <v>721</v>
      </c>
      <c r="D3" t="s">
        <v>722</v>
      </c>
      <c r="E3">
        <v>-1353.64240010913</v>
      </c>
      <c r="F3">
        <v>-264.94584386275</v>
      </c>
      <c r="G3">
        <v>-528.74246493247904</v>
      </c>
      <c r="H3">
        <v>793.34206130554105</v>
      </c>
      <c r="I3">
        <v>264.59959637306099</v>
      </c>
    </row>
    <row r="4" spans="1:9">
      <c r="A4">
        <v>349</v>
      </c>
      <c r="B4" t="s">
        <v>364</v>
      </c>
      <c r="C4" t="s">
        <v>721</v>
      </c>
      <c r="D4" t="s">
        <v>722</v>
      </c>
      <c r="E4">
        <v>-629.95186554736802</v>
      </c>
      <c r="F4">
        <v>-301.51976227838799</v>
      </c>
      <c r="G4">
        <v>-436.254139686418</v>
      </c>
      <c r="H4">
        <v>636.60576282362797</v>
      </c>
      <c r="I4">
        <v>200.35162313721</v>
      </c>
    </row>
    <row r="5" spans="1:9">
      <c r="A5">
        <v>678</v>
      </c>
      <c r="B5" t="s">
        <v>693</v>
      </c>
      <c r="C5" t="s">
        <v>721</v>
      </c>
      <c r="D5" t="s">
        <v>722</v>
      </c>
      <c r="E5">
        <v>-146994111618.479</v>
      </c>
      <c r="F5">
        <v>15570892100834.699</v>
      </c>
      <c r="G5">
        <v>-342.66383589295901</v>
      </c>
      <c r="H5">
        <v>973.63198840022596</v>
      </c>
      <c r="I5">
        <v>630.96815250726604</v>
      </c>
    </row>
    <row r="6" spans="1:9">
      <c r="A6">
        <v>329</v>
      </c>
      <c r="B6" t="s">
        <v>344</v>
      </c>
      <c r="C6" t="s">
        <v>721</v>
      </c>
      <c r="D6" t="s">
        <v>722</v>
      </c>
      <c r="E6">
        <v>-1203631846363.3899</v>
      </c>
      <c r="F6">
        <v>49968570439.217102</v>
      </c>
      <c r="G6">
        <v>-326.88811890871199</v>
      </c>
      <c r="H6">
        <v>870.69079009090206</v>
      </c>
      <c r="I6">
        <v>543.80267118219001</v>
      </c>
    </row>
    <row r="7" spans="1:9">
      <c r="A7">
        <v>353</v>
      </c>
      <c r="B7" t="s">
        <v>368</v>
      </c>
      <c r="C7" t="s">
        <v>721</v>
      </c>
      <c r="D7" t="s">
        <v>722</v>
      </c>
      <c r="E7">
        <v>-575.74472152357998</v>
      </c>
      <c r="F7">
        <v>-102.686497841449</v>
      </c>
      <c r="G7">
        <v>-291.42835867033699</v>
      </c>
      <c r="H7">
        <v>682.92382133975798</v>
      </c>
      <c r="I7">
        <v>391.49546266942002</v>
      </c>
    </row>
    <row r="8" spans="1:9">
      <c r="A8">
        <v>326</v>
      </c>
      <c r="B8" t="s">
        <v>341</v>
      </c>
      <c r="C8" t="s">
        <v>721</v>
      </c>
      <c r="D8" t="s">
        <v>722</v>
      </c>
      <c r="E8">
        <v>-459.65415673444102</v>
      </c>
      <c r="F8">
        <v>-162.44739024864401</v>
      </c>
      <c r="G8">
        <v>-279.00670119377702</v>
      </c>
      <c r="H8">
        <v>647.55181666000306</v>
      </c>
      <c r="I8">
        <v>368.54511546622501</v>
      </c>
    </row>
    <row r="9" spans="1:9">
      <c r="A9">
        <v>343</v>
      </c>
      <c r="B9" t="s">
        <v>358</v>
      </c>
      <c r="C9" t="s">
        <v>721</v>
      </c>
      <c r="D9" t="s">
        <v>722</v>
      </c>
      <c r="E9">
        <v>-438.58381545165997</v>
      </c>
      <c r="F9">
        <v>-176.203013413034</v>
      </c>
      <c r="G9">
        <v>-274.92252115526998</v>
      </c>
      <c r="H9">
        <v>636.51600969536696</v>
      </c>
      <c r="I9">
        <v>361.59348854009602</v>
      </c>
    </row>
    <row r="10" spans="1:9">
      <c r="A10">
        <v>672</v>
      </c>
      <c r="B10" t="s">
        <v>687</v>
      </c>
      <c r="C10" t="s">
        <v>721</v>
      </c>
      <c r="D10" t="s">
        <v>722</v>
      </c>
      <c r="E10">
        <v>-3.8639430525681904E+16</v>
      </c>
      <c r="F10">
        <v>1.10485392206138E+16</v>
      </c>
      <c r="G10">
        <v>-250.04870562792499</v>
      </c>
      <c r="H10">
        <v>818.18046556615798</v>
      </c>
      <c r="I10">
        <v>568.13175993823199</v>
      </c>
    </row>
    <row r="11" spans="1:9">
      <c r="A11">
        <v>475</v>
      </c>
      <c r="B11" t="s">
        <v>490</v>
      </c>
      <c r="C11" t="s">
        <v>721</v>
      </c>
      <c r="D11" t="s">
        <v>722</v>
      </c>
      <c r="E11">
        <v>-362.78661204290898</v>
      </c>
      <c r="F11">
        <v>-138.27209112738601</v>
      </c>
      <c r="G11">
        <v>-248.46192452717301</v>
      </c>
      <c r="H11">
        <v>565.50991341286999</v>
      </c>
      <c r="I11">
        <v>317.04798888569701</v>
      </c>
    </row>
    <row r="12" spans="1:9">
      <c r="A12">
        <v>390</v>
      </c>
      <c r="B12" t="s">
        <v>405</v>
      </c>
      <c r="C12" t="s">
        <v>721</v>
      </c>
      <c r="D12" t="s">
        <v>722</v>
      </c>
      <c r="E12">
        <v>-431.61763621523198</v>
      </c>
      <c r="F12">
        <v>-148.46381525024501</v>
      </c>
      <c r="G12">
        <v>-248.210951152093</v>
      </c>
      <c r="H12">
        <v>357.96900963447098</v>
      </c>
      <c r="I12">
        <v>109.758058482377</v>
      </c>
    </row>
    <row r="13" spans="1:9">
      <c r="A13">
        <v>352</v>
      </c>
      <c r="B13" t="s">
        <v>367</v>
      </c>
      <c r="C13" t="s">
        <v>721</v>
      </c>
      <c r="D13" t="s">
        <v>722</v>
      </c>
      <c r="E13">
        <v>-403.952467198433</v>
      </c>
      <c r="F13">
        <v>-121.11502217902201</v>
      </c>
      <c r="G13">
        <v>-242.11857038681799</v>
      </c>
      <c r="H13">
        <v>490.575278848761</v>
      </c>
      <c r="I13">
        <v>248.45670846194301</v>
      </c>
    </row>
    <row r="14" spans="1:9">
      <c r="A14">
        <v>369</v>
      </c>
      <c r="B14" t="s">
        <v>384</v>
      </c>
      <c r="C14" t="s">
        <v>721</v>
      </c>
      <c r="D14" t="s">
        <v>722</v>
      </c>
      <c r="E14">
        <v>-306.59182611511699</v>
      </c>
      <c r="F14">
        <v>-164.274085926444</v>
      </c>
      <c r="G14">
        <v>-235.10836225874101</v>
      </c>
      <c r="H14">
        <v>430.52026049805499</v>
      </c>
      <c r="I14">
        <v>195.41189823931401</v>
      </c>
    </row>
    <row r="15" spans="1:9">
      <c r="A15">
        <v>466</v>
      </c>
      <c r="B15" t="s">
        <v>481</v>
      </c>
      <c r="C15" t="s">
        <v>721</v>
      </c>
      <c r="D15" t="s">
        <v>722</v>
      </c>
      <c r="E15">
        <v>-338.42434327862702</v>
      </c>
      <c r="F15">
        <v>-127.453103515805</v>
      </c>
      <c r="G15">
        <v>-223.45540066943201</v>
      </c>
      <c r="H15">
        <v>594.94266830666095</v>
      </c>
      <c r="I15">
        <v>371.48726763722902</v>
      </c>
    </row>
    <row r="16" spans="1:9">
      <c r="A16">
        <v>608</v>
      </c>
      <c r="B16" t="s">
        <v>623</v>
      </c>
      <c r="C16" t="s">
        <v>721</v>
      </c>
      <c r="D16" t="s">
        <v>722</v>
      </c>
      <c r="E16">
        <v>-1248467964913710</v>
      </c>
      <c r="F16">
        <v>681811536314137</v>
      </c>
      <c r="G16">
        <v>-212.75325158776101</v>
      </c>
      <c r="H16">
        <v>869.88732369442903</v>
      </c>
      <c r="I16">
        <v>657.13407210666799</v>
      </c>
    </row>
    <row r="17" spans="1:9">
      <c r="A17">
        <v>501</v>
      </c>
      <c r="B17" t="s">
        <v>516</v>
      </c>
      <c r="C17" t="s">
        <v>721</v>
      </c>
      <c r="D17" t="s">
        <v>722</v>
      </c>
      <c r="E17">
        <v>-908.54453459372905</v>
      </c>
      <c r="F17">
        <v>-7.6484500415285597</v>
      </c>
      <c r="G17">
        <v>-212.103224902628</v>
      </c>
      <c r="H17">
        <v>735.50877117250002</v>
      </c>
      <c r="I17">
        <v>523.40554626987102</v>
      </c>
    </row>
    <row r="18" spans="1:9">
      <c r="A18">
        <v>164</v>
      </c>
      <c r="B18" t="s">
        <v>179</v>
      </c>
      <c r="C18" t="s">
        <v>721</v>
      </c>
      <c r="D18" t="s">
        <v>722</v>
      </c>
      <c r="E18">
        <v>-320.41759334489899</v>
      </c>
      <c r="F18">
        <v>-71.742141084391406</v>
      </c>
      <c r="G18">
        <v>-203.172052728018</v>
      </c>
      <c r="H18">
        <v>424.17556813790901</v>
      </c>
      <c r="I18">
        <v>221.00351540989101</v>
      </c>
    </row>
    <row r="19" spans="1:9">
      <c r="A19">
        <v>43</v>
      </c>
      <c r="B19" t="s">
        <v>58</v>
      </c>
      <c r="C19" t="s">
        <v>721</v>
      </c>
      <c r="D19" t="s">
        <v>722</v>
      </c>
      <c r="E19">
        <v>-282.31806585769903</v>
      </c>
      <c r="F19">
        <v>-107.70373769209399</v>
      </c>
      <c r="G19">
        <v>-198.90221754207101</v>
      </c>
      <c r="H19">
        <v>432.98138043292403</v>
      </c>
      <c r="I19">
        <v>234.07916289085199</v>
      </c>
    </row>
    <row r="20" spans="1:9">
      <c r="A20">
        <v>603</v>
      </c>
      <c r="B20" t="s">
        <v>618</v>
      </c>
      <c r="C20" t="s">
        <v>721</v>
      </c>
      <c r="D20" t="s">
        <v>722</v>
      </c>
      <c r="E20">
        <v>-8.4094680549157197E+17</v>
      </c>
      <c r="F20">
        <v>2.0505794456587699E+18</v>
      </c>
      <c r="G20">
        <v>-196.56650067348599</v>
      </c>
      <c r="H20">
        <v>816.90461070651202</v>
      </c>
      <c r="I20">
        <v>620.33811003302606</v>
      </c>
    </row>
    <row r="21" spans="1:9">
      <c r="A21">
        <v>370</v>
      </c>
      <c r="B21" t="s">
        <v>385</v>
      </c>
      <c r="C21" t="s">
        <v>721</v>
      </c>
      <c r="D21" t="s">
        <v>722</v>
      </c>
      <c r="E21">
        <v>-460.19134828892902</v>
      </c>
      <c r="F21">
        <v>74.472167377985002</v>
      </c>
      <c r="G21">
        <v>-194.914244023534</v>
      </c>
      <c r="H21">
        <v>682.50344312274501</v>
      </c>
      <c r="I21">
        <v>487.58919909921099</v>
      </c>
    </row>
    <row r="22" spans="1:9">
      <c r="A22">
        <v>468</v>
      </c>
      <c r="B22" t="s">
        <v>483</v>
      </c>
      <c r="C22" t="s">
        <v>721</v>
      </c>
      <c r="D22" t="s">
        <v>722</v>
      </c>
      <c r="E22">
        <v>-259.86407879720201</v>
      </c>
      <c r="F22">
        <v>-124.177995196559</v>
      </c>
      <c r="G22">
        <v>-190.53821289398601</v>
      </c>
      <c r="H22">
        <v>429.62939894517302</v>
      </c>
      <c r="I22">
        <v>239.09118605118601</v>
      </c>
    </row>
    <row r="23" spans="1:9">
      <c r="A23">
        <v>444</v>
      </c>
      <c r="B23" t="s">
        <v>459</v>
      </c>
      <c r="C23" t="s">
        <v>721</v>
      </c>
      <c r="D23" t="s">
        <v>722</v>
      </c>
      <c r="E23">
        <v>-267.07185940888297</v>
      </c>
      <c r="F23">
        <v>-116.596514618193</v>
      </c>
      <c r="G23">
        <v>-187.09207260169401</v>
      </c>
      <c r="H23">
        <v>424.105029039069</v>
      </c>
      <c r="I23">
        <v>237.01295643737501</v>
      </c>
    </row>
    <row r="24" spans="1:9">
      <c r="A24">
        <v>658</v>
      </c>
      <c r="B24" t="s">
        <v>673</v>
      </c>
      <c r="C24" t="s">
        <v>721</v>
      </c>
      <c r="D24" t="s">
        <v>722</v>
      </c>
      <c r="E24">
        <v>-1.4606639971571501E+17</v>
      </c>
      <c r="F24">
        <v>1.2999570247370899E+17</v>
      </c>
      <c r="G24">
        <v>-178.07062474120099</v>
      </c>
      <c r="H24">
        <v>789.676044841151</v>
      </c>
      <c r="I24">
        <v>611.60542009994901</v>
      </c>
    </row>
    <row r="25" spans="1:9">
      <c r="A25">
        <v>363</v>
      </c>
      <c r="B25" t="s">
        <v>378</v>
      </c>
      <c r="C25" t="s">
        <v>721</v>
      </c>
      <c r="D25" t="s">
        <v>722</v>
      </c>
      <c r="E25">
        <v>-279.618929105051</v>
      </c>
      <c r="F25">
        <v>-64.346628495392906</v>
      </c>
      <c r="G25">
        <v>-177.297664038291</v>
      </c>
      <c r="H25">
        <v>453.20897309718299</v>
      </c>
      <c r="I25">
        <v>275.91130905889202</v>
      </c>
    </row>
    <row r="26" spans="1:9">
      <c r="A26">
        <v>647</v>
      </c>
      <c r="B26" t="s">
        <v>662</v>
      </c>
      <c r="C26" t="s">
        <v>721</v>
      </c>
      <c r="D26" t="s">
        <v>722</v>
      </c>
      <c r="E26">
        <v>-384.63478511537397</v>
      </c>
      <c r="F26">
        <v>49.186420092129502</v>
      </c>
      <c r="G26">
        <v>-177.28567597387499</v>
      </c>
      <c r="H26">
        <v>633.09004284257901</v>
      </c>
      <c r="I26">
        <v>455.80436686870303</v>
      </c>
    </row>
    <row r="27" spans="1:9">
      <c r="A27">
        <v>478</v>
      </c>
      <c r="B27" t="s">
        <v>493</v>
      </c>
      <c r="C27" t="s">
        <v>721</v>
      </c>
      <c r="D27" t="s">
        <v>722</v>
      </c>
      <c r="E27">
        <v>-245.520230617773</v>
      </c>
      <c r="F27">
        <v>-110.598973981851</v>
      </c>
      <c r="G27">
        <v>-175.670228747724</v>
      </c>
      <c r="H27">
        <v>420.46083738349103</v>
      </c>
      <c r="I27">
        <v>244.79060863576601</v>
      </c>
    </row>
    <row r="28" spans="1:9">
      <c r="A28">
        <v>374</v>
      </c>
      <c r="B28" t="s">
        <v>389</v>
      </c>
      <c r="C28" t="s">
        <v>721</v>
      </c>
      <c r="D28" t="s">
        <v>722</v>
      </c>
      <c r="E28">
        <v>-289.12700458193802</v>
      </c>
      <c r="F28">
        <v>-3.7379547033532501</v>
      </c>
      <c r="G28">
        <v>-165.79267597612301</v>
      </c>
      <c r="H28">
        <v>498.44664471773899</v>
      </c>
      <c r="I28">
        <v>332.65396874161598</v>
      </c>
    </row>
    <row r="29" spans="1:9">
      <c r="A29">
        <v>643</v>
      </c>
      <c r="B29" t="s">
        <v>658</v>
      </c>
      <c r="C29" t="s">
        <v>721</v>
      </c>
      <c r="D29" t="s">
        <v>722</v>
      </c>
      <c r="E29">
        <v>-7.86125588685456E+16</v>
      </c>
      <c r="F29">
        <v>7.23439597393656E+16</v>
      </c>
      <c r="G29">
        <v>-165.19675931323701</v>
      </c>
      <c r="H29">
        <v>789.19347363823897</v>
      </c>
      <c r="I29">
        <v>623.99671432500202</v>
      </c>
    </row>
    <row r="30" spans="1:9">
      <c r="A30">
        <v>398</v>
      </c>
      <c r="B30" t="s">
        <v>413</v>
      </c>
      <c r="C30" t="s">
        <v>721</v>
      </c>
      <c r="D30" t="s">
        <v>722</v>
      </c>
      <c r="E30">
        <v>-272.91164457626797</v>
      </c>
      <c r="F30">
        <v>-47.8673350521521</v>
      </c>
      <c r="G30">
        <v>-164.15292208699</v>
      </c>
      <c r="H30">
        <v>411.23357609247898</v>
      </c>
      <c r="I30">
        <v>247.08065400548901</v>
      </c>
    </row>
    <row r="31" spans="1:9">
      <c r="A31">
        <v>640</v>
      </c>
      <c r="B31" t="s">
        <v>655</v>
      </c>
      <c r="C31" t="s">
        <v>721</v>
      </c>
      <c r="D31" t="s">
        <v>722</v>
      </c>
      <c r="E31">
        <v>-1.44318738926645E+16</v>
      </c>
      <c r="F31">
        <v>2.55062350210595E+16</v>
      </c>
      <c r="G31">
        <v>-163.092429392387</v>
      </c>
      <c r="H31">
        <v>811.37107374178402</v>
      </c>
      <c r="I31">
        <v>648.27864434939602</v>
      </c>
    </row>
    <row r="32" spans="1:9">
      <c r="A32">
        <v>430</v>
      </c>
      <c r="B32" t="s">
        <v>445</v>
      </c>
      <c r="C32" t="s">
        <v>721</v>
      </c>
      <c r="D32" t="s">
        <v>722</v>
      </c>
      <c r="E32">
        <v>-249.062703118493</v>
      </c>
      <c r="F32">
        <v>-74.263310486951099</v>
      </c>
      <c r="G32">
        <v>-157.20800825341701</v>
      </c>
      <c r="H32">
        <v>481.551093520704</v>
      </c>
      <c r="I32">
        <v>324.34308526728699</v>
      </c>
    </row>
    <row r="33" spans="1:9">
      <c r="A33">
        <v>373</v>
      </c>
      <c r="B33" t="s">
        <v>388</v>
      </c>
      <c r="C33" t="s">
        <v>721</v>
      </c>
      <c r="D33" t="s">
        <v>722</v>
      </c>
      <c r="E33">
        <v>-339.74673039034502</v>
      </c>
      <c r="F33">
        <v>2.47230898749405</v>
      </c>
      <c r="G33">
        <v>-154.97039632483001</v>
      </c>
      <c r="H33">
        <v>502.13148851163101</v>
      </c>
      <c r="I33">
        <v>347.161092186801</v>
      </c>
    </row>
    <row r="34" spans="1:9">
      <c r="A34">
        <v>460</v>
      </c>
      <c r="B34" t="s">
        <v>475</v>
      </c>
      <c r="C34" t="s">
        <v>721</v>
      </c>
      <c r="D34" t="s">
        <v>722</v>
      </c>
      <c r="E34">
        <v>-278.80249874575799</v>
      </c>
      <c r="F34">
        <v>-59.371847375225002</v>
      </c>
      <c r="G34">
        <v>-154.23867207067099</v>
      </c>
      <c r="H34">
        <v>586.50837948261005</v>
      </c>
      <c r="I34">
        <v>432.26970741193799</v>
      </c>
    </row>
    <row r="35" spans="1:9">
      <c r="A35">
        <v>674</v>
      </c>
      <c r="B35" t="s">
        <v>689</v>
      </c>
      <c r="C35" t="s">
        <v>721</v>
      </c>
      <c r="D35" t="s">
        <v>722</v>
      </c>
      <c r="E35">
        <v>-5.8678832419850304E+16</v>
      </c>
      <c r="F35">
        <v>9840869955444470</v>
      </c>
      <c r="G35">
        <v>-151.10730324329501</v>
      </c>
      <c r="H35">
        <v>804.08879733819595</v>
      </c>
      <c r="I35">
        <v>652.98149409489997</v>
      </c>
    </row>
    <row r="36" spans="1:9">
      <c r="A36">
        <v>259</v>
      </c>
      <c r="B36" t="s">
        <v>274</v>
      </c>
      <c r="C36" t="s">
        <v>721</v>
      </c>
      <c r="D36" t="s">
        <v>722</v>
      </c>
      <c r="E36">
        <v>-1.18727058713693E+18</v>
      </c>
      <c r="F36" s="1">
        <v>9.8705359406383104E+18</v>
      </c>
      <c r="G36">
        <v>-145.781020507541</v>
      </c>
      <c r="H36">
        <v>738.239972168186</v>
      </c>
      <c r="I36">
        <v>592.45895166064497</v>
      </c>
    </row>
    <row r="37" spans="1:9">
      <c r="A37">
        <v>459</v>
      </c>
      <c r="B37" t="s">
        <v>474</v>
      </c>
      <c r="C37" t="s">
        <v>721</v>
      </c>
      <c r="D37" t="s">
        <v>722</v>
      </c>
      <c r="E37">
        <v>-225.46136691442399</v>
      </c>
      <c r="F37">
        <v>-62.189698862467701</v>
      </c>
      <c r="G37">
        <v>-141.61048205035399</v>
      </c>
      <c r="H37">
        <v>466.82470159158999</v>
      </c>
      <c r="I37">
        <v>325.21421954123599</v>
      </c>
    </row>
    <row r="38" spans="1:9">
      <c r="A38">
        <v>338</v>
      </c>
      <c r="B38" t="s">
        <v>353</v>
      </c>
      <c r="C38" t="s">
        <v>721</v>
      </c>
      <c r="D38" t="s">
        <v>722</v>
      </c>
      <c r="E38">
        <v>-201.58883585088401</v>
      </c>
      <c r="F38">
        <v>-74.583780514390398</v>
      </c>
      <c r="G38">
        <v>-139.830322350561</v>
      </c>
      <c r="H38">
        <v>373.49005323173998</v>
      </c>
      <c r="I38">
        <v>233.65973088117801</v>
      </c>
    </row>
    <row r="39" spans="1:9">
      <c r="A39">
        <v>313</v>
      </c>
      <c r="B39" t="s">
        <v>328</v>
      </c>
      <c r="C39" t="s">
        <v>721</v>
      </c>
      <c r="D39" t="s">
        <v>722</v>
      </c>
      <c r="E39">
        <v>-209.24607939693701</v>
      </c>
      <c r="F39">
        <v>-60.291570486741698</v>
      </c>
      <c r="G39">
        <v>-138.85289643764099</v>
      </c>
      <c r="H39">
        <v>353.28003841219601</v>
      </c>
      <c r="I39">
        <v>214.42714197455399</v>
      </c>
    </row>
    <row r="40" spans="1:9">
      <c r="A40">
        <v>568</v>
      </c>
      <c r="B40" t="s">
        <v>583</v>
      </c>
      <c r="C40" t="s">
        <v>721</v>
      </c>
      <c r="D40" t="s">
        <v>722</v>
      </c>
      <c r="E40">
        <v>-44694891868777.297</v>
      </c>
      <c r="F40">
        <v>106.990758779751</v>
      </c>
      <c r="G40">
        <v>-136.33041149373801</v>
      </c>
      <c r="H40">
        <v>691.68916986208501</v>
      </c>
      <c r="I40">
        <v>555.358758368346</v>
      </c>
    </row>
    <row r="41" spans="1:9">
      <c r="A41">
        <v>446</v>
      </c>
      <c r="B41" t="s">
        <v>461</v>
      </c>
      <c r="C41" t="s">
        <v>721</v>
      </c>
      <c r="D41" t="s">
        <v>722</v>
      </c>
      <c r="E41">
        <v>-191.456271541597</v>
      </c>
      <c r="F41">
        <v>-72.937366558810893</v>
      </c>
      <c r="G41">
        <v>-131.801608472239</v>
      </c>
      <c r="H41">
        <v>296.95511069554999</v>
      </c>
      <c r="I41">
        <v>165.15350222331099</v>
      </c>
    </row>
    <row r="42" spans="1:9">
      <c r="A42">
        <v>612</v>
      </c>
      <c r="B42" t="s">
        <v>627</v>
      </c>
      <c r="C42" t="s">
        <v>721</v>
      </c>
      <c r="D42" t="s">
        <v>722</v>
      </c>
      <c r="E42">
        <v>-642.21931868872298</v>
      </c>
      <c r="F42">
        <v>33272.491119728998</v>
      </c>
      <c r="G42">
        <v>-131.495801957683</v>
      </c>
      <c r="H42">
        <v>735.82485938674495</v>
      </c>
      <c r="I42">
        <v>604.32905742906098</v>
      </c>
    </row>
    <row r="43" spans="1:9">
      <c r="A43">
        <v>536</v>
      </c>
      <c r="B43" t="s">
        <v>551</v>
      </c>
      <c r="C43" t="s">
        <v>721</v>
      </c>
      <c r="D43" t="s">
        <v>722</v>
      </c>
      <c r="E43">
        <v>-312.366365646465</v>
      </c>
      <c r="F43">
        <v>36.414948401133003</v>
      </c>
      <c r="G43">
        <v>-130.62215072830401</v>
      </c>
      <c r="H43">
        <v>636.50560409200796</v>
      </c>
      <c r="I43">
        <v>505.88345336370298</v>
      </c>
    </row>
    <row r="44" spans="1:9">
      <c r="A44">
        <v>428</v>
      </c>
      <c r="B44" t="s">
        <v>443</v>
      </c>
      <c r="C44" t="s">
        <v>721</v>
      </c>
      <c r="D44" t="s">
        <v>722</v>
      </c>
      <c r="E44">
        <v>-202.54724871165999</v>
      </c>
      <c r="F44">
        <v>-60.369374810986301</v>
      </c>
      <c r="G44">
        <v>-130.09930878552399</v>
      </c>
      <c r="H44">
        <v>431.16712366087302</v>
      </c>
      <c r="I44">
        <v>301.06781487534897</v>
      </c>
    </row>
    <row r="45" spans="1:9">
      <c r="A45">
        <v>456</v>
      </c>
      <c r="B45" t="s">
        <v>471</v>
      </c>
      <c r="C45" t="s">
        <v>721</v>
      </c>
      <c r="D45" t="s">
        <v>722</v>
      </c>
      <c r="E45">
        <v>-228.27335952550001</v>
      </c>
      <c r="F45">
        <v>-19.087843343990901</v>
      </c>
      <c r="G45">
        <v>-128.23908862187801</v>
      </c>
      <c r="H45">
        <v>382.199839370115</v>
      </c>
      <c r="I45">
        <v>253.96075074823599</v>
      </c>
    </row>
    <row r="46" spans="1:9">
      <c r="A46">
        <v>293</v>
      </c>
      <c r="B46" t="s">
        <v>308</v>
      </c>
      <c r="C46" t="s">
        <v>721</v>
      </c>
      <c r="D46" t="s">
        <v>722</v>
      </c>
      <c r="E46">
        <v>-208.740582087257</v>
      </c>
      <c r="F46">
        <v>-48.560600682441603</v>
      </c>
      <c r="G46">
        <v>-127.452763149662</v>
      </c>
      <c r="H46">
        <v>477.98254266966597</v>
      </c>
      <c r="I46">
        <v>350.52977952000299</v>
      </c>
    </row>
    <row r="47" spans="1:9">
      <c r="A47">
        <v>339</v>
      </c>
      <c r="B47" t="s">
        <v>354</v>
      </c>
      <c r="C47" t="s">
        <v>721</v>
      </c>
      <c r="D47" t="s">
        <v>722</v>
      </c>
      <c r="E47">
        <v>-203.40486891274199</v>
      </c>
      <c r="F47">
        <v>-64.837801282734205</v>
      </c>
      <c r="G47">
        <v>-125.958647196965</v>
      </c>
      <c r="H47">
        <v>498.44746953228201</v>
      </c>
      <c r="I47">
        <v>372.488822335316</v>
      </c>
    </row>
    <row r="48" spans="1:9">
      <c r="A48">
        <v>650</v>
      </c>
      <c r="B48" t="s">
        <v>665</v>
      </c>
      <c r="C48" t="s">
        <v>721</v>
      </c>
      <c r="D48" t="s">
        <v>722</v>
      </c>
      <c r="E48">
        <v>-287.87177284277499</v>
      </c>
      <c r="F48">
        <v>186.50376114652599</v>
      </c>
      <c r="G48">
        <v>-123.58426043428901</v>
      </c>
      <c r="H48">
        <v>604.46885254995402</v>
      </c>
      <c r="I48">
        <v>480.88459211566499</v>
      </c>
    </row>
    <row r="49" spans="1:9">
      <c r="A49">
        <v>32</v>
      </c>
      <c r="B49" t="s">
        <v>47</v>
      </c>
      <c r="C49" t="s">
        <v>721</v>
      </c>
      <c r="D49" t="s">
        <v>722</v>
      </c>
      <c r="E49">
        <v>-184.456159021584</v>
      </c>
      <c r="F49">
        <v>-53.449204465685497</v>
      </c>
      <c r="G49">
        <v>-122.931106944829</v>
      </c>
      <c r="H49">
        <v>307.69773393206401</v>
      </c>
      <c r="I49">
        <v>184.76662698723399</v>
      </c>
    </row>
    <row r="50" spans="1:9">
      <c r="A50">
        <v>495</v>
      </c>
      <c r="B50" t="s">
        <v>510</v>
      </c>
      <c r="C50" t="s">
        <v>721</v>
      </c>
      <c r="D50" t="s">
        <v>722</v>
      </c>
      <c r="E50">
        <v>-216.192628309892</v>
      </c>
      <c r="F50">
        <v>-25.731360891450201</v>
      </c>
      <c r="G50">
        <v>-122.736032488343</v>
      </c>
      <c r="H50">
        <v>401.663971300892</v>
      </c>
      <c r="I50">
        <v>278.92793881254897</v>
      </c>
    </row>
    <row r="51" spans="1:9">
      <c r="A51">
        <v>248</v>
      </c>
      <c r="B51" t="s">
        <v>263</v>
      </c>
      <c r="C51" t="s">
        <v>721</v>
      </c>
      <c r="D51" t="s">
        <v>722</v>
      </c>
      <c r="E51">
        <v>-189.894890204229</v>
      </c>
      <c r="F51">
        <v>-35.527491806850001</v>
      </c>
      <c r="G51">
        <v>-120.958362025882</v>
      </c>
      <c r="H51">
        <v>367.75093839831499</v>
      </c>
      <c r="I51">
        <v>246.79257637243199</v>
      </c>
    </row>
    <row r="52" spans="1:9">
      <c r="A52">
        <v>463</v>
      </c>
      <c r="B52" t="s">
        <v>478</v>
      </c>
      <c r="C52" t="s">
        <v>721</v>
      </c>
      <c r="D52" t="s">
        <v>722</v>
      </c>
      <c r="E52">
        <v>-199.529545123068</v>
      </c>
      <c r="F52">
        <v>-31.099822099045099</v>
      </c>
      <c r="G52">
        <v>-118.74354037861499</v>
      </c>
      <c r="H52">
        <v>402.78090909403301</v>
      </c>
      <c r="I52">
        <v>284.03736871541798</v>
      </c>
    </row>
    <row r="53" spans="1:9">
      <c r="A53">
        <v>377</v>
      </c>
      <c r="B53" t="s">
        <v>392</v>
      </c>
      <c r="C53" t="s">
        <v>721</v>
      </c>
      <c r="D53" t="s">
        <v>722</v>
      </c>
      <c r="E53">
        <v>-165.875559914202</v>
      </c>
      <c r="F53">
        <v>-57.530543780206102</v>
      </c>
      <c r="G53">
        <v>-112.022279470992</v>
      </c>
      <c r="H53">
        <v>296.39666774158502</v>
      </c>
      <c r="I53">
        <v>184.37438827059199</v>
      </c>
    </row>
    <row r="54" spans="1:9">
      <c r="A54">
        <v>80</v>
      </c>
      <c r="B54" t="s">
        <v>95</v>
      </c>
      <c r="C54" t="s">
        <v>721</v>
      </c>
      <c r="D54" t="s">
        <v>722</v>
      </c>
      <c r="E54">
        <v>-216.76265676609799</v>
      </c>
      <c r="F54">
        <v>29.5267033899304</v>
      </c>
      <c r="G54">
        <v>-111.58659696288299</v>
      </c>
      <c r="H54">
        <v>518.03174741503699</v>
      </c>
      <c r="I54">
        <v>406.44515045215297</v>
      </c>
    </row>
    <row r="55" spans="1:9">
      <c r="A55">
        <v>550</v>
      </c>
      <c r="B55" t="s">
        <v>565</v>
      </c>
      <c r="C55" t="s">
        <v>721</v>
      </c>
      <c r="D55" t="s">
        <v>722</v>
      </c>
      <c r="E55">
        <v>-171.24938763258501</v>
      </c>
      <c r="F55">
        <v>-49.930215896288502</v>
      </c>
      <c r="G55">
        <v>-111.22830018901701</v>
      </c>
      <c r="H55">
        <v>287.28328705655798</v>
      </c>
      <c r="I55">
        <v>176.054986867541</v>
      </c>
    </row>
    <row r="56" spans="1:9">
      <c r="A56">
        <v>677</v>
      </c>
      <c r="B56" t="s">
        <v>692</v>
      </c>
      <c r="C56" t="s">
        <v>721</v>
      </c>
      <c r="D56" t="s">
        <v>722</v>
      </c>
      <c r="E56">
        <v>-713712660019498</v>
      </c>
      <c r="F56">
        <v>889303443049397</v>
      </c>
      <c r="G56">
        <v>-110.998234901003</v>
      </c>
      <c r="H56">
        <v>743.26452386737299</v>
      </c>
      <c r="I56">
        <v>632.26628896636998</v>
      </c>
    </row>
    <row r="57" spans="1:9">
      <c r="A57">
        <v>27</v>
      </c>
      <c r="B57" t="s">
        <v>42</v>
      </c>
      <c r="C57" t="s">
        <v>721</v>
      </c>
      <c r="D57" t="s">
        <v>722</v>
      </c>
      <c r="E57">
        <v>-231.97980727906801</v>
      </c>
      <c r="F57">
        <v>39.9418702116009</v>
      </c>
      <c r="G57">
        <v>-109.411920619607</v>
      </c>
      <c r="H57">
        <v>454.557984508841</v>
      </c>
      <c r="I57">
        <v>345.14606388923301</v>
      </c>
    </row>
    <row r="58" spans="1:9">
      <c r="A58">
        <v>379</v>
      </c>
      <c r="B58" t="s">
        <v>394</v>
      </c>
      <c r="C58" t="s">
        <v>721</v>
      </c>
      <c r="D58" t="s">
        <v>722</v>
      </c>
      <c r="E58">
        <v>-357.41884049662298</v>
      </c>
      <c r="F58">
        <v>46.170943440905098</v>
      </c>
      <c r="G58">
        <v>-109.34793009449599</v>
      </c>
      <c r="H58">
        <v>298.05501924994098</v>
      </c>
      <c r="I58">
        <v>188.707089155445</v>
      </c>
    </row>
    <row r="59" spans="1:9">
      <c r="A59">
        <v>330</v>
      </c>
      <c r="B59" t="s">
        <v>345</v>
      </c>
      <c r="C59" t="s">
        <v>721</v>
      </c>
      <c r="D59" t="s">
        <v>722</v>
      </c>
      <c r="E59">
        <v>-1.29614838377832E+17</v>
      </c>
      <c r="F59" s="1">
        <v>1.9919983169879699E+17</v>
      </c>
      <c r="G59">
        <v>-108.589813560625</v>
      </c>
      <c r="H59">
        <v>714.41573572315201</v>
      </c>
      <c r="I59">
        <v>605.82592216252601</v>
      </c>
    </row>
    <row r="60" spans="1:9">
      <c r="A60">
        <v>491</v>
      </c>
      <c r="B60" t="s">
        <v>506</v>
      </c>
      <c r="C60" t="s">
        <v>721</v>
      </c>
      <c r="D60" t="s">
        <v>722</v>
      </c>
      <c r="E60">
        <v>-263.74703340927698</v>
      </c>
      <c r="F60">
        <v>215.65484770715801</v>
      </c>
      <c r="G60">
        <v>-105.92244431256</v>
      </c>
      <c r="H60">
        <v>614.65942476790804</v>
      </c>
      <c r="I60">
        <v>508.73698045534701</v>
      </c>
    </row>
    <row r="61" spans="1:9">
      <c r="A61">
        <v>680</v>
      </c>
      <c r="B61" t="s">
        <v>695</v>
      </c>
      <c r="C61" t="s">
        <v>721</v>
      </c>
      <c r="D61" t="s">
        <v>722</v>
      </c>
      <c r="E61">
        <v>-390.54759321445403</v>
      </c>
      <c r="F61">
        <v>2219.1150567448799</v>
      </c>
      <c r="G61">
        <v>-105.68877705341301</v>
      </c>
      <c r="H61">
        <v>669.31959529016501</v>
      </c>
      <c r="I61">
        <v>563.63081823675202</v>
      </c>
    </row>
    <row r="62" spans="1:9">
      <c r="A62">
        <v>357</v>
      </c>
      <c r="B62" t="s">
        <v>372</v>
      </c>
      <c r="C62" t="s">
        <v>721</v>
      </c>
      <c r="D62" t="s">
        <v>722</v>
      </c>
      <c r="E62">
        <v>-304.04436952469598</v>
      </c>
      <c r="F62">
        <v>62.753793829316898</v>
      </c>
      <c r="G62">
        <v>-104.68795665178401</v>
      </c>
      <c r="H62">
        <v>308.62253709508502</v>
      </c>
      <c r="I62">
        <v>203.934580443301</v>
      </c>
    </row>
    <row r="63" spans="1:9">
      <c r="A63">
        <v>256</v>
      </c>
      <c r="B63" t="s">
        <v>271</v>
      </c>
      <c r="C63" t="s">
        <v>721</v>
      </c>
      <c r="D63" t="s">
        <v>722</v>
      </c>
      <c r="E63">
        <v>-183.96148277856199</v>
      </c>
      <c r="F63">
        <v>-27.872841345107499</v>
      </c>
      <c r="G63">
        <v>-104.148493027903</v>
      </c>
      <c r="H63">
        <v>321.445741257451</v>
      </c>
      <c r="I63">
        <v>217.29724822954799</v>
      </c>
    </row>
    <row r="64" spans="1:9">
      <c r="A64">
        <v>431</v>
      </c>
      <c r="B64" t="s">
        <v>446</v>
      </c>
      <c r="C64" t="s">
        <v>721</v>
      </c>
      <c r="D64" t="s">
        <v>722</v>
      </c>
      <c r="E64">
        <v>-195.44155408120801</v>
      </c>
      <c r="F64">
        <v>9.5349504771835498</v>
      </c>
      <c r="G64">
        <v>-103.40752949733999</v>
      </c>
      <c r="H64">
        <v>516.73003800804202</v>
      </c>
      <c r="I64">
        <v>413.32250851070199</v>
      </c>
    </row>
    <row r="65" spans="1:9">
      <c r="A65">
        <v>575</v>
      </c>
      <c r="B65" t="s">
        <v>590</v>
      </c>
      <c r="C65" t="s">
        <v>721</v>
      </c>
      <c r="D65" t="s">
        <v>722</v>
      </c>
      <c r="E65">
        <v>-207.853157128741</v>
      </c>
      <c r="F65">
        <v>41.227732490816798</v>
      </c>
      <c r="G65">
        <v>-103.18877126855</v>
      </c>
      <c r="H65">
        <v>506.09378228972702</v>
      </c>
      <c r="I65">
        <v>402.90501102117702</v>
      </c>
    </row>
    <row r="66" spans="1:9">
      <c r="A66">
        <v>420</v>
      </c>
      <c r="B66" t="s">
        <v>435</v>
      </c>
      <c r="C66" t="s">
        <v>721</v>
      </c>
      <c r="D66" t="s">
        <v>722</v>
      </c>
      <c r="E66">
        <v>-168.79007751920099</v>
      </c>
      <c r="F66">
        <v>-21.810702681955</v>
      </c>
      <c r="G66">
        <v>-100.742941496811</v>
      </c>
      <c r="H66">
        <v>358.40151348664602</v>
      </c>
      <c r="I66">
        <v>257.658571989834</v>
      </c>
    </row>
    <row r="67" spans="1:9">
      <c r="A67">
        <v>207</v>
      </c>
      <c r="B67" t="s">
        <v>222</v>
      </c>
      <c r="C67" t="s">
        <v>721</v>
      </c>
      <c r="D67" t="s">
        <v>722</v>
      </c>
      <c r="E67">
        <v>-165.12008483872299</v>
      </c>
      <c r="F67">
        <v>-37.556084753439798</v>
      </c>
      <c r="G67">
        <v>-100.138245689218</v>
      </c>
      <c r="H67">
        <v>291.32744605332101</v>
      </c>
      <c r="I67">
        <v>191.18920036410199</v>
      </c>
    </row>
    <row r="68" spans="1:9">
      <c r="A68">
        <v>563</v>
      </c>
      <c r="B68" t="s">
        <v>578</v>
      </c>
      <c r="C68" t="s">
        <v>721</v>
      </c>
      <c r="D68" t="s">
        <v>722</v>
      </c>
      <c r="E68">
        <v>-186.80282946220399</v>
      </c>
      <c r="F68">
        <v>-25.875655506819101</v>
      </c>
      <c r="G68">
        <v>-99.814880557676403</v>
      </c>
      <c r="H68">
        <v>443.46270168173299</v>
      </c>
      <c r="I68">
        <v>343.64782112405697</v>
      </c>
    </row>
    <row r="69" spans="1:9">
      <c r="A69">
        <v>23</v>
      </c>
      <c r="B69" t="s">
        <v>38</v>
      </c>
      <c r="C69" t="s">
        <v>721</v>
      </c>
      <c r="D69" t="s">
        <v>722</v>
      </c>
      <c r="E69">
        <v>-153.499188061935</v>
      </c>
      <c r="F69">
        <v>-41.208864574161602</v>
      </c>
      <c r="G69">
        <v>-99.722162806955296</v>
      </c>
      <c r="H69">
        <v>242.41996604369101</v>
      </c>
      <c r="I69">
        <v>142.69780323673601</v>
      </c>
    </row>
    <row r="70" spans="1:9">
      <c r="A70">
        <v>51</v>
      </c>
      <c r="B70" t="s">
        <v>66</v>
      </c>
      <c r="C70" t="s">
        <v>721</v>
      </c>
      <c r="D70" t="s">
        <v>722</v>
      </c>
      <c r="E70">
        <v>-154.59093034913101</v>
      </c>
      <c r="F70">
        <v>-37.466179528384799</v>
      </c>
      <c r="G70">
        <v>-98.464283681982096</v>
      </c>
      <c r="H70">
        <v>265.46583652678299</v>
      </c>
      <c r="I70">
        <v>167.00155284480101</v>
      </c>
    </row>
    <row r="71" spans="1:9">
      <c r="A71">
        <v>61</v>
      </c>
      <c r="B71" t="s">
        <v>76</v>
      </c>
      <c r="C71" t="s">
        <v>721</v>
      </c>
      <c r="D71" t="s">
        <v>722</v>
      </c>
      <c r="E71">
        <v>-160.17574992472399</v>
      </c>
      <c r="F71">
        <v>-34.366335513574398</v>
      </c>
      <c r="G71">
        <v>-98.228622553185104</v>
      </c>
      <c r="H71">
        <v>270.533844943509</v>
      </c>
      <c r="I71">
        <v>172.30522239032399</v>
      </c>
    </row>
    <row r="72" spans="1:9">
      <c r="A72">
        <v>457</v>
      </c>
      <c r="B72" t="s">
        <v>472</v>
      </c>
      <c r="C72" t="s">
        <v>721</v>
      </c>
      <c r="D72" t="s">
        <v>722</v>
      </c>
      <c r="E72">
        <v>-175.97741136580501</v>
      </c>
      <c r="F72">
        <v>-30.955787196365399</v>
      </c>
      <c r="G72">
        <v>-98.181226492725202</v>
      </c>
      <c r="H72">
        <v>492.97559242051898</v>
      </c>
      <c r="I72">
        <v>394.79436592779399</v>
      </c>
    </row>
    <row r="73" spans="1:9">
      <c r="A73">
        <v>282</v>
      </c>
      <c r="B73" t="s">
        <v>297</v>
      </c>
      <c r="C73" t="s">
        <v>721</v>
      </c>
      <c r="D73" t="s">
        <v>722</v>
      </c>
      <c r="E73">
        <v>-190.51825274300501</v>
      </c>
      <c r="F73">
        <v>-13.6933324043158</v>
      </c>
      <c r="G73">
        <v>-97.911911424118898</v>
      </c>
      <c r="H73">
        <v>434.53673934411501</v>
      </c>
      <c r="I73">
        <v>336.62482791999599</v>
      </c>
    </row>
    <row r="74" spans="1:9">
      <c r="A74">
        <v>483</v>
      </c>
      <c r="B74" t="s">
        <v>498</v>
      </c>
      <c r="C74" t="s">
        <v>721</v>
      </c>
      <c r="D74" t="s">
        <v>722</v>
      </c>
      <c r="E74">
        <v>-152.76704901123</v>
      </c>
      <c r="F74">
        <v>-34.973341546913602</v>
      </c>
      <c r="G74">
        <v>-96.298991305021104</v>
      </c>
      <c r="H74">
        <v>234.264120160564</v>
      </c>
      <c r="I74">
        <v>137.96512885554301</v>
      </c>
    </row>
    <row r="75" spans="1:9">
      <c r="A75">
        <v>425</v>
      </c>
      <c r="B75" t="s">
        <v>440</v>
      </c>
      <c r="C75" t="s">
        <v>721</v>
      </c>
      <c r="D75" t="s">
        <v>722</v>
      </c>
      <c r="E75">
        <v>-194.95899760695599</v>
      </c>
      <c r="F75">
        <v>17.376402029160399</v>
      </c>
      <c r="G75">
        <v>-96.031815947944196</v>
      </c>
      <c r="H75">
        <v>516.72672021029405</v>
      </c>
      <c r="I75">
        <v>420.69490426235001</v>
      </c>
    </row>
    <row r="76" spans="1:9">
      <c r="A76">
        <v>332</v>
      </c>
      <c r="B76" t="s">
        <v>347</v>
      </c>
      <c r="C76" t="s">
        <v>721</v>
      </c>
      <c r="D76" t="s">
        <v>722</v>
      </c>
      <c r="E76">
        <v>-183.459019369152</v>
      </c>
      <c r="F76">
        <v>-6.0454231458320802</v>
      </c>
      <c r="G76">
        <v>-94.155887015028995</v>
      </c>
      <c r="H76">
        <v>474.21016085400902</v>
      </c>
      <c r="I76">
        <v>380.05427383898001</v>
      </c>
    </row>
    <row r="77" spans="1:9">
      <c r="A77">
        <v>45</v>
      </c>
      <c r="B77" t="s">
        <v>60</v>
      </c>
      <c r="C77" t="s">
        <v>721</v>
      </c>
      <c r="D77" t="s">
        <v>722</v>
      </c>
      <c r="E77">
        <v>-210.522589746221</v>
      </c>
      <c r="F77">
        <v>40.122223515332202</v>
      </c>
      <c r="G77">
        <v>-93.909235184745597</v>
      </c>
      <c r="H77">
        <v>452.55007008893</v>
      </c>
      <c r="I77">
        <v>358.64083490418398</v>
      </c>
    </row>
    <row r="78" spans="1:9">
      <c r="A78">
        <v>178</v>
      </c>
      <c r="B78" t="s">
        <v>193</v>
      </c>
      <c r="C78" t="s">
        <v>721</v>
      </c>
      <c r="D78" t="s">
        <v>722</v>
      </c>
      <c r="E78">
        <v>-654204922296024</v>
      </c>
      <c r="F78">
        <v>2806239915840220</v>
      </c>
      <c r="G78">
        <v>-93.803735216591903</v>
      </c>
      <c r="H78">
        <v>704.93780260524898</v>
      </c>
      <c r="I78">
        <v>611.13406738865694</v>
      </c>
    </row>
    <row r="79" spans="1:9">
      <c r="A79">
        <v>335</v>
      </c>
      <c r="B79" t="s">
        <v>350</v>
      </c>
      <c r="C79" t="s">
        <v>721</v>
      </c>
      <c r="D79" t="s">
        <v>722</v>
      </c>
      <c r="E79">
        <v>-176.381034926821</v>
      </c>
      <c r="F79">
        <v>-6.2436951396052196</v>
      </c>
      <c r="G79">
        <v>-93.601468303895899</v>
      </c>
      <c r="H79">
        <v>418.02781510493202</v>
      </c>
      <c r="I79">
        <v>324.426346801036</v>
      </c>
    </row>
    <row r="80" spans="1:9">
      <c r="A80">
        <v>172</v>
      </c>
      <c r="B80" t="s">
        <v>187</v>
      </c>
      <c r="C80" t="s">
        <v>721</v>
      </c>
      <c r="D80" t="s">
        <v>722</v>
      </c>
      <c r="E80">
        <v>-272.76281627688797</v>
      </c>
      <c r="F80">
        <v>383.00979909178301</v>
      </c>
      <c r="G80">
        <v>-93.071747448942205</v>
      </c>
      <c r="H80">
        <v>626.20215676118301</v>
      </c>
      <c r="I80">
        <v>533.13040931223998</v>
      </c>
    </row>
    <row r="81" spans="1:9">
      <c r="A81">
        <v>48</v>
      </c>
      <c r="B81" t="s">
        <v>63</v>
      </c>
      <c r="C81" t="s">
        <v>721</v>
      </c>
      <c r="D81" t="s">
        <v>722</v>
      </c>
      <c r="E81">
        <v>-155.08255638252999</v>
      </c>
      <c r="F81">
        <v>-13.9366818008736</v>
      </c>
      <c r="G81">
        <v>-92.763255870221002</v>
      </c>
      <c r="H81">
        <v>261.95060171179301</v>
      </c>
      <c r="I81">
        <v>169.18734584157201</v>
      </c>
    </row>
    <row r="82" spans="1:9">
      <c r="A82">
        <v>337</v>
      </c>
      <c r="B82" t="s">
        <v>352</v>
      </c>
      <c r="C82" t="s">
        <v>721</v>
      </c>
      <c r="D82" t="s">
        <v>722</v>
      </c>
      <c r="E82">
        <v>-145.83827647766699</v>
      </c>
      <c r="F82">
        <v>-33.797469896906897</v>
      </c>
      <c r="G82">
        <v>-91.265142590267899</v>
      </c>
      <c r="H82">
        <v>257.220366536879</v>
      </c>
      <c r="I82">
        <v>165.955223946611</v>
      </c>
    </row>
    <row r="83" spans="1:9">
      <c r="A83">
        <v>541</v>
      </c>
      <c r="B83" t="s">
        <v>556</v>
      </c>
      <c r="C83" t="s">
        <v>721</v>
      </c>
      <c r="D83" t="s">
        <v>722</v>
      </c>
      <c r="E83">
        <v>-390.11252390824598</v>
      </c>
      <c r="F83">
        <v>1074.78704468717</v>
      </c>
      <c r="G83">
        <v>-91.194895811071405</v>
      </c>
      <c r="H83">
        <v>665.586368022893</v>
      </c>
      <c r="I83">
        <v>574.39147221182202</v>
      </c>
    </row>
    <row r="84" spans="1:9">
      <c r="A84">
        <v>547</v>
      </c>
      <c r="B84" t="s">
        <v>562</v>
      </c>
      <c r="C84" t="s">
        <v>721</v>
      </c>
      <c r="D84" t="s">
        <v>722</v>
      </c>
      <c r="E84">
        <v>-290.84166026653298</v>
      </c>
      <c r="F84">
        <v>2335.38360497739</v>
      </c>
      <c r="G84">
        <v>-90.911608370527006</v>
      </c>
      <c r="H84">
        <v>661.63043943762398</v>
      </c>
      <c r="I84">
        <v>570.71883106709697</v>
      </c>
    </row>
    <row r="85" spans="1:9">
      <c r="A85">
        <v>83</v>
      </c>
      <c r="B85" t="s">
        <v>98</v>
      </c>
      <c r="C85" t="s">
        <v>721</v>
      </c>
      <c r="D85" t="s">
        <v>722</v>
      </c>
      <c r="E85">
        <v>-193.44502698219</v>
      </c>
      <c r="F85">
        <v>-0.89209064449168596</v>
      </c>
      <c r="G85">
        <v>-90.135415414813494</v>
      </c>
      <c r="H85">
        <v>433.97286333012102</v>
      </c>
      <c r="I85">
        <v>343.83744791530802</v>
      </c>
    </row>
    <row r="86" spans="1:9">
      <c r="A86">
        <v>25</v>
      </c>
      <c r="B86" t="s">
        <v>40</v>
      </c>
      <c r="C86" t="s">
        <v>721</v>
      </c>
      <c r="D86" t="s">
        <v>722</v>
      </c>
      <c r="E86">
        <v>-186.470730243188</v>
      </c>
      <c r="F86">
        <v>24.286620711439099</v>
      </c>
      <c r="G86">
        <v>-90.053942666446403</v>
      </c>
      <c r="H86">
        <v>397.79348380157199</v>
      </c>
      <c r="I86">
        <v>307.73954113512599</v>
      </c>
    </row>
    <row r="87" spans="1:9">
      <c r="A87">
        <v>470</v>
      </c>
      <c r="B87" t="s">
        <v>485</v>
      </c>
      <c r="C87" t="s">
        <v>721</v>
      </c>
      <c r="D87" t="s">
        <v>722</v>
      </c>
      <c r="E87">
        <v>-175.118043304335</v>
      </c>
      <c r="F87">
        <v>-3.19239389925818</v>
      </c>
      <c r="G87">
        <v>-89.327009923605004</v>
      </c>
      <c r="H87">
        <v>446.149736816504</v>
      </c>
      <c r="I87">
        <v>356.82272689289903</v>
      </c>
    </row>
    <row r="88" spans="1:9">
      <c r="A88">
        <v>422</v>
      </c>
      <c r="B88" t="s">
        <v>437</v>
      </c>
      <c r="C88" t="s">
        <v>721</v>
      </c>
      <c r="D88" t="s">
        <v>722</v>
      </c>
      <c r="E88">
        <v>-153.534982213088</v>
      </c>
      <c r="F88">
        <v>-24.236836762315299</v>
      </c>
      <c r="G88">
        <v>-89.155604462720703</v>
      </c>
      <c r="H88">
        <v>313.18990260676401</v>
      </c>
      <c r="I88">
        <v>224.03429814404399</v>
      </c>
    </row>
    <row r="89" spans="1:9">
      <c r="A89">
        <v>52</v>
      </c>
      <c r="B89" t="s">
        <v>67</v>
      </c>
      <c r="C89" t="s">
        <v>721</v>
      </c>
      <c r="D89" t="s">
        <v>722</v>
      </c>
      <c r="E89">
        <v>-173.00522285056201</v>
      </c>
      <c r="F89">
        <v>6.07730165551399</v>
      </c>
      <c r="G89">
        <v>-88.853609370839095</v>
      </c>
      <c r="H89">
        <v>378.26727396845399</v>
      </c>
      <c r="I89">
        <v>289.41366459761502</v>
      </c>
    </row>
    <row r="90" spans="1:9">
      <c r="A90">
        <v>3</v>
      </c>
      <c r="B90" t="s">
        <v>17</v>
      </c>
      <c r="C90" t="s">
        <v>721</v>
      </c>
      <c r="D90" t="s">
        <v>722</v>
      </c>
      <c r="E90">
        <v>-183.57733766195801</v>
      </c>
      <c r="F90">
        <v>28.325668729053501</v>
      </c>
      <c r="G90">
        <v>-88.773593410603397</v>
      </c>
      <c r="H90">
        <v>333.24329405565101</v>
      </c>
      <c r="I90">
        <v>244.469700645047</v>
      </c>
    </row>
    <row r="91" spans="1:9">
      <c r="A91">
        <v>355</v>
      </c>
      <c r="B91" t="s">
        <v>370</v>
      </c>
      <c r="C91" t="s">
        <v>721</v>
      </c>
      <c r="D91" t="s">
        <v>722</v>
      </c>
      <c r="E91">
        <v>-191.32632324808699</v>
      </c>
      <c r="F91">
        <v>27.116441342586</v>
      </c>
      <c r="G91">
        <v>-88.756545910944496</v>
      </c>
      <c r="H91">
        <v>544.80739285941195</v>
      </c>
      <c r="I91">
        <v>456.05084694846698</v>
      </c>
    </row>
    <row r="92" spans="1:9">
      <c r="A92">
        <v>21</v>
      </c>
      <c r="B92" t="s">
        <v>36</v>
      </c>
      <c r="C92" t="s">
        <v>721</v>
      </c>
      <c r="D92" t="s">
        <v>722</v>
      </c>
      <c r="E92">
        <v>-144.17054654196801</v>
      </c>
      <c r="F92">
        <v>-26.639603302288702</v>
      </c>
      <c r="G92">
        <v>-87.983574170472707</v>
      </c>
      <c r="H92">
        <v>254.019740529351</v>
      </c>
      <c r="I92">
        <v>166.03616635887801</v>
      </c>
    </row>
    <row r="93" spans="1:9">
      <c r="A93">
        <v>451</v>
      </c>
      <c r="B93" t="s">
        <v>466</v>
      </c>
      <c r="C93" t="s">
        <v>721</v>
      </c>
      <c r="D93" t="s">
        <v>722</v>
      </c>
      <c r="E93">
        <v>-183.25138989683401</v>
      </c>
      <c r="F93">
        <v>-8.3738832474597</v>
      </c>
      <c r="G93">
        <v>-87.636048430739194</v>
      </c>
      <c r="H93">
        <v>492.04503668838402</v>
      </c>
      <c r="I93">
        <v>404.40898825764498</v>
      </c>
    </row>
    <row r="94" spans="1:9">
      <c r="A94">
        <v>298</v>
      </c>
      <c r="B94" t="s">
        <v>313</v>
      </c>
      <c r="C94" t="s">
        <v>721</v>
      </c>
      <c r="D94" t="s">
        <v>722</v>
      </c>
      <c r="E94">
        <v>-197.48849540778099</v>
      </c>
      <c r="F94">
        <v>49.575446774762497</v>
      </c>
      <c r="G94">
        <v>-86.511946929478697</v>
      </c>
      <c r="H94">
        <v>498.12385842035701</v>
      </c>
      <c r="I94">
        <v>411.61191149087801</v>
      </c>
    </row>
    <row r="95" spans="1:9">
      <c r="A95">
        <v>618</v>
      </c>
      <c r="B95" t="s">
        <v>633</v>
      </c>
      <c r="C95" t="s">
        <v>721</v>
      </c>
      <c r="D95" t="s">
        <v>722</v>
      </c>
      <c r="E95">
        <v>-1507244693945740</v>
      </c>
      <c r="F95">
        <v>9800614185316600</v>
      </c>
      <c r="G95">
        <v>-86.423661671597003</v>
      </c>
      <c r="H95">
        <v>693.00874313732595</v>
      </c>
      <c r="I95">
        <v>606.58508146572797</v>
      </c>
    </row>
    <row r="96" spans="1:9">
      <c r="A96">
        <v>569</v>
      </c>
      <c r="B96" t="s">
        <v>584</v>
      </c>
      <c r="C96" t="s">
        <v>721</v>
      </c>
      <c r="D96" t="s">
        <v>722</v>
      </c>
      <c r="E96">
        <v>-206.72187922163101</v>
      </c>
      <c r="F96">
        <v>123.56657930274901</v>
      </c>
      <c r="G96">
        <v>-86.165965023823404</v>
      </c>
      <c r="H96">
        <v>499.56754667995301</v>
      </c>
      <c r="I96">
        <v>413.40158165613002</v>
      </c>
    </row>
    <row r="97" spans="1:9">
      <c r="A97">
        <v>29</v>
      </c>
      <c r="B97" t="s">
        <v>44</v>
      </c>
      <c r="C97" t="s">
        <v>721</v>
      </c>
      <c r="D97" t="s">
        <v>722</v>
      </c>
      <c r="E97">
        <v>-135.28444608563399</v>
      </c>
      <c r="F97">
        <v>-30.219992277073899</v>
      </c>
      <c r="G97">
        <v>-85.606119658300599</v>
      </c>
      <c r="H97">
        <v>231.711586104053</v>
      </c>
      <c r="I97">
        <v>146.105466445752</v>
      </c>
    </row>
    <row r="98" spans="1:9">
      <c r="A98">
        <v>134</v>
      </c>
      <c r="B98" t="s">
        <v>149</v>
      </c>
      <c r="C98" t="s">
        <v>721</v>
      </c>
      <c r="D98" t="s">
        <v>722</v>
      </c>
      <c r="E98">
        <v>-158.614937922846</v>
      </c>
      <c r="F98">
        <v>-22.691469386795401</v>
      </c>
      <c r="G98">
        <v>-85.103339096628801</v>
      </c>
      <c r="H98">
        <v>187.79990106621199</v>
      </c>
      <c r="I98">
        <v>102.696561969583</v>
      </c>
    </row>
    <row r="99" spans="1:9">
      <c r="A99">
        <v>122</v>
      </c>
      <c r="B99" t="s">
        <v>137</v>
      </c>
      <c r="C99" t="s">
        <v>721</v>
      </c>
      <c r="D99" t="s">
        <v>722</v>
      </c>
      <c r="E99">
        <v>-188.548073019328</v>
      </c>
      <c r="F99">
        <v>30.5753534508416</v>
      </c>
      <c r="G99">
        <v>-84.7997173134805</v>
      </c>
      <c r="H99">
        <v>431.02840567242299</v>
      </c>
      <c r="I99">
        <v>346.22868835894201</v>
      </c>
    </row>
    <row r="100" spans="1:9">
      <c r="A100">
        <v>670</v>
      </c>
      <c r="B100" t="s">
        <v>685</v>
      </c>
      <c r="C100" t="s">
        <v>721</v>
      </c>
      <c r="D100" t="s">
        <v>722</v>
      </c>
      <c r="E100">
        <v>-190.03653637403701</v>
      </c>
      <c r="F100">
        <v>73.604468657401</v>
      </c>
      <c r="G100">
        <v>-84.144495276601305</v>
      </c>
      <c r="H100">
        <v>357.21753024391597</v>
      </c>
      <c r="I100">
        <v>273.07303496731498</v>
      </c>
    </row>
    <row r="101" spans="1:9">
      <c r="A101">
        <v>522</v>
      </c>
      <c r="B101" t="s">
        <v>537</v>
      </c>
      <c r="C101" t="s">
        <v>721</v>
      </c>
      <c r="D101" t="s">
        <v>722</v>
      </c>
      <c r="E101">
        <v>-146.194635026968</v>
      </c>
      <c r="F101">
        <v>-18.172056756814801</v>
      </c>
      <c r="G101">
        <v>-83.891140471221505</v>
      </c>
      <c r="H101">
        <v>373.52275379474003</v>
      </c>
      <c r="I101">
        <v>289.63161332351802</v>
      </c>
    </row>
    <row r="102" spans="1:9">
      <c r="A102">
        <v>318</v>
      </c>
      <c r="B102" t="s">
        <v>333</v>
      </c>
      <c r="C102" t="s">
        <v>721</v>
      </c>
      <c r="D102" t="s">
        <v>722</v>
      </c>
      <c r="E102">
        <v>-214.07671270023599</v>
      </c>
      <c r="F102">
        <v>70.480277367129403</v>
      </c>
      <c r="G102">
        <v>-83.457312928137696</v>
      </c>
      <c r="H102">
        <v>564.18068099472396</v>
      </c>
      <c r="I102">
        <v>480.72336806658598</v>
      </c>
    </row>
    <row r="103" spans="1:9">
      <c r="A103">
        <v>472</v>
      </c>
      <c r="B103" t="s">
        <v>487</v>
      </c>
      <c r="C103" t="s">
        <v>721</v>
      </c>
      <c r="D103" t="s">
        <v>722</v>
      </c>
      <c r="E103">
        <v>-159.22864631062001</v>
      </c>
      <c r="F103">
        <v>13.7426658524325</v>
      </c>
      <c r="G103">
        <v>-82.9960957618392</v>
      </c>
      <c r="H103">
        <v>446.43025662847401</v>
      </c>
      <c r="I103">
        <v>363.43416086663399</v>
      </c>
    </row>
    <row r="104" spans="1:9">
      <c r="A104">
        <v>526</v>
      </c>
      <c r="B104" t="s">
        <v>541</v>
      </c>
      <c r="C104" t="s">
        <v>721</v>
      </c>
      <c r="D104" t="s">
        <v>722</v>
      </c>
      <c r="E104">
        <v>-230.80557681987801</v>
      </c>
      <c r="F104">
        <v>78.897765693492303</v>
      </c>
      <c r="G104">
        <v>-82.547335148691602</v>
      </c>
      <c r="H104">
        <v>482.88839655332998</v>
      </c>
      <c r="I104">
        <v>400.34106140463803</v>
      </c>
    </row>
    <row r="105" spans="1:9">
      <c r="A105">
        <v>529</v>
      </c>
      <c r="B105" t="s">
        <v>544</v>
      </c>
      <c r="C105" t="s">
        <v>721</v>
      </c>
      <c r="D105" t="s">
        <v>722</v>
      </c>
      <c r="E105">
        <v>-149.52977947661</v>
      </c>
      <c r="F105">
        <v>-8.4234120271829003</v>
      </c>
      <c r="G105">
        <v>-81.603451737341601</v>
      </c>
      <c r="H105">
        <v>308.05365228222797</v>
      </c>
      <c r="I105">
        <v>226.450200544887</v>
      </c>
    </row>
    <row r="106" spans="1:9">
      <c r="A106">
        <v>412</v>
      </c>
      <c r="B106" t="s">
        <v>427</v>
      </c>
      <c r="C106" t="s">
        <v>721</v>
      </c>
      <c r="D106" t="s">
        <v>722</v>
      </c>
      <c r="E106">
        <v>-145.88505248269601</v>
      </c>
      <c r="F106">
        <v>-15.596570369920601</v>
      </c>
      <c r="G106">
        <v>-81.1628772436341</v>
      </c>
      <c r="H106">
        <v>284.50412900245698</v>
      </c>
      <c r="I106">
        <v>203.34125175882301</v>
      </c>
    </row>
    <row r="107" spans="1:9">
      <c r="A107">
        <v>261</v>
      </c>
      <c r="B107" t="s">
        <v>276</v>
      </c>
      <c r="C107" t="s">
        <v>721</v>
      </c>
      <c r="D107" t="s">
        <v>722</v>
      </c>
      <c r="E107">
        <v>-323.96998463724401</v>
      </c>
      <c r="F107">
        <v>512.62578520478201</v>
      </c>
      <c r="G107">
        <v>-80.341873724747899</v>
      </c>
      <c r="H107">
        <v>647.19310076159104</v>
      </c>
      <c r="I107">
        <v>566.85122703684306</v>
      </c>
    </row>
    <row r="108" spans="1:9">
      <c r="A108">
        <v>233</v>
      </c>
      <c r="B108" t="s">
        <v>248</v>
      </c>
      <c r="C108" t="s">
        <v>721</v>
      </c>
      <c r="D108" t="s">
        <v>722</v>
      </c>
      <c r="E108">
        <v>-200.43416029425001</v>
      </c>
      <c r="F108">
        <v>96.351051397379507</v>
      </c>
      <c r="G108">
        <v>-79.961157256427299</v>
      </c>
      <c r="H108">
        <v>464.15603608394201</v>
      </c>
      <c r="I108">
        <v>384.194878827514</v>
      </c>
    </row>
    <row r="109" spans="1:9">
      <c r="A109">
        <v>94</v>
      </c>
      <c r="B109" t="s">
        <v>109</v>
      </c>
      <c r="C109" t="s">
        <v>721</v>
      </c>
      <c r="D109" t="s">
        <v>722</v>
      </c>
      <c r="E109">
        <v>-133.59608499694701</v>
      </c>
      <c r="F109">
        <v>-23.103278878196299</v>
      </c>
      <c r="G109">
        <v>-79.534048147040494</v>
      </c>
      <c r="H109">
        <v>209.78742982819301</v>
      </c>
      <c r="I109">
        <v>130.25338168115201</v>
      </c>
    </row>
    <row r="110" spans="1:9">
      <c r="A110">
        <v>449</v>
      </c>
      <c r="B110" t="s">
        <v>464</v>
      </c>
      <c r="C110" t="s">
        <v>721</v>
      </c>
      <c r="D110" t="s">
        <v>722</v>
      </c>
      <c r="E110">
        <v>-167.13044054615801</v>
      </c>
      <c r="F110">
        <v>10.683378289369299</v>
      </c>
      <c r="G110">
        <v>-78.599376822512198</v>
      </c>
      <c r="H110">
        <v>478.57133207885403</v>
      </c>
      <c r="I110">
        <v>399.97195525634203</v>
      </c>
    </row>
    <row r="111" spans="1:9">
      <c r="A111">
        <v>197</v>
      </c>
      <c r="B111" t="s">
        <v>212</v>
      </c>
      <c r="C111" t="s">
        <v>721</v>
      </c>
      <c r="D111" t="s">
        <v>722</v>
      </c>
      <c r="E111">
        <v>-126.536507921118</v>
      </c>
      <c r="F111">
        <v>-29.465612275934401</v>
      </c>
      <c r="G111">
        <v>-78.569199173909396</v>
      </c>
      <c r="H111">
        <v>182.11595718561799</v>
      </c>
      <c r="I111">
        <v>103.546758011709</v>
      </c>
    </row>
    <row r="112" spans="1:9">
      <c r="A112">
        <v>493</v>
      </c>
      <c r="B112" t="s">
        <v>508</v>
      </c>
      <c r="C112" t="s">
        <v>721</v>
      </c>
      <c r="D112" t="s">
        <v>722</v>
      </c>
      <c r="E112">
        <v>-143.33580362328601</v>
      </c>
      <c r="F112">
        <v>-1.9312227879911801</v>
      </c>
      <c r="G112">
        <v>-78.035499611678702</v>
      </c>
      <c r="H112">
        <v>247.52826777597801</v>
      </c>
      <c r="I112">
        <v>169.49276816429901</v>
      </c>
    </row>
    <row r="113" spans="1:9">
      <c r="A113">
        <v>513</v>
      </c>
      <c r="B113" t="s">
        <v>528</v>
      </c>
      <c r="C113" t="s">
        <v>721</v>
      </c>
      <c r="D113" t="s">
        <v>722</v>
      </c>
      <c r="E113">
        <v>-170.509001390745</v>
      </c>
      <c r="F113">
        <v>34.576404413807197</v>
      </c>
      <c r="G113">
        <v>-77.609263847620099</v>
      </c>
      <c r="H113">
        <v>432.02142883992201</v>
      </c>
      <c r="I113">
        <v>354.41216499230097</v>
      </c>
    </row>
    <row r="114" spans="1:9">
      <c r="A114">
        <v>386</v>
      </c>
      <c r="B114" t="s">
        <v>401</v>
      </c>
      <c r="C114" t="s">
        <v>721</v>
      </c>
      <c r="D114" t="s">
        <v>722</v>
      </c>
      <c r="E114">
        <v>-152.55554102110801</v>
      </c>
      <c r="F114">
        <v>11.6051304632604</v>
      </c>
      <c r="G114">
        <v>-76.542159439516496</v>
      </c>
      <c r="H114">
        <v>297.56881285272499</v>
      </c>
      <c r="I114">
        <v>221.02665341320801</v>
      </c>
    </row>
    <row r="115" spans="1:9">
      <c r="A115">
        <v>193</v>
      </c>
      <c r="B115" t="s">
        <v>208</v>
      </c>
      <c r="C115" t="s">
        <v>721</v>
      </c>
      <c r="D115" t="s">
        <v>722</v>
      </c>
      <c r="E115">
        <v>-122.41840485086099</v>
      </c>
      <c r="F115">
        <v>-31.2049800104299</v>
      </c>
      <c r="G115">
        <v>-76.536844221903806</v>
      </c>
      <c r="H115">
        <v>222.92299792033299</v>
      </c>
      <c r="I115">
        <v>146.38615369842901</v>
      </c>
    </row>
    <row r="116" spans="1:9">
      <c r="A116">
        <v>485</v>
      </c>
      <c r="B116" t="s">
        <v>500</v>
      </c>
      <c r="C116" t="s">
        <v>721</v>
      </c>
      <c r="D116" t="s">
        <v>722</v>
      </c>
      <c r="E116">
        <v>-138.44804979983499</v>
      </c>
      <c r="F116">
        <v>-7.0165110000285997</v>
      </c>
      <c r="G116">
        <v>-76.463985992364996</v>
      </c>
      <c r="H116">
        <v>309.78017575112898</v>
      </c>
      <c r="I116">
        <v>233.31618975876401</v>
      </c>
    </row>
    <row r="117" spans="1:9">
      <c r="A117">
        <v>266</v>
      </c>
      <c r="B117" t="s">
        <v>281</v>
      </c>
      <c r="C117" t="s">
        <v>721</v>
      </c>
      <c r="D117" t="s">
        <v>722</v>
      </c>
      <c r="E117">
        <v>-180.08619010361701</v>
      </c>
      <c r="F117">
        <v>41.744167336961098</v>
      </c>
      <c r="G117">
        <v>-76.293930879108999</v>
      </c>
      <c r="H117">
        <v>562.05297928798404</v>
      </c>
      <c r="I117">
        <v>485.759048408875</v>
      </c>
    </row>
    <row r="118" spans="1:9">
      <c r="A118">
        <v>38</v>
      </c>
      <c r="B118" t="s">
        <v>53</v>
      </c>
      <c r="C118" t="s">
        <v>721</v>
      </c>
      <c r="D118" t="s">
        <v>722</v>
      </c>
      <c r="E118">
        <v>-132.92432976473299</v>
      </c>
      <c r="F118">
        <v>-18.706784888885199</v>
      </c>
      <c r="G118">
        <v>-75.977185492481198</v>
      </c>
      <c r="H118">
        <v>223.05341713575399</v>
      </c>
      <c r="I118">
        <v>147.07623164327299</v>
      </c>
    </row>
    <row r="119" spans="1:9">
      <c r="A119">
        <v>210</v>
      </c>
      <c r="B119" t="s">
        <v>225</v>
      </c>
      <c r="C119" t="s">
        <v>721</v>
      </c>
      <c r="D119" t="s">
        <v>722</v>
      </c>
      <c r="E119">
        <v>-418176280457146</v>
      </c>
      <c r="F119">
        <v>1.19674859564908E+16</v>
      </c>
      <c r="G119">
        <v>-75.885703396105896</v>
      </c>
      <c r="H119">
        <v>705.96337025973298</v>
      </c>
      <c r="I119">
        <v>630.07766686362697</v>
      </c>
    </row>
    <row r="120" spans="1:9">
      <c r="A120">
        <v>281</v>
      </c>
      <c r="B120" t="s">
        <v>296</v>
      </c>
      <c r="C120" t="s">
        <v>721</v>
      </c>
      <c r="D120" t="s">
        <v>722</v>
      </c>
      <c r="E120">
        <v>-133.419735227372</v>
      </c>
      <c r="F120">
        <v>-17.656091597422499</v>
      </c>
      <c r="G120">
        <v>-75.768913045514594</v>
      </c>
      <c r="H120">
        <v>193.75186736114</v>
      </c>
      <c r="I120">
        <v>117.98295431562499</v>
      </c>
    </row>
    <row r="121" spans="1:9">
      <c r="A121">
        <v>593</v>
      </c>
      <c r="B121" t="s">
        <v>608</v>
      </c>
      <c r="C121" t="s">
        <v>721</v>
      </c>
      <c r="D121" t="s">
        <v>722</v>
      </c>
      <c r="E121">
        <v>-4.3696532440558598E+17</v>
      </c>
      <c r="F121">
        <v>9.6649109507485299E+17</v>
      </c>
      <c r="G121">
        <v>-75.664586666705702</v>
      </c>
      <c r="H121">
        <v>723.006476344514</v>
      </c>
      <c r="I121">
        <v>647.34188967780904</v>
      </c>
    </row>
    <row r="122" spans="1:9">
      <c r="A122">
        <v>486</v>
      </c>
      <c r="B122" t="s">
        <v>501</v>
      </c>
      <c r="C122" t="s">
        <v>721</v>
      </c>
      <c r="D122" t="s">
        <v>722</v>
      </c>
      <c r="E122">
        <v>-133.80812546175099</v>
      </c>
      <c r="F122">
        <v>-8.8865268513097693</v>
      </c>
      <c r="G122">
        <v>-75.238320734635295</v>
      </c>
      <c r="H122">
        <v>248.61411624143599</v>
      </c>
      <c r="I122">
        <v>173.37579550680101</v>
      </c>
    </row>
    <row r="123" spans="1:9">
      <c r="A123">
        <v>510</v>
      </c>
      <c r="B123" t="s">
        <v>525</v>
      </c>
      <c r="C123" t="s">
        <v>721</v>
      </c>
      <c r="D123" t="s">
        <v>722</v>
      </c>
      <c r="E123">
        <v>-163.58874895843201</v>
      </c>
      <c r="F123">
        <v>20.5805521904323</v>
      </c>
      <c r="G123">
        <v>-74.756059619873696</v>
      </c>
      <c r="H123">
        <v>401.63525183914498</v>
      </c>
      <c r="I123">
        <v>326.87919221927098</v>
      </c>
    </row>
    <row r="124" spans="1:9">
      <c r="A124">
        <v>555</v>
      </c>
      <c r="B124" t="s">
        <v>570</v>
      </c>
      <c r="C124" t="s">
        <v>721</v>
      </c>
      <c r="D124" t="s">
        <v>722</v>
      </c>
      <c r="E124">
        <v>-175.54112948370499</v>
      </c>
      <c r="F124">
        <v>30.447652237702201</v>
      </c>
      <c r="G124">
        <v>-74.429756356485001</v>
      </c>
      <c r="H124">
        <v>527.79811668408502</v>
      </c>
      <c r="I124">
        <v>453.36836032759999</v>
      </c>
    </row>
    <row r="125" spans="1:9">
      <c r="A125">
        <v>54</v>
      </c>
      <c r="B125" t="s">
        <v>69</v>
      </c>
      <c r="C125" t="s">
        <v>721</v>
      </c>
      <c r="D125" t="s">
        <v>722</v>
      </c>
      <c r="E125">
        <v>-180.21553199786399</v>
      </c>
      <c r="F125">
        <v>35.444178375661501</v>
      </c>
      <c r="G125">
        <v>-74.3692934290968</v>
      </c>
      <c r="H125">
        <v>471.45407335451802</v>
      </c>
      <c r="I125">
        <v>397.08477992542203</v>
      </c>
    </row>
    <row r="126" spans="1:9">
      <c r="A126">
        <v>538</v>
      </c>
      <c r="B126" t="s">
        <v>553</v>
      </c>
      <c r="C126" t="s">
        <v>721</v>
      </c>
      <c r="D126" t="s">
        <v>722</v>
      </c>
      <c r="E126">
        <v>-181.62366020166201</v>
      </c>
      <c r="F126">
        <v>88.895532672735698</v>
      </c>
      <c r="G126">
        <v>-73.732106647703105</v>
      </c>
      <c r="H126">
        <v>561.97091850761694</v>
      </c>
      <c r="I126">
        <v>488.23881185991303</v>
      </c>
    </row>
    <row r="127" spans="1:9">
      <c r="A127">
        <v>434</v>
      </c>
      <c r="B127" t="s">
        <v>449</v>
      </c>
      <c r="C127" t="s">
        <v>721</v>
      </c>
      <c r="D127" t="s">
        <v>722</v>
      </c>
      <c r="E127">
        <v>-150.674576835484</v>
      </c>
      <c r="F127">
        <v>18.222886072643799</v>
      </c>
      <c r="G127">
        <v>-72.386982497783293</v>
      </c>
      <c r="H127">
        <v>379.58354683613499</v>
      </c>
      <c r="I127">
        <v>307.19656433835098</v>
      </c>
    </row>
    <row r="128" spans="1:9">
      <c r="A128">
        <v>316</v>
      </c>
      <c r="B128" t="s">
        <v>331</v>
      </c>
      <c r="C128" t="s">
        <v>721</v>
      </c>
      <c r="D128" t="s">
        <v>722</v>
      </c>
      <c r="E128">
        <v>-131.63802990952999</v>
      </c>
      <c r="F128">
        <v>-3.7277098664085901</v>
      </c>
      <c r="G128">
        <v>-72.374056549820097</v>
      </c>
      <c r="H128">
        <v>239.54162530340801</v>
      </c>
      <c r="I128">
        <v>167.167568753588</v>
      </c>
    </row>
    <row r="129" spans="1:9">
      <c r="A129">
        <v>171</v>
      </c>
      <c r="B129" t="s">
        <v>186</v>
      </c>
      <c r="C129" t="s">
        <v>721</v>
      </c>
      <c r="D129" t="s">
        <v>722</v>
      </c>
      <c r="E129">
        <v>-116.404528748907</v>
      </c>
      <c r="F129">
        <v>-27.016588528085599</v>
      </c>
      <c r="G129">
        <v>-71.955020316944001</v>
      </c>
      <c r="H129">
        <v>212.24732686597599</v>
      </c>
      <c r="I129">
        <v>140.29230654903199</v>
      </c>
    </row>
    <row r="130" spans="1:9">
      <c r="A130">
        <v>64</v>
      </c>
      <c r="B130" t="s">
        <v>79</v>
      </c>
      <c r="C130" t="s">
        <v>721</v>
      </c>
      <c r="D130" t="s">
        <v>722</v>
      </c>
      <c r="E130">
        <v>-217.95564502983501</v>
      </c>
      <c r="F130">
        <v>179.62003930186</v>
      </c>
      <c r="G130">
        <v>-71.5130842138216</v>
      </c>
      <c r="H130">
        <v>571.54829811504101</v>
      </c>
      <c r="I130">
        <v>500.03521390122</v>
      </c>
    </row>
    <row r="131" spans="1:9">
      <c r="A131">
        <v>31</v>
      </c>
      <c r="B131" t="s">
        <v>46</v>
      </c>
      <c r="C131" t="s">
        <v>721</v>
      </c>
      <c r="D131" t="s">
        <v>722</v>
      </c>
      <c r="E131">
        <v>-124.72453688596499</v>
      </c>
      <c r="F131">
        <v>-19.3881517640453</v>
      </c>
      <c r="G131">
        <v>-71.481766428696702</v>
      </c>
      <c r="H131">
        <v>198.66064806341799</v>
      </c>
      <c r="I131">
        <v>127.17888163472099</v>
      </c>
    </row>
    <row r="132" spans="1:9">
      <c r="A132">
        <v>511</v>
      </c>
      <c r="B132" t="s">
        <v>526</v>
      </c>
      <c r="C132" t="s">
        <v>721</v>
      </c>
      <c r="D132" t="s">
        <v>722</v>
      </c>
      <c r="E132">
        <v>-130.88864444802499</v>
      </c>
      <c r="F132">
        <v>0.48070262896434401</v>
      </c>
      <c r="G132">
        <v>-71.198494451157899</v>
      </c>
      <c r="H132">
        <v>249.270078932578</v>
      </c>
      <c r="I132">
        <v>178.07158448141999</v>
      </c>
    </row>
    <row r="133" spans="1:9">
      <c r="A133">
        <v>262</v>
      </c>
      <c r="B133" t="s">
        <v>277</v>
      </c>
      <c r="C133" t="s">
        <v>721</v>
      </c>
      <c r="D133" t="s">
        <v>722</v>
      </c>
      <c r="E133">
        <v>-134.28152037799401</v>
      </c>
      <c r="F133">
        <v>-7.4072250325974096</v>
      </c>
      <c r="G133">
        <v>-71.194031465523295</v>
      </c>
      <c r="H133">
        <v>271.394064982749</v>
      </c>
      <c r="I133">
        <v>200.20003351722599</v>
      </c>
    </row>
    <row r="134" spans="1:9">
      <c r="A134">
        <v>118</v>
      </c>
      <c r="B134" t="s">
        <v>133</v>
      </c>
      <c r="C134" t="s">
        <v>721</v>
      </c>
      <c r="D134" t="s">
        <v>722</v>
      </c>
      <c r="E134">
        <v>-141.69437565532201</v>
      </c>
      <c r="F134">
        <v>-1.46844759949746</v>
      </c>
      <c r="G134">
        <v>-71.155521935931304</v>
      </c>
      <c r="H134">
        <v>198.445120765821</v>
      </c>
      <c r="I134">
        <v>127.28959882989</v>
      </c>
    </row>
    <row r="135" spans="1:9">
      <c r="A135">
        <v>454</v>
      </c>
      <c r="B135" t="s">
        <v>469</v>
      </c>
      <c r="C135" t="s">
        <v>721</v>
      </c>
      <c r="D135" t="s">
        <v>722</v>
      </c>
      <c r="E135">
        <v>-150.308460444433</v>
      </c>
      <c r="F135">
        <v>4.8258583529674501</v>
      </c>
      <c r="G135">
        <v>-71.059682249790797</v>
      </c>
      <c r="H135">
        <v>406.960307293639</v>
      </c>
      <c r="I135">
        <v>335.90062504384798</v>
      </c>
    </row>
    <row r="136" spans="1:9">
      <c r="A136">
        <v>182</v>
      </c>
      <c r="B136" t="s">
        <v>197</v>
      </c>
      <c r="C136" t="s">
        <v>721</v>
      </c>
      <c r="D136" t="s">
        <v>722</v>
      </c>
      <c r="E136">
        <v>-180.04408237919</v>
      </c>
      <c r="F136">
        <v>69.112648639916998</v>
      </c>
      <c r="G136">
        <v>-70.429400929510393</v>
      </c>
      <c r="H136">
        <v>502.00276615646601</v>
      </c>
      <c r="I136">
        <v>431.57336522695499</v>
      </c>
    </row>
    <row r="137" spans="1:9">
      <c r="A137">
        <v>265</v>
      </c>
      <c r="B137" t="s">
        <v>280</v>
      </c>
      <c r="C137" t="s">
        <v>721</v>
      </c>
      <c r="D137" t="s">
        <v>722</v>
      </c>
      <c r="E137">
        <v>-140.156361271479</v>
      </c>
      <c r="F137">
        <v>3.4325198804850898</v>
      </c>
      <c r="G137">
        <v>-70.405571470344498</v>
      </c>
      <c r="H137">
        <v>359.22822190918998</v>
      </c>
      <c r="I137">
        <v>288.82265043884502</v>
      </c>
    </row>
    <row r="138" spans="1:9">
      <c r="A138">
        <v>671</v>
      </c>
      <c r="B138" t="s">
        <v>686</v>
      </c>
      <c r="C138" t="s">
        <v>721</v>
      </c>
      <c r="D138" t="s">
        <v>722</v>
      </c>
      <c r="E138">
        <v>-249.30174763482901</v>
      </c>
      <c r="F138">
        <v>27921696372778</v>
      </c>
      <c r="G138">
        <v>-69.931032573341696</v>
      </c>
      <c r="H138">
        <v>635.94713914075101</v>
      </c>
      <c r="I138">
        <v>566.016106567409</v>
      </c>
    </row>
    <row r="139" spans="1:9">
      <c r="A139">
        <v>67</v>
      </c>
      <c r="B139" t="s">
        <v>82</v>
      </c>
      <c r="C139" t="s">
        <v>721</v>
      </c>
      <c r="D139" t="s">
        <v>722</v>
      </c>
      <c r="E139">
        <v>-110.458610673512</v>
      </c>
      <c r="F139">
        <v>-26.7958015823436</v>
      </c>
      <c r="G139">
        <v>-69.004998676934605</v>
      </c>
      <c r="H139">
        <v>160.82096412287601</v>
      </c>
      <c r="I139">
        <v>91.815965445941899</v>
      </c>
    </row>
    <row r="140" spans="1:9">
      <c r="A140">
        <v>410</v>
      </c>
      <c r="B140" t="s">
        <v>425</v>
      </c>
      <c r="C140" t="s">
        <v>721</v>
      </c>
      <c r="D140" t="s">
        <v>722</v>
      </c>
      <c r="E140">
        <v>-151.197710160003</v>
      </c>
      <c r="F140">
        <v>21.021841022542599</v>
      </c>
      <c r="G140">
        <v>-68.908283654071397</v>
      </c>
      <c r="H140">
        <v>443.024372974458</v>
      </c>
      <c r="I140">
        <v>374.116089320387</v>
      </c>
    </row>
    <row r="141" spans="1:9">
      <c r="A141">
        <v>49</v>
      </c>
      <c r="B141" t="s">
        <v>64</v>
      </c>
      <c r="C141" t="s">
        <v>721</v>
      </c>
      <c r="D141" t="s">
        <v>722</v>
      </c>
      <c r="E141">
        <v>-141.96269767930599</v>
      </c>
      <c r="F141">
        <v>5.43920526157601</v>
      </c>
      <c r="G141">
        <v>-68.858045915449793</v>
      </c>
      <c r="H141">
        <v>324.39412360584703</v>
      </c>
      <c r="I141">
        <v>255.53607769039701</v>
      </c>
    </row>
    <row r="142" spans="1:9">
      <c r="A142">
        <v>427</v>
      </c>
      <c r="B142" t="s">
        <v>442</v>
      </c>
      <c r="C142" t="s">
        <v>721</v>
      </c>
      <c r="D142" t="s">
        <v>722</v>
      </c>
      <c r="E142">
        <v>-141.518486550988</v>
      </c>
      <c r="F142">
        <v>-0.80133988755929897</v>
      </c>
      <c r="G142">
        <v>-68.758939232078703</v>
      </c>
      <c r="H142">
        <v>247.890012794299</v>
      </c>
      <c r="I142">
        <v>179.13107356222</v>
      </c>
    </row>
    <row r="143" spans="1:9">
      <c r="A143">
        <v>571</v>
      </c>
      <c r="B143" t="s">
        <v>586</v>
      </c>
      <c r="C143" t="s">
        <v>721</v>
      </c>
      <c r="D143" t="s">
        <v>722</v>
      </c>
      <c r="E143">
        <v>-153.36315540089399</v>
      </c>
      <c r="F143">
        <v>52.879602279176801</v>
      </c>
      <c r="G143">
        <v>-68.336119716987696</v>
      </c>
      <c r="H143">
        <v>409.230381734471</v>
      </c>
      <c r="I143">
        <v>340.89426201748398</v>
      </c>
    </row>
    <row r="144" spans="1:9">
      <c r="A144">
        <v>95</v>
      </c>
      <c r="B144" t="s">
        <v>110</v>
      </c>
      <c r="C144" t="s">
        <v>721</v>
      </c>
      <c r="D144" t="s">
        <v>722</v>
      </c>
      <c r="E144">
        <v>-134.90656529823801</v>
      </c>
      <c r="F144">
        <v>-4.3944356157867501</v>
      </c>
      <c r="G144">
        <v>-68.126045540827505</v>
      </c>
      <c r="H144">
        <v>226.01818899145701</v>
      </c>
      <c r="I144">
        <v>157.89214345062899</v>
      </c>
    </row>
    <row r="145" spans="1:9">
      <c r="A145">
        <v>625</v>
      </c>
      <c r="B145" t="s">
        <v>640</v>
      </c>
      <c r="C145" t="s">
        <v>721</v>
      </c>
      <c r="D145" t="s">
        <v>722</v>
      </c>
      <c r="E145">
        <v>-209.99301105766</v>
      </c>
      <c r="F145">
        <v>178.76527236277801</v>
      </c>
      <c r="G145">
        <v>-68.118523371366507</v>
      </c>
      <c r="H145">
        <v>588.00254654866899</v>
      </c>
      <c r="I145">
        <v>519.88402317730197</v>
      </c>
    </row>
    <row r="146" spans="1:9">
      <c r="A146">
        <v>152</v>
      </c>
      <c r="B146" t="s">
        <v>167</v>
      </c>
      <c r="C146" t="s">
        <v>721</v>
      </c>
      <c r="D146" t="s">
        <v>722</v>
      </c>
      <c r="E146">
        <v>-194.55456896476599</v>
      </c>
      <c r="F146">
        <v>213.037510792511</v>
      </c>
      <c r="G146">
        <v>-67.9172440480191</v>
      </c>
      <c r="H146">
        <v>595.86420379857702</v>
      </c>
      <c r="I146">
        <v>527.94695975055799</v>
      </c>
    </row>
    <row r="147" spans="1:9">
      <c r="A147">
        <v>198</v>
      </c>
      <c r="B147" t="s">
        <v>213</v>
      </c>
      <c r="C147" t="s">
        <v>721</v>
      </c>
      <c r="D147" t="s">
        <v>722</v>
      </c>
      <c r="E147">
        <v>-125.22657974796201</v>
      </c>
      <c r="F147">
        <v>-8.5313137448233007</v>
      </c>
      <c r="G147">
        <v>-67.832270623324206</v>
      </c>
      <c r="H147">
        <v>230.51059846484</v>
      </c>
      <c r="I147">
        <v>162.678327841515</v>
      </c>
    </row>
    <row r="148" spans="1:9">
      <c r="A148">
        <v>553</v>
      </c>
      <c r="B148" t="s">
        <v>568</v>
      </c>
      <c r="C148" t="s">
        <v>721</v>
      </c>
      <c r="D148" t="s">
        <v>722</v>
      </c>
      <c r="E148">
        <v>-138.934824149875</v>
      </c>
      <c r="F148">
        <v>16.722181380891399</v>
      </c>
      <c r="G148">
        <v>-67.632123207442703</v>
      </c>
      <c r="H148">
        <v>401.21905768277202</v>
      </c>
      <c r="I148">
        <v>333.58693447533</v>
      </c>
    </row>
    <row r="149" spans="1:9">
      <c r="A149">
        <v>611</v>
      </c>
      <c r="B149" t="s">
        <v>626</v>
      </c>
      <c r="C149" t="s">
        <v>721</v>
      </c>
      <c r="D149" t="s">
        <v>722</v>
      </c>
      <c r="E149">
        <v>-5.71494681659746E+16</v>
      </c>
      <c r="F149" s="1">
        <v>2.4320409631608801E+18</v>
      </c>
      <c r="G149">
        <v>-66.569061083172599</v>
      </c>
      <c r="H149">
        <v>716.24441408991595</v>
      </c>
      <c r="I149">
        <v>649.67535300674297</v>
      </c>
    </row>
    <row r="150" spans="1:9">
      <c r="A150">
        <v>53</v>
      </c>
      <c r="B150" t="s">
        <v>68</v>
      </c>
      <c r="C150" t="s">
        <v>721</v>
      </c>
      <c r="D150" t="s">
        <v>722</v>
      </c>
      <c r="E150">
        <v>-121.46375912287</v>
      </c>
      <c r="F150">
        <v>-4.3744125283353998</v>
      </c>
      <c r="G150">
        <v>-65.880097313391303</v>
      </c>
      <c r="H150">
        <v>230.871507327438</v>
      </c>
      <c r="I150">
        <v>164.99141001404701</v>
      </c>
    </row>
    <row r="151" spans="1:9">
      <c r="A151">
        <v>591</v>
      </c>
      <c r="B151" t="s">
        <v>606</v>
      </c>
      <c r="C151" t="s">
        <v>721</v>
      </c>
      <c r="D151" t="s">
        <v>722</v>
      </c>
      <c r="E151">
        <v>-194.73751349320401</v>
      </c>
      <c r="F151">
        <v>113.922859190246</v>
      </c>
      <c r="G151">
        <v>-65.352216421256102</v>
      </c>
      <c r="H151">
        <v>567.26627647668897</v>
      </c>
      <c r="I151">
        <v>501.914060055432</v>
      </c>
    </row>
    <row r="152" spans="1:9">
      <c r="A152">
        <v>183</v>
      </c>
      <c r="B152" t="s">
        <v>198</v>
      </c>
      <c r="C152" t="s">
        <v>721</v>
      </c>
      <c r="D152" t="s">
        <v>722</v>
      </c>
      <c r="E152">
        <v>-133.607391142116</v>
      </c>
      <c r="F152">
        <v>21.201803877728199</v>
      </c>
      <c r="G152">
        <v>-64.900842795069195</v>
      </c>
      <c r="H152">
        <v>303.83134886883602</v>
      </c>
      <c r="I152">
        <v>238.93050607376699</v>
      </c>
    </row>
    <row r="153" spans="1:9">
      <c r="A153">
        <v>59</v>
      </c>
      <c r="B153" t="s">
        <v>74</v>
      </c>
      <c r="C153" t="s">
        <v>721</v>
      </c>
      <c r="D153" t="s">
        <v>722</v>
      </c>
      <c r="E153">
        <v>-111.00545731040501</v>
      </c>
      <c r="F153">
        <v>-18.6717615671642</v>
      </c>
      <c r="G153">
        <v>-64.537006366038099</v>
      </c>
      <c r="H153">
        <v>167.67268193219499</v>
      </c>
      <c r="I153">
        <v>103.135675566157</v>
      </c>
    </row>
    <row r="154" spans="1:9">
      <c r="A154">
        <v>499</v>
      </c>
      <c r="B154" t="s">
        <v>514</v>
      </c>
      <c r="C154" t="s">
        <v>721</v>
      </c>
      <c r="D154" t="s">
        <v>722</v>
      </c>
      <c r="E154">
        <v>-136.89306635658801</v>
      </c>
      <c r="F154">
        <v>15.9741770776342</v>
      </c>
      <c r="G154">
        <v>-63.2317481939088</v>
      </c>
      <c r="H154">
        <v>365.32737926200599</v>
      </c>
      <c r="I154">
        <v>302.09563106809702</v>
      </c>
    </row>
    <row r="155" spans="1:9">
      <c r="A155">
        <v>205</v>
      </c>
      <c r="B155" t="s">
        <v>220</v>
      </c>
      <c r="C155" t="s">
        <v>721</v>
      </c>
      <c r="D155" t="s">
        <v>722</v>
      </c>
      <c r="E155">
        <v>-158.75218453731901</v>
      </c>
      <c r="F155">
        <v>72.316268007500199</v>
      </c>
      <c r="G155">
        <v>-63.206180927325299</v>
      </c>
      <c r="H155">
        <v>451.83645352992897</v>
      </c>
      <c r="I155">
        <v>388.63027260260299</v>
      </c>
    </row>
    <row r="156" spans="1:9">
      <c r="A156">
        <v>63</v>
      </c>
      <c r="B156" t="s">
        <v>78</v>
      </c>
      <c r="C156" t="s">
        <v>721</v>
      </c>
      <c r="D156" t="s">
        <v>722</v>
      </c>
      <c r="E156">
        <v>-130.84820920980101</v>
      </c>
      <c r="F156">
        <v>9.3834820613414802</v>
      </c>
      <c r="G156">
        <v>-61.745077097286902</v>
      </c>
      <c r="H156">
        <v>304.114393643021</v>
      </c>
      <c r="I156">
        <v>242.36931654573399</v>
      </c>
    </row>
    <row r="157" spans="1:9">
      <c r="A157">
        <v>2</v>
      </c>
      <c r="B157" t="s">
        <v>16</v>
      </c>
      <c r="C157" t="s">
        <v>721</v>
      </c>
      <c r="D157" t="s">
        <v>722</v>
      </c>
      <c r="E157">
        <v>-239.38106778736099</v>
      </c>
      <c r="F157">
        <v>18.409997971394901</v>
      </c>
      <c r="G157">
        <v>-61.559155080964203</v>
      </c>
      <c r="H157">
        <v>125.60593853891</v>
      </c>
      <c r="I157">
        <v>64.046783457945807</v>
      </c>
    </row>
    <row r="158" spans="1:9">
      <c r="A158">
        <v>289</v>
      </c>
      <c r="B158" t="s">
        <v>304</v>
      </c>
      <c r="C158" t="s">
        <v>721</v>
      </c>
      <c r="D158" t="s">
        <v>722</v>
      </c>
      <c r="E158">
        <v>-166.06442485073401</v>
      </c>
      <c r="F158">
        <v>70.149830822057893</v>
      </c>
      <c r="G158">
        <v>-61.494643802043399</v>
      </c>
      <c r="H158">
        <v>448.62894403927697</v>
      </c>
      <c r="I158">
        <v>387.13430023723299</v>
      </c>
    </row>
    <row r="159" spans="1:9">
      <c r="A159">
        <v>609</v>
      </c>
      <c r="B159" t="s">
        <v>624</v>
      </c>
      <c r="C159" t="s">
        <v>721</v>
      </c>
      <c r="D159" t="s">
        <v>722</v>
      </c>
      <c r="E159">
        <v>-208.68322674180001</v>
      </c>
      <c r="F159">
        <v>204.253764822215</v>
      </c>
      <c r="G159">
        <v>-61.3491723593065</v>
      </c>
      <c r="H159">
        <v>522.50529759974904</v>
      </c>
      <c r="I159">
        <v>461.15612524044298</v>
      </c>
    </row>
    <row r="160" spans="1:9">
      <c r="A160">
        <v>561</v>
      </c>
      <c r="B160" t="s">
        <v>576</v>
      </c>
      <c r="C160" t="s">
        <v>721</v>
      </c>
      <c r="D160" t="s">
        <v>722</v>
      </c>
      <c r="E160">
        <v>-134.90290997169299</v>
      </c>
      <c r="F160">
        <v>21.307506840852</v>
      </c>
      <c r="G160">
        <v>-61.272178610192697</v>
      </c>
      <c r="H160">
        <v>377.15949294582799</v>
      </c>
      <c r="I160">
        <v>315.88731433563498</v>
      </c>
    </row>
    <row r="161" spans="1:9">
      <c r="A161">
        <v>39</v>
      </c>
      <c r="B161" t="s">
        <v>54</v>
      </c>
      <c r="C161" t="s">
        <v>721</v>
      </c>
      <c r="D161" t="s">
        <v>722</v>
      </c>
      <c r="E161">
        <v>-136.330023821818</v>
      </c>
      <c r="F161">
        <v>4.5221313816761599</v>
      </c>
      <c r="G161">
        <v>-61.1500603322405</v>
      </c>
      <c r="H161">
        <v>178.10191971604499</v>
      </c>
      <c r="I161">
        <v>116.95185938380401</v>
      </c>
    </row>
    <row r="162" spans="1:9">
      <c r="A162">
        <v>312</v>
      </c>
      <c r="B162" t="s">
        <v>327</v>
      </c>
      <c r="C162" t="s">
        <v>721</v>
      </c>
      <c r="D162" t="s">
        <v>722</v>
      </c>
      <c r="E162">
        <v>-118.385237942194</v>
      </c>
      <c r="F162">
        <v>-0.41573685887349998</v>
      </c>
      <c r="G162">
        <v>-60.590971170632002</v>
      </c>
      <c r="H162">
        <v>243.437452824019</v>
      </c>
      <c r="I162">
        <v>182.846481653387</v>
      </c>
    </row>
    <row r="163" spans="1:9">
      <c r="A163">
        <v>576</v>
      </c>
      <c r="B163" t="s">
        <v>591</v>
      </c>
      <c r="C163" t="s">
        <v>721</v>
      </c>
      <c r="D163" t="s">
        <v>722</v>
      </c>
      <c r="E163">
        <v>-193.90748085329699</v>
      </c>
      <c r="F163">
        <v>124.893212633768</v>
      </c>
      <c r="G163">
        <v>-59.7070872222803</v>
      </c>
      <c r="H163">
        <v>511.88957851152998</v>
      </c>
      <c r="I163">
        <v>452.18249128924998</v>
      </c>
    </row>
    <row r="164" spans="1:9">
      <c r="A164">
        <v>288</v>
      </c>
      <c r="B164" t="s">
        <v>303</v>
      </c>
      <c r="C164" t="s">
        <v>721</v>
      </c>
      <c r="D164" t="s">
        <v>722</v>
      </c>
      <c r="E164">
        <v>-118.93229836067999</v>
      </c>
      <c r="F164">
        <v>3.5738201684300299</v>
      </c>
      <c r="G164">
        <v>-59.538646625025002</v>
      </c>
      <c r="H164">
        <v>269.23898558783998</v>
      </c>
      <c r="I164">
        <v>209.70033896281501</v>
      </c>
    </row>
    <row r="165" spans="1:9">
      <c r="A165">
        <v>278</v>
      </c>
      <c r="B165" t="s">
        <v>293</v>
      </c>
      <c r="C165" t="s">
        <v>721</v>
      </c>
      <c r="D165" t="s">
        <v>722</v>
      </c>
      <c r="E165">
        <v>-140.84361029025499</v>
      </c>
      <c r="F165">
        <v>36.563391873627801</v>
      </c>
      <c r="G165">
        <v>-59.158347027366403</v>
      </c>
      <c r="H165">
        <v>409.87510920318198</v>
      </c>
      <c r="I165">
        <v>350.71676217581501</v>
      </c>
    </row>
    <row r="166" spans="1:9">
      <c r="A166">
        <v>41</v>
      </c>
      <c r="B166" t="s">
        <v>56</v>
      </c>
      <c r="C166" t="s">
        <v>721</v>
      </c>
      <c r="D166" t="s">
        <v>722</v>
      </c>
      <c r="E166">
        <v>-110.89205874215899</v>
      </c>
      <c r="F166">
        <v>6.95509753415147</v>
      </c>
      <c r="G166">
        <v>-58.649236234415397</v>
      </c>
      <c r="H166">
        <v>239.480527099916</v>
      </c>
      <c r="I166">
        <v>180.83129086549999</v>
      </c>
    </row>
    <row r="167" spans="1:9">
      <c r="A167">
        <v>540</v>
      </c>
      <c r="B167" t="s">
        <v>555</v>
      </c>
      <c r="C167" t="s">
        <v>721</v>
      </c>
      <c r="D167" t="s">
        <v>722</v>
      </c>
      <c r="E167">
        <v>-154.26806347995799</v>
      </c>
      <c r="F167">
        <v>122.484580462712</v>
      </c>
      <c r="G167">
        <v>-57.888272569199501</v>
      </c>
      <c r="H167">
        <v>494.63467319457698</v>
      </c>
      <c r="I167">
        <v>436.74640062537702</v>
      </c>
    </row>
    <row r="168" spans="1:9">
      <c r="A168">
        <v>551</v>
      </c>
      <c r="B168" t="s">
        <v>566</v>
      </c>
      <c r="C168" t="s">
        <v>721</v>
      </c>
      <c r="D168" t="s">
        <v>722</v>
      </c>
      <c r="E168">
        <v>-142.97779911367499</v>
      </c>
      <c r="F168">
        <v>14.703514421843099</v>
      </c>
      <c r="G168">
        <v>-57.829848048780597</v>
      </c>
      <c r="H168">
        <v>407.06700489290301</v>
      </c>
      <c r="I168">
        <v>349.23715684412201</v>
      </c>
    </row>
    <row r="169" spans="1:9">
      <c r="A169">
        <v>583</v>
      </c>
      <c r="B169" t="s">
        <v>598</v>
      </c>
      <c r="C169" t="s">
        <v>721</v>
      </c>
      <c r="D169" t="s">
        <v>722</v>
      </c>
      <c r="E169">
        <v>-224.08082824900299</v>
      </c>
      <c r="F169">
        <v>291.10437788839198</v>
      </c>
      <c r="G169">
        <v>-57.5378264603332</v>
      </c>
      <c r="H169">
        <v>602.51898392487999</v>
      </c>
      <c r="I169">
        <v>544.98115746454698</v>
      </c>
    </row>
    <row r="170" spans="1:9">
      <c r="A170">
        <v>129</v>
      </c>
      <c r="B170" t="s">
        <v>144</v>
      </c>
      <c r="C170" t="s">
        <v>721</v>
      </c>
      <c r="D170" t="s">
        <v>722</v>
      </c>
      <c r="E170">
        <v>-116.459663860771</v>
      </c>
      <c r="F170">
        <v>8.9959788200234101</v>
      </c>
      <c r="G170">
        <v>-57.050462384810203</v>
      </c>
      <c r="H170">
        <v>227.09069440806201</v>
      </c>
      <c r="I170">
        <v>170.040232023252</v>
      </c>
    </row>
    <row r="171" spans="1:9">
      <c r="A171">
        <v>634</v>
      </c>
      <c r="B171" t="s">
        <v>649</v>
      </c>
      <c r="C171" t="s">
        <v>721</v>
      </c>
      <c r="D171" t="s">
        <v>722</v>
      </c>
      <c r="E171">
        <v>-155.01245813482899</v>
      </c>
      <c r="F171">
        <v>64.820125217807899</v>
      </c>
      <c r="G171">
        <v>-56.799486132082997</v>
      </c>
      <c r="H171">
        <v>421.29241768404398</v>
      </c>
      <c r="I171">
        <v>364.49293155196102</v>
      </c>
    </row>
    <row r="172" spans="1:9">
      <c r="A172">
        <v>480</v>
      </c>
      <c r="B172" t="s">
        <v>495</v>
      </c>
      <c r="C172" t="s">
        <v>721</v>
      </c>
      <c r="D172" t="s">
        <v>722</v>
      </c>
      <c r="E172">
        <v>-137.78230236338001</v>
      </c>
      <c r="F172">
        <v>48.878533768496801</v>
      </c>
      <c r="G172">
        <v>-56.617075989580599</v>
      </c>
      <c r="H172">
        <v>343.993748637382</v>
      </c>
      <c r="I172">
        <v>287.376672647801</v>
      </c>
    </row>
    <row r="173" spans="1:9">
      <c r="A173">
        <v>645</v>
      </c>
      <c r="B173" t="s">
        <v>660</v>
      </c>
      <c r="C173" t="s">
        <v>721</v>
      </c>
      <c r="D173" t="s">
        <v>722</v>
      </c>
      <c r="E173">
        <v>-458.157792849553</v>
      </c>
      <c r="F173">
        <v>40.182744415917597</v>
      </c>
      <c r="G173">
        <v>-56.411135956182598</v>
      </c>
      <c r="H173">
        <v>132.53385917705401</v>
      </c>
      <c r="I173">
        <v>76.122723220871805</v>
      </c>
    </row>
    <row r="174" spans="1:9">
      <c r="A174">
        <v>521</v>
      </c>
      <c r="B174" t="s">
        <v>536</v>
      </c>
      <c r="C174" t="s">
        <v>721</v>
      </c>
      <c r="D174" t="s">
        <v>722</v>
      </c>
      <c r="E174">
        <v>-136.77247241522301</v>
      </c>
      <c r="F174">
        <v>35.549686463434703</v>
      </c>
      <c r="G174">
        <v>-56.183065135620303</v>
      </c>
      <c r="H174">
        <v>378.27147621529599</v>
      </c>
      <c r="I174">
        <v>322.08841107967601</v>
      </c>
    </row>
    <row r="175" spans="1:9">
      <c r="A175">
        <v>161</v>
      </c>
      <c r="B175" t="s">
        <v>176</v>
      </c>
      <c r="C175" t="s">
        <v>721</v>
      </c>
      <c r="D175" t="s">
        <v>722</v>
      </c>
      <c r="E175">
        <v>-124.14210888451601</v>
      </c>
      <c r="F175">
        <v>30.334215549431899</v>
      </c>
      <c r="G175">
        <v>-55.525759049650503</v>
      </c>
      <c r="H175">
        <v>245.38966525276001</v>
      </c>
      <c r="I175">
        <v>189.863906203109</v>
      </c>
    </row>
    <row r="176" spans="1:9">
      <c r="A176">
        <v>100</v>
      </c>
      <c r="B176" t="s">
        <v>115</v>
      </c>
      <c r="C176" t="s">
        <v>721</v>
      </c>
      <c r="D176" t="s">
        <v>722</v>
      </c>
      <c r="E176">
        <v>-110.108090322471</v>
      </c>
      <c r="F176">
        <v>5.2910993094113499</v>
      </c>
      <c r="G176">
        <v>-55.513043664071397</v>
      </c>
      <c r="H176">
        <v>218.949449704383</v>
      </c>
      <c r="I176">
        <v>163.43640604031199</v>
      </c>
    </row>
    <row r="177" spans="1:9">
      <c r="A177">
        <v>554</v>
      </c>
      <c r="B177" t="s">
        <v>569</v>
      </c>
      <c r="C177" t="s">
        <v>721</v>
      </c>
      <c r="D177" t="s">
        <v>722</v>
      </c>
      <c r="E177">
        <v>-131.90811770416099</v>
      </c>
      <c r="F177">
        <v>36.692080176224501</v>
      </c>
      <c r="G177">
        <v>-55.023577509456601</v>
      </c>
      <c r="H177">
        <v>363.32763555224898</v>
      </c>
      <c r="I177">
        <v>308.30405804279297</v>
      </c>
    </row>
    <row r="178" spans="1:9">
      <c r="A178">
        <v>358</v>
      </c>
      <c r="B178" t="s">
        <v>373</v>
      </c>
      <c r="C178" t="s">
        <v>721</v>
      </c>
      <c r="D178" t="s">
        <v>722</v>
      </c>
      <c r="E178">
        <v>-137.41818190787899</v>
      </c>
      <c r="F178">
        <v>19.738485109496299</v>
      </c>
      <c r="G178">
        <v>-55.006542367891001</v>
      </c>
      <c r="H178">
        <v>428.13222370097799</v>
      </c>
      <c r="I178">
        <v>373.12568133308702</v>
      </c>
    </row>
    <row r="179" spans="1:9">
      <c r="A179">
        <v>500</v>
      </c>
      <c r="B179" t="s">
        <v>515</v>
      </c>
      <c r="C179" t="s">
        <v>721</v>
      </c>
      <c r="D179" t="s">
        <v>722</v>
      </c>
      <c r="E179">
        <v>-126.916415520911</v>
      </c>
      <c r="F179">
        <v>17.824899841077801</v>
      </c>
      <c r="G179">
        <v>-54.764453910597901</v>
      </c>
      <c r="H179">
        <v>351.15979829665798</v>
      </c>
      <c r="I179">
        <v>296.39534438606</v>
      </c>
    </row>
    <row r="180" spans="1:9">
      <c r="A180">
        <v>448</v>
      </c>
      <c r="B180" t="s">
        <v>463</v>
      </c>
      <c r="C180" t="s">
        <v>721</v>
      </c>
      <c r="D180" t="s">
        <v>722</v>
      </c>
      <c r="E180">
        <v>-145.29039546117201</v>
      </c>
      <c r="F180">
        <v>30.1247601425566</v>
      </c>
      <c r="G180">
        <v>-54.642032246178303</v>
      </c>
      <c r="H180">
        <v>359.31312798494599</v>
      </c>
      <c r="I180">
        <v>304.67109573876797</v>
      </c>
    </row>
    <row r="181" spans="1:9">
      <c r="A181">
        <v>276</v>
      </c>
      <c r="B181" t="s">
        <v>291</v>
      </c>
      <c r="C181" t="s">
        <v>721</v>
      </c>
      <c r="D181" t="s">
        <v>722</v>
      </c>
      <c r="E181">
        <v>-114.365417537035</v>
      </c>
      <c r="F181">
        <v>13.1345673214608</v>
      </c>
      <c r="G181">
        <v>-54.591293077852498</v>
      </c>
      <c r="H181">
        <v>296.19848022665798</v>
      </c>
      <c r="I181">
        <v>241.60718714880599</v>
      </c>
    </row>
    <row r="182" spans="1:9">
      <c r="A182">
        <v>523</v>
      </c>
      <c r="B182" t="s">
        <v>538</v>
      </c>
      <c r="C182" t="s">
        <v>721</v>
      </c>
      <c r="D182" t="s">
        <v>722</v>
      </c>
      <c r="E182">
        <v>-209.91286917265501</v>
      </c>
      <c r="F182">
        <v>557.62488322913202</v>
      </c>
      <c r="G182">
        <v>-52.913975153914798</v>
      </c>
      <c r="H182">
        <v>579.08662809421799</v>
      </c>
      <c r="I182">
        <v>526.17265294030301</v>
      </c>
    </row>
    <row r="183" spans="1:9">
      <c r="A183">
        <v>314</v>
      </c>
      <c r="B183" t="s">
        <v>329</v>
      </c>
      <c r="C183" t="s">
        <v>721</v>
      </c>
      <c r="D183" t="s">
        <v>722</v>
      </c>
      <c r="E183">
        <v>-141.041368294416</v>
      </c>
      <c r="F183">
        <v>60.960019356348198</v>
      </c>
      <c r="G183">
        <v>-52.093625497172297</v>
      </c>
      <c r="H183">
        <v>438.51527746740601</v>
      </c>
      <c r="I183">
        <v>386.42165197023297</v>
      </c>
    </row>
    <row r="184" spans="1:9">
      <c r="A184">
        <v>14</v>
      </c>
      <c r="B184" t="s">
        <v>29</v>
      </c>
      <c r="C184" t="s">
        <v>721</v>
      </c>
      <c r="D184" t="s">
        <v>722</v>
      </c>
      <c r="E184">
        <v>-125.832292110073</v>
      </c>
      <c r="F184">
        <v>29.000425480251199</v>
      </c>
      <c r="G184">
        <v>-51.631341677654099</v>
      </c>
      <c r="H184">
        <v>297.26729223745099</v>
      </c>
      <c r="I184">
        <v>245.63595055979599</v>
      </c>
    </row>
    <row r="185" spans="1:9">
      <c r="A185">
        <v>440</v>
      </c>
      <c r="B185" t="s">
        <v>455</v>
      </c>
      <c r="C185" t="s">
        <v>721</v>
      </c>
      <c r="D185" t="s">
        <v>722</v>
      </c>
      <c r="E185">
        <v>-145.29946470460001</v>
      </c>
      <c r="F185">
        <v>45.3978077765412</v>
      </c>
      <c r="G185">
        <v>-51.230519045843302</v>
      </c>
      <c r="H185">
        <v>345.79621838231202</v>
      </c>
      <c r="I185">
        <v>294.56569933646801</v>
      </c>
    </row>
    <row r="186" spans="1:9">
      <c r="A186">
        <v>199</v>
      </c>
      <c r="B186" t="s">
        <v>214</v>
      </c>
      <c r="C186" t="s">
        <v>721</v>
      </c>
      <c r="D186" t="s">
        <v>722</v>
      </c>
      <c r="E186">
        <v>-104.70039077441101</v>
      </c>
      <c r="F186">
        <v>7.9615578540178902</v>
      </c>
      <c r="G186">
        <v>-50.515462282572898</v>
      </c>
      <c r="H186">
        <v>244.096123366082</v>
      </c>
      <c r="I186">
        <v>193.580661083509</v>
      </c>
    </row>
    <row r="187" spans="1:9">
      <c r="A187">
        <v>277</v>
      </c>
      <c r="B187" t="s">
        <v>292</v>
      </c>
      <c r="C187" t="s">
        <v>721</v>
      </c>
      <c r="D187" t="s">
        <v>722</v>
      </c>
      <c r="E187">
        <v>-156.74557871177001</v>
      </c>
      <c r="F187">
        <v>88.603026256191697</v>
      </c>
      <c r="G187">
        <v>-49.755273500110398</v>
      </c>
      <c r="H187">
        <v>459.35412857871398</v>
      </c>
      <c r="I187">
        <v>409.59885507860298</v>
      </c>
    </row>
    <row r="188" spans="1:9">
      <c r="A188">
        <v>578</v>
      </c>
      <c r="B188" t="s">
        <v>593</v>
      </c>
      <c r="C188" t="s">
        <v>721</v>
      </c>
      <c r="D188" t="s">
        <v>722</v>
      </c>
      <c r="E188">
        <v>-5.2950188167515904E+16</v>
      </c>
      <c r="F188">
        <v>1.54991003321519E+16</v>
      </c>
      <c r="G188">
        <v>-48.918040608913202</v>
      </c>
      <c r="H188">
        <v>668.84930407775801</v>
      </c>
      <c r="I188">
        <v>619.93126346884503</v>
      </c>
    </row>
    <row r="189" spans="1:9">
      <c r="A189">
        <v>577</v>
      </c>
      <c r="B189" t="s">
        <v>592</v>
      </c>
      <c r="C189" t="s">
        <v>721</v>
      </c>
      <c r="D189" t="s">
        <v>722</v>
      </c>
      <c r="E189">
        <v>-231.33281370246601</v>
      </c>
      <c r="F189">
        <v>510.18623712228202</v>
      </c>
      <c r="G189">
        <v>-48.5796634079108</v>
      </c>
      <c r="H189">
        <v>601.67426549002403</v>
      </c>
      <c r="I189">
        <v>553.09460208211306</v>
      </c>
    </row>
    <row r="190" spans="1:9">
      <c r="A190">
        <v>111</v>
      </c>
      <c r="B190" t="s">
        <v>126</v>
      </c>
      <c r="C190" t="s">
        <v>721</v>
      </c>
      <c r="D190" t="s">
        <v>722</v>
      </c>
      <c r="E190">
        <v>-131.48440728845199</v>
      </c>
      <c r="F190">
        <v>54.344965117803802</v>
      </c>
      <c r="G190">
        <v>-48.336273143446803</v>
      </c>
      <c r="H190">
        <v>268.09056301238502</v>
      </c>
      <c r="I190">
        <v>219.754289868938</v>
      </c>
    </row>
    <row r="191" spans="1:9">
      <c r="A191">
        <v>109</v>
      </c>
      <c r="B191" t="s">
        <v>124</v>
      </c>
      <c r="C191" t="s">
        <v>721</v>
      </c>
      <c r="D191" t="s">
        <v>722</v>
      </c>
      <c r="E191">
        <v>-113.78735732600801</v>
      </c>
      <c r="F191">
        <v>28.4140197940504</v>
      </c>
      <c r="G191">
        <v>-47.828161200454701</v>
      </c>
      <c r="H191">
        <v>217.39976035682199</v>
      </c>
      <c r="I191">
        <v>169.571599156367</v>
      </c>
    </row>
    <row r="192" spans="1:9">
      <c r="A192">
        <v>290</v>
      </c>
      <c r="B192" t="s">
        <v>305</v>
      </c>
      <c r="C192" t="s">
        <v>721</v>
      </c>
      <c r="D192" t="s">
        <v>722</v>
      </c>
      <c r="E192">
        <v>-103.69386412158499</v>
      </c>
      <c r="F192">
        <v>10.890579946526699</v>
      </c>
      <c r="G192">
        <v>-47.387234272966801</v>
      </c>
      <c r="H192">
        <v>259.59444661512498</v>
      </c>
      <c r="I192">
        <v>212.20721234215799</v>
      </c>
    </row>
    <row r="193" spans="1:9">
      <c r="A193">
        <v>418</v>
      </c>
      <c r="B193" t="s">
        <v>433</v>
      </c>
      <c r="C193" t="s">
        <v>721</v>
      </c>
      <c r="D193" t="s">
        <v>722</v>
      </c>
      <c r="E193">
        <v>-128.10123485597501</v>
      </c>
      <c r="F193">
        <v>29.5507221655695</v>
      </c>
      <c r="G193">
        <v>-47.262021591980897</v>
      </c>
      <c r="H193">
        <v>394.36509941110899</v>
      </c>
      <c r="I193">
        <v>347.10307781912798</v>
      </c>
    </row>
    <row r="194" spans="1:9">
      <c r="A194">
        <v>320</v>
      </c>
      <c r="B194" t="s">
        <v>335</v>
      </c>
      <c r="C194" t="s">
        <v>721</v>
      </c>
      <c r="D194" t="s">
        <v>722</v>
      </c>
      <c r="E194">
        <v>-103.28167664692801</v>
      </c>
      <c r="F194">
        <v>12.9615517563529</v>
      </c>
      <c r="G194">
        <v>-47.054422707486303</v>
      </c>
      <c r="H194">
        <v>237.38197412911401</v>
      </c>
      <c r="I194">
        <v>190.32755142162799</v>
      </c>
    </row>
    <row r="195" spans="1:9">
      <c r="A195">
        <v>96</v>
      </c>
      <c r="B195" t="s">
        <v>111</v>
      </c>
      <c r="C195" t="s">
        <v>721</v>
      </c>
      <c r="D195" t="s">
        <v>722</v>
      </c>
      <c r="E195">
        <v>-107.64352388397</v>
      </c>
      <c r="F195">
        <v>19.673336586421598</v>
      </c>
      <c r="G195">
        <v>-47.004791527977901</v>
      </c>
      <c r="H195">
        <v>268.452156015024</v>
      </c>
      <c r="I195">
        <v>221.447364487046</v>
      </c>
    </row>
    <row r="196" spans="1:9">
      <c r="A196">
        <v>462</v>
      </c>
      <c r="B196" t="s">
        <v>477</v>
      </c>
      <c r="C196" t="s">
        <v>721</v>
      </c>
      <c r="D196" t="s">
        <v>722</v>
      </c>
      <c r="E196">
        <v>-127.33255732471</v>
      </c>
      <c r="F196">
        <v>45.712592828382199</v>
      </c>
      <c r="G196">
        <v>-46.591771290077901</v>
      </c>
      <c r="H196">
        <v>317.59642085538701</v>
      </c>
      <c r="I196">
        <v>271.00464956530902</v>
      </c>
    </row>
    <row r="197" spans="1:9">
      <c r="A197">
        <v>581</v>
      </c>
      <c r="B197" t="s">
        <v>596</v>
      </c>
      <c r="C197" t="s">
        <v>721</v>
      </c>
      <c r="D197" t="s">
        <v>722</v>
      </c>
      <c r="E197">
        <v>-2710229050506060</v>
      </c>
      <c r="F197">
        <v>4710022518101030</v>
      </c>
      <c r="G197">
        <v>-46.417863966292003</v>
      </c>
      <c r="H197">
        <v>677.67072512689106</v>
      </c>
      <c r="I197">
        <v>631.25286116059897</v>
      </c>
    </row>
    <row r="198" spans="1:9">
      <c r="A198">
        <v>76</v>
      </c>
      <c r="B198" t="s">
        <v>91</v>
      </c>
      <c r="C198" t="s">
        <v>721</v>
      </c>
      <c r="D198" t="s">
        <v>722</v>
      </c>
      <c r="E198">
        <v>-138.06108798465499</v>
      </c>
      <c r="F198">
        <v>57.665542248529199</v>
      </c>
      <c r="G198">
        <v>-46.309402952320902</v>
      </c>
      <c r="H198">
        <v>437.38142325080798</v>
      </c>
      <c r="I198">
        <v>391.07202029848702</v>
      </c>
    </row>
    <row r="199" spans="1:9">
      <c r="A199">
        <v>17</v>
      </c>
      <c r="B199" t="s">
        <v>32</v>
      </c>
      <c r="C199" t="s">
        <v>721</v>
      </c>
      <c r="D199" t="s">
        <v>722</v>
      </c>
      <c r="E199">
        <v>-115.424824412021</v>
      </c>
      <c r="F199">
        <v>21.7401401223512</v>
      </c>
      <c r="G199">
        <v>-45.822329654759102</v>
      </c>
      <c r="H199">
        <v>179.095474445077</v>
      </c>
      <c r="I199">
        <v>133.27314479031699</v>
      </c>
    </row>
    <row r="200" spans="1:9">
      <c r="A200">
        <v>159</v>
      </c>
      <c r="B200" t="s">
        <v>174</v>
      </c>
      <c r="C200" t="s">
        <v>721</v>
      </c>
      <c r="D200" t="s">
        <v>722</v>
      </c>
      <c r="E200">
        <v>-112.154940860295</v>
      </c>
      <c r="F200">
        <v>33.286098792976397</v>
      </c>
      <c r="G200">
        <v>-45.020735739792201</v>
      </c>
      <c r="H200">
        <v>244.665955974485</v>
      </c>
      <c r="I200">
        <v>199.645220234693</v>
      </c>
    </row>
    <row r="201" spans="1:9">
      <c r="A201">
        <v>173</v>
      </c>
      <c r="B201" t="s">
        <v>188</v>
      </c>
      <c r="C201" t="s">
        <v>721</v>
      </c>
      <c r="D201" t="s">
        <v>722</v>
      </c>
      <c r="E201">
        <v>-94.571779513927098</v>
      </c>
      <c r="F201">
        <v>7.2365933939383602</v>
      </c>
      <c r="G201">
        <v>-44.810497530128004</v>
      </c>
      <c r="H201">
        <v>190.91995948521901</v>
      </c>
      <c r="I201">
        <v>146.10946195509101</v>
      </c>
    </row>
    <row r="202" spans="1:9">
      <c r="A202">
        <v>321</v>
      </c>
      <c r="B202" t="s">
        <v>336</v>
      </c>
      <c r="C202" t="s">
        <v>721</v>
      </c>
      <c r="D202" t="s">
        <v>722</v>
      </c>
      <c r="E202">
        <v>-100.48191496736401</v>
      </c>
      <c r="F202">
        <v>11.6828224986225</v>
      </c>
      <c r="G202">
        <v>-44.191101682631803</v>
      </c>
      <c r="H202">
        <v>199.07431803598601</v>
      </c>
      <c r="I202">
        <v>154.88321635335399</v>
      </c>
    </row>
    <row r="203" spans="1:9">
      <c r="A203">
        <v>156</v>
      </c>
      <c r="B203" t="s">
        <v>171</v>
      </c>
      <c r="C203" t="s">
        <v>721</v>
      </c>
      <c r="D203" t="s">
        <v>722</v>
      </c>
      <c r="E203">
        <v>-234.80406935426601</v>
      </c>
      <c r="F203">
        <v>420.250432966689</v>
      </c>
      <c r="G203">
        <v>-44.167510828563302</v>
      </c>
      <c r="H203">
        <v>543.55714932020305</v>
      </c>
      <c r="I203">
        <v>499.38963849164003</v>
      </c>
    </row>
    <row r="204" spans="1:9">
      <c r="A204">
        <v>416</v>
      </c>
      <c r="B204" t="s">
        <v>431</v>
      </c>
      <c r="C204" t="s">
        <v>721</v>
      </c>
      <c r="D204" t="s">
        <v>722</v>
      </c>
      <c r="E204">
        <v>-134.43124731773199</v>
      </c>
      <c r="F204">
        <v>54.031761382880603</v>
      </c>
      <c r="G204">
        <v>-43.915340140878001</v>
      </c>
      <c r="H204">
        <v>472.517923791643</v>
      </c>
      <c r="I204">
        <v>428.60258365076498</v>
      </c>
    </row>
    <row r="205" spans="1:9">
      <c r="A205">
        <v>530</v>
      </c>
      <c r="B205" t="s">
        <v>545</v>
      </c>
      <c r="C205" t="s">
        <v>721</v>
      </c>
      <c r="D205" t="s">
        <v>722</v>
      </c>
      <c r="E205">
        <v>-134.284065824283</v>
      </c>
      <c r="F205">
        <v>79.0173514269881</v>
      </c>
      <c r="G205">
        <v>-43.490419534929899</v>
      </c>
      <c r="H205">
        <v>442.93717635198999</v>
      </c>
      <c r="I205">
        <v>399.44675681706002</v>
      </c>
    </row>
    <row r="206" spans="1:9">
      <c r="A206">
        <v>487</v>
      </c>
      <c r="B206" t="s">
        <v>502</v>
      </c>
      <c r="C206" t="s">
        <v>721</v>
      </c>
      <c r="D206" t="s">
        <v>722</v>
      </c>
      <c r="E206">
        <v>-125.562574955065</v>
      </c>
      <c r="F206">
        <v>64.904973260174302</v>
      </c>
      <c r="G206">
        <v>-43.342669699089697</v>
      </c>
      <c r="H206">
        <v>418.941737747611</v>
      </c>
      <c r="I206">
        <v>375.59906804852199</v>
      </c>
    </row>
    <row r="207" spans="1:9">
      <c r="A207">
        <v>606</v>
      </c>
      <c r="B207" t="s">
        <v>621</v>
      </c>
      <c r="C207" t="s">
        <v>721</v>
      </c>
      <c r="D207" t="s">
        <v>722</v>
      </c>
      <c r="E207">
        <v>-375.95337361374499</v>
      </c>
      <c r="F207">
        <v>1153.64381155252</v>
      </c>
      <c r="G207">
        <v>-43.042194529816904</v>
      </c>
      <c r="H207">
        <v>672.46606181671098</v>
      </c>
      <c r="I207">
        <v>629.42386728689405</v>
      </c>
    </row>
    <row r="208" spans="1:9">
      <c r="A208">
        <v>375</v>
      </c>
      <c r="B208" t="s">
        <v>390</v>
      </c>
      <c r="C208" t="s">
        <v>721</v>
      </c>
      <c r="D208" t="s">
        <v>722</v>
      </c>
      <c r="E208">
        <v>-133.71017890312001</v>
      </c>
      <c r="F208">
        <v>56.310039367188601</v>
      </c>
      <c r="G208">
        <v>-42.560415838034103</v>
      </c>
      <c r="H208">
        <v>377.44891339324403</v>
      </c>
      <c r="I208">
        <v>334.88849755520999</v>
      </c>
    </row>
    <row r="209" spans="1:9">
      <c r="A209">
        <v>675</v>
      </c>
      <c r="B209" t="s">
        <v>690</v>
      </c>
      <c r="C209" t="s">
        <v>721</v>
      </c>
      <c r="D209" t="s">
        <v>722</v>
      </c>
      <c r="E209">
        <v>-138.269711904605</v>
      </c>
      <c r="F209">
        <v>85.230771943925802</v>
      </c>
      <c r="G209">
        <v>-42.383134818259101</v>
      </c>
      <c r="H209">
        <v>457.242440223382</v>
      </c>
      <c r="I209">
        <v>414.859305405123</v>
      </c>
    </row>
    <row r="210" spans="1:9">
      <c r="A210">
        <v>163</v>
      </c>
      <c r="B210" t="s">
        <v>178</v>
      </c>
      <c r="C210" t="s">
        <v>721</v>
      </c>
      <c r="D210" t="s">
        <v>722</v>
      </c>
      <c r="E210">
        <v>-162.30239540932101</v>
      </c>
      <c r="F210">
        <v>141.39129561619299</v>
      </c>
      <c r="G210">
        <v>-42.284343879930297</v>
      </c>
      <c r="H210">
        <v>417.493864003064</v>
      </c>
      <c r="I210">
        <v>375.20952012313302</v>
      </c>
    </row>
    <row r="211" spans="1:9">
      <c r="A211">
        <v>638</v>
      </c>
      <c r="B211" t="s">
        <v>653</v>
      </c>
      <c r="C211" t="s">
        <v>721</v>
      </c>
      <c r="D211" t="s">
        <v>722</v>
      </c>
      <c r="E211">
        <v>-164.71823932646899</v>
      </c>
      <c r="F211">
        <v>171.210775978226</v>
      </c>
      <c r="G211">
        <v>-41.571143693554703</v>
      </c>
      <c r="H211">
        <v>404.82975541039298</v>
      </c>
      <c r="I211">
        <v>363.258611716838</v>
      </c>
    </row>
    <row r="212" spans="1:9">
      <c r="A212">
        <v>88</v>
      </c>
      <c r="B212" t="s">
        <v>103</v>
      </c>
      <c r="C212" t="s">
        <v>721</v>
      </c>
      <c r="D212" t="s">
        <v>722</v>
      </c>
      <c r="E212">
        <v>-92.845457372953604</v>
      </c>
      <c r="F212">
        <v>-6.6465960966069897</v>
      </c>
      <c r="G212">
        <v>-41.104900503414903</v>
      </c>
      <c r="H212">
        <v>86.276563845549305</v>
      </c>
      <c r="I212">
        <v>45.171663342134401</v>
      </c>
    </row>
    <row r="213" spans="1:9">
      <c r="A213">
        <v>662</v>
      </c>
      <c r="B213" t="s">
        <v>677</v>
      </c>
      <c r="C213" t="s">
        <v>721</v>
      </c>
      <c r="D213" t="s">
        <v>722</v>
      </c>
      <c r="E213">
        <v>-153.01938302120101</v>
      </c>
      <c r="F213">
        <v>135.91475475392599</v>
      </c>
      <c r="G213">
        <v>-40.890291208517901</v>
      </c>
      <c r="H213">
        <v>372.51505318988899</v>
      </c>
      <c r="I213">
        <v>331.62476198137199</v>
      </c>
    </row>
    <row r="214" spans="1:9">
      <c r="A214">
        <v>294</v>
      </c>
      <c r="B214" t="s">
        <v>309</v>
      </c>
      <c r="C214" t="s">
        <v>721</v>
      </c>
      <c r="D214" t="s">
        <v>722</v>
      </c>
      <c r="E214">
        <v>-130.90945461884101</v>
      </c>
      <c r="F214">
        <v>61.206890901131999</v>
      </c>
      <c r="G214">
        <v>-40.843980525344001</v>
      </c>
      <c r="H214">
        <v>395.369204236619</v>
      </c>
      <c r="I214">
        <v>354.52522371127498</v>
      </c>
    </row>
    <row r="215" spans="1:9">
      <c r="A215">
        <v>166</v>
      </c>
      <c r="B215" t="s">
        <v>181</v>
      </c>
      <c r="C215" t="s">
        <v>721</v>
      </c>
      <c r="D215" t="s">
        <v>722</v>
      </c>
      <c r="E215">
        <v>-111.714100271392</v>
      </c>
      <c r="F215">
        <v>33.711738760279701</v>
      </c>
      <c r="G215">
        <v>-40.761895868135298</v>
      </c>
      <c r="H215">
        <v>284.46216627236902</v>
      </c>
      <c r="I215">
        <v>243.700270404234</v>
      </c>
    </row>
    <row r="216" spans="1:9">
      <c r="A216">
        <v>372</v>
      </c>
      <c r="B216" t="s">
        <v>387</v>
      </c>
      <c r="C216" t="s">
        <v>721</v>
      </c>
      <c r="D216" t="s">
        <v>722</v>
      </c>
      <c r="E216">
        <v>-197.275582710359</v>
      </c>
      <c r="F216">
        <v>557.04344933703896</v>
      </c>
      <c r="G216">
        <v>-40.7064738171782</v>
      </c>
      <c r="H216">
        <v>488.49669472906902</v>
      </c>
      <c r="I216">
        <v>447.79022091189103</v>
      </c>
    </row>
    <row r="217" spans="1:9">
      <c r="A217">
        <v>396</v>
      </c>
      <c r="B217" t="s">
        <v>411</v>
      </c>
      <c r="C217" t="s">
        <v>721</v>
      </c>
      <c r="D217" t="s">
        <v>722</v>
      </c>
      <c r="E217">
        <v>-142.03876805254501</v>
      </c>
      <c r="F217">
        <v>52.188410123890201</v>
      </c>
      <c r="G217">
        <v>-40.492657906877497</v>
      </c>
      <c r="H217">
        <v>412.76892566127299</v>
      </c>
      <c r="I217">
        <v>372.27626775439501</v>
      </c>
    </row>
    <row r="218" spans="1:9">
      <c r="A218">
        <v>272</v>
      </c>
      <c r="B218" t="s">
        <v>287</v>
      </c>
      <c r="C218" t="s">
        <v>721</v>
      </c>
      <c r="D218" t="s">
        <v>722</v>
      </c>
      <c r="E218">
        <v>-138.736351185648</v>
      </c>
      <c r="F218">
        <v>90.217730778375099</v>
      </c>
      <c r="G218">
        <v>-40.344920259968397</v>
      </c>
      <c r="H218">
        <v>421.27244328523199</v>
      </c>
      <c r="I218">
        <v>380.92752302526299</v>
      </c>
    </row>
    <row r="219" spans="1:9">
      <c r="A219">
        <v>34</v>
      </c>
      <c r="B219" t="s">
        <v>49</v>
      </c>
      <c r="C219" t="s">
        <v>721</v>
      </c>
      <c r="D219" t="s">
        <v>722</v>
      </c>
      <c r="E219">
        <v>-186.106586856825</v>
      </c>
      <c r="F219">
        <v>359.855650988175</v>
      </c>
      <c r="G219">
        <v>-40.100212646321303</v>
      </c>
      <c r="H219">
        <v>545.91384816200298</v>
      </c>
      <c r="I219">
        <v>505.81363551568103</v>
      </c>
    </row>
    <row r="220" spans="1:9">
      <c r="A220">
        <v>286</v>
      </c>
      <c r="B220" t="s">
        <v>301</v>
      </c>
      <c r="C220" t="s">
        <v>721</v>
      </c>
      <c r="D220" t="s">
        <v>722</v>
      </c>
      <c r="E220">
        <v>-116.56070692796899</v>
      </c>
      <c r="F220">
        <v>46.0008285300217</v>
      </c>
      <c r="G220">
        <v>-39.791205863654199</v>
      </c>
      <c r="H220">
        <v>348.11768465009698</v>
      </c>
      <c r="I220">
        <v>308.32647878644298</v>
      </c>
    </row>
    <row r="221" spans="1:9">
      <c r="A221">
        <v>545</v>
      </c>
      <c r="B221" t="s">
        <v>560</v>
      </c>
      <c r="C221" t="s">
        <v>721</v>
      </c>
      <c r="D221" t="s">
        <v>722</v>
      </c>
      <c r="E221">
        <v>-168.62421642502099</v>
      </c>
      <c r="F221">
        <v>171.06610813818199</v>
      </c>
      <c r="G221">
        <v>-39.741257271347898</v>
      </c>
      <c r="H221">
        <v>522.57784287602999</v>
      </c>
      <c r="I221">
        <v>482.836585604682</v>
      </c>
    </row>
    <row r="222" spans="1:9">
      <c r="A222">
        <v>602</v>
      </c>
      <c r="B222" t="s">
        <v>617</v>
      </c>
      <c r="C222" t="s">
        <v>721</v>
      </c>
      <c r="D222" t="s">
        <v>722</v>
      </c>
      <c r="E222">
        <v>-194.207906797649</v>
      </c>
      <c r="F222">
        <v>210.659244749225</v>
      </c>
      <c r="G222">
        <v>-39.660532789913503</v>
      </c>
      <c r="H222">
        <v>546.85362307678599</v>
      </c>
      <c r="I222">
        <v>507.19309028687297</v>
      </c>
    </row>
    <row r="223" spans="1:9">
      <c r="A223">
        <v>572</v>
      </c>
      <c r="B223" t="s">
        <v>587</v>
      </c>
      <c r="C223" t="s">
        <v>721</v>
      </c>
      <c r="D223" t="s">
        <v>722</v>
      </c>
      <c r="E223">
        <v>-111.331761580693</v>
      </c>
      <c r="F223">
        <v>39.066039956074</v>
      </c>
      <c r="G223">
        <v>-38.947620057833397</v>
      </c>
      <c r="H223">
        <v>288.76760347544399</v>
      </c>
      <c r="I223">
        <v>249.81998341760999</v>
      </c>
    </row>
    <row r="224" spans="1:9">
      <c r="A224">
        <v>192</v>
      </c>
      <c r="B224" t="s">
        <v>207</v>
      </c>
      <c r="C224" t="s">
        <v>721</v>
      </c>
      <c r="D224" t="s">
        <v>722</v>
      </c>
      <c r="E224">
        <v>-105.408703791555</v>
      </c>
      <c r="F224">
        <v>36.215042810839698</v>
      </c>
      <c r="G224">
        <v>-38.720820318098099</v>
      </c>
      <c r="H224">
        <v>272.34844572909401</v>
      </c>
      <c r="I224">
        <v>233.62762541099499</v>
      </c>
    </row>
    <row r="225" spans="1:9">
      <c r="A225">
        <v>108</v>
      </c>
      <c r="B225" t="s">
        <v>123</v>
      </c>
      <c r="C225" t="s">
        <v>721</v>
      </c>
      <c r="D225" t="s">
        <v>722</v>
      </c>
      <c r="E225">
        <v>-94.192970618291994</v>
      </c>
      <c r="F225">
        <v>22.609551921814401</v>
      </c>
      <c r="G225">
        <v>-37.936947361084002</v>
      </c>
      <c r="H225">
        <v>171.107273732392</v>
      </c>
      <c r="I225">
        <v>133.17032637130799</v>
      </c>
    </row>
    <row r="226" spans="1:9">
      <c r="A226">
        <v>347</v>
      </c>
      <c r="B226" t="s">
        <v>362</v>
      </c>
      <c r="C226" t="s">
        <v>721</v>
      </c>
      <c r="D226" t="s">
        <v>722</v>
      </c>
      <c r="E226">
        <v>-123.892914788526</v>
      </c>
      <c r="F226">
        <v>56.119074906007903</v>
      </c>
      <c r="G226">
        <v>-37.556045283650199</v>
      </c>
      <c r="H226">
        <v>364.957968409785</v>
      </c>
      <c r="I226">
        <v>327.40192312613402</v>
      </c>
    </row>
    <row r="227" spans="1:9">
      <c r="A227">
        <v>257</v>
      </c>
      <c r="B227" t="s">
        <v>272</v>
      </c>
      <c r="C227" t="s">
        <v>721</v>
      </c>
      <c r="D227" t="s">
        <v>722</v>
      </c>
      <c r="E227">
        <v>-2039526384170.4299</v>
      </c>
      <c r="F227">
        <v>2739879730675520</v>
      </c>
      <c r="G227">
        <v>-37.350308703153701</v>
      </c>
      <c r="H227">
        <v>639.86174843510003</v>
      </c>
      <c r="I227">
        <v>602.51143973194598</v>
      </c>
    </row>
    <row r="228" spans="1:9">
      <c r="A228">
        <v>494</v>
      </c>
      <c r="B228" t="s">
        <v>509</v>
      </c>
      <c r="C228" t="s">
        <v>721</v>
      </c>
      <c r="D228" t="s">
        <v>722</v>
      </c>
      <c r="E228">
        <v>-113.826664094541</v>
      </c>
      <c r="F228">
        <v>57.647168803444103</v>
      </c>
      <c r="G228">
        <v>-37.285262723434798</v>
      </c>
      <c r="H228">
        <v>368.976773349045</v>
      </c>
      <c r="I228">
        <v>331.69151062561002</v>
      </c>
    </row>
    <row r="229" spans="1:9">
      <c r="A229">
        <v>201</v>
      </c>
      <c r="B229" t="s">
        <v>216</v>
      </c>
      <c r="C229" t="s">
        <v>721</v>
      </c>
      <c r="D229" t="s">
        <v>722</v>
      </c>
      <c r="E229">
        <v>-83.877849946576305</v>
      </c>
      <c r="F229">
        <v>6.8933475836187403</v>
      </c>
      <c r="G229">
        <v>-37.178343002413101</v>
      </c>
      <c r="H229">
        <v>142.62228519918099</v>
      </c>
      <c r="I229">
        <v>105.44394219676801</v>
      </c>
    </row>
    <row r="230" spans="1:9">
      <c r="A230">
        <v>291</v>
      </c>
      <c r="B230" t="s">
        <v>306</v>
      </c>
      <c r="C230" t="s">
        <v>721</v>
      </c>
      <c r="D230" t="s">
        <v>722</v>
      </c>
      <c r="E230">
        <v>-90.317059648678097</v>
      </c>
      <c r="F230">
        <v>20.961662912797401</v>
      </c>
      <c r="G230">
        <v>-37.149321378005801</v>
      </c>
      <c r="H230">
        <v>177.58613348817499</v>
      </c>
      <c r="I230">
        <v>140.436812110169</v>
      </c>
    </row>
    <row r="231" spans="1:9">
      <c r="A231">
        <v>567</v>
      </c>
      <c r="B231" t="s">
        <v>582</v>
      </c>
      <c r="C231" t="s">
        <v>721</v>
      </c>
      <c r="D231" t="s">
        <v>722</v>
      </c>
      <c r="E231">
        <v>-142.910676931208</v>
      </c>
      <c r="F231">
        <v>122.20451812362001</v>
      </c>
      <c r="G231">
        <v>-36.568186666020203</v>
      </c>
      <c r="H231">
        <v>544.69664980610605</v>
      </c>
      <c r="I231">
        <v>508.12846314008499</v>
      </c>
    </row>
    <row r="232" spans="1:9">
      <c r="A232">
        <v>245</v>
      </c>
      <c r="B232" t="s">
        <v>260</v>
      </c>
      <c r="C232" t="s">
        <v>721</v>
      </c>
      <c r="D232" t="s">
        <v>722</v>
      </c>
      <c r="E232">
        <v>-99.725110972874603</v>
      </c>
      <c r="F232">
        <v>35.578745013345397</v>
      </c>
      <c r="G232">
        <v>-36.463037278027102</v>
      </c>
      <c r="H232">
        <v>291.19799488725801</v>
      </c>
      <c r="I232">
        <v>254.734957609231</v>
      </c>
    </row>
    <row r="233" spans="1:9">
      <c r="A233">
        <v>40</v>
      </c>
      <c r="B233" t="s">
        <v>55</v>
      </c>
      <c r="C233" t="s">
        <v>721</v>
      </c>
      <c r="D233" t="s">
        <v>722</v>
      </c>
      <c r="E233">
        <v>-183.645819238315</v>
      </c>
      <c r="F233">
        <v>253.922218923542</v>
      </c>
      <c r="G233">
        <v>-36.322463393565897</v>
      </c>
      <c r="H233">
        <v>505.01935090053598</v>
      </c>
      <c r="I233">
        <v>468.69688750696997</v>
      </c>
    </row>
    <row r="234" spans="1:9">
      <c r="A234">
        <v>24</v>
      </c>
      <c r="B234" t="s">
        <v>39</v>
      </c>
      <c r="C234" t="s">
        <v>721</v>
      </c>
      <c r="D234" t="s">
        <v>722</v>
      </c>
      <c r="E234">
        <v>-85.139895168849606</v>
      </c>
      <c r="F234">
        <v>16.570651571096299</v>
      </c>
      <c r="G234">
        <v>-36.074617064430697</v>
      </c>
      <c r="H234">
        <v>128.11289720187099</v>
      </c>
      <c r="I234">
        <v>92.038280137440296</v>
      </c>
    </row>
    <row r="235" spans="1:9">
      <c r="A235">
        <v>394</v>
      </c>
      <c r="B235" t="s">
        <v>409</v>
      </c>
      <c r="C235" t="s">
        <v>721</v>
      </c>
      <c r="D235" t="s">
        <v>722</v>
      </c>
      <c r="E235">
        <v>-155.774000751572</v>
      </c>
      <c r="F235">
        <v>184.90789990930099</v>
      </c>
      <c r="G235">
        <v>-35.550266312662302</v>
      </c>
      <c r="H235">
        <v>357.98151363091603</v>
      </c>
      <c r="I235">
        <v>322.43124731825299</v>
      </c>
    </row>
    <row r="236" spans="1:9">
      <c r="A236">
        <v>37</v>
      </c>
      <c r="B236" t="s">
        <v>52</v>
      </c>
      <c r="C236" t="s">
        <v>721</v>
      </c>
      <c r="D236" t="s">
        <v>722</v>
      </c>
      <c r="E236">
        <v>-148.85661919447301</v>
      </c>
      <c r="F236">
        <v>148.555684590098</v>
      </c>
      <c r="G236">
        <v>-35.488436627645399</v>
      </c>
      <c r="H236">
        <v>404.89873078510198</v>
      </c>
      <c r="I236">
        <v>369.41029415745697</v>
      </c>
    </row>
    <row r="237" spans="1:9">
      <c r="A237">
        <v>514</v>
      </c>
      <c r="B237" t="s">
        <v>529</v>
      </c>
      <c r="C237" t="s">
        <v>721</v>
      </c>
      <c r="D237" t="s">
        <v>722</v>
      </c>
      <c r="E237">
        <v>-133.595322118534</v>
      </c>
      <c r="F237">
        <v>109.573579203555</v>
      </c>
      <c r="G237">
        <v>-35.350863987313197</v>
      </c>
      <c r="H237">
        <v>393.198415008994</v>
      </c>
      <c r="I237">
        <v>357.84755102167998</v>
      </c>
    </row>
    <row r="238" spans="1:9">
      <c r="A238">
        <v>97</v>
      </c>
      <c r="B238" t="s">
        <v>112</v>
      </c>
      <c r="C238" t="s">
        <v>721</v>
      </c>
      <c r="D238" t="s">
        <v>722</v>
      </c>
      <c r="E238">
        <v>-99.091223520088107</v>
      </c>
      <c r="F238">
        <v>43.474648541838199</v>
      </c>
      <c r="G238">
        <v>-35.163072803219698</v>
      </c>
      <c r="H238">
        <v>202.20064926817599</v>
      </c>
      <c r="I238">
        <v>167.037576464956</v>
      </c>
    </row>
    <row r="239" spans="1:9">
      <c r="A239">
        <v>196</v>
      </c>
      <c r="B239" t="s">
        <v>211</v>
      </c>
      <c r="C239" t="s">
        <v>721</v>
      </c>
      <c r="D239" t="s">
        <v>722</v>
      </c>
      <c r="E239">
        <v>-77.970592756867106</v>
      </c>
      <c r="F239">
        <v>13.311654581045699</v>
      </c>
      <c r="G239">
        <v>-34.687750296915297</v>
      </c>
      <c r="H239">
        <v>161.96486452148099</v>
      </c>
      <c r="I239">
        <v>127.277114224565</v>
      </c>
    </row>
    <row r="240" spans="1:9">
      <c r="A240">
        <v>657</v>
      </c>
      <c r="B240" t="s">
        <v>672</v>
      </c>
      <c r="C240" t="s">
        <v>721</v>
      </c>
      <c r="D240" t="s">
        <v>722</v>
      </c>
      <c r="E240">
        <v>-136.89874026266199</v>
      </c>
      <c r="F240">
        <v>100.86573503296199</v>
      </c>
      <c r="G240">
        <v>-34.576786863349703</v>
      </c>
      <c r="H240">
        <v>475.57408290192001</v>
      </c>
      <c r="I240">
        <v>440.99729603857003</v>
      </c>
    </row>
    <row r="241" spans="1:9">
      <c r="A241">
        <v>534</v>
      </c>
      <c r="B241" t="s">
        <v>549</v>
      </c>
      <c r="C241" t="s">
        <v>721</v>
      </c>
      <c r="D241" t="s">
        <v>722</v>
      </c>
      <c r="E241">
        <v>-106.126224807564</v>
      </c>
      <c r="F241">
        <v>46.860605413297598</v>
      </c>
      <c r="G241">
        <v>-34.515332363821997</v>
      </c>
      <c r="H241">
        <v>303.65511888550799</v>
      </c>
      <c r="I241">
        <v>269.13978652168601</v>
      </c>
    </row>
    <row r="242" spans="1:9">
      <c r="A242">
        <v>224</v>
      </c>
      <c r="B242" t="s">
        <v>239</v>
      </c>
      <c r="C242" t="s">
        <v>721</v>
      </c>
      <c r="D242" t="s">
        <v>722</v>
      </c>
      <c r="E242">
        <v>-152.39434341939901</v>
      </c>
      <c r="F242">
        <v>138.026539370764</v>
      </c>
      <c r="G242">
        <v>-34.280698923013802</v>
      </c>
      <c r="H242">
        <v>430.232542900993</v>
      </c>
      <c r="I242">
        <v>395.95184397797902</v>
      </c>
    </row>
    <row r="243" spans="1:9">
      <c r="A243">
        <v>666</v>
      </c>
      <c r="B243" t="s">
        <v>681</v>
      </c>
      <c r="C243" t="s">
        <v>721</v>
      </c>
      <c r="D243" t="s">
        <v>722</v>
      </c>
      <c r="E243">
        <v>-140.55569737017001</v>
      </c>
      <c r="F243">
        <v>133.414966783561</v>
      </c>
      <c r="G243">
        <v>-33.717113002107702</v>
      </c>
      <c r="H243">
        <v>480.28852598267002</v>
      </c>
      <c r="I243">
        <v>446.571412980562</v>
      </c>
    </row>
    <row r="244" spans="1:9">
      <c r="A244">
        <v>242</v>
      </c>
      <c r="B244" t="s">
        <v>257</v>
      </c>
      <c r="C244" t="s">
        <v>721</v>
      </c>
      <c r="D244" t="s">
        <v>722</v>
      </c>
      <c r="E244">
        <v>-91.988867394031303</v>
      </c>
      <c r="F244">
        <v>39.463264976115603</v>
      </c>
      <c r="G244">
        <v>-33.482646172068399</v>
      </c>
      <c r="H244">
        <v>285.980501673942</v>
      </c>
      <c r="I244">
        <v>252.497855501874</v>
      </c>
    </row>
    <row r="245" spans="1:9">
      <c r="A245">
        <v>345</v>
      </c>
      <c r="B245" t="s">
        <v>360</v>
      </c>
      <c r="C245" t="s">
        <v>721</v>
      </c>
      <c r="D245" t="s">
        <v>722</v>
      </c>
      <c r="E245">
        <v>-114.40861540218199</v>
      </c>
      <c r="F245">
        <v>44.590822964915603</v>
      </c>
      <c r="G245">
        <v>-33.1403383776114</v>
      </c>
      <c r="H245">
        <v>422.82832849699599</v>
      </c>
      <c r="I245">
        <v>389.68799011938501</v>
      </c>
    </row>
    <row r="246" spans="1:9">
      <c r="A246">
        <v>401</v>
      </c>
      <c r="B246" t="s">
        <v>416</v>
      </c>
      <c r="C246" t="s">
        <v>721</v>
      </c>
      <c r="D246" t="s">
        <v>722</v>
      </c>
      <c r="E246">
        <v>-113.059697267679</v>
      </c>
      <c r="F246">
        <v>39.451300803605697</v>
      </c>
      <c r="G246">
        <v>-32.855943752744501</v>
      </c>
      <c r="H246">
        <v>191.50152273985299</v>
      </c>
      <c r="I246">
        <v>158.64557898710899</v>
      </c>
    </row>
    <row r="247" spans="1:9">
      <c r="A247">
        <v>652</v>
      </c>
      <c r="B247" t="s">
        <v>667</v>
      </c>
      <c r="C247" t="s">
        <v>721</v>
      </c>
      <c r="D247" t="s">
        <v>722</v>
      </c>
      <c r="E247">
        <v>-117.696474482024</v>
      </c>
      <c r="F247">
        <v>84.882633596042496</v>
      </c>
      <c r="G247">
        <v>-32.626055938741899</v>
      </c>
      <c r="H247">
        <v>452.94191887281198</v>
      </c>
      <c r="I247">
        <v>420.31586293407003</v>
      </c>
    </row>
    <row r="248" spans="1:9">
      <c r="A248">
        <v>47</v>
      </c>
      <c r="B248" t="s">
        <v>62</v>
      </c>
      <c r="C248" t="s">
        <v>721</v>
      </c>
      <c r="D248" t="s">
        <v>722</v>
      </c>
      <c r="E248">
        <v>-141.597646752515</v>
      </c>
      <c r="F248">
        <v>95.175685084366805</v>
      </c>
      <c r="G248">
        <v>-32.528648687030497</v>
      </c>
      <c r="H248">
        <v>444.51689186598799</v>
      </c>
      <c r="I248">
        <v>411.98824317895799</v>
      </c>
    </row>
    <row r="249" spans="1:9">
      <c r="A249">
        <v>552</v>
      </c>
      <c r="B249" t="s">
        <v>567</v>
      </c>
      <c r="C249" t="s">
        <v>721</v>
      </c>
      <c r="D249" t="s">
        <v>722</v>
      </c>
      <c r="E249">
        <v>-115.220295783765</v>
      </c>
      <c r="F249">
        <v>73.985200868342602</v>
      </c>
      <c r="G249">
        <v>-32.034044619443897</v>
      </c>
      <c r="H249">
        <v>401.048920171916</v>
      </c>
      <c r="I249">
        <v>369.01487555247201</v>
      </c>
    </row>
    <row r="250" spans="1:9">
      <c r="A250">
        <v>559</v>
      </c>
      <c r="B250" t="s">
        <v>574</v>
      </c>
      <c r="C250" t="s">
        <v>721</v>
      </c>
      <c r="D250" t="s">
        <v>722</v>
      </c>
      <c r="E250">
        <v>-117.597954035551</v>
      </c>
      <c r="F250">
        <v>88.532453103800606</v>
      </c>
      <c r="G250">
        <v>-31.998458929179201</v>
      </c>
      <c r="H250">
        <v>374.736446050739</v>
      </c>
      <c r="I250">
        <v>342.73798712156002</v>
      </c>
    </row>
    <row r="251" spans="1:9">
      <c r="A251">
        <v>385</v>
      </c>
      <c r="B251" t="s">
        <v>400</v>
      </c>
      <c r="C251" t="s">
        <v>721</v>
      </c>
      <c r="D251" t="s">
        <v>722</v>
      </c>
      <c r="E251">
        <v>-1029.66699250076</v>
      </c>
      <c r="F251">
        <v>143.23369778402099</v>
      </c>
      <c r="G251">
        <v>-30.912061905952999</v>
      </c>
      <c r="H251">
        <v>-30.386738341233301</v>
      </c>
      <c r="I251">
        <v>-61.2988002471863</v>
      </c>
    </row>
    <row r="252" spans="1:9">
      <c r="A252">
        <v>55</v>
      </c>
      <c r="B252" t="s">
        <v>70</v>
      </c>
      <c r="C252" t="s">
        <v>721</v>
      </c>
      <c r="D252" t="s">
        <v>722</v>
      </c>
      <c r="E252">
        <v>-113.26836629202499</v>
      </c>
      <c r="F252">
        <v>61.975675131000003</v>
      </c>
      <c r="G252">
        <v>-30.875817526907898</v>
      </c>
      <c r="H252">
        <v>344.469419728091</v>
      </c>
      <c r="I252">
        <v>313.59360220118299</v>
      </c>
    </row>
    <row r="253" spans="1:9">
      <c r="A253">
        <v>518</v>
      </c>
      <c r="B253" t="s">
        <v>533</v>
      </c>
      <c r="C253" t="s">
        <v>721</v>
      </c>
      <c r="D253" t="s">
        <v>722</v>
      </c>
      <c r="E253">
        <v>-100.974132482592</v>
      </c>
      <c r="F253">
        <v>61.730497820261498</v>
      </c>
      <c r="G253">
        <v>-30.8299599758145</v>
      </c>
      <c r="H253">
        <v>355.42801421617099</v>
      </c>
      <c r="I253">
        <v>324.59805424035602</v>
      </c>
    </row>
    <row r="254" spans="1:9">
      <c r="A254">
        <v>334</v>
      </c>
      <c r="B254" t="s">
        <v>349</v>
      </c>
      <c r="C254" t="s">
        <v>721</v>
      </c>
      <c r="D254" t="s">
        <v>722</v>
      </c>
      <c r="E254">
        <v>-93.591944350872495</v>
      </c>
      <c r="F254">
        <v>39.341387942306099</v>
      </c>
      <c r="G254">
        <v>-30.474606510542799</v>
      </c>
      <c r="H254">
        <v>228.662590885686</v>
      </c>
      <c r="I254">
        <v>198.187984375143</v>
      </c>
    </row>
    <row r="255" spans="1:9">
      <c r="A255">
        <v>341</v>
      </c>
      <c r="B255" t="s">
        <v>356</v>
      </c>
      <c r="C255" t="s">
        <v>721</v>
      </c>
      <c r="D255" t="s">
        <v>722</v>
      </c>
      <c r="E255">
        <v>-107.677324637723</v>
      </c>
      <c r="F255">
        <v>57.0996670171332</v>
      </c>
      <c r="G255">
        <v>-30.310698771560201</v>
      </c>
      <c r="H255">
        <v>269.397418073241</v>
      </c>
      <c r="I255">
        <v>239.086719301681</v>
      </c>
    </row>
    <row r="256" spans="1:9">
      <c r="A256">
        <v>107</v>
      </c>
      <c r="B256" t="s">
        <v>122</v>
      </c>
      <c r="C256" t="s">
        <v>721</v>
      </c>
      <c r="D256" t="s">
        <v>722</v>
      </c>
      <c r="E256">
        <v>-135.37041580342699</v>
      </c>
      <c r="F256">
        <v>104.026697927745</v>
      </c>
      <c r="G256">
        <v>-30.1443139197759</v>
      </c>
      <c r="H256">
        <v>397.41668978012302</v>
      </c>
      <c r="I256">
        <v>367.27237586034698</v>
      </c>
    </row>
    <row r="257" spans="1:9">
      <c r="A257">
        <v>328</v>
      </c>
      <c r="B257" t="s">
        <v>343</v>
      </c>
      <c r="C257" t="s">
        <v>721</v>
      </c>
      <c r="D257" t="s">
        <v>722</v>
      </c>
      <c r="E257">
        <v>-168.63406621243499</v>
      </c>
      <c r="F257">
        <v>1205.8821120237801</v>
      </c>
      <c r="G257">
        <v>-29.705700231668999</v>
      </c>
      <c r="H257">
        <v>564.25174805651397</v>
      </c>
      <c r="I257">
        <v>534.546047824845</v>
      </c>
    </row>
    <row r="258" spans="1:9">
      <c r="A258">
        <v>596</v>
      </c>
      <c r="B258" t="s">
        <v>611</v>
      </c>
      <c r="C258" t="s">
        <v>721</v>
      </c>
      <c r="D258" t="s">
        <v>722</v>
      </c>
      <c r="E258">
        <v>-1405446935866420</v>
      </c>
      <c r="F258">
        <v>311571664734602</v>
      </c>
      <c r="G258">
        <v>-29.403147973617401</v>
      </c>
      <c r="H258">
        <v>605.09336442974097</v>
      </c>
      <c r="I258">
        <v>575.69021645612395</v>
      </c>
    </row>
    <row r="259" spans="1:9">
      <c r="A259">
        <v>342</v>
      </c>
      <c r="B259" t="s">
        <v>357</v>
      </c>
      <c r="C259" t="s">
        <v>721</v>
      </c>
      <c r="D259" t="s">
        <v>722</v>
      </c>
      <c r="E259">
        <v>-76.347903813649793</v>
      </c>
      <c r="F259">
        <v>24.3545608047645</v>
      </c>
      <c r="G259">
        <v>-29.190632473089501</v>
      </c>
      <c r="H259">
        <v>251.44271231678701</v>
      </c>
      <c r="I259">
        <v>222.252079843697</v>
      </c>
    </row>
    <row r="260" spans="1:9">
      <c r="A260">
        <v>520</v>
      </c>
      <c r="B260" t="s">
        <v>535</v>
      </c>
      <c r="C260" t="s">
        <v>721</v>
      </c>
      <c r="D260" t="s">
        <v>722</v>
      </c>
      <c r="E260">
        <v>-109.89275429427001</v>
      </c>
      <c r="F260">
        <v>72.125421074182796</v>
      </c>
      <c r="G260">
        <v>-28.291446981520799</v>
      </c>
      <c r="H260">
        <v>376.59509149336998</v>
      </c>
      <c r="I260">
        <v>348.30364451184897</v>
      </c>
    </row>
    <row r="261" spans="1:9">
      <c r="A261">
        <v>154</v>
      </c>
      <c r="B261" t="s">
        <v>169</v>
      </c>
      <c r="C261" t="s">
        <v>721</v>
      </c>
      <c r="D261" t="s">
        <v>722</v>
      </c>
      <c r="E261">
        <v>-179.39748362019299</v>
      </c>
      <c r="F261">
        <v>24.794234022666199</v>
      </c>
      <c r="G261">
        <v>-28.217746070576901</v>
      </c>
      <c r="H261">
        <v>97.062172614391201</v>
      </c>
      <c r="I261">
        <v>68.844426543814194</v>
      </c>
    </row>
    <row r="262" spans="1:9">
      <c r="A262">
        <v>75</v>
      </c>
      <c r="B262" t="s">
        <v>90</v>
      </c>
      <c r="C262" t="s">
        <v>721</v>
      </c>
      <c r="D262" t="s">
        <v>722</v>
      </c>
      <c r="E262">
        <v>-150.97711170230201</v>
      </c>
      <c r="F262">
        <v>22.017082964800501</v>
      </c>
      <c r="G262">
        <v>-27.341504675563101</v>
      </c>
      <c r="H262">
        <v>79.633847728745096</v>
      </c>
      <c r="I262">
        <v>52.292343053182002</v>
      </c>
    </row>
    <row r="263" spans="1:9">
      <c r="A263">
        <v>403</v>
      </c>
      <c r="B263" t="s">
        <v>418</v>
      </c>
      <c r="C263" t="s">
        <v>721</v>
      </c>
      <c r="D263" t="s">
        <v>722</v>
      </c>
      <c r="E263">
        <v>-91.334105125180102</v>
      </c>
      <c r="F263">
        <v>41.439776536651102</v>
      </c>
      <c r="G263">
        <v>-26.977368266306001</v>
      </c>
      <c r="H263">
        <v>300.01521865659402</v>
      </c>
      <c r="I263">
        <v>273.03785039028799</v>
      </c>
    </row>
    <row r="264" spans="1:9">
      <c r="A264">
        <v>325</v>
      </c>
      <c r="B264" t="s">
        <v>340</v>
      </c>
      <c r="C264" t="s">
        <v>721</v>
      </c>
      <c r="D264" t="s">
        <v>722</v>
      </c>
      <c r="E264">
        <v>-127.604928428836</v>
      </c>
      <c r="F264">
        <v>79.989177550546898</v>
      </c>
      <c r="G264">
        <v>-26.0336036315238</v>
      </c>
      <c r="H264">
        <v>383.851291530124</v>
      </c>
      <c r="I264">
        <v>357.81768789860001</v>
      </c>
    </row>
    <row r="265" spans="1:9">
      <c r="A265">
        <v>217</v>
      </c>
      <c r="B265" t="s">
        <v>232</v>
      </c>
      <c r="C265" t="s">
        <v>721</v>
      </c>
      <c r="D265" t="s">
        <v>722</v>
      </c>
      <c r="E265">
        <v>-82.549939329173696</v>
      </c>
      <c r="F265">
        <v>39.1694706832386</v>
      </c>
      <c r="G265">
        <v>-25.935138429414302</v>
      </c>
      <c r="H265">
        <v>190.940375209661</v>
      </c>
      <c r="I265">
        <v>165.00523678024601</v>
      </c>
    </row>
    <row r="266" spans="1:9">
      <c r="A266">
        <v>503</v>
      </c>
      <c r="B266" t="s">
        <v>518</v>
      </c>
      <c r="C266" t="s">
        <v>721</v>
      </c>
      <c r="D266" t="s">
        <v>722</v>
      </c>
      <c r="E266">
        <v>-134.45549503100301</v>
      </c>
      <c r="F266">
        <v>108.185153145558</v>
      </c>
      <c r="G266">
        <v>-25.8728470372162</v>
      </c>
      <c r="H266">
        <v>416.738733222561</v>
      </c>
      <c r="I266">
        <v>390.86588618534398</v>
      </c>
    </row>
    <row r="267" spans="1:9">
      <c r="A267">
        <v>170</v>
      </c>
      <c r="B267" t="s">
        <v>185</v>
      </c>
      <c r="C267" t="s">
        <v>721</v>
      </c>
      <c r="D267" t="s">
        <v>722</v>
      </c>
      <c r="E267">
        <v>-85.857524574887094</v>
      </c>
      <c r="F267">
        <v>43.087808319378802</v>
      </c>
      <c r="G267">
        <v>-25.452088380366199</v>
      </c>
      <c r="H267">
        <v>249.753216226717</v>
      </c>
      <c r="I267">
        <v>224.30112784635</v>
      </c>
    </row>
    <row r="268" spans="1:9">
      <c r="A268">
        <v>465</v>
      </c>
      <c r="B268" t="s">
        <v>480</v>
      </c>
      <c r="C268" t="s">
        <v>721</v>
      </c>
      <c r="D268" t="s">
        <v>722</v>
      </c>
      <c r="E268">
        <v>-90.716184155478004</v>
      </c>
      <c r="F268">
        <v>55.319681619429701</v>
      </c>
      <c r="G268">
        <v>-25.444108112546701</v>
      </c>
      <c r="H268">
        <v>281.80273419778899</v>
      </c>
      <c r="I268">
        <v>256.35862608524201</v>
      </c>
    </row>
    <row r="269" spans="1:9">
      <c r="A269">
        <v>287</v>
      </c>
      <c r="B269" t="s">
        <v>302</v>
      </c>
      <c r="C269" t="s">
        <v>721</v>
      </c>
      <c r="D269" t="s">
        <v>722</v>
      </c>
      <c r="E269">
        <v>-175.30153889380199</v>
      </c>
      <c r="F269">
        <v>258.59179038399901</v>
      </c>
      <c r="G269">
        <v>-25.394309679252601</v>
      </c>
      <c r="H269">
        <v>555.02691801017897</v>
      </c>
      <c r="I269">
        <v>529.63260833092704</v>
      </c>
    </row>
    <row r="270" spans="1:9">
      <c r="A270">
        <v>209</v>
      </c>
      <c r="B270" t="s">
        <v>224</v>
      </c>
      <c r="C270" t="s">
        <v>721</v>
      </c>
      <c r="D270" t="s">
        <v>722</v>
      </c>
      <c r="E270">
        <v>-73.277585045005495</v>
      </c>
      <c r="F270">
        <v>23.827061130491401</v>
      </c>
      <c r="G270">
        <v>-25.138526607574299</v>
      </c>
      <c r="H270">
        <v>180.172530959168</v>
      </c>
      <c r="I270">
        <v>155.03400435159301</v>
      </c>
    </row>
    <row r="271" spans="1:9">
      <c r="A271">
        <v>168</v>
      </c>
      <c r="B271" t="s">
        <v>183</v>
      </c>
      <c r="C271" t="s">
        <v>721</v>
      </c>
      <c r="D271" t="s">
        <v>722</v>
      </c>
      <c r="E271">
        <v>-143.45628639905399</v>
      </c>
      <c r="F271">
        <v>132.51293912448901</v>
      </c>
      <c r="G271">
        <v>-23.689325293352201</v>
      </c>
      <c r="H271">
        <v>474.81780675620598</v>
      </c>
      <c r="I271">
        <v>451.12848146285302</v>
      </c>
    </row>
    <row r="272" spans="1:9">
      <c r="A272">
        <v>537</v>
      </c>
      <c r="B272" t="s">
        <v>552</v>
      </c>
      <c r="C272" t="s">
        <v>721</v>
      </c>
      <c r="D272" t="s">
        <v>722</v>
      </c>
      <c r="E272">
        <v>-99.116929489665196</v>
      </c>
      <c r="F272">
        <v>86.184472425211197</v>
      </c>
      <c r="G272">
        <v>-23.556941599355198</v>
      </c>
      <c r="H272">
        <v>344.05600870293398</v>
      </c>
      <c r="I272">
        <v>320.49906710357902</v>
      </c>
    </row>
    <row r="273" spans="1:9">
      <c r="A273">
        <v>271</v>
      </c>
      <c r="B273" t="s">
        <v>286</v>
      </c>
      <c r="C273" t="s">
        <v>721</v>
      </c>
      <c r="D273" t="s">
        <v>722</v>
      </c>
      <c r="E273">
        <v>-67.976001862912995</v>
      </c>
      <c r="F273">
        <v>23.746490185735698</v>
      </c>
      <c r="G273">
        <v>-23.457619011693701</v>
      </c>
      <c r="H273">
        <v>131.41100506750101</v>
      </c>
      <c r="I273">
        <v>107.953386055808</v>
      </c>
    </row>
    <row r="274" spans="1:9">
      <c r="A274">
        <v>404</v>
      </c>
      <c r="B274" t="s">
        <v>419</v>
      </c>
      <c r="C274" t="s">
        <v>721</v>
      </c>
      <c r="D274" t="s">
        <v>722</v>
      </c>
      <c r="E274">
        <v>-115.055491191055</v>
      </c>
      <c r="F274">
        <v>103.396174838557</v>
      </c>
      <c r="G274">
        <v>-23.165476979883099</v>
      </c>
      <c r="H274">
        <v>403.02134063284302</v>
      </c>
      <c r="I274">
        <v>379.85586365296001</v>
      </c>
    </row>
    <row r="275" spans="1:9">
      <c r="A275">
        <v>629</v>
      </c>
      <c r="B275" t="s">
        <v>644</v>
      </c>
      <c r="C275" t="s">
        <v>721</v>
      </c>
      <c r="D275" t="s">
        <v>722</v>
      </c>
      <c r="E275">
        <v>-119.489644657309</v>
      </c>
      <c r="F275">
        <v>108.572287341061</v>
      </c>
      <c r="G275">
        <v>-22.769590337906099</v>
      </c>
      <c r="H275">
        <v>516.57814906580302</v>
      </c>
      <c r="I275">
        <v>493.80855872789698</v>
      </c>
    </row>
    <row r="276" spans="1:9">
      <c r="A276">
        <v>33</v>
      </c>
      <c r="B276" t="s">
        <v>48</v>
      </c>
      <c r="C276" t="s">
        <v>721</v>
      </c>
      <c r="D276" t="s">
        <v>722</v>
      </c>
      <c r="E276">
        <v>-141.65959947780399</v>
      </c>
      <c r="F276">
        <v>151.809421566764</v>
      </c>
      <c r="G276">
        <v>-22.568924341741202</v>
      </c>
      <c r="H276">
        <v>402.33761169741803</v>
      </c>
      <c r="I276">
        <v>379.768687355677</v>
      </c>
    </row>
    <row r="277" spans="1:9">
      <c r="A277">
        <v>384</v>
      </c>
      <c r="B277" t="s">
        <v>399</v>
      </c>
      <c r="C277" t="s">
        <v>721</v>
      </c>
      <c r="D277" t="s">
        <v>722</v>
      </c>
      <c r="E277">
        <v>-118.887753459641</v>
      </c>
      <c r="F277">
        <v>72.3146629729968</v>
      </c>
      <c r="G277">
        <v>-22.5645675322553</v>
      </c>
      <c r="H277">
        <v>197.222211539066</v>
      </c>
      <c r="I277">
        <v>174.65764400681101</v>
      </c>
    </row>
    <row r="278" spans="1:9">
      <c r="A278">
        <v>311</v>
      </c>
      <c r="B278" t="s">
        <v>326</v>
      </c>
      <c r="C278" t="s">
        <v>721</v>
      </c>
      <c r="D278" t="s">
        <v>722</v>
      </c>
      <c r="E278">
        <v>-105.038393518416</v>
      </c>
      <c r="F278">
        <v>89.284484401056801</v>
      </c>
      <c r="G278">
        <v>-20.7371546524158</v>
      </c>
      <c r="H278">
        <v>288.42745304068097</v>
      </c>
      <c r="I278">
        <v>267.69029838826498</v>
      </c>
    </row>
    <row r="279" spans="1:9">
      <c r="A279">
        <v>565</v>
      </c>
      <c r="B279" t="s">
        <v>580</v>
      </c>
      <c r="C279" t="s">
        <v>721</v>
      </c>
      <c r="D279" t="s">
        <v>722</v>
      </c>
      <c r="E279">
        <v>-105.021213504088</v>
      </c>
      <c r="F279">
        <v>72.300840023887403</v>
      </c>
      <c r="G279">
        <v>-20.581964326635202</v>
      </c>
      <c r="H279">
        <v>319.08952730269903</v>
      </c>
      <c r="I279">
        <v>298.50756297606398</v>
      </c>
    </row>
    <row r="280" spans="1:9">
      <c r="A280">
        <v>240</v>
      </c>
      <c r="B280" t="s">
        <v>255</v>
      </c>
      <c r="C280" t="s">
        <v>721</v>
      </c>
      <c r="D280" t="s">
        <v>722</v>
      </c>
      <c r="E280">
        <v>-76.076629322551995</v>
      </c>
      <c r="F280">
        <v>41.133609704070203</v>
      </c>
      <c r="G280">
        <v>-20.542191527835001</v>
      </c>
      <c r="H280">
        <v>217.86092498882201</v>
      </c>
      <c r="I280">
        <v>197.318733460987</v>
      </c>
    </row>
    <row r="281" spans="1:9">
      <c r="A281">
        <v>35</v>
      </c>
      <c r="B281" t="s">
        <v>50</v>
      </c>
      <c r="C281" t="s">
        <v>721</v>
      </c>
      <c r="D281" t="s">
        <v>722</v>
      </c>
      <c r="E281">
        <v>-62.9665914130575</v>
      </c>
      <c r="F281">
        <v>22.647717413309</v>
      </c>
      <c r="G281">
        <v>-20.4701206082397</v>
      </c>
      <c r="H281">
        <v>131.824299531192</v>
      </c>
      <c r="I281">
        <v>111.354178922952</v>
      </c>
    </row>
    <row r="282" spans="1:9">
      <c r="A282">
        <v>654</v>
      </c>
      <c r="B282" t="s">
        <v>669</v>
      </c>
      <c r="C282" t="s">
        <v>721</v>
      </c>
      <c r="D282" t="s">
        <v>722</v>
      </c>
      <c r="E282">
        <v>-144.44820578284899</v>
      </c>
      <c r="F282">
        <v>236.38026074100901</v>
      </c>
      <c r="G282">
        <v>-19.866477791817001</v>
      </c>
      <c r="H282">
        <v>529.72502081180198</v>
      </c>
      <c r="I282">
        <v>509.85854301998501</v>
      </c>
    </row>
    <row r="283" spans="1:9">
      <c r="A283">
        <v>322</v>
      </c>
      <c r="B283" t="s">
        <v>337</v>
      </c>
      <c r="C283" t="s">
        <v>721</v>
      </c>
      <c r="D283" t="s">
        <v>722</v>
      </c>
      <c r="E283">
        <v>-61.491851697976102</v>
      </c>
      <c r="F283">
        <v>22.392744765405698</v>
      </c>
      <c r="G283">
        <v>-19.4880103865978</v>
      </c>
      <c r="H283">
        <v>136.43082729649399</v>
      </c>
      <c r="I283">
        <v>116.942816909896</v>
      </c>
    </row>
    <row r="284" spans="1:9">
      <c r="A284">
        <v>148</v>
      </c>
      <c r="B284" t="s">
        <v>163</v>
      </c>
      <c r="C284" t="s">
        <v>721</v>
      </c>
      <c r="D284" t="s">
        <v>722</v>
      </c>
      <c r="E284">
        <v>-96.906005634993804</v>
      </c>
      <c r="F284">
        <v>80.065974850300606</v>
      </c>
      <c r="G284">
        <v>-19.451899010321199</v>
      </c>
      <c r="H284">
        <v>290.46563486997002</v>
      </c>
      <c r="I284">
        <v>271.01373585964899</v>
      </c>
    </row>
    <row r="285" spans="1:9">
      <c r="A285">
        <v>570</v>
      </c>
      <c r="B285" t="s">
        <v>585</v>
      </c>
      <c r="C285" t="s">
        <v>721</v>
      </c>
      <c r="D285" t="s">
        <v>722</v>
      </c>
      <c r="E285">
        <v>-129.173826926929</v>
      </c>
      <c r="F285">
        <v>132.989315593877</v>
      </c>
      <c r="G285">
        <v>-18.8087630997343</v>
      </c>
      <c r="H285">
        <v>429.41078603246399</v>
      </c>
      <c r="I285">
        <v>410.60202293272999</v>
      </c>
    </row>
    <row r="286" spans="1:9">
      <c r="A286">
        <v>604</v>
      </c>
      <c r="B286" t="s">
        <v>619</v>
      </c>
      <c r="C286" t="s">
        <v>721</v>
      </c>
      <c r="D286" t="s">
        <v>722</v>
      </c>
      <c r="E286">
        <v>-191.16929289811901</v>
      </c>
      <c r="F286">
        <v>659.395452763658</v>
      </c>
      <c r="G286">
        <v>-18.709044652243101</v>
      </c>
      <c r="H286">
        <v>567.12249083592098</v>
      </c>
      <c r="I286">
        <v>548.41344618367805</v>
      </c>
    </row>
    <row r="287" spans="1:9">
      <c r="A287">
        <v>617</v>
      </c>
      <c r="B287" t="s">
        <v>632</v>
      </c>
      <c r="C287" t="s">
        <v>721</v>
      </c>
      <c r="D287" t="s">
        <v>722</v>
      </c>
      <c r="E287">
        <v>-126.61880384884699</v>
      </c>
      <c r="F287">
        <v>170.089212740769</v>
      </c>
      <c r="G287">
        <v>-18.527194887226099</v>
      </c>
      <c r="H287">
        <v>521.059051967968</v>
      </c>
      <c r="I287">
        <v>502.53185708074199</v>
      </c>
    </row>
    <row r="288" spans="1:9">
      <c r="A288">
        <v>65</v>
      </c>
      <c r="B288" t="s">
        <v>80</v>
      </c>
      <c r="C288" t="s">
        <v>721</v>
      </c>
      <c r="D288" t="s">
        <v>722</v>
      </c>
      <c r="E288">
        <v>-89.948172565008704</v>
      </c>
      <c r="F288">
        <v>75.300192049162106</v>
      </c>
      <c r="G288">
        <v>-17.189433800908802</v>
      </c>
      <c r="H288">
        <v>280.96195243623902</v>
      </c>
      <c r="I288">
        <v>263.77251863533002</v>
      </c>
    </row>
    <row r="289" spans="1:9">
      <c r="A289">
        <v>180</v>
      </c>
      <c r="B289" t="s">
        <v>195</v>
      </c>
      <c r="C289" t="s">
        <v>721</v>
      </c>
      <c r="D289" t="s">
        <v>722</v>
      </c>
      <c r="E289">
        <v>-135.19971710070999</v>
      </c>
      <c r="F289">
        <v>186.98823659361099</v>
      </c>
      <c r="G289">
        <v>-16.733063169329601</v>
      </c>
      <c r="H289">
        <v>420.09445815244197</v>
      </c>
      <c r="I289">
        <v>403.36139498311297</v>
      </c>
    </row>
    <row r="290" spans="1:9">
      <c r="A290">
        <v>304</v>
      </c>
      <c r="B290" t="s">
        <v>319</v>
      </c>
      <c r="C290" t="s">
        <v>721</v>
      </c>
      <c r="D290" t="s">
        <v>722</v>
      </c>
      <c r="E290">
        <v>-94.118377566787998</v>
      </c>
      <c r="F290">
        <v>75.140554722200307</v>
      </c>
      <c r="G290">
        <v>-16.609678795454101</v>
      </c>
      <c r="H290">
        <v>257.90091684006001</v>
      </c>
      <c r="I290">
        <v>241.29123804460599</v>
      </c>
    </row>
    <row r="291" spans="1:9">
      <c r="A291">
        <v>656</v>
      </c>
      <c r="B291" t="s">
        <v>671</v>
      </c>
      <c r="C291" t="s">
        <v>721</v>
      </c>
      <c r="D291" t="s">
        <v>722</v>
      </c>
      <c r="E291">
        <v>-184.89770715479301</v>
      </c>
      <c r="F291">
        <v>1849.97581017006</v>
      </c>
      <c r="G291">
        <v>-16.538247832113999</v>
      </c>
      <c r="H291">
        <v>597.10940751189401</v>
      </c>
      <c r="I291">
        <v>580.57115967977995</v>
      </c>
    </row>
    <row r="292" spans="1:9">
      <c r="A292">
        <v>528</v>
      </c>
      <c r="B292" t="s">
        <v>543</v>
      </c>
      <c r="C292" t="s">
        <v>721</v>
      </c>
      <c r="D292" t="s">
        <v>722</v>
      </c>
      <c r="E292">
        <v>-100.455507444869</v>
      </c>
      <c r="F292">
        <v>68.424080737282594</v>
      </c>
      <c r="G292">
        <v>-16.531833130107099</v>
      </c>
      <c r="H292">
        <v>317.62931858130003</v>
      </c>
      <c r="I292">
        <v>301.09748545119299</v>
      </c>
    </row>
    <row r="293" spans="1:9">
      <c r="A293">
        <v>223</v>
      </c>
      <c r="B293" t="s">
        <v>238</v>
      </c>
      <c r="C293" t="s">
        <v>721</v>
      </c>
      <c r="D293" t="s">
        <v>722</v>
      </c>
      <c r="E293">
        <v>-61.0402711092649</v>
      </c>
      <c r="F293">
        <v>34.476892282556101</v>
      </c>
      <c r="G293">
        <v>-16.366442328124698</v>
      </c>
      <c r="H293">
        <v>117.575529701561</v>
      </c>
      <c r="I293">
        <v>101.20908737343601</v>
      </c>
    </row>
    <row r="294" spans="1:9">
      <c r="A294">
        <v>498</v>
      </c>
      <c r="B294" t="s">
        <v>513</v>
      </c>
      <c r="C294" t="s">
        <v>721</v>
      </c>
      <c r="D294" t="s">
        <v>722</v>
      </c>
      <c r="E294">
        <v>-75.662300564127705</v>
      </c>
      <c r="F294">
        <v>48.0129829824102</v>
      </c>
      <c r="G294">
        <v>-15.9518498723869</v>
      </c>
      <c r="H294">
        <v>258.94097246253199</v>
      </c>
      <c r="I294">
        <v>242.989122590145</v>
      </c>
    </row>
    <row r="295" spans="1:9">
      <c r="A295">
        <v>104</v>
      </c>
      <c r="B295" t="s">
        <v>119</v>
      </c>
      <c r="C295" t="s">
        <v>721</v>
      </c>
      <c r="D295" t="s">
        <v>722</v>
      </c>
      <c r="E295">
        <v>-69.892663653886999</v>
      </c>
      <c r="F295">
        <v>26.244779579108901</v>
      </c>
      <c r="G295">
        <v>-15.6726446729689</v>
      </c>
      <c r="H295">
        <v>63.117305040028</v>
      </c>
      <c r="I295">
        <v>47.444660367059001</v>
      </c>
    </row>
    <row r="296" spans="1:9">
      <c r="A296">
        <v>546</v>
      </c>
      <c r="B296" t="s">
        <v>561</v>
      </c>
      <c r="C296" t="s">
        <v>721</v>
      </c>
      <c r="D296" t="s">
        <v>722</v>
      </c>
      <c r="E296">
        <v>-102.435245450785</v>
      </c>
      <c r="F296">
        <v>77.667102925866004</v>
      </c>
      <c r="G296">
        <v>-15.599209248809601</v>
      </c>
      <c r="H296">
        <v>320.44093828491498</v>
      </c>
      <c r="I296">
        <v>304.84172903610499</v>
      </c>
    </row>
    <row r="297" spans="1:9">
      <c r="A297">
        <v>101</v>
      </c>
      <c r="B297" t="s">
        <v>116</v>
      </c>
      <c r="C297" t="s">
        <v>721</v>
      </c>
      <c r="D297" t="s">
        <v>722</v>
      </c>
      <c r="E297">
        <v>-111.409689756068</v>
      </c>
      <c r="F297">
        <v>91.138499099811597</v>
      </c>
      <c r="G297">
        <v>-15.2494603013367</v>
      </c>
      <c r="H297">
        <v>353.24616621841898</v>
      </c>
      <c r="I297">
        <v>337.99670591708298</v>
      </c>
    </row>
    <row r="298" spans="1:9">
      <c r="A298">
        <v>402</v>
      </c>
      <c r="B298" t="s">
        <v>417</v>
      </c>
      <c r="C298" t="s">
        <v>721</v>
      </c>
      <c r="D298" t="s">
        <v>722</v>
      </c>
      <c r="E298">
        <v>-91.335606418573306</v>
      </c>
      <c r="F298">
        <v>67.944302313444794</v>
      </c>
      <c r="G298">
        <v>-14.995806805554</v>
      </c>
      <c r="H298">
        <v>272.66859833070998</v>
      </c>
      <c r="I298">
        <v>257.67279152515601</v>
      </c>
    </row>
    <row r="299" spans="1:9">
      <c r="A299">
        <v>414</v>
      </c>
      <c r="B299" t="s">
        <v>429</v>
      </c>
      <c r="C299" t="s">
        <v>721</v>
      </c>
      <c r="D299" t="s">
        <v>722</v>
      </c>
      <c r="E299">
        <v>-89.044272664351894</v>
      </c>
      <c r="F299">
        <v>75.969814723163495</v>
      </c>
      <c r="G299">
        <v>-14.6953625843319</v>
      </c>
      <c r="H299">
        <v>286.40169636558198</v>
      </c>
      <c r="I299">
        <v>271.70633378125001</v>
      </c>
    </row>
    <row r="300" spans="1:9">
      <c r="A300">
        <v>222</v>
      </c>
      <c r="B300" t="s">
        <v>237</v>
      </c>
      <c r="C300" t="s">
        <v>721</v>
      </c>
      <c r="D300" t="s">
        <v>722</v>
      </c>
      <c r="E300">
        <v>-100.719397296659</v>
      </c>
      <c r="F300">
        <v>109.573583558205</v>
      </c>
      <c r="G300">
        <v>-13.5735775008195</v>
      </c>
      <c r="H300">
        <v>315.641662283828</v>
      </c>
      <c r="I300">
        <v>302.06808478300798</v>
      </c>
    </row>
    <row r="301" spans="1:9">
      <c r="A301">
        <v>121</v>
      </c>
      <c r="B301" t="s">
        <v>136</v>
      </c>
      <c r="C301" t="s">
        <v>721</v>
      </c>
      <c r="D301" t="s">
        <v>722</v>
      </c>
      <c r="E301">
        <v>-391.25461029891301</v>
      </c>
      <c r="F301">
        <v>65.410452303820605</v>
      </c>
      <c r="G301">
        <v>-13.562362131138901</v>
      </c>
      <c r="H301">
        <v>45.567286065775299</v>
      </c>
      <c r="I301">
        <v>32.004923934636402</v>
      </c>
    </row>
    <row r="302" spans="1:9">
      <c r="A302">
        <v>60</v>
      </c>
      <c r="B302" t="s">
        <v>75</v>
      </c>
      <c r="C302" t="s">
        <v>721</v>
      </c>
      <c r="D302" t="s">
        <v>722</v>
      </c>
      <c r="E302">
        <v>-69.7003705912052</v>
      </c>
      <c r="F302">
        <v>25.325063573051501</v>
      </c>
      <c r="G302">
        <v>-13.4573090233268</v>
      </c>
      <c r="H302">
        <v>49.704195591923202</v>
      </c>
      <c r="I302">
        <v>36.246886568596302</v>
      </c>
    </row>
    <row r="303" spans="1:9">
      <c r="A303">
        <v>627</v>
      </c>
      <c r="B303" t="s">
        <v>642</v>
      </c>
      <c r="C303" t="s">
        <v>721</v>
      </c>
      <c r="D303" t="s">
        <v>722</v>
      </c>
      <c r="E303">
        <v>-83.472202562769397</v>
      </c>
      <c r="F303">
        <v>70.224893270259301</v>
      </c>
      <c r="G303">
        <v>-13.4416210140839</v>
      </c>
      <c r="H303">
        <v>193.567309072494</v>
      </c>
      <c r="I303">
        <v>180.12568805840999</v>
      </c>
    </row>
    <row r="304" spans="1:9">
      <c r="A304">
        <v>264</v>
      </c>
      <c r="B304" t="s">
        <v>279</v>
      </c>
      <c r="C304" t="s">
        <v>721</v>
      </c>
      <c r="D304" t="s">
        <v>722</v>
      </c>
      <c r="E304">
        <v>-58.354345194943903</v>
      </c>
      <c r="F304">
        <v>33.1297484019262</v>
      </c>
      <c r="G304">
        <v>-13.2673228174756</v>
      </c>
      <c r="H304">
        <v>148.536415207071</v>
      </c>
      <c r="I304">
        <v>135.26909238959499</v>
      </c>
    </row>
    <row r="305" spans="1:9">
      <c r="A305">
        <v>214</v>
      </c>
      <c r="B305" t="s">
        <v>229</v>
      </c>
      <c r="C305" t="s">
        <v>721</v>
      </c>
      <c r="D305" t="s">
        <v>722</v>
      </c>
      <c r="E305">
        <v>-70.760960476070593</v>
      </c>
      <c r="F305">
        <v>49.9549539509065</v>
      </c>
      <c r="G305">
        <v>-13.179079234287</v>
      </c>
      <c r="H305">
        <v>214.19447304175199</v>
      </c>
      <c r="I305">
        <v>201.01539380746499</v>
      </c>
    </row>
    <row r="306" spans="1:9">
      <c r="A306">
        <v>579</v>
      </c>
      <c r="B306" t="s">
        <v>594</v>
      </c>
      <c r="C306" t="s">
        <v>721</v>
      </c>
      <c r="D306" t="s">
        <v>722</v>
      </c>
      <c r="E306">
        <v>-119.27500040296999</v>
      </c>
      <c r="F306">
        <v>188.565925666223</v>
      </c>
      <c r="G306">
        <v>-12.5795440352227</v>
      </c>
      <c r="H306">
        <v>488.61937531548398</v>
      </c>
      <c r="I306">
        <v>476.03983128026101</v>
      </c>
    </row>
    <row r="307" spans="1:9">
      <c r="A307">
        <v>73</v>
      </c>
      <c r="B307" t="s">
        <v>88</v>
      </c>
      <c r="C307" t="s">
        <v>721</v>
      </c>
      <c r="D307" t="s">
        <v>722</v>
      </c>
      <c r="E307">
        <v>-76.205163477194205</v>
      </c>
      <c r="F307">
        <v>67.069502188793095</v>
      </c>
      <c r="G307">
        <v>-12.0030688606019</v>
      </c>
      <c r="H307">
        <v>176.14875780812801</v>
      </c>
      <c r="I307">
        <v>164.145688947526</v>
      </c>
    </row>
    <row r="308" spans="1:9">
      <c r="A308">
        <v>607</v>
      </c>
      <c r="B308" t="s">
        <v>622</v>
      </c>
      <c r="C308" t="s">
        <v>721</v>
      </c>
      <c r="D308" t="s">
        <v>722</v>
      </c>
      <c r="E308">
        <v>-116.323951707549</v>
      </c>
      <c r="F308">
        <v>141.10767140185999</v>
      </c>
      <c r="G308">
        <v>-11.950512334015601</v>
      </c>
      <c r="H308">
        <v>363.31589038456701</v>
      </c>
      <c r="I308">
        <v>351.36537805055201</v>
      </c>
    </row>
    <row r="309" spans="1:9">
      <c r="A309">
        <v>188</v>
      </c>
      <c r="B309" t="s">
        <v>203</v>
      </c>
      <c r="C309" t="s">
        <v>721</v>
      </c>
      <c r="D309" t="s">
        <v>722</v>
      </c>
      <c r="E309">
        <v>-88.887975755500804</v>
      </c>
      <c r="F309">
        <v>83.960693537080601</v>
      </c>
      <c r="G309">
        <v>-11.842313108585801</v>
      </c>
      <c r="H309">
        <v>269.35059812690099</v>
      </c>
      <c r="I309">
        <v>257.50828501831501</v>
      </c>
    </row>
    <row r="310" spans="1:9">
      <c r="A310">
        <v>307</v>
      </c>
      <c r="B310" t="s">
        <v>322</v>
      </c>
      <c r="C310" t="s">
        <v>721</v>
      </c>
      <c r="D310" t="s">
        <v>722</v>
      </c>
      <c r="E310">
        <v>-98.826439015808901</v>
      </c>
      <c r="F310">
        <v>101.82556128238301</v>
      </c>
      <c r="G310">
        <v>-10.8930900433632</v>
      </c>
      <c r="H310">
        <v>486.88028063476702</v>
      </c>
      <c r="I310">
        <v>475.98719059140302</v>
      </c>
    </row>
    <row r="311" spans="1:9">
      <c r="A311">
        <v>676</v>
      </c>
      <c r="B311" t="s">
        <v>691</v>
      </c>
      <c r="C311" t="s">
        <v>721</v>
      </c>
      <c r="D311" t="s">
        <v>722</v>
      </c>
      <c r="E311">
        <v>-179.94149366148301</v>
      </c>
      <c r="F311">
        <v>1315.64463252259</v>
      </c>
      <c r="G311">
        <v>-10.7532288951615</v>
      </c>
      <c r="H311">
        <v>599.09483792803098</v>
      </c>
      <c r="I311">
        <v>588.34160903287</v>
      </c>
    </row>
    <row r="312" spans="1:9">
      <c r="A312">
        <v>641</v>
      </c>
      <c r="B312" t="s">
        <v>656</v>
      </c>
      <c r="C312" t="s">
        <v>721</v>
      </c>
      <c r="D312" t="s">
        <v>722</v>
      </c>
      <c r="E312">
        <v>-143.718685301487</v>
      </c>
      <c r="F312">
        <v>273.13469338131</v>
      </c>
      <c r="G312">
        <v>-10.592859624147501</v>
      </c>
      <c r="H312">
        <v>483.57018734188898</v>
      </c>
      <c r="I312">
        <v>472.97732771774201</v>
      </c>
    </row>
    <row r="313" spans="1:9">
      <c r="A313">
        <v>305</v>
      </c>
      <c r="B313" t="s">
        <v>320</v>
      </c>
      <c r="C313" t="s">
        <v>721</v>
      </c>
      <c r="D313" t="s">
        <v>722</v>
      </c>
      <c r="E313">
        <v>-63.467751484836498</v>
      </c>
      <c r="F313">
        <v>45.261442171741102</v>
      </c>
      <c r="G313">
        <v>-10.5766923424542</v>
      </c>
      <c r="H313">
        <v>201.132297746332</v>
      </c>
      <c r="I313">
        <v>190.55560540387799</v>
      </c>
    </row>
    <row r="314" spans="1:9">
      <c r="A314">
        <v>515</v>
      </c>
      <c r="B314" t="s">
        <v>530</v>
      </c>
      <c r="C314" t="s">
        <v>721</v>
      </c>
      <c r="D314" t="s">
        <v>722</v>
      </c>
      <c r="E314">
        <v>-80.087663599612696</v>
      </c>
      <c r="F314">
        <v>71.116930424145195</v>
      </c>
      <c r="G314">
        <v>-10.110225615932601</v>
      </c>
      <c r="H314">
        <v>274.95036720127899</v>
      </c>
      <c r="I314">
        <v>264.84014158534598</v>
      </c>
    </row>
    <row r="315" spans="1:9">
      <c r="A315">
        <v>471</v>
      </c>
      <c r="B315" t="s">
        <v>486</v>
      </c>
      <c r="C315" t="s">
        <v>721</v>
      </c>
      <c r="D315" t="s">
        <v>722</v>
      </c>
      <c r="E315">
        <v>-88.488073993767699</v>
      </c>
      <c r="F315">
        <v>82.270673896873006</v>
      </c>
      <c r="G315">
        <v>-9.7375797017507395</v>
      </c>
      <c r="H315">
        <v>415.24571629121198</v>
      </c>
      <c r="I315">
        <v>405.508136589461</v>
      </c>
    </row>
    <row r="316" spans="1:9">
      <c r="A316">
        <v>13</v>
      </c>
      <c r="B316" t="s">
        <v>28</v>
      </c>
      <c r="C316" t="s">
        <v>721</v>
      </c>
      <c r="D316" t="s">
        <v>722</v>
      </c>
      <c r="E316">
        <v>-92.022185056131093</v>
      </c>
      <c r="F316">
        <v>80.369312314355895</v>
      </c>
      <c r="G316">
        <v>-9.5838444262181994</v>
      </c>
      <c r="H316">
        <v>351.28338250043402</v>
      </c>
      <c r="I316">
        <v>341.69953807421598</v>
      </c>
    </row>
    <row r="317" spans="1:9">
      <c r="A317">
        <v>185</v>
      </c>
      <c r="B317" t="s">
        <v>200</v>
      </c>
      <c r="C317" t="s">
        <v>721</v>
      </c>
      <c r="D317" t="s">
        <v>722</v>
      </c>
      <c r="E317">
        <v>-59.652091959843098</v>
      </c>
      <c r="F317">
        <v>47.556951917733301</v>
      </c>
      <c r="G317">
        <v>-9.3887450328552404</v>
      </c>
      <c r="H317">
        <v>188.21298236070899</v>
      </c>
      <c r="I317">
        <v>178.82423732785401</v>
      </c>
    </row>
    <row r="318" spans="1:9">
      <c r="A318">
        <v>254</v>
      </c>
      <c r="B318" t="s">
        <v>269</v>
      </c>
      <c r="C318" t="s">
        <v>721</v>
      </c>
      <c r="D318" t="s">
        <v>722</v>
      </c>
      <c r="E318">
        <v>-61.920594446894199</v>
      </c>
      <c r="F318">
        <v>51.924706305792803</v>
      </c>
      <c r="G318">
        <v>-9.3794506074042001</v>
      </c>
      <c r="H318">
        <v>172.80822877422</v>
      </c>
      <c r="I318">
        <v>163.42877816681599</v>
      </c>
    </row>
    <row r="319" spans="1:9">
      <c r="A319">
        <v>628</v>
      </c>
      <c r="B319" t="s">
        <v>643</v>
      </c>
      <c r="C319" t="s">
        <v>721</v>
      </c>
      <c r="D319" t="s">
        <v>722</v>
      </c>
      <c r="E319">
        <v>-77.480767771872905</v>
      </c>
      <c r="F319">
        <v>83.078557027350897</v>
      </c>
      <c r="G319">
        <v>-8.52704328847895</v>
      </c>
      <c r="H319">
        <v>200.398176603096</v>
      </c>
      <c r="I319">
        <v>191.871133314617</v>
      </c>
    </row>
    <row r="320" spans="1:9">
      <c r="A320">
        <v>57</v>
      </c>
      <c r="B320" t="s">
        <v>72</v>
      </c>
      <c r="C320" t="s">
        <v>721</v>
      </c>
      <c r="D320" t="s">
        <v>722</v>
      </c>
      <c r="E320">
        <v>-61.294376024132802</v>
      </c>
      <c r="F320">
        <v>50.304688885181697</v>
      </c>
      <c r="G320">
        <v>-7.8879462211948796</v>
      </c>
      <c r="H320">
        <v>180.164116470913</v>
      </c>
      <c r="I320">
        <v>172.27617024971801</v>
      </c>
    </row>
    <row r="321" spans="1:9">
      <c r="A321">
        <v>228</v>
      </c>
      <c r="B321" t="s">
        <v>243</v>
      </c>
      <c r="C321" t="s">
        <v>721</v>
      </c>
      <c r="D321" t="s">
        <v>722</v>
      </c>
      <c r="E321">
        <v>-76.110651814171803</v>
      </c>
      <c r="F321">
        <v>73.705834038620097</v>
      </c>
      <c r="G321">
        <v>-7.8454891541017497</v>
      </c>
      <c r="H321">
        <v>249.21669168971999</v>
      </c>
      <c r="I321">
        <v>241.37120253561901</v>
      </c>
    </row>
    <row r="322" spans="1:9">
      <c r="A322">
        <v>269</v>
      </c>
      <c r="B322" t="s">
        <v>284</v>
      </c>
      <c r="C322" t="s">
        <v>721</v>
      </c>
      <c r="D322" t="s">
        <v>722</v>
      </c>
      <c r="E322">
        <v>-75.413194707981802</v>
      </c>
      <c r="F322">
        <v>73.982616603974904</v>
      </c>
      <c r="G322">
        <v>-7.7206177411056203</v>
      </c>
      <c r="H322">
        <v>301.52144993344098</v>
      </c>
      <c r="I322">
        <v>293.80083219233597</v>
      </c>
    </row>
    <row r="323" spans="1:9">
      <c r="A323">
        <v>30</v>
      </c>
      <c r="B323" t="s">
        <v>45</v>
      </c>
      <c r="C323" t="s">
        <v>721</v>
      </c>
      <c r="D323" t="s">
        <v>722</v>
      </c>
      <c r="E323">
        <v>-43.190669407202499</v>
      </c>
      <c r="F323">
        <v>34.232348283851898</v>
      </c>
      <c r="G323">
        <v>-7.5996434453435304</v>
      </c>
      <c r="H323">
        <v>93.519179142042702</v>
      </c>
      <c r="I323">
        <v>85.919535696699199</v>
      </c>
    </row>
    <row r="324" spans="1:9">
      <c r="A324">
        <v>490</v>
      </c>
      <c r="B324" t="s">
        <v>505</v>
      </c>
      <c r="C324" t="s">
        <v>721</v>
      </c>
      <c r="D324" t="s">
        <v>722</v>
      </c>
      <c r="E324">
        <v>-84.077656275196404</v>
      </c>
      <c r="F324">
        <v>95.368348600224394</v>
      </c>
      <c r="G324">
        <v>-7.3974611800183503</v>
      </c>
      <c r="H324">
        <v>536.09376302834198</v>
      </c>
      <c r="I324">
        <v>528.69630184832295</v>
      </c>
    </row>
    <row r="325" spans="1:9">
      <c r="A325">
        <v>221</v>
      </c>
      <c r="B325" t="s">
        <v>236</v>
      </c>
      <c r="C325" t="s">
        <v>721</v>
      </c>
      <c r="D325" t="s">
        <v>722</v>
      </c>
      <c r="E325">
        <v>-66.711989608724707</v>
      </c>
      <c r="F325">
        <v>64.296472950463397</v>
      </c>
      <c r="G325">
        <v>-7.0424297901822097</v>
      </c>
      <c r="H325">
        <v>215.698406231127</v>
      </c>
      <c r="I325">
        <v>208.65597644094399</v>
      </c>
    </row>
    <row r="326" spans="1:9">
      <c r="A326">
        <v>556</v>
      </c>
      <c r="B326" t="s">
        <v>571</v>
      </c>
      <c r="C326" t="s">
        <v>721</v>
      </c>
      <c r="D326" t="s">
        <v>722</v>
      </c>
      <c r="E326">
        <v>-82.522721878356194</v>
      </c>
      <c r="F326">
        <v>95.568695830566995</v>
      </c>
      <c r="G326">
        <v>-6.4248066721653396</v>
      </c>
      <c r="H326">
        <v>367.70982779305098</v>
      </c>
      <c r="I326">
        <v>361.28502112088501</v>
      </c>
    </row>
    <row r="327" spans="1:9">
      <c r="A327">
        <v>453</v>
      </c>
      <c r="B327" t="s">
        <v>468</v>
      </c>
      <c r="C327" t="s">
        <v>721</v>
      </c>
      <c r="D327" t="s">
        <v>722</v>
      </c>
      <c r="E327">
        <v>-82.584598507556095</v>
      </c>
      <c r="F327">
        <v>70.311101949444407</v>
      </c>
      <c r="G327">
        <v>-5.4186813761918096</v>
      </c>
      <c r="H327">
        <v>236.29742718371099</v>
      </c>
      <c r="I327">
        <v>230.87874580751901</v>
      </c>
    </row>
    <row r="328" spans="1:9">
      <c r="A328">
        <v>110</v>
      </c>
      <c r="B328" t="s">
        <v>125</v>
      </c>
      <c r="C328" t="s">
        <v>721</v>
      </c>
      <c r="D328" t="s">
        <v>722</v>
      </c>
      <c r="E328">
        <v>-76.128739770260395</v>
      </c>
      <c r="F328">
        <v>72.560945546132999</v>
      </c>
      <c r="G328">
        <v>-4.8975373638550899</v>
      </c>
      <c r="H328">
        <v>202.72573708472899</v>
      </c>
      <c r="I328">
        <v>197.82819972087401</v>
      </c>
    </row>
    <row r="329" spans="1:9">
      <c r="A329">
        <v>79</v>
      </c>
      <c r="B329" t="s">
        <v>94</v>
      </c>
      <c r="C329" t="s">
        <v>721</v>
      </c>
      <c r="D329" t="s">
        <v>722</v>
      </c>
      <c r="E329">
        <v>-81.620813743096605</v>
      </c>
      <c r="F329">
        <v>88.309747557729594</v>
      </c>
      <c r="G329">
        <v>-4.4172758812123298</v>
      </c>
      <c r="H329">
        <v>393.91780229550398</v>
      </c>
      <c r="I329">
        <v>389.50052641429102</v>
      </c>
    </row>
    <row r="330" spans="1:9">
      <c r="A330">
        <v>190</v>
      </c>
      <c r="B330" t="s">
        <v>205</v>
      </c>
      <c r="C330" t="s">
        <v>721</v>
      </c>
      <c r="D330" t="s">
        <v>722</v>
      </c>
      <c r="E330">
        <v>-42.040252282456201</v>
      </c>
      <c r="F330">
        <v>35.0785095607581</v>
      </c>
      <c r="G330">
        <v>-4.3509755625125797</v>
      </c>
      <c r="H330">
        <v>88.999616645896097</v>
      </c>
      <c r="I330">
        <v>84.648641083383495</v>
      </c>
    </row>
    <row r="331" spans="1:9">
      <c r="A331">
        <v>225</v>
      </c>
      <c r="B331" t="s">
        <v>240</v>
      </c>
      <c r="C331" t="s">
        <v>721</v>
      </c>
      <c r="D331" t="s">
        <v>722</v>
      </c>
      <c r="E331">
        <v>-56.9929979619628</v>
      </c>
      <c r="F331">
        <v>51.148715861423099</v>
      </c>
      <c r="G331">
        <v>-4.3246781257770399</v>
      </c>
      <c r="H331">
        <v>202.15912682771901</v>
      </c>
      <c r="I331">
        <v>197.834448701941</v>
      </c>
    </row>
    <row r="332" spans="1:9">
      <c r="A332">
        <v>255</v>
      </c>
      <c r="B332" t="s">
        <v>270</v>
      </c>
      <c r="C332" t="s">
        <v>721</v>
      </c>
      <c r="D332" t="s">
        <v>722</v>
      </c>
      <c r="E332">
        <v>-63.674624406743099</v>
      </c>
      <c r="F332">
        <v>60.175475256323402</v>
      </c>
      <c r="G332">
        <v>-3.7141319347787198</v>
      </c>
      <c r="H332">
        <v>242.229436448662</v>
      </c>
      <c r="I332">
        <v>238.515304513883</v>
      </c>
    </row>
    <row r="333" spans="1:9">
      <c r="A333">
        <v>564</v>
      </c>
      <c r="B333" t="s">
        <v>579</v>
      </c>
      <c r="C333" t="s">
        <v>721</v>
      </c>
      <c r="D333" t="s">
        <v>722</v>
      </c>
      <c r="E333">
        <v>-99.134319158800096</v>
      </c>
      <c r="F333">
        <v>118.35313977449</v>
      </c>
      <c r="G333">
        <v>-3.5252135709638899</v>
      </c>
      <c r="H333">
        <v>447.98301029141101</v>
      </c>
      <c r="I333">
        <v>444.45779672044699</v>
      </c>
    </row>
    <row r="334" spans="1:9">
      <c r="A334">
        <v>22</v>
      </c>
      <c r="B334" t="s">
        <v>37</v>
      </c>
      <c r="C334" t="s">
        <v>721</v>
      </c>
      <c r="D334" t="s">
        <v>722</v>
      </c>
      <c r="E334">
        <v>-47.099525183685799</v>
      </c>
      <c r="F334">
        <v>43.3897196591968</v>
      </c>
      <c r="G334">
        <v>-2.8614502556257602</v>
      </c>
      <c r="H334">
        <v>86.128801102288193</v>
      </c>
      <c r="I334">
        <v>83.267350846662396</v>
      </c>
    </row>
    <row r="335" spans="1:9">
      <c r="A335">
        <v>174</v>
      </c>
      <c r="B335" t="s">
        <v>189</v>
      </c>
      <c r="C335" t="s">
        <v>721</v>
      </c>
      <c r="D335" t="s">
        <v>722</v>
      </c>
      <c r="E335">
        <v>-227.16760642355899</v>
      </c>
      <c r="F335">
        <v>34.541856478912997</v>
      </c>
      <c r="G335">
        <v>-2.8417347367495802</v>
      </c>
      <c r="H335">
        <v>40.026769054269003</v>
      </c>
      <c r="I335">
        <v>37.185034317519403</v>
      </c>
    </row>
    <row r="336" spans="1:9">
      <c r="A336">
        <v>92</v>
      </c>
      <c r="B336" t="s">
        <v>107</v>
      </c>
      <c r="C336" t="s">
        <v>721</v>
      </c>
      <c r="D336" t="s">
        <v>722</v>
      </c>
      <c r="E336">
        <v>-69.321603959768694</v>
      </c>
      <c r="F336">
        <v>78.874642013653698</v>
      </c>
      <c r="G336">
        <v>-2.6311039872728901</v>
      </c>
      <c r="H336">
        <v>179.092755822773</v>
      </c>
      <c r="I336">
        <v>176.46165183549999</v>
      </c>
    </row>
    <row r="337" spans="1:9">
      <c r="A337">
        <v>340</v>
      </c>
      <c r="B337" t="s">
        <v>355</v>
      </c>
      <c r="C337" t="s">
        <v>721</v>
      </c>
      <c r="D337" t="s">
        <v>722</v>
      </c>
      <c r="E337">
        <v>-92.473273330932599</v>
      </c>
      <c r="F337">
        <v>104.176521987398</v>
      </c>
      <c r="G337">
        <v>-2.6050754557033899</v>
      </c>
      <c r="H337">
        <v>484.73383050860298</v>
      </c>
      <c r="I337">
        <v>482.12875505289901</v>
      </c>
    </row>
    <row r="338" spans="1:9">
      <c r="A338">
        <v>258</v>
      </c>
      <c r="B338" t="s">
        <v>273</v>
      </c>
      <c r="C338" t="s">
        <v>721</v>
      </c>
      <c r="D338" t="s">
        <v>722</v>
      </c>
      <c r="E338">
        <v>-76.855624514944793</v>
      </c>
      <c r="F338">
        <v>91.909289536894804</v>
      </c>
      <c r="G338">
        <v>-2.5995665640297099</v>
      </c>
      <c r="H338">
        <v>296.83518224673401</v>
      </c>
      <c r="I338">
        <v>294.23561568270497</v>
      </c>
    </row>
    <row r="339" spans="1:9">
      <c r="A339">
        <v>87</v>
      </c>
      <c r="B339" t="s">
        <v>102</v>
      </c>
      <c r="C339" t="s">
        <v>721</v>
      </c>
      <c r="D339" t="s">
        <v>722</v>
      </c>
      <c r="E339">
        <v>-59.800606136017898</v>
      </c>
      <c r="F339">
        <v>53.137500565870603</v>
      </c>
      <c r="G339">
        <v>-2.5595093149412</v>
      </c>
      <c r="H339">
        <v>169.46790049542199</v>
      </c>
      <c r="I339">
        <v>166.908391180481</v>
      </c>
    </row>
    <row r="340" spans="1:9">
      <c r="A340">
        <v>392</v>
      </c>
      <c r="B340" t="s">
        <v>407</v>
      </c>
      <c r="C340" t="s">
        <v>721</v>
      </c>
      <c r="D340" t="s">
        <v>722</v>
      </c>
      <c r="E340">
        <v>-197.977102577746</v>
      </c>
      <c r="F340">
        <v>99.030982617954606</v>
      </c>
      <c r="G340">
        <v>-2.0568889274386399</v>
      </c>
      <c r="H340">
        <v>118.538328050464</v>
      </c>
      <c r="I340">
        <v>116.481439123025</v>
      </c>
    </row>
    <row r="341" spans="1:9">
      <c r="A341">
        <v>473</v>
      </c>
      <c r="B341" t="s">
        <v>488</v>
      </c>
      <c r="C341" t="s">
        <v>721</v>
      </c>
      <c r="D341" t="s">
        <v>722</v>
      </c>
      <c r="E341">
        <v>-84.098065149080199</v>
      </c>
      <c r="F341">
        <v>89.094902166900994</v>
      </c>
      <c r="G341">
        <v>-2.0109174884236101</v>
      </c>
      <c r="H341">
        <v>312.28497268965702</v>
      </c>
      <c r="I341">
        <v>310.27405520123301</v>
      </c>
    </row>
    <row r="342" spans="1:9">
      <c r="A342">
        <v>138</v>
      </c>
      <c r="B342" t="s">
        <v>153</v>
      </c>
      <c r="C342" t="s">
        <v>721</v>
      </c>
      <c r="D342" t="s">
        <v>722</v>
      </c>
      <c r="E342">
        <v>-97.202716427561398</v>
      </c>
      <c r="F342">
        <v>160.82773532694901</v>
      </c>
      <c r="G342">
        <v>-1.9002404712080001</v>
      </c>
      <c r="H342">
        <v>343.49966339919399</v>
      </c>
      <c r="I342">
        <v>341.59942292798598</v>
      </c>
    </row>
    <row r="343" spans="1:9">
      <c r="A343">
        <v>42</v>
      </c>
      <c r="B343" t="s">
        <v>57</v>
      </c>
      <c r="C343" t="s">
        <v>721</v>
      </c>
      <c r="D343" t="s">
        <v>722</v>
      </c>
      <c r="E343">
        <v>-72.576050506042705</v>
      </c>
      <c r="F343">
        <v>85.810154262055505</v>
      </c>
      <c r="G343">
        <v>-1.79111752811508</v>
      </c>
      <c r="H343">
        <v>260.80178955397997</v>
      </c>
      <c r="I343">
        <v>259.01067202586501</v>
      </c>
    </row>
    <row r="344" spans="1:9">
      <c r="A344">
        <v>492</v>
      </c>
      <c r="B344" t="s">
        <v>507</v>
      </c>
      <c r="C344" t="s">
        <v>721</v>
      </c>
      <c r="D344" t="s">
        <v>722</v>
      </c>
      <c r="E344">
        <v>-70.488159070517199</v>
      </c>
      <c r="F344">
        <v>72.643018984078097</v>
      </c>
      <c r="G344">
        <v>-1.06654216762945</v>
      </c>
      <c r="H344">
        <v>294.519785379572</v>
      </c>
      <c r="I344">
        <v>293.45324321194198</v>
      </c>
    </row>
    <row r="345" spans="1:9">
      <c r="A345">
        <v>46</v>
      </c>
      <c r="B345" t="s">
        <v>61</v>
      </c>
      <c r="C345" t="s">
        <v>721</v>
      </c>
      <c r="D345" t="s">
        <v>722</v>
      </c>
      <c r="E345">
        <v>-66.301691336924506</v>
      </c>
      <c r="F345">
        <v>68.420019177820606</v>
      </c>
      <c r="G345">
        <v>-1.03489310764291</v>
      </c>
      <c r="H345">
        <v>158.78729906364299</v>
      </c>
      <c r="I345">
        <v>157.75240595599999</v>
      </c>
    </row>
    <row r="346" spans="1:9">
      <c r="A346">
        <v>489</v>
      </c>
      <c r="B346" t="s">
        <v>504</v>
      </c>
      <c r="C346" t="s">
        <v>721</v>
      </c>
      <c r="D346" t="s">
        <v>722</v>
      </c>
      <c r="E346">
        <v>-86.107386963958504</v>
      </c>
      <c r="F346">
        <v>94.749211366188305</v>
      </c>
      <c r="G346">
        <v>-0.99123408112149003</v>
      </c>
      <c r="H346">
        <v>483.42068607871101</v>
      </c>
      <c r="I346">
        <v>482.42945199758998</v>
      </c>
    </row>
    <row r="347" spans="1:9">
      <c r="A347">
        <v>69</v>
      </c>
      <c r="B347" t="s">
        <v>84</v>
      </c>
      <c r="C347" t="s">
        <v>721</v>
      </c>
      <c r="D347" t="s">
        <v>722</v>
      </c>
      <c r="E347">
        <v>-50.966542996922797</v>
      </c>
      <c r="F347">
        <v>53.3848119461788</v>
      </c>
      <c r="G347">
        <v>-0.95665838436663297</v>
      </c>
      <c r="H347">
        <v>88.517728523901297</v>
      </c>
      <c r="I347">
        <v>87.561070139534706</v>
      </c>
    </row>
    <row r="348" spans="1:9">
      <c r="A348">
        <v>56</v>
      </c>
      <c r="B348" t="s">
        <v>71</v>
      </c>
      <c r="C348" t="s">
        <v>721</v>
      </c>
      <c r="D348" t="s">
        <v>722</v>
      </c>
      <c r="E348">
        <v>-49.226235825902201</v>
      </c>
      <c r="F348">
        <v>53.300139963828002</v>
      </c>
      <c r="G348">
        <v>-0.84288401333486695</v>
      </c>
      <c r="H348">
        <v>106.71172653088701</v>
      </c>
      <c r="I348">
        <v>105.868842517552</v>
      </c>
    </row>
    <row r="349" spans="1:9">
      <c r="A349">
        <v>574</v>
      </c>
      <c r="B349" t="s">
        <v>589</v>
      </c>
      <c r="C349" t="s">
        <v>721</v>
      </c>
      <c r="D349" t="s">
        <v>722</v>
      </c>
      <c r="E349">
        <v>-161.14335257227299</v>
      </c>
      <c r="F349">
        <v>1120.5537887028399</v>
      </c>
      <c r="G349">
        <v>-0.59421894203819603</v>
      </c>
      <c r="H349">
        <v>579.55704202632603</v>
      </c>
      <c r="I349">
        <v>578.96282308428795</v>
      </c>
    </row>
    <row r="350" spans="1:9">
      <c r="A350">
        <v>346</v>
      </c>
      <c r="B350" t="s">
        <v>361</v>
      </c>
      <c r="C350" t="s">
        <v>721</v>
      </c>
      <c r="D350" t="s">
        <v>722</v>
      </c>
      <c r="E350">
        <v>-95.008921628390198</v>
      </c>
      <c r="F350">
        <v>141.03674154983801</v>
      </c>
      <c r="G350">
        <v>-0.252126279106619</v>
      </c>
      <c r="H350">
        <v>362.63110854268098</v>
      </c>
      <c r="I350">
        <v>362.37898226357402</v>
      </c>
    </row>
    <row r="351" spans="1:9">
      <c r="A351">
        <v>497</v>
      </c>
      <c r="B351" t="s">
        <v>512</v>
      </c>
      <c r="C351" t="s">
        <v>721</v>
      </c>
      <c r="D351" t="s">
        <v>722</v>
      </c>
      <c r="E351">
        <v>-66.123058464696101</v>
      </c>
      <c r="F351">
        <v>70.183553075733997</v>
      </c>
      <c r="G351">
        <v>2.57422088442638E-2</v>
      </c>
      <c r="H351">
        <v>235.04882115085999</v>
      </c>
      <c r="I351">
        <v>235.074563359704</v>
      </c>
    </row>
    <row r="352" spans="1:9">
      <c r="A352">
        <v>549</v>
      </c>
      <c r="B352" t="s">
        <v>564</v>
      </c>
      <c r="C352" t="s">
        <v>721</v>
      </c>
      <c r="D352" t="s">
        <v>722</v>
      </c>
      <c r="E352">
        <v>-82.893796008689804</v>
      </c>
      <c r="F352">
        <v>120.42598545582599</v>
      </c>
      <c r="G352">
        <v>0.117024680032159</v>
      </c>
      <c r="H352">
        <v>416.92594495736603</v>
      </c>
      <c r="I352">
        <v>417.04296963739802</v>
      </c>
    </row>
    <row r="353" spans="1:9">
      <c r="A353">
        <v>626</v>
      </c>
      <c r="B353" t="s">
        <v>641</v>
      </c>
      <c r="C353" t="s">
        <v>721</v>
      </c>
      <c r="D353" t="s">
        <v>722</v>
      </c>
      <c r="E353">
        <v>-1.54764816979556E+16</v>
      </c>
      <c r="F353" s="1">
        <v>2.8197676444502098E+18</v>
      </c>
      <c r="G353">
        <v>0.14404837234599199</v>
      </c>
      <c r="H353">
        <v>622.01324375541003</v>
      </c>
      <c r="I353">
        <v>622.15729212775602</v>
      </c>
    </row>
    <row r="354" spans="1:9">
      <c r="A354">
        <v>263</v>
      </c>
      <c r="B354" t="s">
        <v>278</v>
      </c>
      <c r="C354" t="s">
        <v>721</v>
      </c>
      <c r="D354" t="s">
        <v>722</v>
      </c>
      <c r="E354">
        <v>-55.866007060526201</v>
      </c>
      <c r="F354">
        <v>69.999570931039102</v>
      </c>
      <c r="G354">
        <v>0.34483985498803799</v>
      </c>
      <c r="H354">
        <v>189.59621644330599</v>
      </c>
      <c r="I354">
        <v>189.941056298294</v>
      </c>
    </row>
    <row r="355" spans="1:9">
      <c r="A355">
        <v>393</v>
      </c>
      <c r="B355" t="s">
        <v>408</v>
      </c>
      <c r="C355" t="s">
        <v>721</v>
      </c>
      <c r="D355" t="s">
        <v>722</v>
      </c>
      <c r="E355">
        <v>-75.680986959207999</v>
      </c>
      <c r="F355">
        <v>73.743503537325097</v>
      </c>
      <c r="G355">
        <v>0.34626266318764398</v>
      </c>
      <c r="H355">
        <v>113.179359613994</v>
      </c>
      <c r="I355">
        <v>113.52562227718199</v>
      </c>
    </row>
    <row r="356" spans="1:9">
      <c r="A356">
        <v>413</v>
      </c>
      <c r="B356" t="s">
        <v>428</v>
      </c>
      <c r="C356" t="s">
        <v>721</v>
      </c>
      <c r="D356" t="s">
        <v>722</v>
      </c>
      <c r="E356">
        <v>-80.910427283442402</v>
      </c>
      <c r="F356">
        <v>86.451343280952599</v>
      </c>
      <c r="G356">
        <v>0.42953641413453097</v>
      </c>
      <c r="H356">
        <v>354.56466390418399</v>
      </c>
      <c r="I356">
        <v>354.99420031831897</v>
      </c>
    </row>
    <row r="357" spans="1:9">
      <c r="A357">
        <v>50</v>
      </c>
      <c r="B357" t="s">
        <v>65</v>
      </c>
      <c r="C357" t="s">
        <v>721</v>
      </c>
      <c r="D357" t="s">
        <v>722</v>
      </c>
      <c r="E357">
        <v>-74.655557815369903</v>
      </c>
      <c r="F357">
        <v>105.77240694810099</v>
      </c>
      <c r="G357">
        <v>0.70232415913264301</v>
      </c>
      <c r="H357">
        <v>229.87412764582999</v>
      </c>
      <c r="I357">
        <v>230.576451804963</v>
      </c>
    </row>
    <row r="358" spans="1:9">
      <c r="A358">
        <v>359</v>
      </c>
      <c r="B358" t="s">
        <v>374</v>
      </c>
      <c r="C358" t="s">
        <v>721</v>
      </c>
      <c r="D358" t="s">
        <v>722</v>
      </c>
      <c r="E358">
        <v>-92.276820968777997</v>
      </c>
      <c r="F358">
        <v>106.492440495419</v>
      </c>
      <c r="G358">
        <v>0.77875849844588096</v>
      </c>
      <c r="H358">
        <v>444.15049938726997</v>
      </c>
      <c r="I358">
        <v>444.92925788571603</v>
      </c>
    </row>
    <row r="359" spans="1:9">
      <c r="A359">
        <v>212</v>
      </c>
      <c r="B359" t="s">
        <v>227</v>
      </c>
      <c r="C359" t="s">
        <v>721</v>
      </c>
      <c r="D359" t="s">
        <v>722</v>
      </c>
      <c r="E359">
        <v>-49.137156716493003</v>
      </c>
      <c r="F359">
        <v>51.000434319676401</v>
      </c>
      <c r="G359">
        <v>0.84104188757649401</v>
      </c>
      <c r="H359">
        <v>158.014231066696</v>
      </c>
      <c r="I359">
        <v>158.855272954273</v>
      </c>
    </row>
    <row r="360" spans="1:9">
      <c r="A360">
        <v>44</v>
      </c>
      <c r="B360" t="s">
        <v>59</v>
      </c>
      <c r="C360" t="s">
        <v>721</v>
      </c>
      <c r="D360" t="s">
        <v>722</v>
      </c>
      <c r="E360">
        <v>-70.450465060639203</v>
      </c>
      <c r="F360">
        <v>81.3306257632361</v>
      </c>
      <c r="G360">
        <v>1.3459086211865301</v>
      </c>
      <c r="H360">
        <v>151.28864490502099</v>
      </c>
      <c r="I360">
        <v>152.63455352620699</v>
      </c>
    </row>
    <row r="361" spans="1:9">
      <c r="A361">
        <v>439</v>
      </c>
      <c r="B361" t="s">
        <v>454</v>
      </c>
      <c r="C361" t="s">
        <v>721</v>
      </c>
      <c r="D361" t="s">
        <v>722</v>
      </c>
      <c r="E361">
        <v>-92.426574577747104</v>
      </c>
      <c r="F361">
        <v>117.64740405657101</v>
      </c>
      <c r="G361">
        <v>1.9538973181713499</v>
      </c>
      <c r="H361">
        <v>249.47034388262099</v>
      </c>
      <c r="I361">
        <v>251.42424120079301</v>
      </c>
    </row>
    <row r="362" spans="1:9">
      <c r="A362">
        <v>139</v>
      </c>
      <c r="B362" t="s">
        <v>154</v>
      </c>
      <c r="C362" t="s">
        <v>721</v>
      </c>
      <c r="D362" t="s">
        <v>722</v>
      </c>
      <c r="E362">
        <v>-97.908771602426299</v>
      </c>
      <c r="F362">
        <v>144.652264844662</v>
      </c>
      <c r="G362">
        <v>2.0933214489474401</v>
      </c>
      <c r="H362">
        <v>385.23039580947699</v>
      </c>
      <c r="I362">
        <v>387.32371725842501</v>
      </c>
    </row>
    <row r="363" spans="1:9">
      <c r="A363">
        <v>202</v>
      </c>
      <c r="B363" t="s">
        <v>217</v>
      </c>
      <c r="C363" t="s">
        <v>721</v>
      </c>
      <c r="D363" t="s">
        <v>722</v>
      </c>
      <c r="E363">
        <v>-48.6955721131133</v>
      </c>
      <c r="F363">
        <v>45.884933779466202</v>
      </c>
      <c r="G363">
        <v>2.5330996104439398</v>
      </c>
      <c r="H363">
        <v>57.361897757182398</v>
      </c>
      <c r="I363">
        <v>59.894997367626402</v>
      </c>
    </row>
    <row r="364" spans="1:9">
      <c r="A364">
        <v>633</v>
      </c>
      <c r="B364" t="s">
        <v>648</v>
      </c>
      <c r="C364" t="s">
        <v>721</v>
      </c>
      <c r="D364" t="s">
        <v>722</v>
      </c>
      <c r="E364">
        <v>-86.119193574472206</v>
      </c>
      <c r="F364">
        <v>114.17561281318901</v>
      </c>
      <c r="G364">
        <v>2.58726456417235</v>
      </c>
      <c r="H364">
        <v>446.09435289789599</v>
      </c>
      <c r="I364">
        <v>448.681617462068</v>
      </c>
    </row>
    <row r="365" spans="1:9">
      <c r="A365">
        <v>229</v>
      </c>
      <c r="B365" t="s">
        <v>244</v>
      </c>
      <c r="C365" t="s">
        <v>721</v>
      </c>
      <c r="D365" t="s">
        <v>722</v>
      </c>
      <c r="E365">
        <v>-79.806404190238197</v>
      </c>
      <c r="F365">
        <v>108.36557752107301</v>
      </c>
      <c r="G365">
        <v>2.6566673619456602</v>
      </c>
      <c r="H365">
        <v>313.28747563510001</v>
      </c>
      <c r="I365">
        <v>315.94414299704601</v>
      </c>
    </row>
    <row r="366" spans="1:9">
      <c r="A366">
        <v>637</v>
      </c>
      <c r="B366" t="s">
        <v>652</v>
      </c>
      <c r="C366" t="s">
        <v>721</v>
      </c>
      <c r="D366" t="s">
        <v>722</v>
      </c>
      <c r="E366">
        <v>-114.58637970472</v>
      </c>
      <c r="F366">
        <v>212.13165309450801</v>
      </c>
      <c r="G366">
        <v>3.12251568926518</v>
      </c>
      <c r="H366">
        <v>439.72382543265002</v>
      </c>
      <c r="I366">
        <v>442.84634112191497</v>
      </c>
    </row>
    <row r="367" spans="1:9">
      <c r="A367">
        <v>78</v>
      </c>
      <c r="B367" t="s">
        <v>93</v>
      </c>
      <c r="C367" t="s">
        <v>721</v>
      </c>
      <c r="D367" t="s">
        <v>722</v>
      </c>
      <c r="E367">
        <v>-74.600949642762799</v>
      </c>
      <c r="F367">
        <v>88.362489889852995</v>
      </c>
      <c r="G367">
        <v>3.2224166167906598</v>
      </c>
      <c r="H367">
        <v>238.832907094755</v>
      </c>
      <c r="I367">
        <v>242.05532371154499</v>
      </c>
    </row>
    <row r="368" spans="1:9">
      <c r="A368">
        <v>175</v>
      </c>
      <c r="B368" t="s">
        <v>190</v>
      </c>
      <c r="C368" t="s">
        <v>721</v>
      </c>
      <c r="D368" t="s">
        <v>722</v>
      </c>
      <c r="E368">
        <v>-76.172510550057794</v>
      </c>
      <c r="F368">
        <v>110.484993920238</v>
      </c>
      <c r="G368">
        <v>3.56584165396657</v>
      </c>
      <c r="H368">
        <v>300.506652285668</v>
      </c>
      <c r="I368">
        <v>304.07249393963502</v>
      </c>
    </row>
    <row r="369" spans="1:9">
      <c r="A369">
        <v>584</v>
      </c>
      <c r="B369" t="s">
        <v>599</v>
      </c>
      <c r="C369" t="s">
        <v>721</v>
      </c>
      <c r="D369" t="s">
        <v>722</v>
      </c>
      <c r="E369">
        <v>-100.196237052675</v>
      </c>
      <c r="F369">
        <v>190.90613841169699</v>
      </c>
      <c r="G369">
        <v>3.6576869373884602</v>
      </c>
      <c r="H369">
        <v>288.28109964095802</v>
      </c>
      <c r="I369">
        <v>291.93878657834603</v>
      </c>
    </row>
    <row r="370" spans="1:9">
      <c r="A370">
        <v>482</v>
      </c>
      <c r="B370" t="s">
        <v>497</v>
      </c>
      <c r="C370" t="s">
        <v>721</v>
      </c>
      <c r="D370" t="s">
        <v>722</v>
      </c>
      <c r="E370">
        <v>-72.570101895972201</v>
      </c>
      <c r="F370">
        <v>89.829139814251903</v>
      </c>
      <c r="G370">
        <v>3.84812066853896</v>
      </c>
      <c r="H370">
        <v>407.992550758368</v>
      </c>
      <c r="I370">
        <v>411.84067142690702</v>
      </c>
    </row>
    <row r="371" spans="1:9">
      <c r="A371">
        <v>505</v>
      </c>
      <c r="B371" t="s">
        <v>520</v>
      </c>
      <c r="C371" t="s">
        <v>721</v>
      </c>
      <c r="D371" t="s">
        <v>722</v>
      </c>
      <c r="E371">
        <v>-83.533725757977294</v>
      </c>
      <c r="F371">
        <v>126.331429981352</v>
      </c>
      <c r="G371">
        <v>4.17273581743438</v>
      </c>
      <c r="H371">
        <v>325.69163610179299</v>
      </c>
      <c r="I371">
        <v>329.86437191922698</v>
      </c>
    </row>
    <row r="372" spans="1:9">
      <c r="A372">
        <v>481</v>
      </c>
      <c r="B372" t="s">
        <v>496</v>
      </c>
      <c r="C372" t="s">
        <v>721</v>
      </c>
      <c r="D372" t="s">
        <v>722</v>
      </c>
      <c r="E372">
        <v>-68.025908257962001</v>
      </c>
      <c r="F372">
        <v>78.238436342426596</v>
      </c>
      <c r="G372">
        <v>4.2348807052528601</v>
      </c>
      <c r="H372">
        <v>407.29361855649802</v>
      </c>
      <c r="I372">
        <v>411.52849926175003</v>
      </c>
    </row>
    <row r="373" spans="1:9">
      <c r="A373">
        <v>665</v>
      </c>
      <c r="B373" t="s">
        <v>680</v>
      </c>
      <c r="C373" t="s">
        <v>721</v>
      </c>
      <c r="D373" t="s">
        <v>722</v>
      </c>
      <c r="E373">
        <v>-110.590332807116</v>
      </c>
      <c r="F373">
        <v>351.25138607966102</v>
      </c>
      <c r="G373">
        <v>4.3853184563322403</v>
      </c>
      <c r="H373">
        <v>529.73469366283905</v>
      </c>
      <c r="I373">
        <v>534.12001211917095</v>
      </c>
    </row>
    <row r="374" spans="1:9">
      <c r="A374">
        <v>125</v>
      </c>
      <c r="B374" t="s">
        <v>140</v>
      </c>
      <c r="C374" t="s">
        <v>721</v>
      </c>
      <c r="D374" t="s">
        <v>722</v>
      </c>
      <c r="E374">
        <v>-122.88115447059801</v>
      </c>
      <c r="F374">
        <v>68.911185508522493</v>
      </c>
      <c r="G374">
        <v>4.7526632680912604</v>
      </c>
      <c r="H374">
        <v>81.5424779797235</v>
      </c>
      <c r="I374">
        <v>86.295141247814698</v>
      </c>
    </row>
    <row r="375" spans="1:9">
      <c r="A375">
        <v>323</v>
      </c>
      <c r="B375" t="s">
        <v>338</v>
      </c>
      <c r="C375" t="s">
        <v>721</v>
      </c>
      <c r="D375" t="s">
        <v>722</v>
      </c>
      <c r="E375">
        <v>-38.624208298278603</v>
      </c>
      <c r="F375">
        <v>49.2699442861893</v>
      </c>
      <c r="G375">
        <v>4.8805212549189303</v>
      </c>
      <c r="H375">
        <v>105.03450424217201</v>
      </c>
      <c r="I375">
        <v>109.91502549709099</v>
      </c>
    </row>
    <row r="376" spans="1:9">
      <c r="A376">
        <v>580</v>
      </c>
      <c r="B376" t="s">
        <v>595</v>
      </c>
      <c r="C376" t="s">
        <v>721</v>
      </c>
      <c r="D376" t="s">
        <v>722</v>
      </c>
      <c r="E376">
        <v>-217.885877268408</v>
      </c>
      <c r="F376">
        <v>2105.6272911596898</v>
      </c>
      <c r="G376">
        <v>4.9517585225543099</v>
      </c>
      <c r="H376">
        <v>581.87284161450498</v>
      </c>
      <c r="I376">
        <v>586.82460013705895</v>
      </c>
    </row>
    <row r="377" spans="1:9">
      <c r="A377">
        <v>191</v>
      </c>
      <c r="B377" t="s">
        <v>206</v>
      </c>
      <c r="C377" t="s">
        <v>721</v>
      </c>
      <c r="D377" t="s">
        <v>722</v>
      </c>
      <c r="E377">
        <v>-60.690880574483401</v>
      </c>
      <c r="F377">
        <v>50.654109454634003</v>
      </c>
      <c r="G377">
        <v>5.7409640892022997</v>
      </c>
      <c r="H377">
        <v>49.1109697104134</v>
      </c>
      <c r="I377">
        <v>54.851933799615701</v>
      </c>
    </row>
    <row r="378" spans="1:9">
      <c r="A378">
        <v>295</v>
      </c>
      <c r="B378" t="s">
        <v>310</v>
      </c>
      <c r="C378" t="s">
        <v>721</v>
      </c>
      <c r="D378" t="s">
        <v>722</v>
      </c>
      <c r="E378">
        <v>-77.343966905814696</v>
      </c>
      <c r="F378">
        <v>89.516991482295595</v>
      </c>
      <c r="G378">
        <v>5.7446695796896803</v>
      </c>
      <c r="H378">
        <v>354.024289713624</v>
      </c>
      <c r="I378">
        <v>359.76895929331403</v>
      </c>
    </row>
    <row r="379" spans="1:9">
      <c r="A379">
        <v>249</v>
      </c>
      <c r="B379" t="s">
        <v>264</v>
      </c>
      <c r="C379" t="s">
        <v>721</v>
      </c>
      <c r="D379" t="s">
        <v>722</v>
      </c>
      <c r="E379">
        <v>-51.110197305082501</v>
      </c>
      <c r="F379">
        <v>71.730050458505104</v>
      </c>
      <c r="G379">
        <v>6.1390383513059099</v>
      </c>
      <c r="H379">
        <v>207.514099084788</v>
      </c>
      <c r="I379">
        <v>213.653137436094</v>
      </c>
    </row>
    <row r="380" spans="1:9">
      <c r="A380">
        <v>195</v>
      </c>
      <c r="B380" t="s">
        <v>210</v>
      </c>
      <c r="C380" t="s">
        <v>721</v>
      </c>
      <c r="D380" t="s">
        <v>722</v>
      </c>
      <c r="E380">
        <v>-36.431867342066901</v>
      </c>
      <c r="F380">
        <v>47.284532568203602</v>
      </c>
      <c r="G380">
        <v>6.5006895315513802</v>
      </c>
      <c r="H380">
        <v>116.128839034571</v>
      </c>
      <c r="I380">
        <v>122.629528566123</v>
      </c>
    </row>
    <row r="381" spans="1:9">
      <c r="A381">
        <v>605</v>
      </c>
      <c r="B381" t="s">
        <v>620</v>
      </c>
      <c r="C381" t="s">
        <v>721</v>
      </c>
      <c r="D381" t="s">
        <v>722</v>
      </c>
      <c r="E381">
        <v>-87.830346641276606</v>
      </c>
      <c r="F381">
        <v>140.437601666809</v>
      </c>
      <c r="G381">
        <v>6.7329142731118097</v>
      </c>
      <c r="H381">
        <v>294.575530811443</v>
      </c>
      <c r="I381">
        <v>301.30844508455499</v>
      </c>
    </row>
    <row r="382" spans="1:9">
      <c r="A382">
        <v>74</v>
      </c>
      <c r="B382" t="s">
        <v>89</v>
      </c>
      <c r="C382" t="s">
        <v>721</v>
      </c>
      <c r="D382" t="s">
        <v>722</v>
      </c>
      <c r="E382">
        <v>-412.128803103319</v>
      </c>
      <c r="F382">
        <v>89.315819031491301</v>
      </c>
      <c r="G382">
        <v>6.8851815858306598</v>
      </c>
      <c r="H382">
        <v>19.481184798312299</v>
      </c>
      <c r="I382">
        <v>26.366366384142999</v>
      </c>
    </row>
    <row r="383" spans="1:9">
      <c r="A383">
        <v>524</v>
      </c>
      <c r="B383" t="s">
        <v>539</v>
      </c>
      <c r="C383" t="s">
        <v>721</v>
      </c>
      <c r="D383" t="s">
        <v>722</v>
      </c>
      <c r="E383">
        <v>-86.546496877907202</v>
      </c>
      <c r="F383">
        <v>150.51782116548699</v>
      </c>
      <c r="G383">
        <v>6.9015077399899898</v>
      </c>
      <c r="H383">
        <v>482.85402016767802</v>
      </c>
      <c r="I383">
        <v>489.75552790766801</v>
      </c>
    </row>
    <row r="384" spans="1:9">
      <c r="A384">
        <v>496</v>
      </c>
      <c r="B384" t="s">
        <v>511</v>
      </c>
      <c r="C384" t="s">
        <v>721</v>
      </c>
      <c r="D384" t="s">
        <v>722</v>
      </c>
      <c r="E384">
        <v>-79.020388418589704</v>
      </c>
      <c r="F384">
        <v>120.484883405459</v>
      </c>
      <c r="G384">
        <v>6.9910469699534001</v>
      </c>
      <c r="H384">
        <v>413.63538726198698</v>
      </c>
      <c r="I384">
        <v>420.626434231941</v>
      </c>
    </row>
    <row r="385" spans="1:9">
      <c r="A385">
        <v>274</v>
      </c>
      <c r="B385" t="s">
        <v>289</v>
      </c>
      <c r="C385" t="s">
        <v>721</v>
      </c>
      <c r="D385" t="s">
        <v>722</v>
      </c>
      <c r="E385">
        <v>-87.012851157731703</v>
      </c>
      <c r="F385">
        <v>135.215109191674</v>
      </c>
      <c r="G385">
        <v>7.5330575102620898</v>
      </c>
      <c r="H385">
        <v>376.91930691365098</v>
      </c>
      <c r="I385">
        <v>384.45236442391399</v>
      </c>
    </row>
    <row r="386" spans="1:9">
      <c r="A386">
        <v>19</v>
      </c>
      <c r="B386" t="s">
        <v>34</v>
      </c>
      <c r="C386" t="s">
        <v>721</v>
      </c>
      <c r="D386" t="s">
        <v>722</v>
      </c>
      <c r="E386">
        <v>-53.949953695556303</v>
      </c>
      <c r="F386">
        <v>64.714091465205001</v>
      </c>
      <c r="G386">
        <v>7.8257668418047501</v>
      </c>
      <c r="H386">
        <v>178.89739346087899</v>
      </c>
      <c r="I386">
        <v>186.723160302683</v>
      </c>
    </row>
    <row r="387" spans="1:9">
      <c r="A387">
        <v>106</v>
      </c>
      <c r="B387" t="s">
        <v>121</v>
      </c>
      <c r="C387" t="s">
        <v>721</v>
      </c>
      <c r="D387" t="s">
        <v>722</v>
      </c>
      <c r="E387">
        <v>-110.994457102651</v>
      </c>
      <c r="F387">
        <v>79.443130416311107</v>
      </c>
      <c r="G387">
        <v>8.4757257160931605</v>
      </c>
      <c r="H387">
        <v>88.217470316477801</v>
      </c>
      <c r="I387">
        <v>96.693196032570896</v>
      </c>
    </row>
    <row r="388" spans="1:9">
      <c r="A388">
        <v>90</v>
      </c>
      <c r="B388" t="s">
        <v>105</v>
      </c>
      <c r="C388" t="s">
        <v>721</v>
      </c>
      <c r="D388" t="s">
        <v>722</v>
      </c>
      <c r="E388">
        <v>-111.046242058524</v>
      </c>
      <c r="F388">
        <v>74.8982198421173</v>
      </c>
      <c r="G388">
        <v>8.6074499723343596</v>
      </c>
      <c r="H388">
        <v>26.193390511425399</v>
      </c>
      <c r="I388">
        <v>34.800840483759799</v>
      </c>
    </row>
    <row r="389" spans="1:9">
      <c r="A389">
        <v>301</v>
      </c>
      <c r="B389" t="s">
        <v>316</v>
      </c>
      <c r="C389" t="s">
        <v>721</v>
      </c>
      <c r="D389" t="s">
        <v>722</v>
      </c>
      <c r="E389">
        <v>-65.309730883446804</v>
      </c>
      <c r="F389">
        <v>81.308840249507597</v>
      </c>
      <c r="G389">
        <v>8.6074693720702804</v>
      </c>
      <c r="H389">
        <v>398.884458176392</v>
      </c>
      <c r="I389">
        <v>407.491927548462</v>
      </c>
    </row>
    <row r="390" spans="1:9">
      <c r="A390">
        <v>309</v>
      </c>
      <c r="B390" t="s">
        <v>324</v>
      </c>
      <c r="C390" t="s">
        <v>721</v>
      </c>
      <c r="D390" t="s">
        <v>722</v>
      </c>
      <c r="E390">
        <v>-56.808227553506903</v>
      </c>
      <c r="F390">
        <v>83.916825231530396</v>
      </c>
      <c r="G390">
        <v>8.6849153206884999</v>
      </c>
      <c r="H390">
        <v>322.55015237554102</v>
      </c>
      <c r="I390">
        <v>331.23506769622998</v>
      </c>
    </row>
    <row r="391" spans="1:9">
      <c r="A391">
        <v>419</v>
      </c>
      <c r="B391" t="s">
        <v>434</v>
      </c>
      <c r="C391" t="s">
        <v>721</v>
      </c>
      <c r="D391" t="s">
        <v>722</v>
      </c>
      <c r="E391">
        <v>-63.685185823589997</v>
      </c>
      <c r="F391">
        <v>92.771326953076994</v>
      </c>
      <c r="G391">
        <v>8.7573609253519695</v>
      </c>
      <c r="H391">
        <v>268.05981930551502</v>
      </c>
      <c r="I391">
        <v>276.817180230867</v>
      </c>
    </row>
    <row r="392" spans="1:9">
      <c r="A392">
        <v>673</v>
      </c>
      <c r="B392" t="s">
        <v>688</v>
      </c>
      <c r="C392" t="s">
        <v>721</v>
      </c>
      <c r="D392" t="s">
        <v>722</v>
      </c>
      <c r="E392">
        <v>-168.84038717527099</v>
      </c>
      <c r="F392">
        <v>12426.580115950301</v>
      </c>
      <c r="G392">
        <v>9.2849803134545201</v>
      </c>
      <c r="H392">
        <v>603.93522726121603</v>
      </c>
      <c r="I392">
        <v>613.22020757466998</v>
      </c>
    </row>
    <row r="393" spans="1:9">
      <c r="A393">
        <v>615</v>
      </c>
      <c r="B393" t="s">
        <v>630</v>
      </c>
      <c r="C393" t="s">
        <v>721</v>
      </c>
      <c r="D393" t="s">
        <v>722</v>
      </c>
      <c r="E393">
        <v>-110.56495374427099</v>
      </c>
      <c r="F393">
        <v>210.509194983843</v>
      </c>
      <c r="G393">
        <v>9.5348898735415393</v>
      </c>
      <c r="H393">
        <v>431.04049684884001</v>
      </c>
      <c r="I393">
        <v>440.57538672238098</v>
      </c>
    </row>
    <row r="394" spans="1:9">
      <c r="A394">
        <v>243</v>
      </c>
      <c r="B394" t="s">
        <v>258</v>
      </c>
      <c r="C394" t="s">
        <v>721</v>
      </c>
      <c r="D394" t="s">
        <v>722</v>
      </c>
      <c r="E394">
        <v>-46.085042746903703</v>
      </c>
      <c r="F394">
        <v>75.544747022372803</v>
      </c>
      <c r="G394">
        <v>9.6940751580016506</v>
      </c>
      <c r="H394">
        <v>201.09782322934299</v>
      </c>
      <c r="I394">
        <v>210.79189838734499</v>
      </c>
    </row>
    <row r="395" spans="1:9">
      <c r="A395">
        <v>644</v>
      </c>
      <c r="B395" t="s">
        <v>659</v>
      </c>
      <c r="C395" t="s">
        <v>721</v>
      </c>
      <c r="D395" t="s">
        <v>722</v>
      </c>
      <c r="E395">
        <v>-906204158479674</v>
      </c>
      <c r="F395">
        <v>1.03995888876668E+17</v>
      </c>
      <c r="G395">
        <v>10.5867668998143</v>
      </c>
      <c r="H395">
        <v>649.02028303299403</v>
      </c>
      <c r="I395">
        <v>659.60704993280899</v>
      </c>
    </row>
    <row r="396" spans="1:9">
      <c r="A396">
        <v>380</v>
      </c>
      <c r="B396" t="s">
        <v>395</v>
      </c>
      <c r="C396" t="s">
        <v>721</v>
      </c>
      <c r="D396" t="s">
        <v>722</v>
      </c>
      <c r="E396">
        <v>-76.4207951914277</v>
      </c>
      <c r="F396">
        <v>118.95626524201199</v>
      </c>
      <c r="G396">
        <v>10.5918332882437</v>
      </c>
      <c r="H396">
        <v>307.39648640433802</v>
      </c>
      <c r="I396">
        <v>317.988319692581</v>
      </c>
    </row>
    <row r="397" spans="1:9">
      <c r="A397">
        <v>532</v>
      </c>
      <c r="B397" t="s">
        <v>547</v>
      </c>
      <c r="C397" t="s">
        <v>721</v>
      </c>
      <c r="D397" t="s">
        <v>722</v>
      </c>
      <c r="E397">
        <v>-78.014208994590902</v>
      </c>
      <c r="F397">
        <v>153.369057580712</v>
      </c>
      <c r="G397">
        <v>11.071954771897101</v>
      </c>
      <c r="H397">
        <v>416.75409270224202</v>
      </c>
      <c r="I397">
        <v>427.82604747413899</v>
      </c>
    </row>
    <row r="398" spans="1:9">
      <c r="A398">
        <v>479</v>
      </c>
      <c r="B398" t="s">
        <v>494</v>
      </c>
      <c r="C398" t="s">
        <v>721</v>
      </c>
      <c r="D398" t="s">
        <v>722</v>
      </c>
      <c r="E398">
        <v>-57.869070837881701</v>
      </c>
      <c r="F398">
        <v>77.738016217371793</v>
      </c>
      <c r="G398">
        <v>11.287373947743699</v>
      </c>
      <c r="H398">
        <v>403.79231515737098</v>
      </c>
      <c r="I398">
        <v>415.07968910511403</v>
      </c>
    </row>
    <row r="399" spans="1:9">
      <c r="A399">
        <v>68</v>
      </c>
      <c r="B399" t="s">
        <v>83</v>
      </c>
      <c r="C399" t="s">
        <v>721</v>
      </c>
      <c r="D399" t="s">
        <v>722</v>
      </c>
      <c r="E399">
        <v>-103.121062270126</v>
      </c>
      <c r="F399">
        <v>213.62971740119599</v>
      </c>
      <c r="G399">
        <v>11.2886121591935</v>
      </c>
      <c r="H399">
        <v>477.85337404882898</v>
      </c>
      <c r="I399">
        <v>489.14198620802301</v>
      </c>
    </row>
    <row r="400" spans="1:9">
      <c r="A400">
        <v>179</v>
      </c>
      <c r="B400" t="s">
        <v>194</v>
      </c>
      <c r="C400" t="s">
        <v>721</v>
      </c>
      <c r="D400" t="s">
        <v>722</v>
      </c>
      <c r="E400">
        <v>-37.493321915850103</v>
      </c>
      <c r="F400">
        <v>61.028560545493299</v>
      </c>
      <c r="G400">
        <v>11.343111563630901</v>
      </c>
      <c r="H400">
        <v>80.7579343265419</v>
      </c>
      <c r="I400">
        <v>92.101045890172898</v>
      </c>
    </row>
    <row r="401" spans="1:9">
      <c r="A401">
        <v>310</v>
      </c>
      <c r="B401" t="s">
        <v>325</v>
      </c>
      <c r="C401" t="s">
        <v>721</v>
      </c>
      <c r="D401" t="s">
        <v>722</v>
      </c>
      <c r="E401">
        <v>-89.281210816586196</v>
      </c>
      <c r="F401">
        <v>198.14606100139</v>
      </c>
      <c r="G401">
        <v>11.431164153186501</v>
      </c>
      <c r="H401">
        <v>465.24393120418</v>
      </c>
      <c r="I401">
        <v>476.67509535736599</v>
      </c>
    </row>
    <row r="402" spans="1:9">
      <c r="A402">
        <v>362</v>
      </c>
      <c r="B402" t="s">
        <v>377</v>
      </c>
      <c r="C402" t="s">
        <v>721</v>
      </c>
      <c r="D402" t="s">
        <v>722</v>
      </c>
      <c r="E402">
        <v>-74.456292175618501</v>
      </c>
      <c r="F402">
        <v>96.136738785031994</v>
      </c>
      <c r="G402">
        <v>12.203691985305399</v>
      </c>
      <c r="H402">
        <v>105.75754079939399</v>
      </c>
      <c r="I402">
        <v>117.96123278469901</v>
      </c>
    </row>
    <row r="403" spans="1:9">
      <c r="A403">
        <v>235</v>
      </c>
      <c r="B403" t="s">
        <v>250</v>
      </c>
      <c r="C403" t="s">
        <v>721</v>
      </c>
      <c r="D403" t="s">
        <v>722</v>
      </c>
      <c r="E403">
        <v>-59.697527183507603</v>
      </c>
      <c r="F403">
        <v>105.82347167098099</v>
      </c>
      <c r="G403">
        <v>12.5415378623383</v>
      </c>
      <c r="H403">
        <v>282.89631204299701</v>
      </c>
      <c r="I403">
        <v>295.43784990533499</v>
      </c>
    </row>
    <row r="404" spans="1:9">
      <c r="A404">
        <v>527</v>
      </c>
      <c r="B404" t="s">
        <v>542</v>
      </c>
      <c r="C404" t="s">
        <v>721</v>
      </c>
      <c r="D404" t="s">
        <v>722</v>
      </c>
      <c r="E404">
        <v>-61.513203171355499</v>
      </c>
      <c r="F404">
        <v>98.598448450616203</v>
      </c>
      <c r="G404">
        <v>12.9837705951212</v>
      </c>
      <c r="H404">
        <v>271.53446327787702</v>
      </c>
      <c r="I404">
        <v>284.518233872998</v>
      </c>
    </row>
    <row r="405" spans="1:9">
      <c r="A405">
        <v>415</v>
      </c>
      <c r="B405" t="s">
        <v>430</v>
      </c>
      <c r="C405" t="s">
        <v>721</v>
      </c>
      <c r="D405" t="s">
        <v>722</v>
      </c>
      <c r="E405">
        <v>-69.1960597229656</v>
      </c>
      <c r="F405">
        <v>97.141833570933599</v>
      </c>
      <c r="G405">
        <v>13.398792114671799</v>
      </c>
      <c r="H405">
        <v>339.24108122849299</v>
      </c>
      <c r="I405">
        <v>352.63987334316499</v>
      </c>
    </row>
    <row r="406" spans="1:9">
      <c r="A406">
        <v>177</v>
      </c>
      <c r="B406" t="s">
        <v>192</v>
      </c>
      <c r="C406" t="s">
        <v>721</v>
      </c>
      <c r="D406" t="s">
        <v>722</v>
      </c>
      <c r="E406">
        <v>-138.365208805333</v>
      </c>
      <c r="F406">
        <v>450.009052090929</v>
      </c>
      <c r="G406">
        <v>13.965114948504</v>
      </c>
      <c r="H406">
        <v>531.18724160372699</v>
      </c>
      <c r="I406">
        <v>545.15235655223103</v>
      </c>
    </row>
    <row r="407" spans="1:9">
      <c r="A407">
        <v>252</v>
      </c>
      <c r="B407" t="s">
        <v>267</v>
      </c>
      <c r="C407" t="s">
        <v>721</v>
      </c>
      <c r="D407" t="s">
        <v>722</v>
      </c>
      <c r="E407">
        <v>-39.429995304732699</v>
      </c>
      <c r="F407">
        <v>75.954142764967898</v>
      </c>
      <c r="G407">
        <v>14.023150330622</v>
      </c>
      <c r="H407">
        <v>156.70889407630301</v>
      </c>
      <c r="I407">
        <v>170.73204440692501</v>
      </c>
    </row>
    <row r="408" spans="1:9">
      <c r="A408">
        <v>267</v>
      </c>
      <c r="B408" t="s">
        <v>282</v>
      </c>
      <c r="C408" t="s">
        <v>721</v>
      </c>
      <c r="D408" t="s">
        <v>722</v>
      </c>
      <c r="E408">
        <v>-32.532933393277098</v>
      </c>
      <c r="F408">
        <v>66.892650609444203</v>
      </c>
      <c r="G408">
        <v>14.082574813753601</v>
      </c>
      <c r="H408">
        <v>141.641185782978</v>
      </c>
      <c r="I408">
        <v>155.72376059673101</v>
      </c>
    </row>
    <row r="409" spans="1:9">
      <c r="A409">
        <v>85</v>
      </c>
      <c r="B409" t="s">
        <v>100</v>
      </c>
      <c r="C409" t="s">
        <v>721</v>
      </c>
      <c r="D409" t="s">
        <v>722</v>
      </c>
      <c r="E409">
        <v>-60.749638072876003</v>
      </c>
      <c r="F409">
        <v>96.414835809965396</v>
      </c>
      <c r="G409">
        <v>14.140271426299201</v>
      </c>
      <c r="H409">
        <v>293.74203855512098</v>
      </c>
      <c r="I409">
        <v>307.88230998142097</v>
      </c>
    </row>
    <row r="410" spans="1:9">
      <c r="A410">
        <v>324</v>
      </c>
      <c r="B410" t="s">
        <v>339</v>
      </c>
      <c r="C410" t="s">
        <v>721</v>
      </c>
      <c r="D410" t="s">
        <v>722</v>
      </c>
      <c r="E410">
        <v>-66.568641085708194</v>
      </c>
      <c r="F410">
        <v>123.869480499594</v>
      </c>
      <c r="G410">
        <v>14.583450547478201</v>
      </c>
      <c r="H410">
        <v>389.39809052077101</v>
      </c>
      <c r="I410">
        <v>403.98154106824899</v>
      </c>
    </row>
    <row r="411" spans="1:9">
      <c r="A411">
        <v>5</v>
      </c>
      <c r="B411" t="s">
        <v>20</v>
      </c>
      <c r="C411" t="s">
        <v>721</v>
      </c>
      <c r="D411" t="s">
        <v>722</v>
      </c>
      <c r="E411">
        <v>-111.819065783022</v>
      </c>
      <c r="F411">
        <v>77.188649791890796</v>
      </c>
      <c r="G411">
        <v>14.6381140563724</v>
      </c>
      <c r="H411">
        <v>49.556065186259701</v>
      </c>
      <c r="I411">
        <v>64.194179242632103</v>
      </c>
    </row>
    <row r="412" spans="1:9">
      <c r="A412">
        <v>230</v>
      </c>
      <c r="B412" t="s">
        <v>245</v>
      </c>
      <c r="C412" t="s">
        <v>721</v>
      </c>
      <c r="D412" t="s">
        <v>722</v>
      </c>
      <c r="E412">
        <v>-146.755364133428</v>
      </c>
      <c r="F412">
        <v>91738.056657762296</v>
      </c>
      <c r="G412">
        <v>14.772703600604199</v>
      </c>
      <c r="H412">
        <v>580.70739051818703</v>
      </c>
      <c r="I412">
        <v>595.48009411879104</v>
      </c>
    </row>
    <row r="413" spans="1:9">
      <c r="A413">
        <v>297</v>
      </c>
      <c r="B413" t="s">
        <v>312</v>
      </c>
      <c r="C413" t="s">
        <v>721</v>
      </c>
      <c r="D413" t="s">
        <v>722</v>
      </c>
      <c r="E413">
        <v>-31.092587011106598</v>
      </c>
      <c r="F413">
        <v>70.025822290981594</v>
      </c>
      <c r="G413">
        <v>15.0696551357939</v>
      </c>
      <c r="H413">
        <v>138.50080006074299</v>
      </c>
      <c r="I413">
        <v>153.57045519653701</v>
      </c>
    </row>
    <row r="414" spans="1:9">
      <c r="A414">
        <v>141</v>
      </c>
      <c r="B414" t="s">
        <v>156</v>
      </c>
      <c r="C414" t="s">
        <v>721</v>
      </c>
      <c r="D414" t="s">
        <v>722</v>
      </c>
      <c r="E414">
        <v>-69.477903834180097</v>
      </c>
      <c r="F414">
        <v>110.37405216537699</v>
      </c>
      <c r="G414">
        <v>16.413132033510799</v>
      </c>
      <c r="H414">
        <v>358.357086066828</v>
      </c>
      <c r="I414">
        <v>374.77021810033898</v>
      </c>
    </row>
    <row r="415" spans="1:9">
      <c r="A415">
        <v>250</v>
      </c>
      <c r="B415" t="s">
        <v>265</v>
      </c>
      <c r="C415" t="s">
        <v>721</v>
      </c>
      <c r="D415" t="s">
        <v>722</v>
      </c>
      <c r="E415">
        <v>-31.248371340508101</v>
      </c>
      <c r="F415">
        <v>69.404143940574599</v>
      </c>
      <c r="G415">
        <v>16.497129215755901</v>
      </c>
      <c r="H415">
        <v>124.757035902162</v>
      </c>
      <c r="I415">
        <v>141.25416511791801</v>
      </c>
    </row>
    <row r="416" spans="1:9">
      <c r="A416">
        <v>1</v>
      </c>
      <c r="B416" t="s">
        <v>14</v>
      </c>
      <c r="C416" t="s">
        <v>721</v>
      </c>
      <c r="D416" t="s">
        <v>722</v>
      </c>
      <c r="E416">
        <v>-277.29423352898402</v>
      </c>
      <c r="F416">
        <v>136.759359709975</v>
      </c>
      <c r="G416">
        <v>16.523192332128598</v>
      </c>
      <c r="H416">
        <v>47.040261405947298</v>
      </c>
      <c r="I416">
        <v>63.563453738075999</v>
      </c>
    </row>
    <row r="417" spans="1:9">
      <c r="A417">
        <v>668</v>
      </c>
      <c r="B417" t="s">
        <v>683</v>
      </c>
      <c r="C417" t="s">
        <v>721</v>
      </c>
      <c r="D417" t="s">
        <v>722</v>
      </c>
      <c r="E417">
        <v>-95.016622649511504</v>
      </c>
      <c r="F417">
        <v>205.86819072507001</v>
      </c>
      <c r="G417">
        <v>17.2794638271229</v>
      </c>
      <c r="H417">
        <v>490.74941063588801</v>
      </c>
      <c r="I417">
        <v>508.02887446301003</v>
      </c>
    </row>
    <row r="418" spans="1:9">
      <c r="A418">
        <v>477</v>
      </c>
      <c r="B418" t="s">
        <v>492</v>
      </c>
      <c r="C418" t="s">
        <v>721</v>
      </c>
      <c r="D418" t="s">
        <v>722</v>
      </c>
      <c r="E418">
        <v>-60.938266115578699</v>
      </c>
      <c r="F418">
        <v>86.459359656387406</v>
      </c>
      <c r="G418">
        <v>17.303974659766201</v>
      </c>
      <c r="H418">
        <v>303.14144315706602</v>
      </c>
      <c r="I418">
        <v>320.44541781683199</v>
      </c>
    </row>
    <row r="419" spans="1:9">
      <c r="A419">
        <v>542</v>
      </c>
      <c r="B419" t="s">
        <v>557</v>
      </c>
      <c r="C419" t="s">
        <v>721</v>
      </c>
      <c r="D419" t="s">
        <v>722</v>
      </c>
      <c r="E419">
        <v>-79.286924763368006</v>
      </c>
      <c r="F419">
        <v>201.61399086856201</v>
      </c>
      <c r="G419">
        <v>17.636081268308001</v>
      </c>
      <c r="H419">
        <v>477.54360188032803</v>
      </c>
      <c r="I419">
        <v>495.179683148636</v>
      </c>
    </row>
    <row r="420" spans="1:9">
      <c r="A420">
        <v>535</v>
      </c>
      <c r="B420" t="s">
        <v>550</v>
      </c>
      <c r="C420" t="s">
        <v>721</v>
      </c>
      <c r="D420" t="s">
        <v>722</v>
      </c>
      <c r="E420">
        <v>-48.6318636517613</v>
      </c>
      <c r="F420">
        <v>98.306217096391407</v>
      </c>
      <c r="G420">
        <v>17.682098807618999</v>
      </c>
      <c r="H420">
        <v>298.76184636455503</v>
      </c>
      <c r="I420">
        <v>316.44394517217398</v>
      </c>
    </row>
    <row r="421" spans="1:9">
      <c r="A421">
        <v>646</v>
      </c>
      <c r="B421" t="s">
        <v>661</v>
      </c>
      <c r="C421" t="s">
        <v>721</v>
      </c>
      <c r="D421" t="s">
        <v>722</v>
      </c>
      <c r="E421">
        <v>-25634237385516.398</v>
      </c>
      <c r="F421">
        <v>970335824048741</v>
      </c>
      <c r="G421">
        <v>18.758964913306301</v>
      </c>
      <c r="H421">
        <v>606.20645669407804</v>
      </c>
      <c r="I421">
        <v>624.965421607385</v>
      </c>
    </row>
    <row r="422" spans="1:9">
      <c r="A422">
        <v>149</v>
      </c>
      <c r="B422" t="s">
        <v>164</v>
      </c>
      <c r="C422" t="s">
        <v>721</v>
      </c>
      <c r="D422" t="s">
        <v>722</v>
      </c>
      <c r="E422">
        <v>-75.690899843671104</v>
      </c>
      <c r="F422">
        <v>127.383016288767</v>
      </c>
      <c r="G422">
        <v>19.012645594822601</v>
      </c>
      <c r="H422">
        <v>321.70669521852898</v>
      </c>
      <c r="I422">
        <v>340.71934081335098</v>
      </c>
    </row>
    <row r="423" spans="1:9">
      <c r="A423">
        <v>136</v>
      </c>
      <c r="B423" t="s">
        <v>151</v>
      </c>
      <c r="C423" t="s">
        <v>721</v>
      </c>
      <c r="D423" t="s">
        <v>722</v>
      </c>
      <c r="E423">
        <v>-82.760620445954203</v>
      </c>
      <c r="F423">
        <v>153.926359904192</v>
      </c>
      <c r="G423">
        <v>19.357615073287501</v>
      </c>
      <c r="H423">
        <v>347.38771583804998</v>
      </c>
      <c r="I423">
        <v>366.74533091133799</v>
      </c>
    </row>
    <row r="424" spans="1:9">
      <c r="A424">
        <v>447</v>
      </c>
      <c r="B424" t="s">
        <v>462</v>
      </c>
      <c r="C424" t="s">
        <v>721</v>
      </c>
      <c r="D424" t="s">
        <v>722</v>
      </c>
      <c r="E424">
        <v>-43.950962558669801</v>
      </c>
      <c r="F424">
        <v>90.173926982963593</v>
      </c>
      <c r="G424">
        <v>19.457083794964099</v>
      </c>
      <c r="H424">
        <v>172.67898638685199</v>
      </c>
      <c r="I424">
        <v>192.136070181816</v>
      </c>
    </row>
    <row r="425" spans="1:9">
      <c r="A425">
        <v>560</v>
      </c>
      <c r="B425" t="s">
        <v>575</v>
      </c>
      <c r="C425" t="s">
        <v>721</v>
      </c>
      <c r="D425" t="s">
        <v>722</v>
      </c>
      <c r="E425">
        <v>-128.455612021523</v>
      </c>
      <c r="F425">
        <v>2526.9100276336399</v>
      </c>
      <c r="G425">
        <v>20.0091996247405</v>
      </c>
      <c r="H425">
        <v>571.73256225693797</v>
      </c>
      <c r="I425">
        <v>591.74176188167905</v>
      </c>
    </row>
    <row r="426" spans="1:9">
      <c r="A426">
        <v>303</v>
      </c>
      <c r="B426" t="s">
        <v>318</v>
      </c>
      <c r="C426" t="s">
        <v>721</v>
      </c>
      <c r="D426" t="s">
        <v>722</v>
      </c>
      <c r="E426">
        <v>-35.655402069986799</v>
      </c>
      <c r="F426">
        <v>86.388061769036298</v>
      </c>
      <c r="G426">
        <v>20.434460488525598</v>
      </c>
      <c r="H426">
        <v>155.764188332701</v>
      </c>
      <c r="I426">
        <v>176.19864882122701</v>
      </c>
    </row>
    <row r="427" spans="1:9">
      <c r="A427">
        <v>300</v>
      </c>
      <c r="B427" t="s">
        <v>315</v>
      </c>
      <c r="C427" t="s">
        <v>721</v>
      </c>
      <c r="D427" t="s">
        <v>722</v>
      </c>
      <c r="E427">
        <v>-61.696743897228501</v>
      </c>
      <c r="F427">
        <v>110.365996790398</v>
      </c>
      <c r="G427">
        <v>20.746262343461002</v>
      </c>
      <c r="H427">
        <v>401.54347383822801</v>
      </c>
      <c r="I427">
        <v>422.28973618168902</v>
      </c>
    </row>
    <row r="428" spans="1:9">
      <c r="A428">
        <v>206</v>
      </c>
      <c r="B428" t="s">
        <v>221</v>
      </c>
      <c r="C428" t="s">
        <v>721</v>
      </c>
      <c r="D428" t="s">
        <v>722</v>
      </c>
      <c r="E428">
        <v>-34.411484504702898</v>
      </c>
      <c r="F428">
        <v>85.663761690799205</v>
      </c>
      <c r="G428">
        <v>20.784916704999802</v>
      </c>
      <c r="H428">
        <v>155.325688422388</v>
      </c>
      <c r="I428">
        <v>176.110605127388</v>
      </c>
    </row>
    <row r="429" spans="1:9">
      <c r="A429">
        <v>308</v>
      </c>
      <c r="B429" t="s">
        <v>323</v>
      </c>
      <c r="C429" t="s">
        <v>721</v>
      </c>
      <c r="D429" t="s">
        <v>722</v>
      </c>
      <c r="E429">
        <v>-71.732365422930798</v>
      </c>
      <c r="F429">
        <v>137.06741068683999</v>
      </c>
      <c r="G429">
        <v>21.354857712463701</v>
      </c>
      <c r="H429">
        <v>406.77874471962298</v>
      </c>
      <c r="I429">
        <v>428.133602432087</v>
      </c>
    </row>
    <row r="430" spans="1:9">
      <c r="A430">
        <v>62</v>
      </c>
      <c r="B430" t="s">
        <v>77</v>
      </c>
      <c r="C430" t="s">
        <v>721</v>
      </c>
      <c r="D430" t="s">
        <v>722</v>
      </c>
      <c r="E430">
        <v>-62.965044948122703</v>
      </c>
      <c r="F430">
        <v>115.212543314691</v>
      </c>
      <c r="G430">
        <v>21.9818510319739</v>
      </c>
      <c r="H430">
        <v>298.137952769234</v>
      </c>
      <c r="I430">
        <v>320.11980380120798</v>
      </c>
    </row>
    <row r="431" spans="1:9">
      <c r="A431">
        <v>215</v>
      </c>
      <c r="B431" t="s">
        <v>230</v>
      </c>
      <c r="C431" t="s">
        <v>721</v>
      </c>
      <c r="D431" t="s">
        <v>722</v>
      </c>
      <c r="E431">
        <v>-38.370103827110697</v>
      </c>
      <c r="F431">
        <v>94.725883797148498</v>
      </c>
      <c r="G431">
        <v>22.240355766152199</v>
      </c>
      <c r="H431">
        <v>203.54840721411901</v>
      </c>
      <c r="I431">
        <v>225.788762980272</v>
      </c>
    </row>
    <row r="432" spans="1:9">
      <c r="A432">
        <v>280</v>
      </c>
      <c r="B432" t="s">
        <v>295</v>
      </c>
      <c r="C432" t="s">
        <v>721</v>
      </c>
      <c r="D432" t="s">
        <v>722</v>
      </c>
      <c r="E432">
        <v>-124.66900935409301</v>
      </c>
      <c r="F432">
        <v>482.24650728840999</v>
      </c>
      <c r="G432">
        <v>22.481838360744899</v>
      </c>
      <c r="H432">
        <v>547.77180868473602</v>
      </c>
      <c r="I432">
        <v>570.25364704548099</v>
      </c>
    </row>
    <row r="433" spans="1:9">
      <c r="A433">
        <v>438</v>
      </c>
      <c r="B433" t="s">
        <v>453</v>
      </c>
      <c r="C433" t="s">
        <v>721</v>
      </c>
      <c r="D433" t="s">
        <v>722</v>
      </c>
      <c r="E433">
        <v>-60.1063727633287</v>
      </c>
      <c r="F433">
        <v>130.069978269611</v>
      </c>
      <c r="G433">
        <v>22.510221456266201</v>
      </c>
      <c r="H433">
        <v>421.20276810629503</v>
      </c>
      <c r="I433">
        <v>443.71298956256101</v>
      </c>
    </row>
    <row r="434" spans="1:9">
      <c r="A434">
        <v>636</v>
      </c>
      <c r="B434" t="s">
        <v>651</v>
      </c>
      <c r="C434" t="s">
        <v>721</v>
      </c>
      <c r="D434" t="s">
        <v>722</v>
      </c>
      <c r="E434">
        <v>-62.621616310744002</v>
      </c>
      <c r="F434">
        <v>194.33780705436899</v>
      </c>
      <c r="G434">
        <v>22.583753057942399</v>
      </c>
      <c r="H434">
        <v>472.07977200539102</v>
      </c>
      <c r="I434">
        <v>494.66352506333402</v>
      </c>
    </row>
    <row r="435" spans="1:9">
      <c r="A435">
        <v>543</v>
      </c>
      <c r="B435" t="s">
        <v>558</v>
      </c>
      <c r="C435" t="s">
        <v>721</v>
      </c>
      <c r="D435" t="s">
        <v>722</v>
      </c>
      <c r="E435">
        <v>-66.654866924569106</v>
      </c>
      <c r="F435">
        <v>140.628611078369</v>
      </c>
      <c r="G435">
        <v>23.011971752207302</v>
      </c>
      <c r="H435">
        <v>340.88425946454799</v>
      </c>
      <c r="I435">
        <v>363.89623121675601</v>
      </c>
    </row>
    <row r="436" spans="1:9">
      <c r="A436">
        <v>635</v>
      </c>
      <c r="B436" t="s">
        <v>650</v>
      </c>
      <c r="C436" t="s">
        <v>721</v>
      </c>
      <c r="D436" t="s">
        <v>722</v>
      </c>
      <c r="E436">
        <v>-100.928259815777</v>
      </c>
      <c r="F436">
        <v>121.57588938513599</v>
      </c>
      <c r="G436">
        <v>23.271824287839099</v>
      </c>
      <c r="H436">
        <v>115.737648962596</v>
      </c>
      <c r="I436">
        <v>139.00947325043501</v>
      </c>
    </row>
    <row r="437" spans="1:9">
      <c r="A437">
        <v>616</v>
      </c>
      <c r="B437" t="s">
        <v>631</v>
      </c>
      <c r="C437" t="s">
        <v>721</v>
      </c>
      <c r="D437" t="s">
        <v>722</v>
      </c>
      <c r="E437">
        <v>-84.478593739039596</v>
      </c>
      <c r="F437">
        <v>196.386804282866</v>
      </c>
      <c r="G437">
        <v>23.7985469403054</v>
      </c>
      <c r="H437">
        <v>372.24932623452497</v>
      </c>
      <c r="I437">
        <v>396.04787317482999</v>
      </c>
    </row>
    <row r="438" spans="1:9">
      <c r="A438">
        <v>512</v>
      </c>
      <c r="B438" t="s">
        <v>527</v>
      </c>
      <c r="C438" t="s">
        <v>721</v>
      </c>
      <c r="D438" t="s">
        <v>722</v>
      </c>
      <c r="E438">
        <v>-38.237059524103501</v>
      </c>
      <c r="F438">
        <v>105.379768966687</v>
      </c>
      <c r="G438">
        <v>23.9389029429326</v>
      </c>
      <c r="H438">
        <v>233.98059992362499</v>
      </c>
      <c r="I438">
        <v>257.91950286655799</v>
      </c>
    </row>
    <row r="439" spans="1:9">
      <c r="A439">
        <v>588</v>
      </c>
      <c r="B439" t="s">
        <v>603</v>
      </c>
      <c r="C439" t="s">
        <v>721</v>
      </c>
      <c r="D439" t="s">
        <v>722</v>
      </c>
      <c r="E439">
        <v>-92.989621695450694</v>
      </c>
      <c r="F439">
        <v>288.460002243075</v>
      </c>
      <c r="G439">
        <v>24.316000282483799</v>
      </c>
      <c r="H439">
        <v>327.01688495991999</v>
      </c>
      <c r="I439">
        <v>351.33288524240402</v>
      </c>
    </row>
    <row r="440" spans="1:9">
      <c r="A440">
        <v>66</v>
      </c>
      <c r="B440" t="s">
        <v>81</v>
      </c>
      <c r="C440" t="s">
        <v>721</v>
      </c>
      <c r="D440" t="s">
        <v>722</v>
      </c>
      <c r="E440">
        <v>-73.971583178526402</v>
      </c>
      <c r="F440">
        <v>136.10237806461001</v>
      </c>
      <c r="G440">
        <v>24.345087137881301</v>
      </c>
      <c r="H440">
        <v>329.13285530884502</v>
      </c>
      <c r="I440">
        <v>353.47794244672599</v>
      </c>
    </row>
    <row r="441" spans="1:9">
      <c r="A441">
        <v>128</v>
      </c>
      <c r="B441" t="s">
        <v>143</v>
      </c>
      <c r="C441" t="s">
        <v>721</v>
      </c>
      <c r="D441" t="s">
        <v>722</v>
      </c>
      <c r="E441">
        <v>-85.417594268863695</v>
      </c>
      <c r="F441">
        <v>274.81047113113902</v>
      </c>
      <c r="G441">
        <v>24.881487045553101</v>
      </c>
      <c r="H441">
        <v>435.17891988138098</v>
      </c>
      <c r="I441">
        <v>460.06040692693398</v>
      </c>
    </row>
    <row r="442" spans="1:9">
      <c r="A442">
        <v>558</v>
      </c>
      <c r="B442" t="s">
        <v>573</v>
      </c>
      <c r="C442" t="s">
        <v>721</v>
      </c>
      <c r="D442" t="s">
        <v>722</v>
      </c>
      <c r="E442">
        <v>-70.969668293748796</v>
      </c>
      <c r="F442">
        <v>128.27734209371999</v>
      </c>
      <c r="G442">
        <v>25.0560524729012</v>
      </c>
      <c r="H442">
        <v>354.30876840520602</v>
      </c>
      <c r="I442">
        <v>379.36482087810703</v>
      </c>
    </row>
    <row r="443" spans="1:9">
      <c r="A443">
        <v>423</v>
      </c>
      <c r="B443" t="s">
        <v>438</v>
      </c>
      <c r="C443" t="s">
        <v>721</v>
      </c>
      <c r="D443" t="s">
        <v>722</v>
      </c>
      <c r="E443">
        <v>-43.3246289306311</v>
      </c>
      <c r="F443">
        <v>101.815590158487</v>
      </c>
      <c r="G443">
        <v>25.1368344873623</v>
      </c>
      <c r="H443">
        <v>369.74674692769003</v>
      </c>
      <c r="I443">
        <v>394.88358141505199</v>
      </c>
    </row>
    <row r="444" spans="1:9">
      <c r="A444">
        <v>655</v>
      </c>
      <c r="B444" t="s">
        <v>670</v>
      </c>
      <c r="C444" t="s">
        <v>721</v>
      </c>
      <c r="D444" t="s">
        <v>722</v>
      </c>
      <c r="E444">
        <v>-152.80664817135099</v>
      </c>
      <c r="F444">
        <v>859.56474633569098</v>
      </c>
      <c r="G444">
        <v>25.4185733757195</v>
      </c>
      <c r="H444">
        <v>562.65563155112397</v>
      </c>
      <c r="I444">
        <v>588.07420492684298</v>
      </c>
    </row>
    <row r="445" spans="1:9">
      <c r="A445">
        <v>407</v>
      </c>
      <c r="B445" t="s">
        <v>422</v>
      </c>
      <c r="C445" t="s">
        <v>721</v>
      </c>
      <c r="D445" t="s">
        <v>722</v>
      </c>
      <c r="E445">
        <v>-65.421176319209096</v>
      </c>
      <c r="F445">
        <v>205.640639157084</v>
      </c>
      <c r="G445">
        <v>25.752908527304299</v>
      </c>
      <c r="H445">
        <v>465.36801858751198</v>
      </c>
      <c r="I445">
        <v>491.12092711481699</v>
      </c>
    </row>
    <row r="446" spans="1:9">
      <c r="A446">
        <v>601</v>
      </c>
      <c r="B446" t="s">
        <v>616</v>
      </c>
      <c r="C446" t="s">
        <v>721</v>
      </c>
      <c r="D446" t="s">
        <v>722</v>
      </c>
      <c r="E446">
        <v>-70.570626295176595</v>
      </c>
      <c r="F446">
        <v>214.77881161894399</v>
      </c>
      <c r="G446">
        <v>27.0832600499295</v>
      </c>
      <c r="H446">
        <v>288.79057294622498</v>
      </c>
      <c r="I446">
        <v>315.87383299615402</v>
      </c>
    </row>
    <row r="447" spans="1:9">
      <c r="A447">
        <v>544</v>
      </c>
      <c r="B447" t="s">
        <v>559</v>
      </c>
      <c r="C447" t="s">
        <v>721</v>
      </c>
      <c r="D447" t="s">
        <v>722</v>
      </c>
      <c r="E447">
        <v>-74.570102077122201</v>
      </c>
      <c r="F447">
        <v>191.508848723369</v>
      </c>
      <c r="G447">
        <v>27.342380348369801</v>
      </c>
      <c r="H447">
        <v>468.23623311214698</v>
      </c>
      <c r="I447">
        <v>495.57861346051698</v>
      </c>
    </row>
    <row r="448" spans="1:9">
      <c r="A448">
        <v>509</v>
      </c>
      <c r="B448" t="s">
        <v>524</v>
      </c>
      <c r="C448" t="s">
        <v>721</v>
      </c>
      <c r="D448" t="s">
        <v>722</v>
      </c>
      <c r="E448">
        <v>-32.163822629847502</v>
      </c>
      <c r="F448">
        <v>98.615725028343206</v>
      </c>
      <c r="G448">
        <v>27.7171497601318</v>
      </c>
      <c r="H448">
        <v>191.11179819211</v>
      </c>
      <c r="I448">
        <v>218.828947952242</v>
      </c>
    </row>
    <row r="449" spans="1:9">
      <c r="A449">
        <v>200</v>
      </c>
      <c r="B449" t="s">
        <v>215</v>
      </c>
      <c r="C449" t="s">
        <v>721</v>
      </c>
      <c r="D449" t="s">
        <v>722</v>
      </c>
      <c r="E449">
        <v>-60.635672271094997</v>
      </c>
      <c r="F449">
        <v>128.27125576894099</v>
      </c>
      <c r="G449">
        <v>28.734143447806701</v>
      </c>
      <c r="H449">
        <v>353.76325209555</v>
      </c>
      <c r="I449">
        <v>382.49739554335599</v>
      </c>
    </row>
    <row r="450" spans="1:9">
      <c r="A450">
        <v>433</v>
      </c>
      <c r="B450" t="s">
        <v>448</v>
      </c>
      <c r="C450" t="s">
        <v>721</v>
      </c>
      <c r="D450" t="s">
        <v>722</v>
      </c>
      <c r="E450">
        <v>-40.764517758881901</v>
      </c>
      <c r="F450">
        <v>109.67225378179999</v>
      </c>
      <c r="G450">
        <v>29.396961613457201</v>
      </c>
      <c r="H450">
        <v>267.20681205447198</v>
      </c>
      <c r="I450">
        <v>296.60377366792898</v>
      </c>
    </row>
    <row r="451" spans="1:9">
      <c r="A451">
        <v>406</v>
      </c>
      <c r="B451" t="s">
        <v>421</v>
      </c>
      <c r="C451" t="s">
        <v>721</v>
      </c>
      <c r="D451" t="s">
        <v>722</v>
      </c>
      <c r="E451">
        <v>-55.619818405229303</v>
      </c>
      <c r="F451">
        <v>122.422315189966</v>
      </c>
      <c r="G451">
        <v>29.783836256011099</v>
      </c>
      <c r="H451">
        <v>344.66237040174002</v>
      </c>
      <c r="I451">
        <v>374.44620665775102</v>
      </c>
    </row>
    <row r="452" spans="1:9">
      <c r="A452">
        <v>218</v>
      </c>
      <c r="B452" t="s">
        <v>233</v>
      </c>
      <c r="C452" t="s">
        <v>721</v>
      </c>
      <c r="D452" t="s">
        <v>722</v>
      </c>
      <c r="E452">
        <v>-56.701687817621398</v>
      </c>
      <c r="F452">
        <v>111.63191723395001</v>
      </c>
      <c r="G452">
        <v>29.866525708059999</v>
      </c>
      <c r="H452">
        <v>368.91203863781601</v>
      </c>
      <c r="I452">
        <v>398.77856434587602</v>
      </c>
    </row>
    <row r="453" spans="1:9">
      <c r="A453">
        <v>98</v>
      </c>
      <c r="B453" t="s">
        <v>113</v>
      </c>
      <c r="C453" t="s">
        <v>721</v>
      </c>
      <c r="D453" t="s">
        <v>722</v>
      </c>
      <c r="E453">
        <v>-70.427352268171006</v>
      </c>
      <c r="F453">
        <v>177.198588145625</v>
      </c>
      <c r="G453">
        <v>29.971945845390501</v>
      </c>
      <c r="H453">
        <v>243.63853405920901</v>
      </c>
      <c r="I453">
        <v>273.61047990460003</v>
      </c>
    </row>
    <row r="454" spans="1:9">
      <c r="A454">
        <v>506</v>
      </c>
      <c r="B454" t="s">
        <v>521</v>
      </c>
      <c r="C454" t="s">
        <v>721</v>
      </c>
      <c r="D454" t="s">
        <v>722</v>
      </c>
      <c r="E454">
        <v>-59.720229529072803</v>
      </c>
      <c r="F454">
        <v>149.013934670113</v>
      </c>
      <c r="G454">
        <v>30.404627953757799</v>
      </c>
      <c r="H454">
        <v>403.56115156157398</v>
      </c>
      <c r="I454">
        <v>433.96577951533101</v>
      </c>
    </row>
    <row r="455" spans="1:9">
      <c r="A455">
        <v>268</v>
      </c>
      <c r="B455" t="s">
        <v>283</v>
      </c>
      <c r="C455" t="s">
        <v>721</v>
      </c>
      <c r="D455" t="s">
        <v>722</v>
      </c>
      <c r="E455">
        <v>-55.147840242777598</v>
      </c>
      <c r="F455">
        <v>131.23174965112301</v>
      </c>
      <c r="G455">
        <v>30.667590389986401</v>
      </c>
      <c r="H455">
        <v>386.07225067293098</v>
      </c>
      <c r="I455">
        <v>416.739841062918</v>
      </c>
    </row>
    <row r="456" spans="1:9">
      <c r="A456">
        <v>99</v>
      </c>
      <c r="B456" t="s">
        <v>114</v>
      </c>
      <c r="C456" t="s">
        <v>721</v>
      </c>
      <c r="D456" t="s">
        <v>722</v>
      </c>
      <c r="E456">
        <v>-73.789815975823004</v>
      </c>
      <c r="F456">
        <v>107.82200814682</v>
      </c>
      <c r="G456">
        <v>30.909831469724299</v>
      </c>
      <c r="H456">
        <v>80.725872691575304</v>
      </c>
      <c r="I456">
        <v>111.635704161299</v>
      </c>
    </row>
    <row r="457" spans="1:9">
      <c r="A457">
        <v>184</v>
      </c>
      <c r="B457" t="s">
        <v>199</v>
      </c>
      <c r="C457" t="s">
        <v>721</v>
      </c>
      <c r="D457" t="s">
        <v>722</v>
      </c>
      <c r="E457">
        <v>-89.498782543727302</v>
      </c>
      <c r="F457">
        <v>477.05748937412</v>
      </c>
      <c r="G457">
        <v>31.261043439982</v>
      </c>
      <c r="H457">
        <v>509.377839690369</v>
      </c>
      <c r="I457">
        <v>540.63888313035102</v>
      </c>
    </row>
    <row r="458" spans="1:9">
      <c r="A458">
        <v>20</v>
      </c>
      <c r="B458" t="s">
        <v>35</v>
      </c>
      <c r="C458" t="s">
        <v>721</v>
      </c>
      <c r="D458" t="s">
        <v>722</v>
      </c>
      <c r="E458">
        <v>-34.683935228124497</v>
      </c>
      <c r="F458">
        <v>104.40780490499</v>
      </c>
      <c r="G458">
        <v>31.767519883929999</v>
      </c>
      <c r="H458">
        <v>140.695126262109</v>
      </c>
      <c r="I458">
        <v>172.46264614603899</v>
      </c>
    </row>
    <row r="459" spans="1:9">
      <c r="A459">
        <v>140</v>
      </c>
      <c r="B459" t="s">
        <v>155</v>
      </c>
      <c r="C459" t="s">
        <v>721</v>
      </c>
      <c r="D459" t="s">
        <v>722</v>
      </c>
      <c r="E459">
        <v>-89.9811285414943</v>
      </c>
      <c r="F459">
        <v>386.578177727634</v>
      </c>
      <c r="G459">
        <v>31.902559235624601</v>
      </c>
      <c r="H459">
        <v>465.19338521255798</v>
      </c>
      <c r="I459">
        <v>497.09594444818299</v>
      </c>
    </row>
    <row r="460" spans="1:9">
      <c r="A460">
        <v>244</v>
      </c>
      <c r="B460" t="s">
        <v>259</v>
      </c>
      <c r="C460" t="s">
        <v>721</v>
      </c>
      <c r="D460" t="s">
        <v>722</v>
      </c>
      <c r="E460">
        <v>-100.58071970969399</v>
      </c>
      <c r="F460">
        <v>262.757787204473</v>
      </c>
      <c r="G460">
        <v>32.411522379847</v>
      </c>
      <c r="H460">
        <v>395.43373629398099</v>
      </c>
      <c r="I460">
        <v>427.84525867382803</v>
      </c>
    </row>
    <row r="461" spans="1:9">
      <c r="A461">
        <v>600</v>
      </c>
      <c r="B461" t="s">
        <v>615</v>
      </c>
      <c r="C461" t="s">
        <v>721</v>
      </c>
      <c r="D461" t="s">
        <v>722</v>
      </c>
      <c r="E461">
        <v>-2506.8008827517101</v>
      </c>
      <c r="F461">
        <v>11154.493693890699</v>
      </c>
      <c r="G461">
        <v>32.520168765137598</v>
      </c>
      <c r="H461">
        <v>576.08966734758405</v>
      </c>
      <c r="I461">
        <v>608.60983611272195</v>
      </c>
    </row>
    <row r="462" spans="1:9">
      <c r="A462">
        <v>167</v>
      </c>
      <c r="B462" t="s">
        <v>182</v>
      </c>
      <c r="C462" t="s">
        <v>721</v>
      </c>
      <c r="D462" t="s">
        <v>722</v>
      </c>
      <c r="E462">
        <v>-113.661549402771</v>
      </c>
      <c r="F462">
        <v>361.59990792913101</v>
      </c>
      <c r="G462">
        <v>33.390927058954098</v>
      </c>
      <c r="H462">
        <v>437.60087255632402</v>
      </c>
      <c r="I462">
        <v>470.99179961527801</v>
      </c>
    </row>
    <row r="463" spans="1:9">
      <c r="A463">
        <v>516</v>
      </c>
      <c r="B463" t="s">
        <v>531</v>
      </c>
      <c r="C463" t="s">
        <v>721</v>
      </c>
      <c r="D463" t="s">
        <v>722</v>
      </c>
      <c r="E463">
        <v>-23.6480093538072</v>
      </c>
      <c r="F463">
        <v>98.159472328112599</v>
      </c>
      <c r="G463">
        <v>33.633581298068997</v>
      </c>
      <c r="H463">
        <v>155.53189126212499</v>
      </c>
      <c r="I463">
        <v>189.16547256019399</v>
      </c>
    </row>
    <row r="464" spans="1:9">
      <c r="A464">
        <v>525</v>
      </c>
      <c r="B464" t="s">
        <v>540</v>
      </c>
      <c r="C464" t="s">
        <v>721</v>
      </c>
      <c r="D464" t="s">
        <v>722</v>
      </c>
      <c r="E464">
        <v>-54.779078976813302</v>
      </c>
      <c r="F464">
        <v>197.10810979333999</v>
      </c>
      <c r="G464">
        <v>33.635348494766099</v>
      </c>
      <c r="H464">
        <v>433.30065338864398</v>
      </c>
      <c r="I464">
        <v>466.93600188340997</v>
      </c>
    </row>
    <row r="465" spans="1:9">
      <c r="A465">
        <v>562</v>
      </c>
      <c r="B465" t="s">
        <v>577</v>
      </c>
      <c r="C465" t="s">
        <v>721</v>
      </c>
      <c r="D465" t="s">
        <v>722</v>
      </c>
      <c r="E465">
        <v>-40.879252291390401</v>
      </c>
      <c r="F465">
        <v>116.401719659804</v>
      </c>
      <c r="G465">
        <v>33.835860809838501</v>
      </c>
      <c r="H465">
        <v>217.35736895451001</v>
      </c>
      <c r="I465">
        <v>251.19322976434901</v>
      </c>
    </row>
    <row r="466" spans="1:9">
      <c r="A466">
        <v>573</v>
      </c>
      <c r="B466" t="s">
        <v>588</v>
      </c>
      <c r="C466" t="s">
        <v>721</v>
      </c>
      <c r="D466" t="s">
        <v>722</v>
      </c>
      <c r="E466">
        <v>-64.051831037831207</v>
      </c>
      <c r="F466">
        <v>167.98854320006899</v>
      </c>
      <c r="G466">
        <v>33.870943541286302</v>
      </c>
      <c r="H466">
        <v>350.22556621311799</v>
      </c>
      <c r="I466">
        <v>384.096509754404</v>
      </c>
    </row>
    <row r="467" spans="1:9">
      <c r="A467">
        <v>639</v>
      </c>
      <c r="B467" t="s">
        <v>654</v>
      </c>
      <c r="C467" t="s">
        <v>721</v>
      </c>
      <c r="D467" t="s">
        <v>722</v>
      </c>
      <c r="E467">
        <v>-103.536709661778</v>
      </c>
      <c r="F467">
        <v>848.78133429538798</v>
      </c>
      <c r="G467">
        <v>33.979054890299999</v>
      </c>
      <c r="H467">
        <v>546.12083229177904</v>
      </c>
      <c r="I467">
        <v>580.09988718207899</v>
      </c>
    </row>
    <row r="468" spans="1:9">
      <c r="A468">
        <v>360</v>
      </c>
      <c r="B468" t="s">
        <v>375</v>
      </c>
      <c r="C468" t="s">
        <v>721</v>
      </c>
      <c r="D468" t="s">
        <v>722</v>
      </c>
      <c r="E468">
        <v>-56.363899999750601</v>
      </c>
      <c r="F468">
        <v>161.305720806529</v>
      </c>
      <c r="G468">
        <v>34.126823449119797</v>
      </c>
      <c r="H468">
        <v>291.88276571655302</v>
      </c>
      <c r="I468">
        <v>326.00958916567299</v>
      </c>
    </row>
    <row r="469" spans="1:9">
      <c r="A469">
        <v>144</v>
      </c>
      <c r="B469" t="s">
        <v>159</v>
      </c>
      <c r="C469" t="s">
        <v>721</v>
      </c>
      <c r="D469" t="s">
        <v>722</v>
      </c>
      <c r="E469">
        <v>-51.566070884028498</v>
      </c>
      <c r="F469">
        <v>136.39330067565999</v>
      </c>
      <c r="G469">
        <v>34.172237534329803</v>
      </c>
      <c r="H469">
        <v>316.23393481591802</v>
      </c>
      <c r="I469">
        <v>350.406172350247</v>
      </c>
    </row>
    <row r="470" spans="1:9">
      <c r="A470">
        <v>296</v>
      </c>
      <c r="B470" t="s">
        <v>311</v>
      </c>
      <c r="C470" t="s">
        <v>721</v>
      </c>
      <c r="D470" t="s">
        <v>722</v>
      </c>
      <c r="E470">
        <v>-47.672267182601999</v>
      </c>
      <c r="F470">
        <v>125.02237663091</v>
      </c>
      <c r="G470">
        <v>34.3186229769615</v>
      </c>
      <c r="H470">
        <v>371.741892886556</v>
      </c>
      <c r="I470">
        <v>406.06051586351703</v>
      </c>
    </row>
    <row r="471" spans="1:9">
      <c r="A471">
        <v>131</v>
      </c>
      <c r="B471" t="s">
        <v>146</v>
      </c>
      <c r="C471" t="s">
        <v>721</v>
      </c>
      <c r="D471" t="s">
        <v>722</v>
      </c>
      <c r="E471">
        <v>-68.500134714116399</v>
      </c>
      <c r="F471">
        <v>182.47265817048199</v>
      </c>
      <c r="G471">
        <v>34.380079053143703</v>
      </c>
      <c r="H471">
        <v>294.01221408759</v>
      </c>
      <c r="I471">
        <v>328.39229314073401</v>
      </c>
    </row>
    <row r="472" spans="1:9">
      <c r="A472">
        <v>28</v>
      </c>
      <c r="B472" t="s">
        <v>43</v>
      </c>
      <c r="C472" t="s">
        <v>721</v>
      </c>
      <c r="D472" t="s">
        <v>722</v>
      </c>
      <c r="E472">
        <v>-18.173598589121699</v>
      </c>
      <c r="F472">
        <v>87.064617538976094</v>
      </c>
      <c r="G472">
        <v>34.446068708635003</v>
      </c>
      <c r="H472">
        <v>48.482249625630203</v>
      </c>
      <c r="I472">
        <v>82.928318334265299</v>
      </c>
    </row>
    <row r="473" spans="1:9">
      <c r="A473">
        <v>84</v>
      </c>
      <c r="B473" t="s">
        <v>99</v>
      </c>
      <c r="C473" t="s">
        <v>721</v>
      </c>
      <c r="D473" t="s">
        <v>722</v>
      </c>
      <c r="E473">
        <v>-34.788490575015103</v>
      </c>
      <c r="F473">
        <v>118.432346299237</v>
      </c>
      <c r="G473">
        <v>34.621273311635299</v>
      </c>
      <c r="H473">
        <v>332.615788945242</v>
      </c>
      <c r="I473">
        <v>367.23706225687698</v>
      </c>
    </row>
    <row r="474" spans="1:9">
      <c r="A474">
        <v>160</v>
      </c>
      <c r="B474" t="s">
        <v>175</v>
      </c>
      <c r="C474" t="s">
        <v>721</v>
      </c>
      <c r="D474" t="s">
        <v>722</v>
      </c>
      <c r="E474">
        <v>-30.086134391231202</v>
      </c>
      <c r="F474">
        <v>120.673510927398</v>
      </c>
      <c r="G474">
        <v>34.968441515210401</v>
      </c>
      <c r="H474">
        <v>196.37004448767101</v>
      </c>
      <c r="I474">
        <v>231.33848600288201</v>
      </c>
    </row>
    <row r="475" spans="1:9">
      <c r="A475">
        <v>504</v>
      </c>
      <c r="B475" t="s">
        <v>519</v>
      </c>
      <c r="C475" t="s">
        <v>721</v>
      </c>
      <c r="D475" t="s">
        <v>722</v>
      </c>
      <c r="E475">
        <v>-63.460474630617597</v>
      </c>
      <c r="F475">
        <v>111.880086126851</v>
      </c>
      <c r="G475">
        <v>35.039293744403302</v>
      </c>
      <c r="H475">
        <v>104.963414642316</v>
      </c>
      <c r="I475">
        <v>140.00270838672</v>
      </c>
    </row>
    <row r="476" spans="1:9">
      <c r="A476">
        <v>597</v>
      </c>
      <c r="B476" t="s">
        <v>612</v>
      </c>
      <c r="C476" t="s">
        <v>721</v>
      </c>
      <c r="D476" t="s">
        <v>722</v>
      </c>
      <c r="E476">
        <v>-68.045043299042504</v>
      </c>
      <c r="F476">
        <v>203.47393467628501</v>
      </c>
      <c r="G476">
        <v>35.933655923656602</v>
      </c>
      <c r="H476">
        <v>328.96903686070601</v>
      </c>
      <c r="I476">
        <v>364.90269278436199</v>
      </c>
    </row>
    <row r="477" spans="1:9">
      <c r="A477">
        <v>315</v>
      </c>
      <c r="B477" t="s">
        <v>330</v>
      </c>
      <c r="C477" t="s">
        <v>721</v>
      </c>
      <c r="D477" t="s">
        <v>722</v>
      </c>
      <c r="E477">
        <v>-78.099642322719106</v>
      </c>
      <c r="F477">
        <v>270.99753668870301</v>
      </c>
      <c r="G477">
        <v>36.012897490378897</v>
      </c>
      <c r="H477">
        <v>477.74974206260799</v>
      </c>
      <c r="I477">
        <v>513.76263955298703</v>
      </c>
    </row>
    <row r="478" spans="1:9">
      <c r="A478">
        <v>424</v>
      </c>
      <c r="B478" t="s">
        <v>439</v>
      </c>
      <c r="C478" t="s">
        <v>721</v>
      </c>
      <c r="D478" t="s">
        <v>722</v>
      </c>
      <c r="E478">
        <v>-42.829202143628997</v>
      </c>
      <c r="F478">
        <v>125.450199267334</v>
      </c>
      <c r="G478">
        <v>36.4342800769371</v>
      </c>
      <c r="H478">
        <v>402.19233237338801</v>
      </c>
      <c r="I478">
        <v>438.62661245032598</v>
      </c>
    </row>
    <row r="479" spans="1:9">
      <c r="A479">
        <v>8</v>
      </c>
      <c r="B479" t="s">
        <v>23</v>
      </c>
      <c r="C479" t="s">
        <v>721</v>
      </c>
      <c r="D479" t="s">
        <v>722</v>
      </c>
      <c r="E479">
        <v>-185.61060808127399</v>
      </c>
      <c r="F479">
        <v>124.691335547958</v>
      </c>
      <c r="G479">
        <v>36.545819805357397</v>
      </c>
      <c r="H479">
        <v>30.665706560007798</v>
      </c>
      <c r="I479">
        <v>67.211526365365302</v>
      </c>
    </row>
    <row r="480" spans="1:9">
      <c r="A480">
        <v>81</v>
      </c>
      <c r="B480" t="s">
        <v>96</v>
      </c>
      <c r="C480" t="s">
        <v>721</v>
      </c>
      <c r="D480" t="s">
        <v>722</v>
      </c>
      <c r="E480">
        <v>-57.575625692116397</v>
      </c>
      <c r="F480">
        <v>181.37863102626801</v>
      </c>
      <c r="G480">
        <v>36.752555172654397</v>
      </c>
      <c r="H480">
        <v>260.29931018366102</v>
      </c>
      <c r="I480">
        <v>297.05186535631498</v>
      </c>
    </row>
    <row r="481" spans="1:9">
      <c r="A481">
        <v>165</v>
      </c>
      <c r="B481" t="s">
        <v>180</v>
      </c>
      <c r="C481" t="s">
        <v>721</v>
      </c>
      <c r="D481" t="s">
        <v>722</v>
      </c>
      <c r="E481">
        <v>-11.9555108402717</v>
      </c>
      <c r="F481">
        <v>88.972351466757502</v>
      </c>
      <c r="G481">
        <v>36.941563180213102</v>
      </c>
      <c r="H481">
        <v>85.735919337137204</v>
      </c>
      <c r="I481">
        <v>122.67748251735</v>
      </c>
    </row>
    <row r="482" spans="1:9">
      <c r="A482">
        <v>319</v>
      </c>
      <c r="B482" t="s">
        <v>334</v>
      </c>
      <c r="C482" t="s">
        <v>721</v>
      </c>
      <c r="D482" t="s">
        <v>722</v>
      </c>
      <c r="E482">
        <v>-33.395395201842398</v>
      </c>
      <c r="F482">
        <v>106.00088188335</v>
      </c>
      <c r="G482">
        <v>37.524245682194298</v>
      </c>
      <c r="H482">
        <v>352.176122910039</v>
      </c>
      <c r="I482">
        <v>389.70036859223302</v>
      </c>
    </row>
    <row r="483" spans="1:9">
      <c r="A483">
        <v>585</v>
      </c>
      <c r="B483" t="s">
        <v>600</v>
      </c>
      <c r="C483" t="s">
        <v>721</v>
      </c>
      <c r="D483" t="s">
        <v>722</v>
      </c>
      <c r="E483">
        <v>-83.392543393904006</v>
      </c>
      <c r="F483">
        <v>265.60973633676002</v>
      </c>
      <c r="G483">
        <v>37.655531379612398</v>
      </c>
      <c r="H483">
        <v>378.32738593238298</v>
      </c>
      <c r="I483">
        <v>415.98291731199498</v>
      </c>
    </row>
    <row r="484" spans="1:9">
      <c r="A484">
        <v>186</v>
      </c>
      <c r="B484" t="s">
        <v>201</v>
      </c>
      <c r="C484" t="s">
        <v>721</v>
      </c>
      <c r="D484" t="s">
        <v>722</v>
      </c>
      <c r="E484">
        <v>-24.844991331718699</v>
      </c>
      <c r="F484">
        <v>106.855956928894</v>
      </c>
      <c r="G484">
        <v>38.025228867136697</v>
      </c>
      <c r="H484">
        <v>153.46213414454101</v>
      </c>
      <c r="I484">
        <v>191.48736301167801</v>
      </c>
    </row>
    <row r="485" spans="1:9">
      <c r="A485">
        <v>16</v>
      </c>
      <c r="B485" t="s">
        <v>31</v>
      </c>
      <c r="C485" t="s">
        <v>721</v>
      </c>
      <c r="D485" t="s">
        <v>722</v>
      </c>
      <c r="E485">
        <v>-15.7668196238013</v>
      </c>
      <c r="F485">
        <v>99.124879268266398</v>
      </c>
      <c r="G485">
        <v>38.781717885188499</v>
      </c>
      <c r="H485">
        <v>94.286064355823498</v>
      </c>
      <c r="I485">
        <v>133.067782241012</v>
      </c>
    </row>
    <row r="486" spans="1:9">
      <c r="A486">
        <v>452</v>
      </c>
      <c r="B486" t="s">
        <v>467</v>
      </c>
      <c r="C486" t="s">
        <v>721</v>
      </c>
      <c r="D486" t="s">
        <v>722</v>
      </c>
      <c r="E486">
        <v>-45.979007568754398</v>
      </c>
      <c r="F486">
        <v>151.99570424993399</v>
      </c>
      <c r="G486">
        <v>39.1943572540481</v>
      </c>
      <c r="H486">
        <v>281.68906613940601</v>
      </c>
      <c r="I486">
        <v>320.88342339345502</v>
      </c>
    </row>
    <row r="487" spans="1:9">
      <c r="A487">
        <v>405</v>
      </c>
      <c r="B487" t="s">
        <v>420</v>
      </c>
      <c r="C487" t="s">
        <v>721</v>
      </c>
      <c r="D487" t="s">
        <v>722</v>
      </c>
      <c r="E487">
        <v>-36.696219474586599</v>
      </c>
      <c r="F487">
        <v>132.83537940011701</v>
      </c>
      <c r="G487">
        <v>39.555423255837198</v>
      </c>
      <c r="H487">
        <v>420.72033111384599</v>
      </c>
      <c r="I487">
        <v>460.275754369683</v>
      </c>
    </row>
    <row r="488" spans="1:9">
      <c r="A488">
        <v>155</v>
      </c>
      <c r="B488" t="s">
        <v>170</v>
      </c>
      <c r="C488" t="s">
        <v>721</v>
      </c>
      <c r="D488" t="s">
        <v>722</v>
      </c>
      <c r="E488">
        <v>-60.462689339232703</v>
      </c>
      <c r="F488">
        <v>184.03113682651301</v>
      </c>
      <c r="G488">
        <v>40.098320918609602</v>
      </c>
      <c r="H488">
        <v>319.92253787388802</v>
      </c>
      <c r="I488">
        <v>360.02085879249802</v>
      </c>
    </row>
    <row r="489" spans="1:9">
      <c r="A489">
        <v>488</v>
      </c>
      <c r="B489" t="s">
        <v>503</v>
      </c>
      <c r="C489" t="s">
        <v>721</v>
      </c>
      <c r="D489" t="s">
        <v>722</v>
      </c>
      <c r="E489">
        <v>-26.815004299744899</v>
      </c>
      <c r="F489">
        <v>122.35355824314099</v>
      </c>
      <c r="G489">
        <v>40.214404180026797</v>
      </c>
      <c r="H489">
        <v>391.37555064695101</v>
      </c>
      <c r="I489">
        <v>431.58995482697799</v>
      </c>
    </row>
    <row r="490" spans="1:9">
      <c r="A490">
        <v>663</v>
      </c>
      <c r="B490" t="s">
        <v>678</v>
      </c>
      <c r="C490" t="s">
        <v>721</v>
      </c>
      <c r="D490" t="s">
        <v>722</v>
      </c>
      <c r="E490">
        <v>-66.738386135569499</v>
      </c>
      <c r="F490">
        <v>272.81976400635102</v>
      </c>
      <c r="G490">
        <v>40.264488472781103</v>
      </c>
      <c r="H490">
        <v>456.45544272050603</v>
      </c>
      <c r="I490">
        <v>496.71993119328698</v>
      </c>
    </row>
    <row r="491" spans="1:9">
      <c r="A491">
        <v>387</v>
      </c>
      <c r="B491" t="s">
        <v>402</v>
      </c>
      <c r="C491" t="s">
        <v>721</v>
      </c>
      <c r="D491" t="s">
        <v>722</v>
      </c>
      <c r="E491">
        <v>-23.281278963221698</v>
      </c>
      <c r="F491">
        <v>110.895406779006</v>
      </c>
      <c r="G491">
        <v>40.862408077637497</v>
      </c>
      <c r="H491">
        <v>221.528558747023</v>
      </c>
      <c r="I491">
        <v>262.39096682465998</v>
      </c>
    </row>
    <row r="492" spans="1:9">
      <c r="A492">
        <v>251</v>
      </c>
      <c r="B492" t="s">
        <v>266</v>
      </c>
      <c r="C492" t="s">
        <v>721</v>
      </c>
      <c r="D492" t="s">
        <v>722</v>
      </c>
      <c r="E492">
        <v>-41.562488874741497</v>
      </c>
      <c r="F492">
        <v>145.978482199345</v>
      </c>
      <c r="G492">
        <v>41.064754852150799</v>
      </c>
      <c r="H492">
        <v>375.60040997526801</v>
      </c>
      <c r="I492">
        <v>416.66516482741901</v>
      </c>
    </row>
    <row r="493" spans="1:9">
      <c r="A493">
        <v>241</v>
      </c>
      <c r="B493" t="s">
        <v>256</v>
      </c>
      <c r="C493" t="s">
        <v>721</v>
      </c>
      <c r="D493" t="s">
        <v>722</v>
      </c>
      <c r="E493">
        <v>-75.696406306169393</v>
      </c>
      <c r="F493">
        <v>219.93209168602399</v>
      </c>
      <c r="G493">
        <v>41.388925320021301</v>
      </c>
      <c r="H493">
        <v>386.604291886162</v>
      </c>
      <c r="I493">
        <v>427.99321720618298</v>
      </c>
    </row>
    <row r="494" spans="1:9">
      <c r="A494">
        <v>130</v>
      </c>
      <c r="B494" t="s">
        <v>145</v>
      </c>
      <c r="C494" t="s">
        <v>721</v>
      </c>
      <c r="D494" t="s">
        <v>722</v>
      </c>
      <c r="E494">
        <v>-56.290067599959301</v>
      </c>
      <c r="F494">
        <v>197.647654491743</v>
      </c>
      <c r="G494">
        <v>41.454893689701102</v>
      </c>
      <c r="H494">
        <v>299.49185836372698</v>
      </c>
      <c r="I494">
        <v>340.94675205342799</v>
      </c>
    </row>
    <row r="495" spans="1:9">
      <c r="A495">
        <v>72</v>
      </c>
      <c r="B495" t="s">
        <v>87</v>
      </c>
      <c r="C495" t="s">
        <v>721</v>
      </c>
      <c r="D495" t="s">
        <v>722</v>
      </c>
      <c r="E495">
        <v>-48.4285319987113</v>
      </c>
      <c r="F495">
        <v>153.54763885584899</v>
      </c>
      <c r="G495">
        <v>41.646756781984401</v>
      </c>
      <c r="H495">
        <v>332.599760099994</v>
      </c>
      <c r="I495">
        <v>374.24651688197798</v>
      </c>
    </row>
    <row r="496" spans="1:9">
      <c r="A496">
        <v>71</v>
      </c>
      <c r="B496" t="s">
        <v>86</v>
      </c>
      <c r="C496" t="s">
        <v>721</v>
      </c>
      <c r="D496" t="s">
        <v>722</v>
      </c>
      <c r="E496">
        <v>-13.8482261520117</v>
      </c>
      <c r="F496">
        <v>94.897698759832295</v>
      </c>
      <c r="G496">
        <v>42.243222225234398</v>
      </c>
      <c r="H496">
        <v>38.291584886921797</v>
      </c>
      <c r="I496">
        <v>80.534807112156301</v>
      </c>
    </row>
    <row r="497" spans="1:9">
      <c r="A497">
        <v>610</v>
      </c>
      <c r="B497" t="s">
        <v>625</v>
      </c>
      <c r="C497" t="s">
        <v>721</v>
      </c>
      <c r="D497" t="s">
        <v>722</v>
      </c>
      <c r="E497">
        <v>-111.665327891104</v>
      </c>
      <c r="F497">
        <v>825.29018709190098</v>
      </c>
      <c r="G497">
        <v>42.348020133239402</v>
      </c>
      <c r="H497">
        <v>455.21905139035698</v>
      </c>
      <c r="I497">
        <v>497.56707152359598</v>
      </c>
    </row>
    <row r="498" spans="1:9">
      <c r="A498">
        <v>539</v>
      </c>
      <c r="B498" t="s">
        <v>554</v>
      </c>
      <c r="C498" t="s">
        <v>721</v>
      </c>
      <c r="D498" t="s">
        <v>722</v>
      </c>
      <c r="E498">
        <v>-38.847933444328703</v>
      </c>
      <c r="F498">
        <v>163.62890837530401</v>
      </c>
      <c r="G498">
        <v>43.366789608009498</v>
      </c>
      <c r="H498">
        <v>408.95088071151599</v>
      </c>
      <c r="I498">
        <v>452.31767031952501</v>
      </c>
    </row>
    <row r="499" spans="1:9">
      <c r="A499">
        <v>630</v>
      </c>
      <c r="B499" t="s">
        <v>645</v>
      </c>
      <c r="C499" t="s">
        <v>721</v>
      </c>
      <c r="D499" t="s">
        <v>722</v>
      </c>
      <c r="E499">
        <v>-45.476919269915697</v>
      </c>
      <c r="F499">
        <v>180.476025714115</v>
      </c>
      <c r="G499">
        <v>44.563626544802403</v>
      </c>
      <c r="H499">
        <v>194.99963247218801</v>
      </c>
      <c r="I499">
        <v>239.56325901699</v>
      </c>
    </row>
    <row r="500" spans="1:9">
      <c r="A500">
        <v>621</v>
      </c>
      <c r="B500" t="s">
        <v>636</v>
      </c>
      <c r="C500" t="s">
        <v>721</v>
      </c>
      <c r="D500" t="s">
        <v>722</v>
      </c>
      <c r="E500">
        <v>-35.145900766889</v>
      </c>
      <c r="F500">
        <v>8016437582901070</v>
      </c>
      <c r="G500">
        <v>44.989117529951898</v>
      </c>
      <c r="H500">
        <v>507.33240945535499</v>
      </c>
      <c r="I500">
        <v>552.32152698530695</v>
      </c>
    </row>
    <row r="501" spans="1:9">
      <c r="A501">
        <v>507</v>
      </c>
      <c r="B501" t="s">
        <v>522</v>
      </c>
      <c r="C501" t="s">
        <v>721</v>
      </c>
      <c r="D501" t="s">
        <v>722</v>
      </c>
      <c r="E501">
        <v>-42.833297073479699</v>
      </c>
      <c r="F501">
        <v>168.652826731153</v>
      </c>
      <c r="G501">
        <v>46.435011303832802</v>
      </c>
      <c r="H501">
        <v>307.97708811944102</v>
      </c>
      <c r="I501">
        <v>354.41209942327299</v>
      </c>
    </row>
    <row r="502" spans="1:9">
      <c r="A502">
        <v>142</v>
      </c>
      <c r="B502" t="s">
        <v>157</v>
      </c>
      <c r="C502" t="s">
        <v>721</v>
      </c>
      <c r="D502" t="s">
        <v>722</v>
      </c>
      <c r="E502">
        <v>-58.913316652620203</v>
      </c>
      <c r="F502">
        <v>194.73010960648199</v>
      </c>
      <c r="G502">
        <v>46.524781320429597</v>
      </c>
      <c r="H502">
        <v>278.19089954386197</v>
      </c>
      <c r="I502">
        <v>324.71568086429102</v>
      </c>
    </row>
    <row r="503" spans="1:9">
      <c r="A503">
        <v>234</v>
      </c>
      <c r="B503" t="s">
        <v>249</v>
      </c>
      <c r="C503" t="s">
        <v>721</v>
      </c>
      <c r="D503" t="s">
        <v>722</v>
      </c>
      <c r="E503">
        <v>-4.0008709345970503</v>
      </c>
      <c r="F503">
        <v>106.322762478827</v>
      </c>
      <c r="G503">
        <v>46.634558120511798</v>
      </c>
      <c r="H503">
        <v>120.794236579311</v>
      </c>
      <c r="I503">
        <v>167.42879469982299</v>
      </c>
    </row>
    <row r="504" spans="1:9">
      <c r="A504">
        <v>6</v>
      </c>
      <c r="B504" t="s">
        <v>21</v>
      </c>
      <c r="C504" t="s">
        <v>721</v>
      </c>
      <c r="D504" t="s">
        <v>722</v>
      </c>
      <c r="E504">
        <v>-134.45604656345401</v>
      </c>
      <c r="F504">
        <v>142.313298131582</v>
      </c>
      <c r="G504">
        <v>48.261836271068098</v>
      </c>
      <c r="H504">
        <v>1.37663489222917</v>
      </c>
      <c r="I504">
        <v>49.638471163297297</v>
      </c>
    </row>
    <row r="505" spans="1:9">
      <c r="A505">
        <v>126</v>
      </c>
      <c r="B505" t="s">
        <v>141</v>
      </c>
      <c r="C505" t="s">
        <v>721</v>
      </c>
      <c r="D505" t="s">
        <v>722</v>
      </c>
      <c r="E505">
        <v>-63.792912615306797</v>
      </c>
      <c r="F505">
        <v>255.893093772751</v>
      </c>
      <c r="G505">
        <v>48.885885812207299</v>
      </c>
      <c r="H505">
        <v>400.04836429985198</v>
      </c>
      <c r="I505">
        <v>448.93425011206</v>
      </c>
    </row>
    <row r="506" spans="1:9">
      <c r="A506">
        <v>194</v>
      </c>
      <c r="B506" t="s">
        <v>209</v>
      </c>
      <c r="C506" t="s">
        <v>721</v>
      </c>
      <c r="D506" t="s">
        <v>722</v>
      </c>
      <c r="E506">
        <v>-1.47351883429237</v>
      </c>
      <c r="F506">
        <v>106.142029197581</v>
      </c>
      <c r="G506">
        <v>48.919074700293997</v>
      </c>
      <c r="H506">
        <v>123.48021432463401</v>
      </c>
      <c r="I506">
        <v>172.39928902492801</v>
      </c>
    </row>
    <row r="507" spans="1:9">
      <c r="A507">
        <v>445</v>
      </c>
      <c r="B507" t="s">
        <v>460</v>
      </c>
      <c r="C507" t="s">
        <v>721</v>
      </c>
      <c r="D507" t="s">
        <v>722</v>
      </c>
      <c r="E507">
        <v>-57.209872628765801</v>
      </c>
      <c r="F507">
        <v>240.55652727688701</v>
      </c>
      <c r="G507">
        <v>48.9553423770774</v>
      </c>
      <c r="H507">
        <v>249.432090061672</v>
      </c>
      <c r="I507">
        <v>298.38743243874899</v>
      </c>
    </row>
    <row r="508" spans="1:9">
      <c r="A508">
        <v>82</v>
      </c>
      <c r="B508" t="s">
        <v>97</v>
      </c>
      <c r="C508" t="s">
        <v>721</v>
      </c>
      <c r="D508" t="s">
        <v>722</v>
      </c>
      <c r="E508">
        <v>-33.536049893896198</v>
      </c>
      <c r="F508">
        <v>132.332538413517</v>
      </c>
      <c r="G508">
        <v>48.9855331065434</v>
      </c>
      <c r="H508">
        <v>318.09470002438502</v>
      </c>
      <c r="I508">
        <v>367.08023313092798</v>
      </c>
    </row>
    <row r="509" spans="1:9">
      <c r="A509">
        <v>661</v>
      </c>
      <c r="B509" t="s">
        <v>676</v>
      </c>
      <c r="C509" t="s">
        <v>721</v>
      </c>
      <c r="D509" t="s">
        <v>722</v>
      </c>
      <c r="E509">
        <v>-4955652114752570</v>
      </c>
      <c r="F509">
        <v>1.1972113126098099E+18</v>
      </c>
      <c r="G509">
        <v>49.091747641155301</v>
      </c>
      <c r="H509">
        <v>627.43484220831101</v>
      </c>
      <c r="I509">
        <v>676.52658984946595</v>
      </c>
    </row>
    <row r="510" spans="1:9">
      <c r="A510">
        <v>517</v>
      </c>
      <c r="B510" t="s">
        <v>532</v>
      </c>
      <c r="C510" t="s">
        <v>721</v>
      </c>
      <c r="D510" t="s">
        <v>722</v>
      </c>
      <c r="E510">
        <v>-93.0792336040126</v>
      </c>
      <c r="F510">
        <v>394.087346899583</v>
      </c>
      <c r="G510">
        <v>49.094528033912802</v>
      </c>
      <c r="H510">
        <v>447.63900985520399</v>
      </c>
      <c r="I510">
        <v>496.73353788911697</v>
      </c>
    </row>
    <row r="511" spans="1:9">
      <c r="A511">
        <v>227</v>
      </c>
      <c r="B511" t="s">
        <v>242</v>
      </c>
      <c r="C511" t="s">
        <v>721</v>
      </c>
      <c r="D511" t="s">
        <v>722</v>
      </c>
      <c r="E511">
        <v>-52.9736223496189</v>
      </c>
      <c r="F511">
        <v>214.86794803447799</v>
      </c>
      <c r="G511">
        <v>49.6428156252612</v>
      </c>
      <c r="H511">
        <v>331.35270269178301</v>
      </c>
      <c r="I511">
        <v>380.995518317044</v>
      </c>
    </row>
    <row r="512" spans="1:9">
      <c r="A512">
        <v>566</v>
      </c>
      <c r="B512" t="s">
        <v>581</v>
      </c>
      <c r="C512" t="s">
        <v>721</v>
      </c>
      <c r="D512" t="s">
        <v>722</v>
      </c>
      <c r="E512">
        <v>-45.6340001430314</v>
      </c>
      <c r="F512">
        <v>158.12996459148499</v>
      </c>
      <c r="G512">
        <v>49.685231335060699</v>
      </c>
      <c r="H512">
        <v>202.228716321256</v>
      </c>
      <c r="I512">
        <v>251.91394765631699</v>
      </c>
    </row>
    <row r="513" spans="1:9">
      <c r="A513">
        <v>620</v>
      </c>
      <c r="B513" t="s">
        <v>635</v>
      </c>
      <c r="C513" t="s">
        <v>721</v>
      </c>
      <c r="D513" t="s">
        <v>722</v>
      </c>
      <c r="E513">
        <v>-53.553044809562898</v>
      </c>
      <c r="F513">
        <v>163.171768193509</v>
      </c>
      <c r="G513">
        <v>50.300376838944501</v>
      </c>
      <c r="H513">
        <v>127.951614928065</v>
      </c>
      <c r="I513">
        <v>178.25199176701</v>
      </c>
    </row>
    <row r="514" spans="1:9">
      <c r="A514">
        <v>450</v>
      </c>
      <c r="B514" t="s">
        <v>465</v>
      </c>
      <c r="C514" t="s">
        <v>721</v>
      </c>
      <c r="D514" t="s">
        <v>722</v>
      </c>
      <c r="E514">
        <v>-33.758125027001398</v>
      </c>
      <c r="F514">
        <v>146.178312866087</v>
      </c>
      <c r="G514">
        <v>50.434601491731698</v>
      </c>
      <c r="H514">
        <v>402.18454049559199</v>
      </c>
      <c r="I514">
        <v>452.61914198732302</v>
      </c>
    </row>
    <row r="515" spans="1:9">
      <c r="A515">
        <v>631</v>
      </c>
      <c r="B515" t="s">
        <v>646</v>
      </c>
      <c r="C515" t="s">
        <v>721</v>
      </c>
      <c r="D515" t="s">
        <v>722</v>
      </c>
      <c r="E515">
        <v>-42.653578874968503</v>
      </c>
      <c r="F515">
        <v>215.70375608664901</v>
      </c>
      <c r="G515">
        <v>50.954618435672003</v>
      </c>
      <c r="H515">
        <v>424.78027402405399</v>
      </c>
      <c r="I515">
        <v>475.73489245972598</v>
      </c>
    </row>
    <row r="516" spans="1:9">
      <c r="A516">
        <v>208</v>
      </c>
      <c r="B516" t="s">
        <v>223</v>
      </c>
      <c r="C516" t="s">
        <v>721</v>
      </c>
      <c r="D516" t="s">
        <v>722</v>
      </c>
      <c r="E516">
        <v>-12.953002893127699</v>
      </c>
      <c r="F516">
        <v>127.384150485942</v>
      </c>
      <c r="G516">
        <v>51.036308835893003</v>
      </c>
      <c r="H516">
        <v>159.97786423336501</v>
      </c>
      <c r="I516">
        <v>211.01417306925799</v>
      </c>
    </row>
    <row r="517" spans="1:9">
      <c r="A517">
        <v>211</v>
      </c>
      <c r="B517" t="s">
        <v>226</v>
      </c>
      <c r="C517" t="s">
        <v>721</v>
      </c>
      <c r="D517" t="s">
        <v>722</v>
      </c>
      <c r="E517">
        <v>-24.8175620633764</v>
      </c>
      <c r="F517">
        <v>136.715602745627</v>
      </c>
      <c r="G517">
        <v>51.245401009671603</v>
      </c>
      <c r="H517">
        <v>352.77758064747502</v>
      </c>
      <c r="I517">
        <v>404.02298165714598</v>
      </c>
    </row>
    <row r="518" spans="1:9">
      <c r="A518">
        <v>598</v>
      </c>
      <c r="B518" t="s">
        <v>613</v>
      </c>
      <c r="C518" t="s">
        <v>721</v>
      </c>
      <c r="D518" t="s">
        <v>722</v>
      </c>
      <c r="E518">
        <v>-4632010862630870</v>
      </c>
      <c r="F518">
        <v>1.4460346894615398E+17</v>
      </c>
      <c r="G518">
        <v>51.718776219647999</v>
      </c>
      <c r="H518">
        <v>605.78060988447498</v>
      </c>
      <c r="I518">
        <v>657.499386104123</v>
      </c>
    </row>
    <row r="519" spans="1:9">
      <c r="A519">
        <v>284</v>
      </c>
      <c r="B519" t="s">
        <v>299</v>
      </c>
      <c r="C519" t="s">
        <v>721</v>
      </c>
      <c r="D519" t="s">
        <v>722</v>
      </c>
      <c r="E519">
        <v>-25.1870486292704</v>
      </c>
      <c r="F519">
        <v>118.943264518397</v>
      </c>
      <c r="G519">
        <v>51.746417386674203</v>
      </c>
      <c r="H519">
        <v>325.00131576780001</v>
      </c>
      <c r="I519">
        <v>376.74773315447499</v>
      </c>
    </row>
    <row r="520" spans="1:9">
      <c r="A520">
        <v>664</v>
      </c>
      <c r="B520" t="s">
        <v>679</v>
      </c>
      <c r="C520" t="s">
        <v>721</v>
      </c>
      <c r="D520" t="s">
        <v>722</v>
      </c>
      <c r="E520">
        <v>-7320.4078461081799</v>
      </c>
      <c r="F520">
        <v>21338714.965170301</v>
      </c>
      <c r="G520">
        <v>52.541918914457398</v>
      </c>
      <c r="H520">
        <v>578.30833168559695</v>
      </c>
      <c r="I520">
        <v>630.85025060005501</v>
      </c>
    </row>
    <row r="521" spans="1:9">
      <c r="A521">
        <v>624</v>
      </c>
      <c r="B521" t="s">
        <v>639</v>
      </c>
      <c r="C521" t="s">
        <v>721</v>
      </c>
      <c r="D521" t="s">
        <v>722</v>
      </c>
      <c r="E521">
        <v>-3352137529391360</v>
      </c>
      <c r="F521">
        <v>5871814586976990</v>
      </c>
      <c r="G521">
        <v>54.050806905278201</v>
      </c>
      <c r="H521">
        <v>609.48123639823996</v>
      </c>
      <c r="I521">
        <v>663.53204330351798</v>
      </c>
    </row>
    <row r="522" spans="1:9">
      <c r="A522">
        <v>599</v>
      </c>
      <c r="B522" t="s">
        <v>614</v>
      </c>
      <c r="C522" t="s">
        <v>721</v>
      </c>
      <c r="D522" t="s">
        <v>722</v>
      </c>
      <c r="E522">
        <v>-2.67514587192003E+16</v>
      </c>
      <c r="F522">
        <v>2.0745476206467901E+17</v>
      </c>
      <c r="G522">
        <v>54.800771330033598</v>
      </c>
      <c r="H522">
        <v>652.24949672913499</v>
      </c>
      <c r="I522">
        <v>707.05026805916896</v>
      </c>
    </row>
    <row r="523" spans="1:9">
      <c r="A523">
        <v>595</v>
      </c>
      <c r="B523" t="s">
        <v>610</v>
      </c>
      <c r="C523" t="s">
        <v>721</v>
      </c>
      <c r="D523" t="s">
        <v>722</v>
      </c>
      <c r="E523">
        <v>-2.02207299482185E+16</v>
      </c>
      <c r="F523">
        <v>5.3985319472738896E+16</v>
      </c>
      <c r="G523">
        <v>56.0819084171413</v>
      </c>
      <c r="H523">
        <v>522.309772058666</v>
      </c>
      <c r="I523">
        <v>578.39168047580802</v>
      </c>
    </row>
    <row r="524" spans="1:9">
      <c r="A524">
        <v>441</v>
      </c>
      <c r="B524" t="s">
        <v>456</v>
      </c>
      <c r="C524" t="s">
        <v>721</v>
      </c>
      <c r="D524" t="s">
        <v>722</v>
      </c>
      <c r="E524">
        <v>-19.549746952342801</v>
      </c>
      <c r="F524">
        <v>149.51421584915801</v>
      </c>
      <c r="G524">
        <v>56.408863929666602</v>
      </c>
      <c r="H524">
        <v>282.30610704636399</v>
      </c>
      <c r="I524">
        <v>338.714970976031</v>
      </c>
    </row>
    <row r="525" spans="1:9">
      <c r="A525">
        <v>442</v>
      </c>
      <c r="B525" t="s">
        <v>457</v>
      </c>
      <c r="C525" t="s">
        <v>721</v>
      </c>
      <c r="D525" t="s">
        <v>722</v>
      </c>
      <c r="E525">
        <v>-7.68928888574517</v>
      </c>
      <c r="F525">
        <v>119.424394023863</v>
      </c>
      <c r="G525">
        <v>56.412057460215003</v>
      </c>
      <c r="H525">
        <v>344.42109762016599</v>
      </c>
      <c r="I525">
        <v>400.833155080381</v>
      </c>
    </row>
    <row r="526" spans="1:9">
      <c r="A526">
        <v>219</v>
      </c>
      <c r="B526" t="s">
        <v>234</v>
      </c>
      <c r="C526" t="s">
        <v>721</v>
      </c>
      <c r="D526" t="s">
        <v>722</v>
      </c>
      <c r="E526">
        <v>-27.7440150373533</v>
      </c>
      <c r="F526">
        <v>169.95558121799999</v>
      </c>
      <c r="G526">
        <v>56.956878888720098</v>
      </c>
      <c r="H526">
        <v>349.585767396481</v>
      </c>
      <c r="I526">
        <v>406.54264628520099</v>
      </c>
    </row>
    <row r="527" spans="1:9">
      <c r="A527">
        <v>232</v>
      </c>
      <c r="B527" t="s">
        <v>247</v>
      </c>
      <c r="C527" t="s">
        <v>721</v>
      </c>
      <c r="D527" t="s">
        <v>722</v>
      </c>
      <c r="E527">
        <v>-21.755357661116498</v>
      </c>
      <c r="F527">
        <v>138.10956314561599</v>
      </c>
      <c r="G527">
        <v>57.0472049799857</v>
      </c>
      <c r="H527">
        <v>328.25705472043001</v>
      </c>
      <c r="I527">
        <v>385.304259700415</v>
      </c>
    </row>
    <row r="528" spans="1:9">
      <c r="A528">
        <v>270</v>
      </c>
      <c r="B528" t="s">
        <v>285</v>
      </c>
      <c r="C528" t="s">
        <v>721</v>
      </c>
      <c r="D528" t="s">
        <v>722</v>
      </c>
      <c r="E528">
        <v>-49.1586228653319</v>
      </c>
      <c r="F528">
        <v>220.74016265448299</v>
      </c>
      <c r="G528">
        <v>57.277522406740196</v>
      </c>
      <c r="H528">
        <v>350.056857494665</v>
      </c>
      <c r="I528">
        <v>407.33437990140499</v>
      </c>
    </row>
    <row r="529" spans="1:9">
      <c r="A529">
        <v>220</v>
      </c>
      <c r="B529" t="s">
        <v>235</v>
      </c>
      <c r="C529" t="s">
        <v>721</v>
      </c>
      <c r="D529" t="s">
        <v>722</v>
      </c>
      <c r="E529">
        <v>-41.5676310939944</v>
      </c>
      <c r="F529">
        <v>205.34249360501201</v>
      </c>
      <c r="G529">
        <v>57.437386190900703</v>
      </c>
      <c r="H529">
        <v>422.16477949304999</v>
      </c>
      <c r="I529">
        <v>479.602165683951</v>
      </c>
    </row>
    <row r="530" spans="1:9">
      <c r="A530">
        <v>115</v>
      </c>
      <c r="B530" t="s">
        <v>130</v>
      </c>
      <c r="C530" t="s">
        <v>721</v>
      </c>
      <c r="D530" t="s">
        <v>722</v>
      </c>
      <c r="E530">
        <v>-85.7104258665983</v>
      </c>
      <c r="F530">
        <v>331.737729720164</v>
      </c>
      <c r="G530">
        <v>58.441779173298102</v>
      </c>
      <c r="H530">
        <v>412.67653641598997</v>
      </c>
      <c r="I530">
        <v>471.11831558928799</v>
      </c>
    </row>
    <row r="531" spans="1:9">
      <c r="A531">
        <v>679</v>
      </c>
      <c r="B531" t="s">
        <v>694</v>
      </c>
      <c r="C531" t="s">
        <v>721</v>
      </c>
      <c r="D531" t="s">
        <v>722</v>
      </c>
      <c r="E531">
        <v>-2205682192471550</v>
      </c>
      <c r="F531">
        <v>4.9326929500703696E+16</v>
      </c>
      <c r="G531">
        <v>59.729740984115999</v>
      </c>
      <c r="H531">
        <v>682.09205714779705</v>
      </c>
      <c r="I531">
        <v>741.82179813191306</v>
      </c>
    </row>
    <row r="532" spans="1:9">
      <c r="A532">
        <v>260</v>
      </c>
      <c r="B532" t="s">
        <v>275</v>
      </c>
      <c r="C532" t="s">
        <v>721</v>
      </c>
      <c r="D532" t="s">
        <v>722</v>
      </c>
      <c r="E532">
        <v>-16.402946800790499</v>
      </c>
      <c r="F532">
        <v>158.79347081074999</v>
      </c>
      <c r="G532">
        <v>60.147831623809999</v>
      </c>
      <c r="H532">
        <v>272.33501325502999</v>
      </c>
      <c r="I532">
        <v>332.48284487884001</v>
      </c>
    </row>
    <row r="533" spans="1:9">
      <c r="A533">
        <v>127</v>
      </c>
      <c r="B533" t="s">
        <v>142</v>
      </c>
      <c r="C533" t="s">
        <v>721</v>
      </c>
      <c r="D533" t="s">
        <v>722</v>
      </c>
      <c r="E533">
        <v>-43.486065782127</v>
      </c>
      <c r="F533">
        <v>220.393992608074</v>
      </c>
      <c r="G533">
        <v>60.601973066194198</v>
      </c>
      <c r="H533">
        <v>284.94380113343601</v>
      </c>
      <c r="I533">
        <v>345.54577419962999</v>
      </c>
    </row>
    <row r="534" spans="1:9">
      <c r="A534">
        <v>18</v>
      </c>
      <c r="B534" t="s">
        <v>33</v>
      </c>
      <c r="C534" t="s">
        <v>721</v>
      </c>
      <c r="D534" t="s">
        <v>722</v>
      </c>
      <c r="E534">
        <v>14.7658849936329</v>
      </c>
      <c r="F534">
        <v>117.512539657998</v>
      </c>
      <c r="G534">
        <v>60.718643242083701</v>
      </c>
      <c r="H534">
        <v>30.619472110049699</v>
      </c>
      <c r="I534">
        <v>91.338115352133499</v>
      </c>
    </row>
    <row r="535" spans="1:9">
      <c r="A535">
        <v>112</v>
      </c>
      <c r="B535" t="s">
        <v>127</v>
      </c>
      <c r="C535" t="s">
        <v>721</v>
      </c>
      <c r="D535" t="s">
        <v>722</v>
      </c>
      <c r="E535">
        <v>-26.659166321909801</v>
      </c>
      <c r="F535">
        <v>160.94457758992101</v>
      </c>
      <c r="G535">
        <v>61.589373249082897</v>
      </c>
      <c r="H535">
        <v>235.30014813033199</v>
      </c>
      <c r="I535">
        <v>296.88952137941499</v>
      </c>
    </row>
    <row r="536" spans="1:9">
      <c r="A536">
        <v>651</v>
      </c>
      <c r="B536" t="s">
        <v>666</v>
      </c>
      <c r="C536" t="s">
        <v>721</v>
      </c>
      <c r="D536" t="s">
        <v>722</v>
      </c>
      <c r="E536">
        <v>-38.468930865363298</v>
      </c>
      <c r="F536">
        <v>256.01083476802103</v>
      </c>
      <c r="G536">
        <v>61.854734880239199</v>
      </c>
      <c r="H536">
        <v>378.031745298609</v>
      </c>
      <c r="I536">
        <v>439.88648017884799</v>
      </c>
    </row>
    <row r="537" spans="1:9">
      <c r="A537">
        <v>594</v>
      </c>
      <c r="B537" t="s">
        <v>609</v>
      </c>
      <c r="C537" t="s">
        <v>721</v>
      </c>
      <c r="D537" t="s">
        <v>722</v>
      </c>
      <c r="E537">
        <v>-1.45473626531156E+16</v>
      </c>
      <c r="F537">
        <v>2.0141197460354598E+17</v>
      </c>
      <c r="G537">
        <v>62.109039839404701</v>
      </c>
      <c r="H537">
        <v>573.43464936824398</v>
      </c>
      <c r="I537">
        <v>635.54368920764796</v>
      </c>
    </row>
    <row r="538" spans="1:9">
      <c r="A538">
        <v>169</v>
      </c>
      <c r="B538" t="s">
        <v>184</v>
      </c>
      <c r="C538" t="s">
        <v>721</v>
      </c>
      <c r="D538" t="s">
        <v>722</v>
      </c>
      <c r="E538">
        <v>-47.746420610258802</v>
      </c>
      <c r="F538">
        <v>253.752606395302</v>
      </c>
      <c r="G538">
        <v>62.2071182742838</v>
      </c>
      <c r="H538">
        <v>408.24296892412099</v>
      </c>
      <c r="I538">
        <v>470.45008719840501</v>
      </c>
    </row>
    <row r="539" spans="1:9">
      <c r="A539">
        <v>120</v>
      </c>
      <c r="B539" t="s">
        <v>135</v>
      </c>
      <c r="C539" t="s">
        <v>721</v>
      </c>
      <c r="D539" t="s">
        <v>722</v>
      </c>
      <c r="E539">
        <v>-42.476443881964101</v>
      </c>
      <c r="F539">
        <v>259.30241095124501</v>
      </c>
      <c r="G539">
        <v>63.756075351558003</v>
      </c>
      <c r="H539">
        <v>395.241759784034</v>
      </c>
      <c r="I539">
        <v>458.99783513559203</v>
      </c>
    </row>
    <row r="540" spans="1:9">
      <c r="A540">
        <v>77</v>
      </c>
      <c r="B540" t="s">
        <v>92</v>
      </c>
      <c r="C540" t="s">
        <v>721</v>
      </c>
      <c r="D540" t="s">
        <v>722</v>
      </c>
      <c r="E540">
        <v>-10.7904913320163</v>
      </c>
      <c r="F540">
        <v>144.34366840375299</v>
      </c>
      <c r="G540">
        <v>64.873398690492905</v>
      </c>
      <c r="H540">
        <v>253.09403048742101</v>
      </c>
      <c r="I540">
        <v>317.96742917791403</v>
      </c>
    </row>
    <row r="541" spans="1:9">
      <c r="A541">
        <v>659</v>
      </c>
      <c r="B541" t="s">
        <v>674</v>
      </c>
      <c r="C541" t="s">
        <v>721</v>
      </c>
      <c r="D541" t="s">
        <v>722</v>
      </c>
      <c r="E541">
        <v>-69.264494187723798</v>
      </c>
      <c r="F541">
        <v>709.24139704710694</v>
      </c>
      <c r="G541">
        <v>64.952197850586202</v>
      </c>
      <c r="H541">
        <v>485.088463445451</v>
      </c>
      <c r="I541">
        <v>550.040661296037</v>
      </c>
    </row>
    <row r="542" spans="1:9">
      <c r="A542">
        <v>669</v>
      </c>
      <c r="B542" t="s">
        <v>684</v>
      </c>
      <c r="C542" t="s">
        <v>721</v>
      </c>
      <c r="D542" t="s">
        <v>722</v>
      </c>
      <c r="E542">
        <v>-36.856165358788999</v>
      </c>
      <c r="F542">
        <v>975.80153704016095</v>
      </c>
      <c r="G542">
        <v>65.192359521963795</v>
      </c>
      <c r="H542">
        <v>492.34531393668101</v>
      </c>
      <c r="I542">
        <v>557.53767345864503</v>
      </c>
    </row>
    <row r="543" spans="1:9">
      <c r="A543">
        <v>231</v>
      </c>
      <c r="B543" t="s">
        <v>246</v>
      </c>
      <c r="C543" t="s">
        <v>721</v>
      </c>
      <c r="D543" t="s">
        <v>722</v>
      </c>
      <c r="E543">
        <v>16.171155451662599</v>
      </c>
      <c r="F543">
        <v>117.621391235001</v>
      </c>
      <c r="G543">
        <v>65.3361928558069</v>
      </c>
      <c r="H543">
        <v>71.861436155003403</v>
      </c>
      <c r="I543">
        <v>137.19762901081</v>
      </c>
    </row>
    <row r="544" spans="1:9">
      <c r="A544">
        <v>239</v>
      </c>
      <c r="B544" t="s">
        <v>254</v>
      </c>
      <c r="C544" t="s">
        <v>721</v>
      </c>
      <c r="D544" t="s">
        <v>722</v>
      </c>
      <c r="E544">
        <v>-13.713722285047901</v>
      </c>
      <c r="F544">
        <v>162.754308142263</v>
      </c>
      <c r="G544">
        <v>65.460396132018701</v>
      </c>
      <c r="H544">
        <v>320.82019855603301</v>
      </c>
      <c r="I544">
        <v>386.28059468805202</v>
      </c>
    </row>
    <row r="545" spans="1:9">
      <c r="A545">
        <v>114</v>
      </c>
      <c r="B545" t="s">
        <v>129</v>
      </c>
      <c r="C545" t="s">
        <v>721</v>
      </c>
      <c r="D545" t="s">
        <v>722</v>
      </c>
      <c r="E545">
        <v>-56.885302945141802</v>
      </c>
      <c r="F545">
        <v>361.59481138743598</v>
      </c>
      <c r="G545">
        <v>66.034753586750895</v>
      </c>
      <c r="H545">
        <v>440.02086952928198</v>
      </c>
      <c r="I545">
        <v>506.055623116032</v>
      </c>
    </row>
    <row r="546" spans="1:9">
      <c r="A546">
        <v>421</v>
      </c>
      <c r="B546" t="s">
        <v>436</v>
      </c>
      <c r="C546" t="s">
        <v>721</v>
      </c>
      <c r="D546" t="s">
        <v>722</v>
      </c>
      <c r="E546">
        <v>-7.2785034199472998</v>
      </c>
      <c r="F546">
        <v>159.170911538192</v>
      </c>
      <c r="G546">
        <v>66.058417051030304</v>
      </c>
      <c r="H546">
        <v>172.35147342775599</v>
      </c>
      <c r="I546">
        <v>238.409890478786</v>
      </c>
    </row>
    <row r="547" spans="1:9">
      <c r="A547">
        <v>135</v>
      </c>
      <c r="B547" t="s">
        <v>150</v>
      </c>
      <c r="C547" t="s">
        <v>721</v>
      </c>
      <c r="D547" t="s">
        <v>722</v>
      </c>
      <c r="E547">
        <v>-35.419791739838601</v>
      </c>
      <c r="F547">
        <v>207.318434248263</v>
      </c>
      <c r="G547">
        <v>66.226060894131706</v>
      </c>
      <c r="H547">
        <v>276.16610202211399</v>
      </c>
      <c r="I547">
        <v>342.39216291624598</v>
      </c>
    </row>
    <row r="548" spans="1:9">
      <c r="A548">
        <v>464</v>
      </c>
      <c r="B548" t="s">
        <v>479</v>
      </c>
      <c r="C548" t="s">
        <v>721</v>
      </c>
      <c r="D548" t="s">
        <v>722</v>
      </c>
      <c r="E548">
        <v>-9.7022234696658902</v>
      </c>
      <c r="F548">
        <v>159.94581230877799</v>
      </c>
      <c r="G548">
        <v>67.443954941844396</v>
      </c>
      <c r="H548">
        <v>225.68895509510301</v>
      </c>
      <c r="I548">
        <v>293.13291003694798</v>
      </c>
    </row>
    <row r="549" spans="1:9">
      <c r="A549">
        <v>351</v>
      </c>
      <c r="B549" t="s">
        <v>366</v>
      </c>
      <c r="C549" t="s">
        <v>721</v>
      </c>
      <c r="D549" t="s">
        <v>722</v>
      </c>
      <c r="E549">
        <v>-29.808360109336601</v>
      </c>
      <c r="F549">
        <v>222.58669370806101</v>
      </c>
      <c r="G549">
        <v>67.494261462075698</v>
      </c>
      <c r="H549">
        <v>231.76844764353999</v>
      </c>
      <c r="I549">
        <v>299.26270910561499</v>
      </c>
    </row>
    <row r="550" spans="1:9">
      <c r="A550">
        <v>306</v>
      </c>
      <c r="B550" t="s">
        <v>321</v>
      </c>
      <c r="C550" t="s">
        <v>721</v>
      </c>
      <c r="D550" t="s">
        <v>722</v>
      </c>
      <c r="E550">
        <v>4.2308133163257002</v>
      </c>
      <c r="F550">
        <v>149.17345211908699</v>
      </c>
      <c r="G550">
        <v>67.811801381779603</v>
      </c>
      <c r="H550">
        <v>189.437318665639</v>
      </c>
      <c r="I550">
        <v>257.24912004741799</v>
      </c>
    </row>
    <row r="551" spans="1:9">
      <c r="A551">
        <v>623</v>
      </c>
      <c r="B551" t="s">
        <v>638</v>
      </c>
      <c r="C551" t="s">
        <v>721</v>
      </c>
      <c r="D551" t="s">
        <v>722</v>
      </c>
      <c r="E551">
        <v>-43.341912908805597</v>
      </c>
      <c r="F551">
        <v>312.46632629312597</v>
      </c>
      <c r="G551">
        <v>67.823601883019904</v>
      </c>
      <c r="H551">
        <v>264.41260759101101</v>
      </c>
      <c r="I551">
        <v>332.236209474031</v>
      </c>
    </row>
    <row r="552" spans="1:9">
      <c r="A552">
        <v>508</v>
      </c>
      <c r="B552" t="s">
        <v>523</v>
      </c>
      <c r="C552" t="s">
        <v>721</v>
      </c>
      <c r="D552" t="s">
        <v>722</v>
      </c>
      <c r="E552">
        <v>-32.019187948907202</v>
      </c>
      <c r="F552">
        <v>323.13600886969601</v>
      </c>
      <c r="G552">
        <v>68.186885695523799</v>
      </c>
      <c r="H552">
        <v>427.25192727617701</v>
      </c>
      <c r="I552">
        <v>495.438812971701</v>
      </c>
    </row>
    <row r="553" spans="1:9">
      <c r="A553">
        <v>238</v>
      </c>
      <c r="B553" t="s">
        <v>253</v>
      </c>
      <c r="C553" t="s">
        <v>721</v>
      </c>
      <c r="D553" t="s">
        <v>722</v>
      </c>
      <c r="E553">
        <v>-38.0676465168128</v>
      </c>
      <c r="F553">
        <v>242.534620645708</v>
      </c>
      <c r="G553">
        <v>68.206967272374797</v>
      </c>
      <c r="H553">
        <v>440.65541178567798</v>
      </c>
      <c r="I553">
        <v>508.86237905805302</v>
      </c>
    </row>
    <row r="554" spans="1:9">
      <c r="A554">
        <v>519</v>
      </c>
      <c r="B554" t="s">
        <v>534</v>
      </c>
      <c r="C554" t="s">
        <v>721</v>
      </c>
      <c r="D554" t="s">
        <v>722</v>
      </c>
      <c r="E554">
        <v>2.3506900867856202</v>
      </c>
      <c r="F554">
        <v>160.939450452161</v>
      </c>
      <c r="G554">
        <v>68.429588165869603</v>
      </c>
      <c r="H554">
        <v>199.474155822151</v>
      </c>
      <c r="I554">
        <v>267.90374398802101</v>
      </c>
    </row>
    <row r="555" spans="1:9">
      <c r="A555">
        <v>632</v>
      </c>
      <c r="B555" t="s">
        <v>647</v>
      </c>
      <c r="C555" t="s">
        <v>721</v>
      </c>
      <c r="D555" t="s">
        <v>722</v>
      </c>
      <c r="E555">
        <v>-24.474788666532099</v>
      </c>
      <c r="F555">
        <v>225.957345776453</v>
      </c>
      <c r="G555">
        <v>68.835215539928498</v>
      </c>
      <c r="H555">
        <v>334.73525299934897</v>
      </c>
      <c r="I555">
        <v>403.57046853927801</v>
      </c>
    </row>
    <row r="556" spans="1:9">
      <c r="A556">
        <v>283</v>
      </c>
      <c r="B556" t="s">
        <v>298</v>
      </c>
      <c r="C556" t="s">
        <v>721</v>
      </c>
      <c r="D556" t="s">
        <v>722</v>
      </c>
      <c r="E556">
        <v>-55.049572885003499</v>
      </c>
      <c r="F556">
        <v>271.26175239468199</v>
      </c>
      <c r="G556">
        <v>68.930120093070002</v>
      </c>
      <c r="H556">
        <v>341.96683952371598</v>
      </c>
      <c r="I556">
        <v>410.89695961678598</v>
      </c>
    </row>
    <row r="557" spans="1:9">
      <c r="A557">
        <v>279</v>
      </c>
      <c r="B557" t="s">
        <v>294</v>
      </c>
      <c r="C557" t="s">
        <v>721</v>
      </c>
      <c r="D557" t="s">
        <v>722</v>
      </c>
      <c r="E557">
        <v>-2677590889866220</v>
      </c>
      <c r="F557">
        <v>9013076097738830</v>
      </c>
      <c r="G557">
        <v>70.733570255472003</v>
      </c>
      <c r="H557">
        <v>631.08094275317399</v>
      </c>
      <c r="I557">
        <v>701.81451300864603</v>
      </c>
    </row>
    <row r="558" spans="1:9">
      <c r="A558">
        <v>86</v>
      </c>
      <c r="B558" t="s">
        <v>101</v>
      </c>
      <c r="C558" t="s">
        <v>721</v>
      </c>
      <c r="D558" t="s">
        <v>722</v>
      </c>
      <c r="E558">
        <v>-3.9989619531282501</v>
      </c>
      <c r="F558">
        <v>152.88575135391901</v>
      </c>
      <c r="G558">
        <v>71.285693416779793</v>
      </c>
      <c r="H558">
        <v>317.21815174072498</v>
      </c>
      <c r="I558">
        <v>388.50384515750397</v>
      </c>
    </row>
    <row r="559" spans="1:9">
      <c r="A559">
        <v>89</v>
      </c>
      <c r="B559" t="s">
        <v>104</v>
      </c>
      <c r="C559" t="s">
        <v>721</v>
      </c>
      <c r="D559" t="s">
        <v>722</v>
      </c>
      <c r="E559">
        <v>-30.191979029719199</v>
      </c>
      <c r="F559">
        <v>252.67771461228</v>
      </c>
      <c r="G559">
        <v>71.621591423839902</v>
      </c>
      <c r="H559">
        <v>359.54571456429102</v>
      </c>
      <c r="I559">
        <v>431.16730598813098</v>
      </c>
    </row>
    <row r="560" spans="1:9">
      <c r="A560">
        <v>381</v>
      </c>
      <c r="B560" t="s">
        <v>396</v>
      </c>
      <c r="C560" t="s">
        <v>721</v>
      </c>
      <c r="D560" t="s">
        <v>722</v>
      </c>
      <c r="E560">
        <v>-7.2332012792341596</v>
      </c>
      <c r="F560">
        <v>143.98192555920099</v>
      </c>
      <c r="G560">
        <v>72.432008843826907</v>
      </c>
      <c r="H560">
        <v>330.90652282080902</v>
      </c>
      <c r="I560">
        <v>403.33853166463598</v>
      </c>
    </row>
    <row r="561" spans="1:9">
      <c r="A561">
        <v>469</v>
      </c>
      <c r="B561" t="s">
        <v>484</v>
      </c>
      <c r="C561" t="s">
        <v>721</v>
      </c>
      <c r="D561" t="s">
        <v>722</v>
      </c>
      <c r="E561">
        <v>-7.1903278356707201</v>
      </c>
      <c r="F561">
        <v>182.76526254547801</v>
      </c>
      <c r="G561">
        <v>74.106585560963595</v>
      </c>
      <c r="H561">
        <v>246.27122829396399</v>
      </c>
      <c r="I561">
        <v>320.37781385492798</v>
      </c>
    </row>
    <row r="562" spans="1:9">
      <c r="A562">
        <v>557</v>
      </c>
      <c r="B562" t="s">
        <v>572</v>
      </c>
      <c r="C562" t="s">
        <v>721</v>
      </c>
      <c r="D562" t="s">
        <v>722</v>
      </c>
      <c r="E562">
        <v>-15.8953621304066</v>
      </c>
      <c r="F562">
        <v>192.35140827853201</v>
      </c>
      <c r="G562">
        <v>76.039965758450805</v>
      </c>
      <c r="H562">
        <v>390.44963584650799</v>
      </c>
      <c r="I562">
        <v>466.48960160495898</v>
      </c>
    </row>
    <row r="563" spans="1:9">
      <c r="A563">
        <v>548</v>
      </c>
      <c r="B563" t="s">
        <v>563</v>
      </c>
      <c r="C563" t="s">
        <v>721</v>
      </c>
      <c r="D563" t="s">
        <v>722</v>
      </c>
      <c r="E563">
        <v>-22.2812029305701</v>
      </c>
      <c r="F563">
        <v>225.23699515259</v>
      </c>
      <c r="G563">
        <v>76.187220191718595</v>
      </c>
      <c r="H563">
        <v>306.15295294946202</v>
      </c>
      <c r="I563">
        <v>382.34017314118103</v>
      </c>
    </row>
    <row r="564" spans="1:9">
      <c r="A564">
        <v>649</v>
      </c>
      <c r="B564" t="s">
        <v>664</v>
      </c>
      <c r="C564" t="s">
        <v>721</v>
      </c>
      <c r="D564" t="s">
        <v>722</v>
      </c>
      <c r="E564">
        <v>-79.010279638633307</v>
      </c>
      <c r="F564">
        <v>481.36230528945998</v>
      </c>
      <c r="G564">
        <v>76.213285055548994</v>
      </c>
      <c r="H564">
        <v>480.96276609517201</v>
      </c>
      <c r="I564">
        <v>557.17605115072104</v>
      </c>
    </row>
    <row r="565" spans="1:9">
      <c r="A565">
        <v>317</v>
      </c>
      <c r="B565" t="s">
        <v>332</v>
      </c>
      <c r="C565" t="s">
        <v>721</v>
      </c>
      <c r="D565" t="s">
        <v>722</v>
      </c>
      <c r="E565">
        <v>4.1165685155582201</v>
      </c>
      <c r="F565">
        <v>148.18687932286599</v>
      </c>
      <c r="G565">
        <v>76.789080806599799</v>
      </c>
      <c r="H565">
        <v>296.032981410589</v>
      </c>
      <c r="I565">
        <v>372.82206221718798</v>
      </c>
    </row>
    <row r="566" spans="1:9">
      <c r="A566">
        <v>586</v>
      </c>
      <c r="B566" t="s">
        <v>601</v>
      </c>
      <c r="C566" t="s">
        <v>721</v>
      </c>
      <c r="D566" t="s">
        <v>722</v>
      </c>
      <c r="E566">
        <v>-38.3553629999682</v>
      </c>
      <c r="F566">
        <v>344.57793384179098</v>
      </c>
      <c r="G566">
        <v>77.077842380533298</v>
      </c>
      <c r="H566">
        <v>220.36061427862001</v>
      </c>
      <c r="I566">
        <v>297.43845665915399</v>
      </c>
    </row>
    <row r="567" spans="1:9">
      <c r="A567">
        <v>226</v>
      </c>
      <c r="B567" t="s">
        <v>241</v>
      </c>
      <c r="C567" t="s">
        <v>721</v>
      </c>
      <c r="D567" t="s">
        <v>722</v>
      </c>
      <c r="E567">
        <v>-24.946182435926701</v>
      </c>
      <c r="F567">
        <v>215.466587693675</v>
      </c>
      <c r="G567">
        <v>77.374038361357805</v>
      </c>
      <c r="H567">
        <v>355.44983814064898</v>
      </c>
      <c r="I567">
        <v>432.82387650200701</v>
      </c>
    </row>
    <row r="568" spans="1:9">
      <c r="A568">
        <v>7</v>
      </c>
      <c r="B568" t="s">
        <v>22</v>
      </c>
      <c r="C568" t="s">
        <v>721</v>
      </c>
      <c r="D568" t="s">
        <v>722</v>
      </c>
      <c r="E568">
        <v>-40.944419572835301</v>
      </c>
      <c r="F568">
        <v>175.137524784205</v>
      </c>
      <c r="G568">
        <v>77.648555251750395</v>
      </c>
      <c r="H568">
        <v>59.266448707775403</v>
      </c>
      <c r="I568">
        <v>136.915003959525</v>
      </c>
    </row>
    <row r="569" spans="1:9">
      <c r="A569">
        <v>15</v>
      </c>
      <c r="B569" t="s">
        <v>30</v>
      </c>
      <c r="C569" t="s">
        <v>721</v>
      </c>
      <c r="D569" t="s">
        <v>722</v>
      </c>
      <c r="E569">
        <v>-18.421950426016402</v>
      </c>
      <c r="F569">
        <v>215.01222393805301</v>
      </c>
      <c r="G569">
        <v>78.871280957285407</v>
      </c>
      <c r="H569">
        <v>304.96102590825399</v>
      </c>
      <c r="I569">
        <v>383.83230686553901</v>
      </c>
    </row>
    <row r="570" spans="1:9">
      <c r="A570">
        <v>364</v>
      </c>
      <c r="B570" t="s">
        <v>379</v>
      </c>
      <c r="C570" t="s">
        <v>721</v>
      </c>
      <c r="D570" t="s">
        <v>722</v>
      </c>
      <c r="E570">
        <v>-49.812842934968899</v>
      </c>
      <c r="F570">
        <v>398.33772234066703</v>
      </c>
      <c r="G570">
        <v>79.088794408559906</v>
      </c>
      <c r="H570">
        <v>465.37411295043597</v>
      </c>
      <c r="I570">
        <v>544.46290735899595</v>
      </c>
    </row>
    <row r="571" spans="1:9">
      <c r="A571">
        <v>409</v>
      </c>
      <c r="B571" t="s">
        <v>424</v>
      </c>
      <c r="C571" t="s">
        <v>721</v>
      </c>
      <c r="D571" t="s">
        <v>722</v>
      </c>
      <c r="E571">
        <v>6.34226344386928</v>
      </c>
      <c r="F571">
        <v>162.931721676705</v>
      </c>
      <c r="G571">
        <v>79.167501083577093</v>
      </c>
      <c r="H571">
        <v>352.73679853795397</v>
      </c>
      <c r="I571">
        <v>431.904299621532</v>
      </c>
    </row>
    <row r="572" spans="1:9">
      <c r="A572">
        <v>533</v>
      </c>
      <c r="B572" t="s">
        <v>548</v>
      </c>
      <c r="C572" t="s">
        <v>721</v>
      </c>
      <c r="D572" t="s">
        <v>722</v>
      </c>
      <c r="E572">
        <v>-13.1475898197807</v>
      </c>
      <c r="F572">
        <v>155.33046820462701</v>
      </c>
      <c r="G572">
        <v>79.881168161332099</v>
      </c>
      <c r="H572">
        <v>51.552050768888002</v>
      </c>
      <c r="I572">
        <v>131.43321893021999</v>
      </c>
    </row>
    <row r="573" spans="1:9">
      <c r="A573">
        <v>105</v>
      </c>
      <c r="B573" t="s">
        <v>120</v>
      </c>
      <c r="C573" t="s">
        <v>721</v>
      </c>
      <c r="D573" t="s">
        <v>722</v>
      </c>
      <c r="E573">
        <v>0.303096898858776</v>
      </c>
      <c r="F573">
        <v>169.62213043537599</v>
      </c>
      <c r="G573">
        <v>80.090066572423694</v>
      </c>
      <c r="H573">
        <v>281.697281159375</v>
      </c>
      <c r="I573">
        <v>361.787347731799</v>
      </c>
    </row>
    <row r="574" spans="1:9">
      <c r="A574">
        <v>302</v>
      </c>
      <c r="B574" t="s">
        <v>317</v>
      </c>
      <c r="C574" t="s">
        <v>721</v>
      </c>
      <c r="D574" t="s">
        <v>722</v>
      </c>
      <c r="E574">
        <v>-20.778916248858401</v>
      </c>
      <c r="F574">
        <v>217.819693276468</v>
      </c>
      <c r="G574">
        <v>80.616147121943897</v>
      </c>
      <c r="H574">
        <v>376.33133488689498</v>
      </c>
      <c r="I574">
        <v>456.94748200883902</v>
      </c>
    </row>
    <row r="575" spans="1:9">
      <c r="A575">
        <v>162</v>
      </c>
      <c r="B575" t="s">
        <v>177</v>
      </c>
      <c r="C575" t="s">
        <v>721</v>
      </c>
      <c r="D575" t="s">
        <v>722</v>
      </c>
      <c r="E575">
        <v>7.0407379029232704</v>
      </c>
      <c r="F575">
        <v>180.53529892220899</v>
      </c>
      <c r="G575">
        <v>82.943927258036197</v>
      </c>
      <c r="H575">
        <v>111.251022434032</v>
      </c>
      <c r="I575">
        <v>194.19494969206801</v>
      </c>
    </row>
    <row r="576" spans="1:9">
      <c r="A576">
        <v>389</v>
      </c>
      <c r="B576" t="s">
        <v>404</v>
      </c>
      <c r="C576" t="s">
        <v>721</v>
      </c>
      <c r="D576" t="s">
        <v>722</v>
      </c>
      <c r="E576">
        <v>-145.732062966282</v>
      </c>
      <c r="F576">
        <v>228.96338229487901</v>
      </c>
      <c r="G576">
        <v>83.160789422049803</v>
      </c>
      <c r="H576">
        <v>-41.115247691955403</v>
      </c>
      <c r="I576">
        <v>42.045541730094399</v>
      </c>
    </row>
    <row r="577" spans="1:9">
      <c r="A577">
        <v>590</v>
      </c>
      <c r="B577" t="s">
        <v>605</v>
      </c>
      <c r="C577" t="s">
        <v>721</v>
      </c>
      <c r="D577" t="s">
        <v>722</v>
      </c>
      <c r="E577">
        <v>-5.6917196202845904E+16</v>
      </c>
      <c r="F577">
        <v>6.6034416269049904E+16</v>
      </c>
      <c r="G577">
        <v>83.280973095965095</v>
      </c>
      <c r="H577">
        <v>642.99911211035703</v>
      </c>
      <c r="I577">
        <v>726.28008520632204</v>
      </c>
    </row>
    <row r="578" spans="1:9">
      <c r="A578">
        <v>253</v>
      </c>
      <c r="B578" t="s">
        <v>268</v>
      </c>
      <c r="C578" t="s">
        <v>721</v>
      </c>
      <c r="D578" t="s">
        <v>722</v>
      </c>
      <c r="E578">
        <v>4.5662670923527102</v>
      </c>
      <c r="F578">
        <v>163.65599452475399</v>
      </c>
      <c r="G578">
        <v>83.371414801200601</v>
      </c>
      <c r="H578">
        <v>329.24306882194099</v>
      </c>
      <c r="I578">
        <v>412.61448362314201</v>
      </c>
    </row>
    <row r="579" spans="1:9">
      <c r="A579">
        <v>189</v>
      </c>
      <c r="B579" t="s">
        <v>204</v>
      </c>
      <c r="C579" t="s">
        <v>721</v>
      </c>
      <c r="D579" t="s">
        <v>722</v>
      </c>
      <c r="E579">
        <v>-4.4112482228206904</v>
      </c>
      <c r="F579">
        <v>196.43325020043099</v>
      </c>
      <c r="G579">
        <v>83.371998833116095</v>
      </c>
      <c r="H579">
        <v>285.28400830411698</v>
      </c>
      <c r="I579">
        <v>368.65600713723398</v>
      </c>
    </row>
    <row r="580" spans="1:9">
      <c r="A580">
        <v>113</v>
      </c>
      <c r="B580" t="s">
        <v>128</v>
      </c>
      <c r="C580" t="s">
        <v>721</v>
      </c>
      <c r="D580" t="s">
        <v>722</v>
      </c>
      <c r="E580">
        <v>-4.11026743761078</v>
      </c>
      <c r="F580">
        <v>191.747307129484</v>
      </c>
      <c r="G580">
        <v>84.210702912402795</v>
      </c>
      <c r="H580">
        <v>220.69080874131899</v>
      </c>
      <c r="I580">
        <v>304.90151165372203</v>
      </c>
    </row>
    <row r="581" spans="1:9">
      <c r="A581">
        <v>531</v>
      </c>
      <c r="B581" t="s">
        <v>546</v>
      </c>
      <c r="C581" t="s">
        <v>721</v>
      </c>
      <c r="D581" t="s">
        <v>722</v>
      </c>
      <c r="E581">
        <v>13.832507765643401</v>
      </c>
      <c r="F581">
        <v>180.706298995228</v>
      </c>
      <c r="G581">
        <v>84.562316931426096</v>
      </c>
      <c r="H581">
        <v>330.454752106272</v>
      </c>
      <c r="I581">
        <v>415.01706903769798</v>
      </c>
    </row>
    <row r="582" spans="1:9">
      <c r="A582">
        <v>124</v>
      </c>
      <c r="B582" t="s">
        <v>139</v>
      </c>
      <c r="C582" t="s">
        <v>721</v>
      </c>
      <c r="D582" t="s">
        <v>722</v>
      </c>
      <c r="E582">
        <v>-68.337259384628197</v>
      </c>
      <c r="F582">
        <v>611.64349092101997</v>
      </c>
      <c r="G582">
        <v>85.318992119708099</v>
      </c>
      <c r="H582">
        <v>443.26628993215598</v>
      </c>
      <c r="I582">
        <v>528.58528205186497</v>
      </c>
    </row>
    <row r="583" spans="1:9">
      <c r="A583">
        <v>614</v>
      </c>
      <c r="B583" t="s">
        <v>629</v>
      </c>
      <c r="C583" t="s">
        <v>721</v>
      </c>
      <c r="D583" t="s">
        <v>722</v>
      </c>
      <c r="E583">
        <v>-55.983446315258398</v>
      </c>
      <c r="F583">
        <v>9839.2998022183292</v>
      </c>
      <c r="G583">
        <v>87.054165430168098</v>
      </c>
      <c r="H583">
        <v>489.830678036905</v>
      </c>
      <c r="I583">
        <v>576.88484346707298</v>
      </c>
    </row>
    <row r="584" spans="1:9">
      <c r="A584">
        <v>455</v>
      </c>
      <c r="B584" t="s">
        <v>470</v>
      </c>
      <c r="C584" t="s">
        <v>721</v>
      </c>
      <c r="D584" t="s">
        <v>722</v>
      </c>
      <c r="E584">
        <v>-3.94960075875376</v>
      </c>
      <c r="F584">
        <v>216.24264307848401</v>
      </c>
      <c r="G584">
        <v>87.751954755706606</v>
      </c>
      <c r="H584">
        <v>184.76851281962999</v>
      </c>
      <c r="I584">
        <v>272.52046757533702</v>
      </c>
    </row>
    <row r="585" spans="1:9">
      <c r="A585">
        <v>181</v>
      </c>
      <c r="B585" t="s">
        <v>196</v>
      </c>
      <c r="C585" t="s">
        <v>721</v>
      </c>
      <c r="D585" t="s">
        <v>722</v>
      </c>
      <c r="E585">
        <v>-2580789556979300</v>
      </c>
      <c r="F585">
        <v>1.5014529351225901E+17</v>
      </c>
      <c r="G585">
        <v>88.255397348730298</v>
      </c>
      <c r="H585">
        <v>631.59712807092706</v>
      </c>
      <c r="I585">
        <v>719.85252541965701</v>
      </c>
    </row>
    <row r="586" spans="1:9">
      <c r="A586">
        <v>613</v>
      </c>
      <c r="B586" t="s">
        <v>628</v>
      </c>
      <c r="C586" t="s">
        <v>721</v>
      </c>
      <c r="D586" t="s">
        <v>722</v>
      </c>
      <c r="E586">
        <v>-78.573000887354397</v>
      </c>
      <c r="F586">
        <v>347493778933943</v>
      </c>
      <c r="G586">
        <v>88.377622787186098</v>
      </c>
      <c r="H586">
        <v>541.622234073051</v>
      </c>
      <c r="I586">
        <v>629.99985686023695</v>
      </c>
    </row>
    <row r="587" spans="1:9">
      <c r="A587">
        <v>216</v>
      </c>
      <c r="B587" t="s">
        <v>231</v>
      </c>
      <c r="C587" t="s">
        <v>721</v>
      </c>
      <c r="D587" t="s">
        <v>722</v>
      </c>
      <c r="E587">
        <v>3.3470957128797498</v>
      </c>
      <c r="F587">
        <v>215.19190755457601</v>
      </c>
      <c r="G587">
        <v>89.272446252044404</v>
      </c>
      <c r="H587">
        <v>232.67750522866601</v>
      </c>
      <c r="I587">
        <v>321.94995148071098</v>
      </c>
    </row>
    <row r="588" spans="1:9">
      <c r="A588">
        <v>299</v>
      </c>
      <c r="B588" t="s">
        <v>314</v>
      </c>
      <c r="C588" t="s">
        <v>721</v>
      </c>
      <c r="D588" t="s">
        <v>722</v>
      </c>
      <c r="E588">
        <v>22.258873626975799</v>
      </c>
      <c r="F588">
        <v>149.647066066642</v>
      </c>
      <c r="G588">
        <v>89.648097220279496</v>
      </c>
      <c r="H588">
        <v>265.14626667823001</v>
      </c>
      <c r="I588">
        <v>354.794363898509</v>
      </c>
    </row>
    <row r="589" spans="1:9">
      <c r="A589">
        <v>273</v>
      </c>
      <c r="B589" t="s">
        <v>288</v>
      </c>
      <c r="C589" t="s">
        <v>721</v>
      </c>
      <c r="D589" t="s">
        <v>722</v>
      </c>
      <c r="E589">
        <v>-23.1180863241688</v>
      </c>
      <c r="F589">
        <v>414.31712203651801</v>
      </c>
      <c r="G589">
        <v>89.942569568741305</v>
      </c>
      <c r="H589">
        <v>456.60747251348499</v>
      </c>
      <c r="I589">
        <v>546.55004208222704</v>
      </c>
    </row>
    <row r="590" spans="1:9">
      <c r="A590">
        <v>443</v>
      </c>
      <c r="B590" t="s">
        <v>458</v>
      </c>
      <c r="C590" t="s">
        <v>721</v>
      </c>
      <c r="D590" t="s">
        <v>722</v>
      </c>
      <c r="E590">
        <v>-1.21065374435038</v>
      </c>
      <c r="F590">
        <v>214.913865664269</v>
      </c>
      <c r="G590">
        <v>90.884010307321006</v>
      </c>
      <c r="H590">
        <v>202.62911477903799</v>
      </c>
      <c r="I590">
        <v>293.51312508635903</v>
      </c>
    </row>
    <row r="591" spans="1:9">
      <c r="A591">
        <v>153</v>
      </c>
      <c r="B591" t="s">
        <v>168</v>
      </c>
      <c r="C591" t="s">
        <v>721</v>
      </c>
      <c r="D591" t="s">
        <v>722</v>
      </c>
      <c r="E591">
        <v>-57.7974079881457</v>
      </c>
      <c r="F591">
        <v>672.45638126637198</v>
      </c>
      <c r="G591">
        <v>90.910440747376697</v>
      </c>
      <c r="H591">
        <v>435.376814460356</v>
      </c>
      <c r="I591">
        <v>526.28725520773196</v>
      </c>
    </row>
    <row r="592" spans="1:9">
      <c r="A592">
        <v>247</v>
      </c>
      <c r="B592" t="s">
        <v>262</v>
      </c>
      <c r="C592" t="s">
        <v>721</v>
      </c>
      <c r="D592" t="s">
        <v>722</v>
      </c>
      <c r="E592">
        <v>-63.052080854297799</v>
      </c>
      <c r="F592">
        <v>401.88941551404298</v>
      </c>
      <c r="G592">
        <v>91.326986497699295</v>
      </c>
      <c r="H592">
        <v>399.08941795093199</v>
      </c>
      <c r="I592">
        <v>490.41640444863202</v>
      </c>
    </row>
    <row r="593" spans="1:9">
      <c r="A593">
        <v>133</v>
      </c>
      <c r="B593" t="s">
        <v>148</v>
      </c>
      <c r="C593" t="s">
        <v>721</v>
      </c>
      <c r="D593" t="s">
        <v>722</v>
      </c>
      <c r="E593">
        <v>-35.955469938499903</v>
      </c>
      <c r="F593">
        <v>392.73651059583898</v>
      </c>
      <c r="G593">
        <v>92.768384563487004</v>
      </c>
      <c r="H593">
        <v>376.79603744576502</v>
      </c>
      <c r="I593">
        <v>469.56442200925198</v>
      </c>
    </row>
    <row r="594" spans="1:9">
      <c r="A594">
        <v>102</v>
      </c>
      <c r="B594" t="s">
        <v>117</v>
      </c>
      <c r="C594" t="s">
        <v>721</v>
      </c>
      <c r="D594" t="s">
        <v>722</v>
      </c>
      <c r="E594">
        <v>-26.713923528690501</v>
      </c>
      <c r="F594">
        <v>311.21412929208998</v>
      </c>
      <c r="G594">
        <v>93.081421666271694</v>
      </c>
      <c r="H594">
        <v>317.56546553044501</v>
      </c>
      <c r="I594">
        <v>410.64688719671602</v>
      </c>
    </row>
    <row r="595" spans="1:9">
      <c r="A595">
        <v>429</v>
      </c>
      <c r="B595" t="s">
        <v>444</v>
      </c>
      <c r="C595" t="s">
        <v>721</v>
      </c>
      <c r="D595" t="s">
        <v>722</v>
      </c>
      <c r="E595">
        <v>22.091108260942502</v>
      </c>
      <c r="F595">
        <v>183.01353496233301</v>
      </c>
      <c r="G595">
        <v>93.549289429386306</v>
      </c>
      <c r="H595">
        <v>363.01827079895298</v>
      </c>
      <c r="I595">
        <v>456.567560228339</v>
      </c>
    </row>
    <row r="596" spans="1:9">
      <c r="A596">
        <v>150</v>
      </c>
      <c r="B596" t="s">
        <v>165</v>
      </c>
      <c r="C596" t="s">
        <v>721</v>
      </c>
      <c r="D596" t="s">
        <v>722</v>
      </c>
      <c r="E596">
        <v>-4.4251310184597203</v>
      </c>
      <c r="F596">
        <v>263.83782881141298</v>
      </c>
      <c r="G596">
        <v>93.910382922706304</v>
      </c>
      <c r="H596">
        <v>237.182703959956</v>
      </c>
      <c r="I596">
        <v>331.09308688266299</v>
      </c>
    </row>
    <row r="597" spans="1:9">
      <c r="A597">
        <v>435</v>
      </c>
      <c r="B597" t="s">
        <v>450</v>
      </c>
      <c r="C597" t="s">
        <v>721</v>
      </c>
      <c r="D597" t="s">
        <v>722</v>
      </c>
      <c r="E597">
        <v>-3.1361219564084801</v>
      </c>
      <c r="F597">
        <v>206.592919750363</v>
      </c>
      <c r="G597">
        <v>94.013996196203195</v>
      </c>
      <c r="H597">
        <v>117.579315021243</v>
      </c>
      <c r="I597">
        <v>211.593311217446</v>
      </c>
    </row>
    <row r="598" spans="1:9">
      <c r="A598">
        <v>399</v>
      </c>
      <c r="B598" t="s">
        <v>414</v>
      </c>
      <c r="C598" t="s">
        <v>721</v>
      </c>
      <c r="D598" t="s">
        <v>722</v>
      </c>
      <c r="E598">
        <v>-10.7177333679605</v>
      </c>
      <c r="F598">
        <v>303.28736804422402</v>
      </c>
      <c r="G598">
        <v>95.295675147035197</v>
      </c>
      <c r="H598">
        <v>384.01975969347598</v>
      </c>
      <c r="I598">
        <v>479.31543484051099</v>
      </c>
    </row>
    <row r="599" spans="1:9">
      <c r="A599">
        <v>285</v>
      </c>
      <c r="B599" t="s">
        <v>300</v>
      </c>
      <c r="C599" t="s">
        <v>721</v>
      </c>
      <c r="D599" t="s">
        <v>722</v>
      </c>
      <c r="E599">
        <v>15.826501478071799</v>
      </c>
      <c r="F599">
        <v>180.47926685769701</v>
      </c>
      <c r="G599">
        <v>96.138550792011401</v>
      </c>
      <c r="H599">
        <v>276.749299800507</v>
      </c>
      <c r="I599">
        <v>372.88785059251802</v>
      </c>
    </row>
    <row r="600" spans="1:9">
      <c r="A600">
        <v>502</v>
      </c>
      <c r="B600" t="s">
        <v>517</v>
      </c>
      <c r="C600" t="s">
        <v>721</v>
      </c>
      <c r="D600" t="s">
        <v>722</v>
      </c>
      <c r="E600">
        <v>25.993464325467698</v>
      </c>
      <c r="F600">
        <v>167.292564654041</v>
      </c>
      <c r="G600">
        <v>96.199167441908898</v>
      </c>
      <c r="H600">
        <v>298.66701210682999</v>
      </c>
      <c r="I600">
        <v>394.86617954873901</v>
      </c>
    </row>
    <row r="601" spans="1:9">
      <c r="A601">
        <v>382</v>
      </c>
      <c r="B601" t="s">
        <v>397</v>
      </c>
      <c r="C601" t="s">
        <v>721</v>
      </c>
      <c r="D601" t="s">
        <v>722</v>
      </c>
      <c r="E601">
        <v>-10.5256347399402</v>
      </c>
      <c r="F601">
        <v>260.02670729655699</v>
      </c>
      <c r="G601">
        <v>96.663196545061794</v>
      </c>
      <c r="H601">
        <v>320.06677265946598</v>
      </c>
      <c r="I601">
        <v>416.729969204528</v>
      </c>
    </row>
    <row r="602" spans="1:9">
      <c r="A602">
        <v>93</v>
      </c>
      <c r="B602" t="s">
        <v>108</v>
      </c>
      <c r="C602" t="s">
        <v>721</v>
      </c>
      <c r="D602" t="s">
        <v>722</v>
      </c>
      <c r="E602">
        <v>-19.393075082164899</v>
      </c>
      <c r="F602">
        <v>305.97999670502799</v>
      </c>
      <c r="G602">
        <v>97.0349017977789</v>
      </c>
      <c r="H602">
        <v>298.50193980535897</v>
      </c>
      <c r="I602">
        <v>395.53684160313799</v>
      </c>
    </row>
    <row r="603" spans="1:9">
      <c r="A603">
        <v>132</v>
      </c>
      <c r="B603" t="s">
        <v>147</v>
      </c>
      <c r="C603" t="s">
        <v>721</v>
      </c>
      <c r="D603" t="s">
        <v>722</v>
      </c>
      <c r="E603">
        <v>-2.4854860073790799</v>
      </c>
      <c r="F603">
        <v>248.13297420478099</v>
      </c>
      <c r="G603">
        <v>97.408479115832407</v>
      </c>
      <c r="H603">
        <v>321.34337351348802</v>
      </c>
      <c r="I603">
        <v>418.75185262932001</v>
      </c>
    </row>
    <row r="604" spans="1:9">
      <c r="A604">
        <v>619</v>
      </c>
      <c r="B604" t="s">
        <v>634</v>
      </c>
      <c r="C604" t="s">
        <v>721</v>
      </c>
      <c r="D604" t="s">
        <v>722</v>
      </c>
      <c r="E604">
        <v>-1177981152002430</v>
      </c>
      <c r="F604">
        <v>5.1502605378085904E+16</v>
      </c>
      <c r="G604">
        <v>97.874070816701902</v>
      </c>
      <c r="H604">
        <v>540.36553945166497</v>
      </c>
      <c r="I604">
        <v>638.23961026836696</v>
      </c>
    </row>
    <row r="605" spans="1:9">
      <c r="A605">
        <v>26</v>
      </c>
      <c r="B605" t="s">
        <v>41</v>
      </c>
      <c r="C605" t="s">
        <v>721</v>
      </c>
      <c r="D605" t="s">
        <v>722</v>
      </c>
      <c r="E605">
        <v>-42.1260473505478</v>
      </c>
      <c r="F605">
        <v>318.57356944071398</v>
      </c>
      <c r="G605">
        <v>99.286414850793705</v>
      </c>
      <c r="H605">
        <v>-66.759723451653599</v>
      </c>
      <c r="I605">
        <v>32.526691399140098</v>
      </c>
    </row>
    <row r="606" spans="1:9">
      <c r="A606">
        <v>176</v>
      </c>
      <c r="B606" t="s">
        <v>191</v>
      </c>
      <c r="C606" t="s">
        <v>721</v>
      </c>
      <c r="D606" t="s">
        <v>722</v>
      </c>
      <c r="E606">
        <v>-6.7302773368812199</v>
      </c>
      <c r="F606">
        <v>342.67274361700402</v>
      </c>
      <c r="G606">
        <v>99.683595666341603</v>
      </c>
      <c r="H606">
        <v>399.10806338862801</v>
      </c>
      <c r="I606">
        <v>498.79165905497001</v>
      </c>
    </row>
    <row r="607" spans="1:9">
      <c r="A607">
        <v>582</v>
      </c>
      <c r="B607" t="s">
        <v>597</v>
      </c>
      <c r="C607" t="s">
        <v>721</v>
      </c>
      <c r="D607" t="s">
        <v>722</v>
      </c>
      <c r="E607">
        <v>-1922838828853660</v>
      </c>
      <c r="F607">
        <v>4.47582165785834E+16</v>
      </c>
      <c r="G607">
        <v>100.110812546245</v>
      </c>
      <c r="H607">
        <v>568.30388342566005</v>
      </c>
      <c r="I607">
        <v>668.41469597190496</v>
      </c>
    </row>
    <row r="608" spans="1:9">
      <c r="A608">
        <v>143</v>
      </c>
      <c r="B608" t="s">
        <v>158</v>
      </c>
      <c r="C608" t="s">
        <v>721</v>
      </c>
      <c r="D608" t="s">
        <v>722</v>
      </c>
      <c r="E608">
        <v>-37.175630024125198</v>
      </c>
      <c r="F608">
        <v>763.15946253088896</v>
      </c>
      <c r="G608">
        <v>100.860073673188</v>
      </c>
      <c r="H608">
        <v>486.35534794165301</v>
      </c>
      <c r="I608">
        <v>587.21542161484103</v>
      </c>
    </row>
    <row r="609" spans="1:9">
      <c r="A609">
        <v>458</v>
      </c>
      <c r="B609" t="s">
        <v>473</v>
      </c>
      <c r="C609" t="s">
        <v>721</v>
      </c>
      <c r="D609" t="s">
        <v>722</v>
      </c>
      <c r="E609">
        <v>2.9937847617281999</v>
      </c>
      <c r="F609">
        <v>232.27672193800601</v>
      </c>
      <c r="G609">
        <v>102.569392643562</v>
      </c>
      <c r="H609">
        <v>228.95377380114999</v>
      </c>
      <c r="I609">
        <v>331.52316644471199</v>
      </c>
    </row>
    <row r="610" spans="1:9">
      <c r="A610">
        <v>246</v>
      </c>
      <c r="B610" t="s">
        <v>261</v>
      </c>
      <c r="C610" t="s">
        <v>721</v>
      </c>
      <c r="D610" t="s">
        <v>722</v>
      </c>
      <c r="E610">
        <v>-12.302672309052101</v>
      </c>
      <c r="F610">
        <v>290.769090197553</v>
      </c>
      <c r="G610">
        <v>102.911032029401</v>
      </c>
      <c r="H610">
        <v>326.86349316214699</v>
      </c>
      <c r="I610">
        <v>429.774525191549</v>
      </c>
    </row>
    <row r="611" spans="1:9">
      <c r="A611">
        <v>461</v>
      </c>
      <c r="B611" t="s">
        <v>476</v>
      </c>
      <c r="C611" t="s">
        <v>721</v>
      </c>
      <c r="D611" t="s">
        <v>722</v>
      </c>
      <c r="E611">
        <v>-39.412038963314203</v>
      </c>
      <c r="F611">
        <v>547.90638638136602</v>
      </c>
      <c r="G611">
        <v>102.93580778686599</v>
      </c>
      <c r="H611">
        <v>376.73998604791097</v>
      </c>
      <c r="I611">
        <v>479.67579383477698</v>
      </c>
    </row>
    <row r="612" spans="1:9">
      <c r="A612">
        <v>484</v>
      </c>
      <c r="B612" t="s">
        <v>499</v>
      </c>
      <c r="C612" t="s">
        <v>721</v>
      </c>
      <c r="D612" t="s">
        <v>722</v>
      </c>
      <c r="E612">
        <v>1.1495699098866601</v>
      </c>
      <c r="F612">
        <v>298.89460625575498</v>
      </c>
      <c r="G612">
        <v>103.114232520426</v>
      </c>
      <c r="H612">
        <v>381.00824720173898</v>
      </c>
      <c r="I612">
        <v>484.12247972216602</v>
      </c>
    </row>
    <row r="613" spans="1:9">
      <c r="A613">
        <v>116</v>
      </c>
      <c r="B613" t="s">
        <v>131</v>
      </c>
      <c r="C613" t="s">
        <v>721</v>
      </c>
      <c r="D613" t="s">
        <v>722</v>
      </c>
      <c r="E613">
        <v>7.4904557614357703</v>
      </c>
      <c r="F613">
        <v>237.84145315909899</v>
      </c>
      <c r="G613">
        <v>104.67718184184901</v>
      </c>
      <c r="H613">
        <v>309.01446394227997</v>
      </c>
      <c r="I613">
        <v>413.69164578413</v>
      </c>
    </row>
    <row r="614" spans="1:9">
      <c r="A614">
        <v>275</v>
      </c>
      <c r="B614" t="s">
        <v>290</v>
      </c>
      <c r="C614" t="s">
        <v>721</v>
      </c>
      <c r="D614" t="s">
        <v>722</v>
      </c>
      <c r="E614">
        <v>-22.229062777305401</v>
      </c>
      <c r="F614">
        <v>428.49503624958697</v>
      </c>
      <c r="G614">
        <v>105.069934240354</v>
      </c>
      <c r="H614">
        <v>351.17062742522802</v>
      </c>
      <c r="I614">
        <v>456.24056166558199</v>
      </c>
    </row>
    <row r="615" spans="1:9">
      <c r="A615">
        <v>91</v>
      </c>
      <c r="B615" t="s">
        <v>106</v>
      </c>
      <c r="C615" t="s">
        <v>721</v>
      </c>
      <c r="D615" t="s">
        <v>722</v>
      </c>
      <c r="E615">
        <v>8.3833354233859101</v>
      </c>
      <c r="F615">
        <v>299.07469900290403</v>
      </c>
      <c r="G615">
        <v>114.465602040105</v>
      </c>
      <c r="H615">
        <v>326.48778269221498</v>
      </c>
      <c r="I615">
        <v>440.95338473231999</v>
      </c>
    </row>
    <row r="616" spans="1:9">
      <c r="A616">
        <v>145</v>
      </c>
      <c r="B616" t="s">
        <v>160</v>
      </c>
      <c r="C616" t="s">
        <v>721</v>
      </c>
      <c r="D616" t="s">
        <v>722</v>
      </c>
      <c r="E616">
        <v>-23.119081325091901</v>
      </c>
      <c r="F616">
        <v>3118.06347272328</v>
      </c>
      <c r="G616">
        <v>115.04065710283901</v>
      </c>
      <c r="H616">
        <v>470.67313869920002</v>
      </c>
      <c r="I616">
        <v>585.71379580203904</v>
      </c>
    </row>
    <row r="617" spans="1:9">
      <c r="A617">
        <v>587</v>
      </c>
      <c r="B617" t="s">
        <v>602</v>
      </c>
      <c r="C617" t="s">
        <v>721</v>
      </c>
      <c r="D617" t="s">
        <v>722</v>
      </c>
      <c r="E617">
        <v>-5.7465124062653103</v>
      </c>
      <c r="F617">
        <v>343.18937017530197</v>
      </c>
      <c r="G617">
        <v>116.511647776705</v>
      </c>
      <c r="H617">
        <v>142.25644720201399</v>
      </c>
      <c r="I617">
        <v>258.76809497871898</v>
      </c>
    </row>
    <row r="618" spans="1:9">
      <c r="A618">
        <v>642</v>
      </c>
      <c r="B618" t="s">
        <v>657</v>
      </c>
      <c r="C618" t="s">
        <v>721</v>
      </c>
      <c r="D618" t="s">
        <v>722</v>
      </c>
      <c r="E618">
        <v>-2932165833192410</v>
      </c>
      <c r="F618">
        <v>2.0887167736671398E+17</v>
      </c>
      <c r="G618">
        <v>117.86260675710599</v>
      </c>
      <c r="H618">
        <v>533.62665440319597</v>
      </c>
      <c r="I618">
        <v>651.48926116030202</v>
      </c>
    </row>
    <row r="619" spans="1:9">
      <c r="A619">
        <v>119</v>
      </c>
      <c r="B619" t="s">
        <v>134</v>
      </c>
      <c r="C619" t="s">
        <v>721</v>
      </c>
      <c r="D619" t="s">
        <v>722</v>
      </c>
      <c r="E619">
        <v>-34.384788687980603</v>
      </c>
      <c r="F619">
        <v>839.57428418754898</v>
      </c>
      <c r="G619">
        <v>117.943188145386</v>
      </c>
      <c r="H619">
        <v>433.35768066135699</v>
      </c>
      <c r="I619">
        <v>551.30086880674298</v>
      </c>
    </row>
    <row r="620" spans="1:9">
      <c r="A620">
        <v>58</v>
      </c>
      <c r="B620" t="s">
        <v>73</v>
      </c>
      <c r="C620" t="s">
        <v>721</v>
      </c>
      <c r="D620" t="s">
        <v>722</v>
      </c>
      <c r="E620">
        <v>37.562125545960299</v>
      </c>
      <c r="F620">
        <v>206.54472456664999</v>
      </c>
      <c r="G620">
        <v>119.43489864476599</v>
      </c>
      <c r="H620">
        <v>157.878400333862</v>
      </c>
      <c r="I620">
        <v>277.31329897862901</v>
      </c>
    </row>
    <row r="621" spans="1:9">
      <c r="A621">
        <v>123</v>
      </c>
      <c r="B621" t="s">
        <v>138</v>
      </c>
      <c r="C621" t="s">
        <v>721</v>
      </c>
      <c r="D621" t="s">
        <v>722</v>
      </c>
      <c r="E621">
        <v>-23.9306405665337</v>
      </c>
      <c r="F621">
        <v>501.96545499579798</v>
      </c>
      <c r="G621">
        <v>121.174083442349</v>
      </c>
      <c r="H621">
        <v>347.87762414092902</v>
      </c>
      <c r="I621">
        <v>469.05170758327898</v>
      </c>
    </row>
    <row r="622" spans="1:9">
      <c r="A622">
        <v>213</v>
      </c>
      <c r="B622" t="s">
        <v>228</v>
      </c>
      <c r="C622" t="s">
        <v>721</v>
      </c>
      <c r="D622" t="s">
        <v>722</v>
      </c>
      <c r="E622">
        <v>52.2490463215265</v>
      </c>
      <c r="F622">
        <v>205.45750267139701</v>
      </c>
      <c r="G622">
        <v>121.830322224627</v>
      </c>
      <c r="H622">
        <v>71.699210283246401</v>
      </c>
      <c r="I622">
        <v>193.529532507873</v>
      </c>
    </row>
    <row r="623" spans="1:9">
      <c r="A623">
        <v>157</v>
      </c>
      <c r="B623" t="s">
        <v>172</v>
      </c>
      <c r="C623" t="s">
        <v>721</v>
      </c>
      <c r="D623" t="s">
        <v>722</v>
      </c>
      <c r="E623">
        <v>13.553447564336199</v>
      </c>
      <c r="F623">
        <v>303.658278743388</v>
      </c>
      <c r="G623">
        <v>122.271501383564</v>
      </c>
      <c r="H623">
        <v>339.45844659449898</v>
      </c>
      <c r="I623">
        <v>461.72994797806399</v>
      </c>
    </row>
    <row r="624" spans="1:9">
      <c r="A624">
        <v>236</v>
      </c>
      <c r="B624" t="s">
        <v>251</v>
      </c>
      <c r="C624" t="s">
        <v>721</v>
      </c>
      <c r="D624" t="s">
        <v>722</v>
      </c>
      <c r="E624">
        <v>33.647543185437698</v>
      </c>
      <c r="F624">
        <v>250.780903247239</v>
      </c>
      <c r="G624">
        <v>122.600445775865</v>
      </c>
      <c r="H624">
        <v>231.40805080053801</v>
      </c>
      <c r="I624">
        <v>354.00849657640401</v>
      </c>
    </row>
    <row r="625" spans="1:9">
      <c r="A625">
        <v>336</v>
      </c>
      <c r="B625" t="s">
        <v>351</v>
      </c>
      <c r="C625" t="s">
        <v>721</v>
      </c>
      <c r="D625" t="s">
        <v>722</v>
      </c>
      <c r="E625">
        <v>43.018148724750901</v>
      </c>
      <c r="F625">
        <v>230.10224295047001</v>
      </c>
      <c r="G625">
        <v>122.816867222902</v>
      </c>
      <c r="H625">
        <v>120.009915706421</v>
      </c>
      <c r="I625">
        <v>242.826782929324</v>
      </c>
    </row>
    <row r="626" spans="1:9">
      <c r="A626">
        <v>660</v>
      </c>
      <c r="B626" t="s">
        <v>675</v>
      </c>
      <c r="C626" t="s">
        <v>721</v>
      </c>
      <c r="D626" t="s">
        <v>722</v>
      </c>
      <c r="E626">
        <v>5.6670445444890998</v>
      </c>
      <c r="F626">
        <v>417.37381006297301</v>
      </c>
      <c r="G626">
        <v>123.421151258866</v>
      </c>
      <c r="H626">
        <v>334.11026272345498</v>
      </c>
      <c r="I626">
        <v>457.53141398232202</v>
      </c>
    </row>
    <row r="627" spans="1:9">
      <c r="A627">
        <v>11</v>
      </c>
      <c r="B627" t="s">
        <v>26</v>
      </c>
      <c r="C627" t="s">
        <v>721</v>
      </c>
      <c r="D627" t="s">
        <v>722</v>
      </c>
      <c r="E627">
        <v>-4.1951250138713201</v>
      </c>
      <c r="F627">
        <v>255.29526199673501</v>
      </c>
      <c r="G627">
        <v>123.56536689922901</v>
      </c>
      <c r="H627">
        <v>-28.190652865219999</v>
      </c>
      <c r="I627">
        <v>95.374714034009301</v>
      </c>
    </row>
    <row r="628" spans="1:9">
      <c r="A628">
        <v>622</v>
      </c>
      <c r="B628" t="s">
        <v>637</v>
      </c>
      <c r="C628" t="s">
        <v>721</v>
      </c>
      <c r="D628" t="s">
        <v>722</v>
      </c>
      <c r="E628">
        <v>17.438742996410699</v>
      </c>
      <c r="F628">
        <v>451.69738201394199</v>
      </c>
      <c r="G628">
        <v>124.07376408230699</v>
      </c>
      <c r="H628">
        <v>334.77826597066002</v>
      </c>
      <c r="I628">
        <v>458.852030052967</v>
      </c>
    </row>
    <row r="629" spans="1:9">
      <c r="A629">
        <v>36</v>
      </c>
      <c r="B629" t="s">
        <v>51</v>
      </c>
      <c r="C629" t="s">
        <v>721</v>
      </c>
      <c r="D629" t="s">
        <v>722</v>
      </c>
      <c r="E629">
        <v>32.4766262404613</v>
      </c>
      <c r="F629">
        <v>220.925500897581</v>
      </c>
      <c r="G629">
        <v>124.737007255829</v>
      </c>
      <c r="H629">
        <v>56.762151973408102</v>
      </c>
      <c r="I629">
        <v>181.49915922923699</v>
      </c>
    </row>
    <row r="630" spans="1:9">
      <c r="A630">
        <v>592</v>
      </c>
      <c r="B630" t="s">
        <v>607</v>
      </c>
      <c r="C630" t="s">
        <v>721</v>
      </c>
      <c r="D630" t="s">
        <v>722</v>
      </c>
      <c r="E630">
        <v>10.6540663026665</v>
      </c>
      <c r="F630">
        <v>312.95980857430698</v>
      </c>
      <c r="G630">
        <v>125.058207868246</v>
      </c>
      <c r="H630">
        <v>283.90687757569901</v>
      </c>
      <c r="I630">
        <v>408.96508544394499</v>
      </c>
    </row>
    <row r="631" spans="1:9">
      <c r="A631">
        <v>653</v>
      </c>
      <c r="B631" t="s">
        <v>668</v>
      </c>
      <c r="C631" t="s">
        <v>721</v>
      </c>
      <c r="D631" t="s">
        <v>722</v>
      </c>
      <c r="E631">
        <v>20.737937894457801</v>
      </c>
      <c r="F631">
        <v>390.689249250741</v>
      </c>
      <c r="G631">
        <v>129.83655116442</v>
      </c>
      <c r="H631">
        <v>387.36075245655002</v>
      </c>
      <c r="I631">
        <v>517.19730362097005</v>
      </c>
    </row>
    <row r="632" spans="1:9">
      <c r="A632">
        <v>667</v>
      </c>
      <c r="B632" t="s">
        <v>682</v>
      </c>
      <c r="C632" t="s">
        <v>721</v>
      </c>
      <c r="D632" t="s">
        <v>722</v>
      </c>
      <c r="E632">
        <v>8.6283251301216808</v>
      </c>
      <c r="F632">
        <v>908.76758536728596</v>
      </c>
      <c r="G632">
        <v>133.98891187866701</v>
      </c>
      <c r="H632">
        <v>405.03087296386502</v>
      </c>
      <c r="I632">
        <v>539.019784842533</v>
      </c>
    </row>
    <row r="633" spans="1:9">
      <c r="A633">
        <v>117</v>
      </c>
      <c r="B633" t="s">
        <v>132</v>
      </c>
      <c r="C633" t="s">
        <v>721</v>
      </c>
      <c r="D633" t="s">
        <v>722</v>
      </c>
      <c r="E633">
        <v>44.4192360913719</v>
      </c>
      <c r="F633">
        <v>299.92157709573098</v>
      </c>
      <c r="G633">
        <v>138.42868490783101</v>
      </c>
      <c r="H633">
        <v>241.13577809643499</v>
      </c>
      <c r="I633">
        <v>379.564463004267</v>
      </c>
    </row>
    <row r="634" spans="1:9">
      <c r="A634">
        <v>331</v>
      </c>
      <c r="B634" t="s">
        <v>346</v>
      </c>
      <c r="C634" t="s">
        <v>721</v>
      </c>
      <c r="D634" t="s">
        <v>722</v>
      </c>
      <c r="E634">
        <v>-3.38168665923519E+16</v>
      </c>
      <c r="F634">
        <v>9.3992254815022592E+16</v>
      </c>
      <c r="G634">
        <v>139.42143867126501</v>
      </c>
      <c r="H634">
        <v>472.18398142868398</v>
      </c>
      <c r="I634">
        <v>611.60542009994901</v>
      </c>
    </row>
    <row r="635" spans="1:9">
      <c r="A635">
        <v>292</v>
      </c>
      <c r="B635" t="s">
        <v>307</v>
      </c>
      <c r="C635" t="s">
        <v>721</v>
      </c>
      <c r="D635" t="s">
        <v>722</v>
      </c>
      <c r="E635">
        <v>27.356933116526601</v>
      </c>
      <c r="F635">
        <v>369.87636687571398</v>
      </c>
      <c r="G635">
        <v>140.36441132096499</v>
      </c>
      <c r="H635">
        <v>261.652790278076</v>
      </c>
      <c r="I635">
        <v>402.01720159904102</v>
      </c>
    </row>
    <row r="636" spans="1:9">
      <c r="A636">
        <v>467</v>
      </c>
      <c r="B636" t="s">
        <v>482</v>
      </c>
      <c r="C636" t="s">
        <v>721</v>
      </c>
      <c r="D636" t="s">
        <v>722</v>
      </c>
      <c r="E636">
        <v>27.369515439393901</v>
      </c>
      <c r="F636">
        <v>404.12918295359799</v>
      </c>
      <c r="G636">
        <v>144.198966071971</v>
      </c>
      <c r="H636">
        <v>272.44482433672999</v>
      </c>
      <c r="I636">
        <v>416.64379040870102</v>
      </c>
    </row>
    <row r="637" spans="1:9">
      <c r="A637">
        <v>237</v>
      </c>
      <c r="B637" t="s">
        <v>252</v>
      </c>
      <c r="C637" t="s">
        <v>721</v>
      </c>
      <c r="D637" t="s">
        <v>722</v>
      </c>
      <c r="E637">
        <v>-65.216916489775898</v>
      </c>
      <c r="F637">
        <v>9178.88959841617</v>
      </c>
      <c r="G637">
        <v>145.93716705234201</v>
      </c>
      <c r="H637">
        <v>502.79712864698502</v>
      </c>
      <c r="I637">
        <v>648.73429569932796</v>
      </c>
    </row>
    <row r="638" spans="1:9">
      <c r="A638">
        <v>395</v>
      </c>
      <c r="B638" t="s">
        <v>410</v>
      </c>
      <c r="C638" t="s">
        <v>721</v>
      </c>
      <c r="D638" t="s">
        <v>722</v>
      </c>
      <c r="E638">
        <v>57.325872470531998</v>
      </c>
      <c r="F638">
        <v>286.103128027016</v>
      </c>
      <c r="G638">
        <v>146.14579950099599</v>
      </c>
      <c r="H638">
        <v>322.89776008021101</v>
      </c>
      <c r="I638">
        <v>469.043559581208</v>
      </c>
    </row>
    <row r="639" spans="1:9">
      <c r="A639">
        <v>417</v>
      </c>
      <c r="B639" t="s">
        <v>432</v>
      </c>
      <c r="C639" t="s">
        <v>721</v>
      </c>
      <c r="D639" t="s">
        <v>722</v>
      </c>
      <c r="E639">
        <v>38.904823998401199</v>
      </c>
      <c r="F639">
        <v>342.78150159860598</v>
      </c>
      <c r="G639">
        <v>146.42808263554701</v>
      </c>
      <c r="H639">
        <v>250.44339529096399</v>
      </c>
      <c r="I639">
        <v>396.871477926512</v>
      </c>
    </row>
    <row r="640" spans="1:9">
      <c r="A640">
        <v>383</v>
      </c>
      <c r="B640" t="s">
        <v>398</v>
      </c>
      <c r="C640" t="s">
        <v>721</v>
      </c>
      <c r="D640" t="s">
        <v>722</v>
      </c>
      <c r="E640">
        <v>47.566684847944103</v>
      </c>
      <c r="F640">
        <v>294.40792752859102</v>
      </c>
      <c r="G640">
        <v>147.06504951999901</v>
      </c>
      <c r="H640">
        <v>258.76737545082898</v>
      </c>
      <c r="I640">
        <v>405.83242497082898</v>
      </c>
    </row>
    <row r="641" spans="1:9">
      <c r="A641">
        <v>365</v>
      </c>
      <c r="B641" t="s">
        <v>380</v>
      </c>
      <c r="C641" t="s">
        <v>721</v>
      </c>
      <c r="D641" t="s">
        <v>722</v>
      </c>
      <c r="E641">
        <v>27.176737093028901</v>
      </c>
      <c r="F641">
        <v>452.61404341028901</v>
      </c>
      <c r="G641">
        <v>148.24898758390799</v>
      </c>
      <c r="H641">
        <v>319.292672577129</v>
      </c>
      <c r="I641">
        <v>467.54166016103699</v>
      </c>
    </row>
    <row r="642" spans="1:9">
      <c r="A642">
        <v>361</v>
      </c>
      <c r="B642" t="s">
        <v>376</v>
      </c>
      <c r="C642" t="s">
        <v>721</v>
      </c>
      <c r="D642" t="s">
        <v>722</v>
      </c>
      <c r="E642">
        <v>72.121804276351597</v>
      </c>
      <c r="F642">
        <v>251.76948488573899</v>
      </c>
      <c r="G642">
        <v>148.67551141167201</v>
      </c>
      <c r="H642">
        <v>57.621137260472601</v>
      </c>
      <c r="I642">
        <v>206.29664867214501</v>
      </c>
    </row>
    <row r="643" spans="1:9">
      <c r="A643">
        <v>388</v>
      </c>
      <c r="B643" t="s">
        <v>403</v>
      </c>
      <c r="C643" t="s">
        <v>721</v>
      </c>
      <c r="D643" t="s">
        <v>722</v>
      </c>
      <c r="E643">
        <v>9.3960944147726906</v>
      </c>
      <c r="F643">
        <v>302.39096579759399</v>
      </c>
      <c r="G643">
        <v>149.418281776779</v>
      </c>
      <c r="H643">
        <v>62.185822269027597</v>
      </c>
      <c r="I643">
        <v>211.60410404580699</v>
      </c>
    </row>
    <row r="644" spans="1:9">
      <c r="A644">
        <v>408</v>
      </c>
      <c r="B644" t="s">
        <v>423</v>
      </c>
      <c r="C644" t="s">
        <v>721</v>
      </c>
      <c r="D644" t="s">
        <v>722</v>
      </c>
      <c r="E644">
        <v>46.832713834395598</v>
      </c>
      <c r="F644">
        <v>445.03244672351599</v>
      </c>
      <c r="G644">
        <v>152.55448018648499</v>
      </c>
      <c r="H644">
        <v>361.94539784847098</v>
      </c>
      <c r="I644">
        <v>514.49987803495696</v>
      </c>
    </row>
    <row r="645" spans="1:9">
      <c r="A645">
        <v>426</v>
      </c>
      <c r="B645" t="s">
        <v>441</v>
      </c>
      <c r="C645" t="s">
        <v>721</v>
      </c>
      <c r="D645" t="s">
        <v>722</v>
      </c>
      <c r="E645">
        <v>14.3473112075134</v>
      </c>
      <c r="F645">
        <v>794.75548616243395</v>
      </c>
      <c r="G645">
        <v>155.09676492805801</v>
      </c>
      <c r="H645">
        <v>147.01463452094299</v>
      </c>
      <c r="I645">
        <v>302.111399449001</v>
      </c>
    </row>
    <row r="646" spans="1:9">
      <c r="A646">
        <v>476</v>
      </c>
      <c r="B646" t="s">
        <v>491</v>
      </c>
      <c r="C646" t="s">
        <v>721</v>
      </c>
      <c r="D646" t="s">
        <v>722</v>
      </c>
      <c r="E646">
        <v>30.3873174506064</v>
      </c>
      <c r="F646">
        <v>480.48705655689201</v>
      </c>
      <c r="G646">
        <v>155.515072376066</v>
      </c>
      <c r="H646">
        <v>235.345352941355</v>
      </c>
      <c r="I646">
        <v>390.86042531742203</v>
      </c>
    </row>
    <row r="647" spans="1:9">
      <c r="A647">
        <v>203</v>
      </c>
      <c r="B647" t="s">
        <v>218</v>
      </c>
      <c r="C647" t="s">
        <v>721</v>
      </c>
      <c r="D647" t="s">
        <v>722</v>
      </c>
      <c r="E647">
        <v>68.064541728954595</v>
      </c>
      <c r="F647">
        <v>277.35999113268099</v>
      </c>
      <c r="G647">
        <v>156.114124761422</v>
      </c>
      <c r="H647">
        <v>96.625977232557403</v>
      </c>
      <c r="I647">
        <v>252.74010199398001</v>
      </c>
    </row>
    <row r="648" spans="1:9">
      <c r="A648">
        <v>474</v>
      </c>
      <c r="B648" t="s">
        <v>489</v>
      </c>
      <c r="C648" t="s">
        <v>721</v>
      </c>
      <c r="D648" t="s">
        <v>722</v>
      </c>
      <c r="E648">
        <v>83.743480384684005</v>
      </c>
      <c r="F648">
        <v>230.95507601184499</v>
      </c>
      <c r="G648">
        <v>156.57456099827201</v>
      </c>
      <c r="H648">
        <v>211.81796175501299</v>
      </c>
      <c r="I648">
        <v>368.39252275328602</v>
      </c>
    </row>
    <row r="649" spans="1:9">
      <c r="A649">
        <v>376</v>
      </c>
      <c r="B649" t="s">
        <v>391</v>
      </c>
      <c r="C649" t="s">
        <v>721</v>
      </c>
      <c r="D649" t="s">
        <v>722</v>
      </c>
      <c r="E649">
        <v>65.051599659421001</v>
      </c>
      <c r="F649">
        <v>294.53533341962998</v>
      </c>
      <c r="G649">
        <v>159.32184727045299</v>
      </c>
      <c r="H649">
        <v>76.601655886837506</v>
      </c>
      <c r="I649">
        <v>235.92350315729001</v>
      </c>
    </row>
    <row r="650" spans="1:9">
      <c r="A650">
        <v>147</v>
      </c>
      <c r="B650" t="s">
        <v>162</v>
      </c>
      <c r="C650" t="s">
        <v>721</v>
      </c>
      <c r="D650" t="s">
        <v>722</v>
      </c>
      <c r="E650">
        <v>41.999740498681803</v>
      </c>
      <c r="F650">
        <v>496.510911183914</v>
      </c>
      <c r="G650">
        <v>159.42263280328399</v>
      </c>
      <c r="H650">
        <v>339.27545141310998</v>
      </c>
      <c r="I650">
        <v>498.69808421639402</v>
      </c>
    </row>
    <row r="651" spans="1:9">
      <c r="A651">
        <v>204</v>
      </c>
      <c r="B651" t="s">
        <v>219</v>
      </c>
      <c r="C651" t="s">
        <v>721</v>
      </c>
      <c r="D651" t="s">
        <v>722</v>
      </c>
      <c r="E651">
        <v>54.824050936301099</v>
      </c>
      <c r="F651">
        <v>328.75785817567902</v>
      </c>
      <c r="G651">
        <v>160.224039266029</v>
      </c>
      <c r="H651">
        <v>272.66932702884901</v>
      </c>
      <c r="I651">
        <v>432.89336629487798</v>
      </c>
    </row>
    <row r="652" spans="1:9">
      <c r="A652">
        <v>137</v>
      </c>
      <c r="B652" t="s">
        <v>152</v>
      </c>
      <c r="C652" t="s">
        <v>721</v>
      </c>
      <c r="D652" t="s">
        <v>722</v>
      </c>
      <c r="E652">
        <v>56.011452183107302</v>
      </c>
      <c r="F652">
        <v>366.40597913517797</v>
      </c>
      <c r="G652">
        <v>162.19718182108099</v>
      </c>
      <c r="H652">
        <v>286.101622742627</v>
      </c>
      <c r="I652">
        <v>448.29880456370802</v>
      </c>
    </row>
    <row r="653" spans="1:9">
      <c r="A653">
        <v>327</v>
      </c>
      <c r="B653" t="s">
        <v>342</v>
      </c>
      <c r="C653" t="s">
        <v>721</v>
      </c>
      <c r="D653" t="s">
        <v>722</v>
      </c>
      <c r="E653">
        <v>0.315702345108614</v>
      </c>
      <c r="F653">
        <v>1220.7061607026301</v>
      </c>
      <c r="G653">
        <v>162.93428724311499</v>
      </c>
      <c r="H653">
        <v>402.09951424802603</v>
      </c>
      <c r="I653">
        <v>565.03380149114196</v>
      </c>
    </row>
    <row r="654" spans="1:9">
      <c r="A654">
        <v>400</v>
      </c>
      <c r="B654" t="s">
        <v>415</v>
      </c>
      <c r="C654" t="s">
        <v>721</v>
      </c>
      <c r="D654" t="s">
        <v>722</v>
      </c>
      <c r="E654">
        <v>11.8886534107082</v>
      </c>
      <c r="F654">
        <v>578.32907206480695</v>
      </c>
      <c r="G654">
        <v>165.64197075913501</v>
      </c>
      <c r="H654">
        <v>93.9328305949808</v>
      </c>
      <c r="I654">
        <v>259.57480135411498</v>
      </c>
    </row>
    <row r="655" spans="1:9">
      <c r="A655">
        <v>432</v>
      </c>
      <c r="B655" t="s">
        <v>447</v>
      </c>
      <c r="C655" t="s">
        <v>721</v>
      </c>
      <c r="D655" t="s">
        <v>722</v>
      </c>
      <c r="E655">
        <v>96.193757796469498</v>
      </c>
      <c r="F655">
        <v>341.40637145632201</v>
      </c>
      <c r="G655">
        <v>171.973666612644</v>
      </c>
      <c r="H655">
        <v>322.84838031599003</v>
      </c>
      <c r="I655">
        <v>494.82204692863502</v>
      </c>
    </row>
    <row r="656" spans="1:9">
      <c r="A656">
        <v>146</v>
      </c>
      <c r="B656" t="s">
        <v>161</v>
      </c>
      <c r="C656" t="s">
        <v>721</v>
      </c>
      <c r="D656" t="s">
        <v>722</v>
      </c>
      <c r="E656">
        <v>18.356026787019701</v>
      </c>
      <c r="F656">
        <v>647.928330182786</v>
      </c>
      <c r="G656">
        <v>172.547043155322</v>
      </c>
      <c r="H656">
        <v>353.12458709980501</v>
      </c>
      <c r="I656">
        <v>525.67163025512696</v>
      </c>
    </row>
    <row r="657" spans="1:9">
      <c r="A657">
        <v>12</v>
      </c>
      <c r="B657" t="s">
        <v>27</v>
      </c>
      <c r="C657" t="s">
        <v>721</v>
      </c>
      <c r="D657" t="s">
        <v>722</v>
      </c>
      <c r="E657">
        <v>21.583612255540899</v>
      </c>
      <c r="F657">
        <v>417.11110170693303</v>
      </c>
      <c r="G657">
        <v>175.400428936483</v>
      </c>
      <c r="H657">
        <v>-32.8085038298264</v>
      </c>
      <c r="I657">
        <v>142.59192510665599</v>
      </c>
    </row>
    <row r="658" spans="1:9">
      <c r="A658">
        <v>333</v>
      </c>
      <c r="B658" t="s">
        <v>348</v>
      </c>
      <c r="C658" t="s">
        <v>721</v>
      </c>
      <c r="D658" t="s">
        <v>722</v>
      </c>
      <c r="E658">
        <v>73.624614123524694</v>
      </c>
      <c r="F658">
        <v>364.75050136530899</v>
      </c>
      <c r="G658">
        <v>176.72341504816899</v>
      </c>
      <c r="H658">
        <v>191.745862095251</v>
      </c>
      <c r="I658">
        <v>368.46927714342098</v>
      </c>
    </row>
    <row r="659" spans="1:9">
      <c r="A659">
        <v>9</v>
      </c>
      <c r="B659" t="s">
        <v>24</v>
      </c>
      <c r="C659" t="s">
        <v>721</v>
      </c>
      <c r="D659" t="s">
        <v>722</v>
      </c>
      <c r="E659">
        <v>-1879.5010654396599</v>
      </c>
      <c r="F659">
        <v>4191.1963190684501</v>
      </c>
      <c r="G659">
        <v>187.97556751209501</v>
      </c>
      <c r="H659">
        <v>-264.80549896160801</v>
      </c>
      <c r="I659">
        <v>-76.8299314495126</v>
      </c>
    </row>
    <row r="660" spans="1:9">
      <c r="A660">
        <v>187</v>
      </c>
      <c r="B660" t="s">
        <v>202</v>
      </c>
      <c r="C660" t="s">
        <v>721</v>
      </c>
      <c r="D660" t="s">
        <v>722</v>
      </c>
      <c r="E660">
        <v>108.52717330044599</v>
      </c>
      <c r="F660">
        <v>305.68993279283097</v>
      </c>
      <c r="G660">
        <v>189.71620519585301</v>
      </c>
      <c r="H660">
        <v>226.864093188954</v>
      </c>
      <c r="I660">
        <v>416.58029838480701</v>
      </c>
    </row>
    <row r="661" spans="1:9">
      <c r="A661">
        <v>397</v>
      </c>
      <c r="B661" t="s">
        <v>412</v>
      </c>
      <c r="C661" t="s">
        <v>721</v>
      </c>
      <c r="D661" t="s">
        <v>722</v>
      </c>
      <c r="E661">
        <v>-39.9669350786819</v>
      </c>
      <c r="F661">
        <v>2066.4771215833998</v>
      </c>
      <c r="G661">
        <v>193.322110606016</v>
      </c>
      <c r="H661">
        <v>88.124772457131996</v>
      </c>
      <c r="I661">
        <v>281.44688306314799</v>
      </c>
    </row>
    <row r="662" spans="1:9">
      <c r="A662">
        <v>648</v>
      </c>
      <c r="B662" t="s">
        <v>663</v>
      </c>
      <c r="C662" t="s">
        <v>721</v>
      </c>
      <c r="D662" t="s">
        <v>722</v>
      </c>
      <c r="E662">
        <v>-51.676080595397302</v>
      </c>
      <c r="F662">
        <v>3435.2738629443002</v>
      </c>
      <c r="G662">
        <v>198.26869353699999</v>
      </c>
      <c r="H662">
        <v>461.33484548054298</v>
      </c>
      <c r="I662">
        <v>659.60353901754399</v>
      </c>
    </row>
    <row r="663" spans="1:9">
      <c r="A663">
        <v>589</v>
      </c>
      <c r="B663" t="s">
        <v>604</v>
      </c>
      <c r="C663" t="s">
        <v>721</v>
      </c>
      <c r="D663" t="s">
        <v>722</v>
      </c>
      <c r="E663">
        <v>-6.88689332879018E+16</v>
      </c>
      <c r="F663" s="1">
        <v>1.1279070577801699E+19</v>
      </c>
      <c r="G663">
        <v>200.08209555693</v>
      </c>
      <c r="H663">
        <v>613.73036759320496</v>
      </c>
      <c r="I663">
        <v>813.81246315013504</v>
      </c>
    </row>
    <row r="664" spans="1:9">
      <c r="A664">
        <v>437</v>
      </c>
      <c r="B664" t="s">
        <v>452</v>
      </c>
      <c r="C664" t="s">
        <v>721</v>
      </c>
      <c r="D664" t="s">
        <v>722</v>
      </c>
      <c r="E664">
        <v>97.587450916109404</v>
      </c>
      <c r="F664">
        <v>6197291526264230</v>
      </c>
      <c r="G664">
        <v>201.68957126785099</v>
      </c>
      <c r="H664">
        <v>389.28481038183901</v>
      </c>
      <c r="I664">
        <v>590.97438164969105</v>
      </c>
    </row>
    <row r="665" spans="1:9">
      <c r="A665">
        <v>354</v>
      </c>
      <c r="B665" t="s">
        <v>369</v>
      </c>
      <c r="C665" t="s">
        <v>721</v>
      </c>
      <c r="D665" t="s">
        <v>722</v>
      </c>
      <c r="E665">
        <v>89.963016604239698</v>
      </c>
      <c r="F665">
        <v>41775755066200.602</v>
      </c>
      <c r="G665">
        <v>207.26502168186201</v>
      </c>
      <c r="H665">
        <v>383.28334705810499</v>
      </c>
      <c r="I665">
        <v>590.54836873996805</v>
      </c>
    </row>
    <row r="666" spans="1:9">
      <c r="A666">
        <v>348</v>
      </c>
      <c r="B666" t="s">
        <v>363</v>
      </c>
      <c r="C666" t="s">
        <v>721</v>
      </c>
      <c r="D666" t="s">
        <v>722</v>
      </c>
      <c r="E666">
        <v>88.508868076111298</v>
      </c>
      <c r="F666">
        <v>386.49847785040703</v>
      </c>
      <c r="G666">
        <v>210.35624361457101</v>
      </c>
      <c r="H666">
        <v>23.678497382586901</v>
      </c>
      <c r="I666">
        <v>234.034740997158</v>
      </c>
    </row>
    <row r="667" spans="1:9">
      <c r="A667">
        <v>4</v>
      </c>
      <c r="B667" t="s">
        <v>19</v>
      </c>
      <c r="C667" t="s">
        <v>721</v>
      </c>
      <c r="D667" t="s">
        <v>722</v>
      </c>
      <c r="E667">
        <v>14.142979830176801</v>
      </c>
      <c r="F667">
        <v>607.70298669513102</v>
      </c>
      <c r="G667">
        <v>213.203890912649</v>
      </c>
      <c r="H667">
        <v>-106.650041852253</v>
      </c>
      <c r="I667">
        <v>106.553849060395</v>
      </c>
    </row>
    <row r="668" spans="1:9">
      <c r="A668">
        <v>378</v>
      </c>
      <c r="B668" t="s">
        <v>393</v>
      </c>
      <c r="C668" t="s">
        <v>721</v>
      </c>
      <c r="D668" t="s">
        <v>722</v>
      </c>
      <c r="E668">
        <v>45.567007888742701</v>
      </c>
      <c r="F668">
        <v>467.03506171387897</v>
      </c>
      <c r="G668">
        <v>218.67824307742501</v>
      </c>
      <c r="H668">
        <v>-89.490794229027202</v>
      </c>
      <c r="I668">
        <v>129.18744884839799</v>
      </c>
    </row>
    <row r="669" spans="1:9">
      <c r="A669">
        <v>151</v>
      </c>
      <c r="B669" t="s">
        <v>166</v>
      </c>
      <c r="C669" t="s">
        <v>721</v>
      </c>
      <c r="D669" t="s">
        <v>722</v>
      </c>
      <c r="E669">
        <v>-7315348689074250</v>
      </c>
      <c r="F669">
        <v>9752176437826720</v>
      </c>
      <c r="G669">
        <v>223.169296793428</v>
      </c>
      <c r="H669">
        <v>521.38762895341802</v>
      </c>
      <c r="I669">
        <v>744.55692574684701</v>
      </c>
    </row>
    <row r="670" spans="1:9">
      <c r="A670">
        <v>344</v>
      </c>
      <c r="B670" t="s">
        <v>359</v>
      </c>
      <c r="C670" t="s">
        <v>721</v>
      </c>
      <c r="D670" t="s">
        <v>722</v>
      </c>
      <c r="E670">
        <v>76.929265321447602</v>
      </c>
      <c r="F670">
        <v>595.44240707602705</v>
      </c>
      <c r="G670">
        <v>227.657113775525</v>
      </c>
      <c r="H670">
        <v>259.33068836198203</v>
      </c>
      <c r="I670">
        <v>486.98780213750803</v>
      </c>
    </row>
    <row r="671" spans="1:9">
      <c r="A671">
        <v>411</v>
      </c>
      <c r="B671" t="s">
        <v>426</v>
      </c>
      <c r="C671" t="s">
        <v>721</v>
      </c>
      <c r="D671" t="s">
        <v>722</v>
      </c>
      <c r="E671">
        <v>147.96381516631399</v>
      </c>
      <c r="F671">
        <v>517.01399492434905</v>
      </c>
      <c r="G671">
        <v>234.93317011660201</v>
      </c>
      <c r="H671">
        <v>278.189909362435</v>
      </c>
      <c r="I671">
        <v>513.12307947903696</v>
      </c>
    </row>
    <row r="672" spans="1:9">
      <c r="A672">
        <v>158</v>
      </c>
      <c r="B672" t="s">
        <v>173</v>
      </c>
      <c r="C672" t="s">
        <v>721</v>
      </c>
      <c r="D672" t="s">
        <v>722</v>
      </c>
      <c r="E672">
        <v>97.915726409170802</v>
      </c>
      <c r="F672">
        <v>582.99499674583501</v>
      </c>
      <c r="G672">
        <v>236.05952940630101</v>
      </c>
      <c r="H672">
        <v>257.89996574456302</v>
      </c>
      <c r="I672">
        <v>493.959495150865</v>
      </c>
    </row>
    <row r="673" spans="1:9">
      <c r="A673">
        <v>10</v>
      </c>
      <c r="B673" t="s">
        <v>25</v>
      </c>
      <c r="C673" t="s">
        <v>721</v>
      </c>
      <c r="D673" t="s">
        <v>722</v>
      </c>
      <c r="E673">
        <v>94.311221391882299</v>
      </c>
      <c r="F673">
        <v>547.57753347659298</v>
      </c>
      <c r="G673">
        <v>236.941203787148</v>
      </c>
      <c r="H673">
        <v>-62.150479345666703</v>
      </c>
      <c r="I673">
        <v>174.79072444148099</v>
      </c>
    </row>
    <row r="674" spans="1:9">
      <c r="A674">
        <v>103</v>
      </c>
      <c r="B674" t="s">
        <v>118</v>
      </c>
      <c r="C674" t="s">
        <v>721</v>
      </c>
      <c r="D674" t="s">
        <v>722</v>
      </c>
      <c r="E674">
        <v>-29590.076452412901</v>
      </c>
      <c r="F674">
        <v>9736.0738316514908</v>
      </c>
      <c r="G674">
        <v>237.365694463311</v>
      </c>
      <c r="H674">
        <v>420.52329213224402</v>
      </c>
      <c r="I674">
        <v>657.88898659555605</v>
      </c>
    </row>
    <row r="675" spans="1:9">
      <c r="A675">
        <v>391</v>
      </c>
      <c r="B675" t="s">
        <v>406</v>
      </c>
      <c r="C675" t="s">
        <v>721</v>
      </c>
      <c r="D675" t="s">
        <v>722</v>
      </c>
      <c r="E675">
        <v>95.299928443098096</v>
      </c>
      <c r="F675">
        <v>1558.69423738262</v>
      </c>
      <c r="G675">
        <v>246.58492551369201</v>
      </c>
      <c r="H675">
        <v>108.179092633525</v>
      </c>
      <c r="I675">
        <v>354.764018147218</v>
      </c>
    </row>
    <row r="676" spans="1:9">
      <c r="A676">
        <v>70</v>
      </c>
      <c r="B676" t="s">
        <v>85</v>
      </c>
      <c r="C676" t="s">
        <v>721</v>
      </c>
      <c r="D676" t="s">
        <v>722</v>
      </c>
      <c r="E676">
        <v>-52.775747294780501</v>
      </c>
      <c r="F676">
        <v>5377.74178944084</v>
      </c>
      <c r="G676">
        <v>259.84762351549102</v>
      </c>
      <c r="H676">
        <v>-258.39377997140599</v>
      </c>
      <c r="I676">
        <v>1.4538435440849999</v>
      </c>
    </row>
    <row r="677" spans="1:9">
      <c r="A677">
        <v>350</v>
      </c>
      <c r="B677" t="s">
        <v>365</v>
      </c>
      <c r="C677" t="s">
        <v>721</v>
      </c>
      <c r="D677" t="s">
        <v>722</v>
      </c>
      <c r="E677">
        <v>48.796943550469202</v>
      </c>
      <c r="F677">
        <v>2155.28397538639</v>
      </c>
      <c r="G677">
        <v>294.81432384082098</v>
      </c>
      <c r="H677">
        <v>318.17091914702399</v>
      </c>
      <c r="I677">
        <v>612.98524298784605</v>
      </c>
    </row>
    <row r="678" spans="1:9">
      <c r="A678">
        <v>371</v>
      </c>
      <c r="B678" t="s">
        <v>386</v>
      </c>
      <c r="C678" t="s">
        <v>721</v>
      </c>
      <c r="D678" t="s">
        <v>722</v>
      </c>
      <c r="E678">
        <v>-4.1725574348977E+16</v>
      </c>
      <c r="F678">
        <v>3.56753660683768E+17</v>
      </c>
      <c r="G678">
        <v>391.16854556063902</v>
      </c>
      <c r="H678">
        <v>216.75595423315801</v>
      </c>
      <c r="I678">
        <v>607.92449979379796</v>
      </c>
    </row>
    <row r="679" spans="1:9">
      <c r="A679">
        <v>368</v>
      </c>
      <c r="B679" t="s">
        <v>383</v>
      </c>
      <c r="C679" t="s">
        <v>721</v>
      </c>
      <c r="D679" t="s">
        <v>722</v>
      </c>
      <c r="E679">
        <v>-268225.16145357903</v>
      </c>
      <c r="F679">
        <v>1116977.5031977999</v>
      </c>
      <c r="G679">
        <v>407.98266765046799</v>
      </c>
      <c r="H679">
        <v>141.42193185926499</v>
      </c>
      <c r="I679">
        <v>549.404599509734</v>
      </c>
    </row>
    <row r="680" spans="1:9">
      <c r="A680">
        <v>356</v>
      </c>
      <c r="B680" t="s">
        <v>371</v>
      </c>
      <c r="C680" t="s">
        <v>721</v>
      </c>
      <c r="D680" t="s">
        <v>722</v>
      </c>
      <c r="E680">
        <v>-477605.82602944103</v>
      </c>
      <c r="F680">
        <v>3293927.3446612302</v>
      </c>
      <c r="G680">
        <v>1083.7805862939899</v>
      </c>
      <c r="H680">
        <v>-799.91762902153596</v>
      </c>
      <c r="I680">
        <v>283.86295727245698</v>
      </c>
    </row>
    <row r="681" spans="1:9">
      <c r="A681">
        <v>366</v>
      </c>
      <c r="B681" t="s">
        <v>381</v>
      </c>
      <c r="C681" t="s">
        <v>721</v>
      </c>
      <c r="D681" t="s">
        <v>722</v>
      </c>
      <c r="E681">
        <v>-1782912.8046468799</v>
      </c>
      <c r="F681">
        <v>30236518.904155899</v>
      </c>
      <c r="G681">
        <v>1812.89502169295</v>
      </c>
      <c r="H681">
        <v>-1578.3650366285101</v>
      </c>
      <c r="I681">
        <v>234.52998506443799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FF36-20C6-4F63-878C-F4BA818E070D}">
  <dimension ref="A1:H681"/>
  <sheetViews>
    <sheetView topLeftCell="A46" workbookViewId="0">
      <selection activeCell="B480" sqref="B480"/>
    </sheetView>
  </sheetViews>
  <sheetFormatPr defaultRowHeight="15"/>
  <sheetData>
    <row r="1" spans="1:8">
      <c r="A1" t="s">
        <v>2</v>
      </c>
      <c r="B1" t="s">
        <v>3</v>
      </c>
      <c r="C1" t="s">
        <v>714</v>
      </c>
      <c r="D1" t="s">
        <v>723</v>
      </c>
      <c r="E1" t="s">
        <v>724</v>
      </c>
      <c r="F1" t="s">
        <v>725</v>
      </c>
      <c r="G1" t="s">
        <v>726</v>
      </c>
      <c r="H1" t="s">
        <v>727</v>
      </c>
    </row>
    <row r="2" spans="1:8">
      <c r="A2">
        <v>1</v>
      </c>
      <c r="B2" t="s">
        <v>14</v>
      </c>
      <c r="C2" t="s">
        <v>721</v>
      </c>
      <c r="D2">
        <v>68.681234892837594</v>
      </c>
      <c r="E2">
        <v>38.5792120975213</v>
      </c>
      <c r="F2">
        <v>107.26044699035801</v>
      </c>
      <c r="G2">
        <v>10.7579885081573</v>
      </c>
      <c r="H2">
        <v>130.870663943446</v>
      </c>
    </row>
    <row r="3" spans="1:8">
      <c r="A3">
        <v>2</v>
      </c>
      <c r="B3" t="s">
        <v>16</v>
      </c>
      <c r="C3" t="s">
        <v>721</v>
      </c>
      <c r="D3">
        <v>-5.6611471356500198</v>
      </c>
      <c r="E3">
        <v>112.79531037607801</v>
      </c>
      <c r="F3">
        <v>107.13416324042799</v>
      </c>
      <c r="G3">
        <v>-41.853263773525498</v>
      </c>
      <c r="H3">
        <v>38.702862098208101</v>
      </c>
    </row>
    <row r="4" spans="1:8">
      <c r="A4">
        <v>3</v>
      </c>
      <c r="B4" t="s">
        <v>17</v>
      </c>
      <c r="C4" t="s">
        <v>721</v>
      </c>
      <c r="D4">
        <v>-68.850591449704098</v>
      </c>
      <c r="E4">
        <v>320.34515712957801</v>
      </c>
      <c r="F4">
        <v>251.494565679874</v>
      </c>
      <c r="G4">
        <v>-131.55286518374999</v>
      </c>
      <c r="H4">
        <v>4.3921733598908297</v>
      </c>
    </row>
    <row r="5" spans="1:8">
      <c r="A5">
        <v>4</v>
      </c>
      <c r="B5" t="s">
        <v>19</v>
      </c>
      <c r="C5" t="s">
        <v>721</v>
      </c>
      <c r="D5">
        <v>207.50623587038999</v>
      </c>
      <c r="E5">
        <v>-45.043009047726798</v>
      </c>
      <c r="F5">
        <v>162.46322682266299</v>
      </c>
      <c r="G5">
        <v>126.68787306758701</v>
      </c>
      <c r="H5">
        <v>339.62225835395498</v>
      </c>
    </row>
    <row r="6" spans="1:8">
      <c r="A6">
        <v>5</v>
      </c>
      <c r="B6" t="s">
        <v>20</v>
      </c>
      <c r="C6" t="s">
        <v>721</v>
      </c>
      <c r="D6">
        <v>56.256544405884597</v>
      </c>
      <c r="E6">
        <v>41.404522500874997</v>
      </c>
      <c r="F6">
        <v>97.6610669067597</v>
      </c>
      <c r="G6">
        <v>19.613344350434598</v>
      </c>
      <c r="H6">
        <v>93.889158655929506</v>
      </c>
    </row>
    <row r="7" spans="1:8">
      <c r="A7">
        <v>6</v>
      </c>
      <c r="B7" t="s">
        <v>21</v>
      </c>
      <c r="C7" t="s">
        <v>721</v>
      </c>
      <c r="D7">
        <v>69.847425332196295</v>
      </c>
      <c r="E7">
        <v>15.262876819552201</v>
      </c>
      <c r="F7">
        <v>85.110302151748598</v>
      </c>
      <c r="G7">
        <v>33.4267244110587</v>
      </c>
      <c r="H7">
        <v>117.526813183888</v>
      </c>
    </row>
    <row r="8" spans="1:8">
      <c r="A8">
        <v>7</v>
      </c>
      <c r="B8" t="s">
        <v>22</v>
      </c>
      <c r="C8" t="s">
        <v>721</v>
      </c>
      <c r="D8">
        <v>90.500112181742907</v>
      </c>
      <c r="E8">
        <v>66.329191468457495</v>
      </c>
      <c r="F8">
        <v>156.82930365019999</v>
      </c>
      <c r="G8">
        <v>45.927144416214603</v>
      </c>
      <c r="H8">
        <v>144.43206410043001</v>
      </c>
    </row>
    <row r="9" spans="1:8">
      <c r="A9">
        <v>8</v>
      </c>
      <c r="B9" t="s">
        <v>23</v>
      </c>
      <c r="C9" t="s">
        <v>721</v>
      </c>
      <c r="D9">
        <v>44.105618288639903</v>
      </c>
      <c r="E9">
        <v>56.143563581156002</v>
      </c>
      <c r="F9">
        <v>100.249181869796</v>
      </c>
      <c r="G9">
        <v>5.1011600239575898</v>
      </c>
      <c r="H9">
        <v>87.448423757075204</v>
      </c>
    </row>
    <row r="10" spans="1:8">
      <c r="A10">
        <v>9</v>
      </c>
      <c r="B10" t="s">
        <v>24</v>
      </c>
      <c r="C10" t="s">
        <v>721</v>
      </c>
      <c r="D10">
        <v>346.198838055306</v>
      </c>
      <c r="E10">
        <v>-258.71426528429299</v>
      </c>
      <c r="F10">
        <v>87.484572771013703</v>
      </c>
      <c r="G10">
        <v>194.22348139307101</v>
      </c>
      <c r="H10">
        <v>761.586618840087</v>
      </c>
    </row>
    <row r="11" spans="1:8">
      <c r="A11">
        <v>10</v>
      </c>
      <c r="B11" t="s">
        <v>25</v>
      </c>
      <c r="C11" t="s">
        <v>721</v>
      </c>
      <c r="D11">
        <v>238.211270552173</v>
      </c>
      <c r="E11">
        <v>-31.734909464670999</v>
      </c>
      <c r="F11">
        <v>206.476361087502</v>
      </c>
      <c r="G11">
        <v>156.65640196163301</v>
      </c>
      <c r="H11">
        <v>349.76832984940199</v>
      </c>
    </row>
    <row r="12" spans="1:8">
      <c r="A12">
        <v>11</v>
      </c>
      <c r="B12" t="s">
        <v>26</v>
      </c>
      <c r="C12" t="s">
        <v>721</v>
      </c>
      <c r="D12">
        <v>167.320718984048</v>
      </c>
      <c r="E12">
        <v>-43.218371113382297</v>
      </c>
      <c r="F12">
        <v>124.10234787066599</v>
      </c>
      <c r="G12">
        <v>108.779306054489</v>
      </c>
      <c r="H12">
        <v>262.37991234191401</v>
      </c>
    </row>
    <row r="13" spans="1:8">
      <c r="A13">
        <v>12</v>
      </c>
      <c r="B13" t="s">
        <v>27</v>
      </c>
      <c r="C13" t="s">
        <v>721</v>
      </c>
      <c r="D13">
        <v>235.60499077612201</v>
      </c>
      <c r="E13">
        <v>-58.599293563329702</v>
      </c>
      <c r="F13">
        <v>177.005697212792</v>
      </c>
      <c r="G13">
        <v>148.821567355306</v>
      </c>
      <c r="H13">
        <v>372.98662524694601</v>
      </c>
    </row>
    <row r="14" spans="1:8">
      <c r="A14">
        <v>13</v>
      </c>
      <c r="B14" t="s">
        <v>28</v>
      </c>
      <c r="C14" t="s">
        <v>721</v>
      </c>
      <c r="D14">
        <v>-95.342075500369901</v>
      </c>
      <c r="E14">
        <v>343.936251607033</v>
      </c>
      <c r="F14">
        <v>248.59417610666301</v>
      </c>
      <c r="G14">
        <v>-148.97494799621401</v>
      </c>
      <c r="H14">
        <v>-41.212009874801701</v>
      </c>
    </row>
    <row r="15" spans="1:8">
      <c r="A15">
        <v>14</v>
      </c>
      <c r="B15" t="s">
        <v>29</v>
      </c>
      <c r="C15" t="s">
        <v>721</v>
      </c>
      <c r="D15">
        <v>-76.025270382552094</v>
      </c>
      <c r="E15">
        <v>307.24464942817298</v>
      </c>
      <c r="F15">
        <v>231.219379045621</v>
      </c>
      <c r="G15">
        <v>-120.059877380535</v>
      </c>
      <c r="H15">
        <v>-31.547893685816799</v>
      </c>
    </row>
    <row r="16" spans="1:8">
      <c r="A16">
        <v>15</v>
      </c>
      <c r="B16" t="s">
        <v>30</v>
      </c>
      <c r="C16" t="s">
        <v>721</v>
      </c>
      <c r="D16">
        <v>22.9874366158279</v>
      </c>
      <c r="E16">
        <v>315.56437794960402</v>
      </c>
      <c r="F16">
        <v>338.55181456543198</v>
      </c>
      <c r="G16">
        <v>-41.924062824934197</v>
      </c>
      <c r="H16">
        <v>94.332343501538602</v>
      </c>
    </row>
    <row r="17" spans="1:8">
      <c r="A17">
        <v>16</v>
      </c>
      <c r="B17" t="s">
        <v>31</v>
      </c>
      <c r="C17" t="s">
        <v>721</v>
      </c>
      <c r="D17">
        <v>25.2765210809475</v>
      </c>
      <c r="E17">
        <v>102.03590416421</v>
      </c>
      <c r="F17">
        <v>127.312425245157</v>
      </c>
      <c r="G17">
        <v>-5.9833917326352797</v>
      </c>
      <c r="H17">
        <v>57.351089629424898</v>
      </c>
    </row>
    <row r="18" spans="1:8">
      <c r="A18">
        <v>17</v>
      </c>
      <c r="B18" t="s">
        <v>32</v>
      </c>
      <c r="C18" t="s">
        <v>721</v>
      </c>
      <c r="D18">
        <v>-43.077306582018103</v>
      </c>
      <c r="E18">
        <v>190.385077234791</v>
      </c>
      <c r="F18">
        <v>147.30777065277201</v>
      </c>
      <c r="G18">
        <v>-79.616901440760401</v>
      </c>
      <c r="H18">
        <v>-6.6061056964999798</v>
      </c>
    </row>
    <row r="19" spans="1:8">
      <c r="A19">
        <v>18</v>
      </c>
      <c r="B19" t="s">
        <v>33</v>
      </c>
      <c r="C19" t="s">
        <v>721</v>
      </c>
      <c r="D19">
        <v>57.631226803765401</v>
      </c>
      <c r="E19">
        <v>42.482256185214801</v>
      </c>
      <c r="F19">
        <v>100.11348298898</v>
      </c>
      <c r="G19">
        <v>32.485765997099101</v>
      </c>
      <c r="H19">
        <v>86.720672556243201</v>
      </c>
    </row>
    <row r="20" spans="1:8">
      <c r="A20">
        <v>19</v>
      </c>
      <c r="B20" t="s">
        <v>34</v>
      </c>
      <c r="C20" t="s">
        <v>721</v>
      </c>
      <c r="D20">
        <v>25.723088543340701</v>
      </c>
      <c r="E20">
        <v>180.542058575966</v>
      </c>
      <c r="F20">
        <v>206.26514711930699</v>
      </c>
      <c r="G20">
        <v>-14.2607723626879</v>
      </c>
      <c r="H20">
        <v>64.748471832565698</v>
      </c>
    </row>
    <row r="21" spans="1:8">
      <c r="A21">
        <v>20</v>
      </c>
      <c r="B21" t="s">
        <v>35</v>
      </c>
      <c r="C21" t="s">
        <v>721</v>
      </c>
      <c r="D21">
        <v>25.233298479121601</v>
      </c>
      <c r="E21">
        <v>143.212000830828</v>
      </c>
      <c r="F21">
        <v>168.44529930994901</v>
      </c>
      <c r="G21">
        <v>-12.4616664408013</v>
      </c>
      <c r="H21">
        <v>64.179593796446298</v>
      </c>
    </row>
    <row r="22" spans="1:8">
      <c r="A22">
        <v>21</v>
      </c>
      <c r="B22" t="s">
        <v>36</v>
      </c>
      <c r="C22" t="s">
        <v>721</v>
      </c>
      <c r="D22">
        <v>-95.984145152362998</v>
      </c>
      <c r="E22">
        <v>256.47153819221398</v>
      </c>
      <c r="F22">
        <v>160.48739303985101</v>
      </c>
      <c r="G22">
        <v>-132.68597516538301</v>
      </c>
      <c r="H22">
        <v>-58.3810925676786</v>
      </c>
    </row>
    <row r="23" spans="1:8">
      <c r="A23">
        <v>22</v>
      </c>
      <c r="B23" t="s">
        <v>37</v>
      </c>
      <c r="C23" t="s">
        <v>721</v>
      </c>
      <c r="D23">
        <v>14.4332526758489</v>
      </c>
      <c r="E23">
        <v>66.730800676488002</v>
      </c>
      <c r="F23">
        <v>81.164053352337007</v>
      </c>
      <c r="G23">
        <v>-11.0530104425122</v>
      </c>
      <c r="H23">
        <v>45.617167465052098</v>
      </c>
    </row>
    <row r="24" spans="1:8">
      <c r="A24">
        <v>23</v>
      </c>
      <c r="B24" t="s">
        <v>38</v>
      </c>
      <c r="C24" t="s">
        <v>721</v>
      </c>
      <c r="D24">
        <v>-78.585945477581902</v>
      </c>
      <c r="E24">
        <v>236.969183940888</v>
      </c>
      <c r="F24">
        <v>158.38323846330599</v>
      </c>
      <c r="G24">
        <v>-114.95211541025</v>
      </c>
      <c r="H24">
        <v>-37.742676861811901</v>
      </c>
    </row>
    <row r="25" spans="1:8">
      <c r="A25">
        <v>24</v>
      </c>
      <c r="B25" t="s">
        <v>39</v>
      </c>
      <c r="C25" t="s">
        <v>721</v>
      </c>
      <c r="D25">
        <v>-33.324867730260202</v>
      </c>
      <c r="E25">
        <v>128.472416493081</v>
      </c>
      <c r="F25">
        <v>95.1475487628216</v>
      </c>
      <c r="G25">
        <v>-60.172428729286104</v>
      </c>
      <c r="H25">
        <v>-5.7880675968357798</v>
      </c>
    </row>
    <row r="26" spans="1:8">
      <c r="A26">
        <v>25</v>
      </c>
      <c r="B26" t="s">
        <v>40</v>
      </c>
      <c r="C26" t="s">
        <v>721</v>
      </c>
      <c r="D26">
        <v>-34.5602306641863</v>
      </c>
      <c r="E26">
        <v>406.68087240991298</v>
      </c>
      <c r="F26">
        <v>372.12064174572703</v>
      </c>
      <c r="G26">
        <v>-104.30384239734499</v>
      </c>
      <c r="H26">
        <v>39.754596826720999</v>
      </c>
    </row>
    <row r="27" spans="1:8">
      <c r="A27">
        <v>26</v>
      </c>
      <c r="B27" t="s">
        <v>41</v>
      </c>
      <c r="C27" t="s">
        <v>721</v>
      </c>
      <c r="D27">
        <v>104.411244824905</v>
      </c>
      <c r="E27">
        <v>-42.672693602450998</v>
      </c>
      <c r="F27">
        <v>61.738551222454703</v>
      </c>
      <c r="G27">
        <v>60.410878900297803</v>
      </c>
      <c r="H27">
        <v>202.98946766966901</v>
      </c>
    </row>
    <row r="28" spans="1:8">
      <c r="A28">
        <v>27</v>
      </c>
      <c r="B28" t="s">
        <v>42</v>
      </c>
      <c r="C28" t="s">
        <v>721</v>
      </c>
      <c r="D28">
        <v>-50.596045863400299</v>
      </c>
      <c r="E28">
        <v>466.44166194977601</v>
      </c>
      <c r="F28">
        <v>415.84561608637603</v>
      </c>
      <c r="G28">
        <v>-131.38911323671201</v>
      </c>
      <c r="H28">
        <v>39.685947045841601</v>
      </c>
    </row>
    <row r="29" spans="1:8">
      <c r="A29">
        <v>28</v>
      </c>
      <c r="B29" t="s">
        <v>43</v>
      </c>
      <c r="C29" t="s">
        <v>721</v>
      </c>
      <c r="D29">
        <v>51.3198130769551</v>
      </c>
      <c r="E29">
        <v>45.674505304567901</v>
      </c>
      <c r="F29">
        <v>96.994318381523101</v>
      </c>
      <c r="G29">
        <v>23.124263164313799</v>
      </c>
      <c r="H29">
        <v>82.3777421451652</v>
      </c>
    </row>
    <row r="30" spans="1:8">
      <c r="A30">
        <v>29</v>
      </c>
      <c r="B30" t="s">
        <v>44</v>
      </c>
      <c r="C30" t="s">
        <v>721</v>
      </c>
      <c r="D30">
        <v>-95.021387750523303</v>
      </c>
      <c r="E30">
        <v>230.284019555366</v>
      </c>
      <c r="F30">
        <v>135.26263180484301</v>
      </c>
      <c r="G30">
        <v>-127.070998547638</v>
      </c>
      <c r="H30">
        <v>-59.159624774940603</v>
      </c>
    </row>
    <row r="31" spans="1:8">
      <c r="A31">
        <v>30</v>
      </c>
      <c r="B31" t="s">
        <v>45</v>
      </c>
      <c r="C31" t="s">
        <v>721</v>
      </c>
      <c r="D31">
        <v>-19.836439184112699</v>
      </c>
      <c r="E31">
        <v>97.627181535647395</v>
      </c>
      <c r="F31">
        <v>77.790742351534703</v>
      </c>
      <c r="G31">
        <v>-43.435666927045403</v>
      </c>
      <c r="H31">
        <v>4.0366078465105097</v>
      </c>
    </row>
    <row r="32" spans="1:8">
      <c r="A32">
        <v>31</v>
      </c>
      <c r="B32" t="s">
        <v>46</v>
      </c>
      <c r="C32" t="s">
        <v>721</v>
      </c>
      <c r="D32">
        <v>-63.366974793659601</v>
      </c>
      <c r="E32">
        <v>202.61051950329301</v>
      </c>
      <c r="F32">
        <v>139.24354470963399</v>
      </c>
      <c r="G32">
        <v>-97.392553615399805</v>
      </c>
      <c r="H32">
        <v>-28.054793097023399</v>
      </c>
    </row>
    <row r="33" spans="1:8">
      <c r="A33">
        <v>32</v>
      </c>
      <c r="B33" t="s">
        <v>47</v>
      </c>
      <c r="C33" t="s">
        <v>721</v>
      </c>
      <c r="D33">
        <v>-123.24215581373799</v>
      </c>
      <c r="E33">
        <v>302.141850048957</v>
      </c>
      <c r="F33">
        <v>178.89969423521899</v>
      </c>
      <c r="G33">
        <v>-162.06948066999601</v>
      </c>
      <c r="H33">
        <v>-82.189363949476999</v>
      </c>
    </row>
    <row r="34" spans="1:8">
      <c r="A34">
        <v>33</v>
      </c>
      <c r="B34" t="s">
        <v>48</v>
      </c>
      <c r="C34" t="s">
        <v>721</v>
      </c>
      <c r="D34">
        <v>-0.82110060108306004</v>
      </c>
      <c r="E34">
        <v>420.64690485655001</v>
      </c>
      <c r="F34">
        <v>419.82580425546701</v>
      </c>
      <c r="G34">
        <v>-76.295678397273306</v>
      </c>
      <c r="H34">
        <v>81.493759291777195</v>
      </c>
    </row>
    <row r="35" spans="1:8">
      <c r="A35">
        <v>34</v>
      </c>
      <c r="B35" t="s">
        <v>49</v>
      </c>
      <c r="C35" t="s">
        <v>721</v>
      </c>
      <c r="D35">
        <v>-15.7370283983287</v>
      </c>
      <c r="E35">
        <v>542.40592487334698</v>
      </c>
      <c r="F35">
        <v>526.66889647501796</v>
      </c>
      <c r="G35">
        <v>-109.06557693828</v>
      </c>
      <c r="H35">
        <v>94.245837663665299</v>
      </c>
    </row>
    <row r="36" spans="1:8">
      <c r="A36">
        <v>35</v>
      </c>
      <c r="B36" t="s">
        <v>50</v>
      </c>
      <c r="C36" t="s">
        <v>721</v>
      </c>
      <c r="D36">
        <v>-31.475888986271201</v>
      </c>
      <c r="E36">
        <v>143.732989567169</v>
      </c>
      <c r="F36">
        <v>112.257100580898</v>
      </c>
      <c r="G36">
        <v>-58.015489961101601</v>
      </c>
      <c r="H36">
        <v>-3.0969002602167102</v>
      </c>
    </row>
    <row r="37" spans="1:8">
      <c r="A37">
        <v>36</v>
      </c>
      <c r="B37" t="s">
        <v>51</v>
      </c>
      <c r="C37" t="s">
        <v>721</v>
      </c>
      <c r="D37">
        <v>151.031405021019</v>
      </c>
      <c r="E37">
        <v>52.959305597567699</v>
      </c>
      <c r="F37">
        <v>203.990710618587</v>
      </c>
      <c r="G37">
        <v>104.727623004249</v>
      </c>
      <c r="H37">
        <v>201.36785290828001</v>
      </c>
    </row>
    <row r="38" spans="1:8">
      <c r="A38">
        <v>37</v>
      </c>
      <c r="B38" t="s">
        <v>52</v>
      </c>
      <c r="C38" t="s">
        <v>721</v>
      </c>
      <c r="D38">
        <v>-27.081617284423299</v>
      </c>
      <c r="E38">
        <v>417.98817896235499</v>
      </c>
      <c r="F38">
        <v>390.90656167793202</v>
      </c>
      <c r="G38">
        <v>-96.063366587071698</v>
      </c>
      <c r="H38">
        <v>44.128657923200997</v>
      </c>
    </row>
    <row r="39" spans="1:8">
      <c r="A39">
        <v>38</v>
      </c>
      <c r="B39" t="s">
        <v>53</v>
      </c>
      <c r="C39" t="s">
        <v>721</v>
      </c>
      <c r="D39">
        <v>-74.698900033290499</v>
      </c>
      <c r="E39">
        <v>230.39103678234599</v>
      </c>
      <c r="F39">
        <v>155.692136749056</v>
      </c>
      <c r="G39">
        <v>-110.18860891537599</v>
      </c>
      <c r="H39">
        <v>-40.023033797408203</v>
      </c>
    </row>
    <row r="40" spans="1:8">
      <c r="A40">
        <v>39</v>
      </c>
      <c r="B40" t="s">
        <v>54</v>
      </c>
      <c r="C40" t="s">
        <v>721</v>
      </c>
      <c r="D40">
        <v>-42.206924804731699</v>
      </c>
      <c r="E40">
        <v>185.821441979702</v>
      </c>
      <c r="F40">
        <v>143.61451717496999</v>
      </c>
      <c r="G40">
        <v>-77.656499728303402</v>
      </c>
      <c r="H40">
        <v>-2.1245233241460402</v>
      </c>
    </row>
    <row r="41" spans="1:8">
      <c r="A41">
        <v>40</v>
      </c>
      <c r="B41" t="s">
        <v>55</v>
      </c>
      <c r="C41" t="s">
        <v>721</v>
      </c>
      <c r="D41">
        <v>-64.840134182515996</v>
      </c>
      <c r="E41">
        <v>506.475601326331</v>
      </c>
      <c r="F41">
        <v>441.63546714381499</v>
      </c>
      <c r="G41">
        <v>-151.107520981953</v>
      </c>
      <c r="H41">
        <v>23.7915572310533</v>
      </c>
    </row>
    <row r="42" spans="1:8">
      <c r="A42">
        <v>41</v>
      </c>
      <c r="B42" t="s">
        <v>56</v>
      </c>
      <c r="C42" t="s">
        <v>721</v>
      </c>
      <c r="D42">
        <v>-51.690521215471598</v>
      </c>
      <c r="E42">
        <v>243.59934434356799</v>
      </c>
      <c r="F42">
        <v>191.908823128096</v>
      </c>
      <c r="G42">
        <v>-90.448808257799698</v>
      </c>
      <c r="H42">
        <v>-10.2548035149087</v>
      </c>
    </row>
    <row r="43" spans="1:8">
      <c r="A43">
        <v>42</v>
      </c>
      <c r="B43" t="s">
        <v>57</v>
      </c>
      <c r="C43" t="s">
        <v>721</v>
      </c>
      <c r="D43">
        <v>-35.656588354924999</v>
      </c>
      <c r="E43">
        <v>276.55610904348202</v>
      </c>
      <c r="F43">
        <v>240.899520688557</v>
      </c>
      <c r="G43">
        <v>-82.588614644554497</v>
      </c>
      <c r="H43">
        <v>16.371330773892801</v>
      </c>
    </row>
    <row r="44" spans="1:8">
      <c r="A44">
        <v>43</v>
      </c>
      <c r="B44" t="s">
        <v>58</v>
      </c>
      <c r="C44" t="s">
        <v>721</v>
      </c>
      <c r="D44">
        <v>-203.914248282306</v>
      </c>
      <c r="E44">
        <v>443.02601684033402</v>
      </c>
      <c r="F44">
        <v>239.11176855802699</v>
      </c>
      <c r="G44">
        <v>-260.91169668476402</v>
      </c>
      <c r="H44">
        <v>-146.70519477116801</v>
      </c>
    </row>
    <row r="45" spans="1:8">
      <c r="A45">
        <v>44</v>
      </c>
      <c r="B45" t="s">
        <v>59</v>
      </c>
      <c r="C45" t="s">
        <v>721</v>
      </c>
      <c r="D45">
        <v>-30.147681691974501</v>
      </c>
      <c r="E45">
        <v>157.40386146498801</v>
      </c>
      <c r="F45">
        <v>127.256179773014</v>
      </c>
      <c r="G45">
        <v>-62.281328708784898</v>
      </c>
      <c r="H45">
        <v>5.6309869320155004</v>
      </c>
    </row>
    <row r="46" spans="1:8">
      <c r="A46">
        <v>45</v>
      </c>
      <c r="B46" t="s">
        <v>60</v>
      </c>
      <c r="C46" t="s">
        <v>721</v>
      </c>
      <c r="D46">
        <v>-60.233088833937302</v>
      </c>
      <c r="E46">
        <v>471.67280064445703</v>
      </c>
      <c r="F46">
        <v>411.43971181051899</v>
      </c>
      <c r="G46">
        <v>-134.90817735116201</v>
      </c>
      <c r="H46">
        <v>24.3260312462589</v>
      </c>
    </row>
    <row r="47" spans="1:8">
      <c r="A47">
        <v>46</v>
      </c>
      <c r="B47" t="s">
        <v>61</v>
      </c>
      <c r="C47" t="s">
        <v>721</v>
      </c>
      <c r="D47">
        <v>36.583658915843799</v>
      </c>
      <c r="E47">
        <v>161.11015182016499</v>
      </c>
      <c r="F47">
        <v>197.693810736009</v>
      </c>
      <c r="G47">
        <v>-5.1542273937882799</v>
      </c>
      <c r="H47">
        <v>84.5013211177438</v>
      </c>
    </row>
    <row r="48" spans="1:8">
      <c r="A48">
        <v>47</v>
      </c>
      <c r="B48" t="s">
        <v>62</v>
      </c>
      <c r="C48" t="s">
        <v>721</v>
      </c>
      <c r="D48">
        <v>-64.466045100849101</v>
      </c>
      <c r="E48">
        <v>443.78049592086199</v>
      </c>
      <c r="F48">
        <v>379.31445082001301</v>
      </c>
      <c r="G48">
        <v>-135.58913381420999</v>
      </c>
      <c r="H48">
        <v>11.0553958280054</v>
      </c>
    </row>
    <row r="49" spans="1:8">
      <c r="A49">
        <v>48</v>
      </c>
      <c r="B49" t="s">
        <v>63</v>
      </c>
      <c r="C49" t="s">
        <v>721</v>
      </c>
      <c r="D49">
        <v>-114.52064421086</v>
      </c>
      <c r="E49">
        <v>274.52080196321901</v>
      </c>
      <c r="F49">
        <v>160.00015775235801</v>
      </c>
      <c r="G49">
        <v>-156.84232224921499</v>
      </c>
      <c r="H49">
        <v>-73.057786619594296</v>
      </c>
    </row>
    <row r="50" spans="1:8">
      <c r="A50">
        <v>49</v>
      </c>
      <c r="B50" t="s">
        <v>64</v>
      </c>
      <c r="C50" t="s">
        <v>721</v>
      </c>
      <c r="D50">
        <v>-70.662743747410502</v>
      </c>
      <c r="E50">
        <v>342.96164207903001</v>
      </c>
      <c r="F50">
        <v>272.298898331619</v>
      </c>
      <c r="G50">
        <v>-120.40106269021101</v>
      </c>
      <c r="H50">
        <v>-20.878344577784201</v>
      </c>
    </row>
    <row r="51" spans="1:8">
      <c r="A51">
        <v>50</v>
      </c>
      <c r="B51" t="s">
        <v>65</v>
      </c>
      <c r="C51" t="s">
        <v>721</v>
      </c>
      <c r="D51">
        <v>13.5731482103603</v>
      </c>
      <c r="E51">
        <v>232.63064788347299</v>
      </c>
      <c r="F51">
        <v>246.203796093834</v>
      </c>
      <c r="G51">
        <v>-35.579882875955597</v>
      </c>
      <c r="H51">
        <v>69.942532401835095</v>
      </c>
    </row>
    <row r="52" spans="1:8">
      <c r="A52">
        <v>51</v>
      </c>
      <c r="B52" t="s">
        <v>66</v>
      </c>
      <c r="C52" t="s">
        <v>721</v>
      </c>
      <c r="D52">
        <v>-85.681036093973205</v>
      </c>
      <c r="E52">
        <v>266.00263584875597</v>
      </c>
      <c r="F52">
        <v>180.321599754782</v>
      </c>
      <c r="G52">
        <v>-125.640394263632</v>
      </c>
      <c r="H52">
        <v>-47.081446467681502</v>
      </c>
    </row>
    <row r="53" spans="1:8">
      <c r="A53">
        <v>52</v>
      </c>
      <c r="B53" t="s">
        <v>67</v>
      </c>
      <c r="C53" t="s">
        <v>721</v>
      </c>
      <c r="D53">
        <v>-77.757459347516004</v>
      </c>
      <c r="E53">
        <v>400.544759064517</v>
      </c>
      <c r="F53">
        <v>322.78729971700102</v>
      </c>
      <c r="G53">
        <v>-140.367519985413</v>
      </c>
      <c r="H53">
        <v>-14.6862176815656</v>
      </c>
    </row>
    <row r="54" spans="1:8">
      <c r="A54">
        <v>53</v>
      </c>
      <c r="B54" t="s">
        <v>68</v>
      </c>
      <c r="C54" t="s">
        <v>721</v>
      </c>
      <c r="D54">
        <v>-61.985278548555797</v>
      </c>
      <c r="E54">
        <v>235.43146615074099</v>
      </c>
      <c r="F54">
        <v>173.446187602186</v>
      </c>
      <c r="G54">
        <v>-98.030430679652596</v>
      </c>
      <c r="H54">
        <v>-23.270603194399602</v>
      </c>
    </row>
    <row r="55" spans="1:8">
      <c r="A55">
        <v>54</v>
      </c>
      <c r="B55" t="s">
        <v>69</v>
      </c>
      <c r="C55" t="s">
        <v>721</v>
      </c>
      <c r="D55">
        <v>-102.980778210463</v>
      </c>
      <c r="E55">
        <v>488.840490852698</v>
      </c>
      <c r="F55">
        <v>385.859712642234</v>
      </c>
      <c r="G55">
        <v>-179.90049596770899</v>
      </c>
      <c r="H55">
        <v>-35.158178681254</v>
      </c>
    </row>
    <row r="56" spans="1:8">
      <c r="A56">
        <v>55</v>
      </c>
      <c r="B56" t="s">
        <v>70</v>
      </c>
      <c r="C56" t="s">
        <v>721</v>
      </c>
      <c r="D56">
        <v>-136.91222744640299</v>
      </c>
      <c r="E56">
        <v>341.52918381975599</v>
      </c>
      <c r="F56">
        <v>204.616956373352</v>
      </c>
      <c r="G56">
        <v>-187.135711041527</v>
      </c>
      <c r="H56">
        <v>-83.762389884277596</v>
      </c>
    </row>
    <row r="57" spans="1:8">
      <c r="A57">
        <v>56</v>
      </c>
      <c r="B57" t="s">
        <v>71</v>
      </c>
      <c r="C57" t="s">
        <v>721</v>
      </c>
      <c r="D57">
        <v>1.00888198050225</v>
      </c>
      <c r="E57">
        <v>110.835026201994</v>
      </c>
      <c r="F57">
        <v>111.84390818249599</v>
      </c>
      <c r="G57">
        <v>-24.961635716949498</v>
      </c>
      <c r="H57">
        <v>28.111294640961599</v>
      </c>
    </row>
    <row r="58" spans="1:8">
      <c r="A58">
        <v>57</v>
      </c>
      <c r="B58" t="s">
        <v>72</v>
      </c>
      <c r="C58" t="s">
        <v>721</v>
      </c>
      <c r="D58">
        <v>-3.0400200400922799</v>
      </c>
      <c r="E58">
        <v>178.24474643968301</v>
      </c>
      <c r="F58">
        <v>175.20472639959101</v>
      </c>
      <c r="G58">
        <v>-41.114873998504997</v>
      </c>
      <c r="H58">
        <v>34.774999927165702</v>
      </c>
    </row>
    <row r="59" spans="1:8">
      <c r="A59">
        <v>58</v>
      </c>
      <c r="B59" t="s">
        <v>73</v>
      </c>
      <c r="C59" t="s">
        <v>721</v>
      </c>
      <c r="D59">
        <v>-3.2476534879407599</v>
      </c>
      <c r="E59">
        <v>137.644721628979</v>
      </c>
      <c r="F59">
        <v>134.397068141039</v>
      </c>
      <c r="G59">
        <v>-43.329321736022898</v>
      </c>
      <c r="H59">
        <v>37.770659577031601</v>
      </c>
    </row>
    <row r="60" spans="1:8">
      <c r="A60">
        <v>59</v>
      </c>
      <c r="B60" t="s">
        <v>74</v>
      </c>
      <c r="C60" t="s">
        <v>721</v>
      </c>
      <c r="D60">
        <v>-59.492354418532102</v>
      </c>
      <c r="E60">
        <v>167.48544554428901</v>
      </c>
      <c r="F60">
        <v>107.993091125757</v>
      </c>
      <c r="G60">
        <v>-89.3813842814791</v>
      </c>
      <c r="H60">
        <v>-29.421610161097899</v>
      </c>
    </row>
    <row r="61" spans="1:8">
      <c r="A61">
        <v>60</v>
      </c>
      <c r="B61" t="s">
        <v>75</v>
      </c>
      <c r="C61" t="s">
        <v>721</v>
      </c>
      <c r="D61">
        <v>-6.3695137956537797</v>
      </c>
      <c r="E61">
        <v>58.8540618770555</v>
      </c>
      <c r="F61">
        <v>52.484548081401698</v>
      </c>
      <c r="G61">
        <v>-24.776580324743101</v>
      </c>
      <c r="H61">
        <v>14.7931413778637</v>
      </c>
    </row>
    <row r="62" spans="1:8">
      <c r="A62">
        <v>61</v>
      </c>
      <c r="B62" t="s">
        <v>76</v>
      </c>
      <c r="C62" t="s">
        <v>721</v>
      </c>
      <c r="D62">
        <v>-102.013277791327</v>
      </c>
      <c r="E62">
        <v>276.52286136358299</v>
      </c>
      <c r="F62">
        <v>174.50958357225599</v>
      </c>
      <c r="G62">
        <v>-140.401719122949</v>
      </c>
      <c r="H62">
        <v>-62.763665407371199</v>
      </c>
    </row>
    <row r="63" spans="1:8">
      <c r="A63">
        <v>62</v>
      </c>
      <c r="B63" t="s">
        <v>77</v>
      </c>
      <c r="C63" t="s">
        <v>721</v>
      </c>
      <c r="D63">
        <v>-94.797571450850498</v>
      </c>
      <c r="E63">
        <v>306.07286865547098</v>
      </c>
      <c r="F63">
        <v>211.27529720462101</v>
      </c>
      <c r="G63">
        <v>-145.79045120378399</v>
      </c>
      <c r="H63">
        <v>-42.605002703292499</v>
      </c>
    </row>
    <row r="64" spans="1:8">
      <c r="A64">
        <v>63</v>
      </c>
      <c r="B64" t="s">
        <v>78</v>
      </c>
      <c r="C64" t="s">
        <v>721</v>
      </c>
      <c r="D64">
        <v>-47.339025849789202</v>
      </c>
      <c r="E64">
        <v>318.90952166005002</v>
      </c>
      <c r="F64">
        <v>271.57049581026098</v>
      </c>
      <c r="G64">
        <v>-94.645218819497302</v>
      </c>
      <c r="H64">
        <v>-2.36248157585017</v>
      </c>
    </row>
    <row r="65" spans="1:8">
      <c r="A65">
        <v>64</v>
      </c>
      <c r="B65" t="s">
        <v>79</v>
      </c>
      <c r="C65" t="s">
        <v>721</v>
      </c>
      <c r="D65">
        <v>-101.305512555585</v>
      </c>
      <c r="E65">
        <v>594.24871251045397</v>
      </c>
      <c r="F65">
        <v>492.94319995486802</v>
      </c>
      <c r="G65">
        <v>-182.76423581719999</v>
      </c>
      <c r="H65">
        <v>-22.099901437102499</v>
      </c>
    </row>
    <row r="66" spans="1:8">
      <c r="A66">
        <v>65</v>
      </c>
      <c r="B66" t="s">
        <v>80</v>
      </c>
      <c r="C66" t="s">
        <v>721</v>
      </c>
      <c r="D66">
        <v>24.557447035655599</v>
      </c>
      <c r="E66">
        <v>274.12440378827802</v>
      </c>
      <c r="F66">
        <v>298.68185082393398</v>
      </c>
      <c r="G66">
        <v>-22.410062679011901</v>
      </c>
      <c r="H66">
        <v>76.563657274930094</v>
      </c>
    </row>
    <row r="67" spans="1:8">
      <c r="A67">
        <v>66</v>
      </c>
      <c r="B67" t="s">
        <v>81</v>
      </c>
      <c r="C67" t="s">
        <v>721</v>
      </c>
      <c r="D67">
        <v>-71.223849948564606</v>
      </c>
      <c r="E67">
        <v>337.81472656467798</v>
      </c>
      <c r="F67">
        <v>266.59087661611301</v>
      </c>
      <c r="G67">
        <v>-129.49441939184101</v>
      </c>
      <c r="H67">
        <v>-8.08543004369937</v>
      </c>
    </row>
    <row r="68" spans="1:8">
      <c r="A68">
        <v>67</v>
      </c>
      <c r="B68" t="s">
        <v>82</v>
      </c>
      <c r="C68" t="s">
        <v>721</v>
      </c>
      <c r="D68">
        <v>-53.9541189037176</v>
      </c>
      <c r="E68">
        <v>155.50537382693099</v>
      </c>
      <c r="F68">
        <v>101.55125492321299</v>
      </c>
      <c r="G68">
        <v>-81.970771987659305</v>
      </c>
      <c r="H68">
        <v>-23.0478392114961</v>
      </c>
    </row>
    <row r="69" spans="1:8">
      <c r="A69">
        <v>68</v>
      </c>
      <c r="B69" t="s">
        <v>83</v>
      </c>
      <c r="C69" t="s">
        <v>721</v>
      </c>
      <c r="D69">
        <v>-36.858721352867498</v>
      </c>
      <c r="E69">
        <v>493.90812913912799</v>
      </c>
      <c r="F69">
        <v>457.04940778626099</v>
      </c>
      <c r="G69">
        <v>-115.047435332718</v>
      </c>
      <c r="H69">
        <v>43.283627062016798</v>
      </c>
    </row>
    <row r="70" spans="1:8">
      <c r="A70">
        <v>69</v>
      </c>
      <c r="B70" t="s">
        <v>84</v>
      </c>
      <c r="C70" t="s">
        <v>721</v>
      </c>
      <c r="D70">
        <v>40.326152942545399</v>
      </c>
      <c r="E70">
        <v>84.541776607885097</v>
      </c>
      <c r="F70">
        <v>124.86792955043001</v>
      </c>
      <c r="G70">
        <v>13.0126598895668</v>
      </c>
      <c r="H70">
        <v>73.389748918815798</v>
      </c>
    </row>
    <row r="71" spans="1:8">
      <c r="A71">
        <v>70</v>
      </c>
      <c r="B71" t="s">
        <v>85</v>
      </c>
      <c r="C71" t="s">
        <v>721</v>
      </c>
      <c r="D71">
        <v>78.017782378773006</v>
      </c>
      <c r="E71">
        <v>-56.7119453493846</v>
      </c>
      <c r="F71">
        <v>21.3058370293884</v>
      </c>
      <c r="G71">
        <v>10.081798019644699</v>
      </c>
      <c r="H71">
        <v>276.33405909667698</v>
      </c>
    </row>
    <row r="72" spans="1:8">
      <c r="A72">
        <v>71</v>
      </c>
      <c r="B72" t="s">
        <v>86</v>
      </c>
      <c r="C72" t="s">
        <v>721</v>
      </c>
      <c r="D72">
        <v>57.831582954775598</v>
      </c>
      <c r="E72">
        <v>36.655406588417698</v>
      </c>
      <c r="F72">
        <v>94.486989543193303</v>
      </c>
      <c r="G72">
        <v>30.641436465659101</v>
      </c>
      <c r="H72">
        <v>90.925548279107403</v>
      </c>
    </row>
    <row r="73" spans="1:8">
      <c r="A73">
        <v>72</v>
      </c>
      <c r="B73" t="s">
        <v>87</v>
      </c>
      <c r="C73" t="s">
        <v>721</v>
      </c>
      <c r="D73">
        <v>41.159352850893001</v>
      </c>
      <c r="E73">
        <v>318.65905397638102</v>
      </c>
      <c r="F73">
        <v>359.81840682727398</v>
      </c>
      <c r="G73">
        <v>-27.3818358761166</v>
      </c>
      <c r="H73">
        <v>103.29140137551499</v>
      </c>
    </row>
    <row r="74" spans="1:8">
      <c r="A74">
        <v>73</v>
      </c>
      <c r="B74" t="s">
        <v>88</v>
      </c>
      <c r="C74" t="s">
        <v>721</v>
      </c>
      <c r="D74">
        <v>-6.0507289379726501</v>
      </c>
      <c r="E74">
        <v>176.45772160059701</v>
      </c>
      <c r="F74">
        <v>170.40699266262399</v>
      </c>
      <c r="G74">
        <v>-44.614371026421701</v>
      </c>
      <c r="H74">
        <v>34.182152475875597</v>
      </c>
    </row>
    <row r="75" spans="1:8">
      <c r="A75">
        <v>74</v>
      </c>
      <c r="B75" t="s">
        <v>89</v>
      </c>
      <c r="C75" t="s">
        <v>721</v>
      </c>
      <c r="D75">
        <v>42.0935505038114</v>
      </c>
      <c r="E75">
        <v>26.9944551856453</v>
      </c>
      <c r="F75">
        <v>69.088005689456693</v>
      </c>
      <c r="G75">
        <v>18.233849287821201</v>
      </c>
      <c r="H75">
        <v>74.582836497355004</v>
      </c>
    </row>
    <row r="76" spans="1:8">
      <c r="A76">
        <v>75</v>
      </c>
      <c r="B76" t="s">
        <v>90</v>
      </c>
      <c r="C76" t="s">
        <v>721</v>
      </c>
      <c r="D76">
        <v>-19.085902871104</v>
      </c>
      <c r="E76">
        <v>76.5454319749782</v>
      </c>
      <c r="F76">
        <v>57.459529103874203</v>
      </c>
      <c r="G76">
        <v>-41.842837434832802</v>
      </c>
      <c r="H76">
        <v>9.1165563494855206</v>
      </c>
    </row>
    <row r="77" spans="1:8">
      <c r="A77">
        <v>76</v>
      </c>
      <c r="B77" t="s">
        <v>91</v>
      </c>
      <c r="C77" t="s">
        <v>721</v>
      </c>
      <c r="D77">
        <v>-109.38451954113</v>
      </c>
      <c r="E77">
        <v>447.373452002509</v>
      </c>
      <c r="F77">
        <v>337.98893246137902</v>
      </c>
      <c r="G77">
        <v>-172.814826634089</v>
      </c>
      <c r="H77">
        <v>-45.166887437974502</v>
      </c>
    </row>
    <row r="78" spans="1:8">
      <c r="A78">
        <v>77</v>
      </c>
      <c r="B78" t="s">
        <v>92</v>
      </c>
      <c r="C78" t="s">
        <v>721</v>
      </c>
      <c r="D78">
        <v>-10.072144177528701</v>
      </c>
      <c r="E78">
        <v>245.500746480771</v>
      </c>
      <c r="F78">
        <v>235.428602303242</v>
      </c>
      <c r="G78">
        <v>-53.044636461062801</v>
      </c>
      <c r="H78">
        <v>39.289678905167101</v>
      </c>
    </row>
    <row r="79" spans="1:8">
      <c r="A79">
        <v>78</v>
      </c>
      <c r="B79" t="s">
        <v>93</v>
      </c>
      <c r="C79" t="s">
        <v>721</v>
      </c>
      <c r="D79">
        <v>10.4641619114124</v>
      </c>
      <c r="E79">
        <v>236.45002438487799</v>
      </c>
      <c r="F79">
        <v>246.91418629629001</v>
      </c>
      <c r="G79">
        <v>-36.749316164527698</v>
      </c>
      <c r="H79">
        <v>57.416166200553498</v>
      </c>
    </row>
    <row r="80" spans="1:8">
      <c r="A80">
        <v>79</v>
      </c>
      <c r="B80" t="s">
        <v>94</v>
      </c>
      <c r="C80" t="s">
        <v>721</v>
      </c>
      <c r="D80">
        <v>-60.360864845873103</v>
      </c>
      <c r="E80">
        <v>396.92909356883598</v>
      </c>
      <c r="F80">
        <v>336.56822872296198</v>
      </c>
      <c r="G80">
        <v>-115.706276098803</v>
      </c>
      <c r="H80">
        <v>-5.6466679105770297</v>
      </c>
    </row>
    <row r="81" spans="1:8">
      <c r="A81">
        <v>80</v>
      </c>
      <c r="B81" t="s">
        <v>95</v>
      </c>
      <c r="C81" t="s">
        <v>721</v>
      </c>
      <c r="D81">
        <v>-158.611195009234</v>
      </c>
      <c r="E81">
        <v>528.839406511324</v>
      </c>
      <c r="F81">
        <v>370.22821150208898</v>
      </c>
      <c r="G81">
        <v>-225.483854862692</v>
      </c>
      <c r="H81">
        <v>-93.082548555726603</v>
      </c>
    </row>
    <row r="82" spans="1:8">
      <c r="A82">
        <v>81</v>
      </c>
      <c r="B82" t="s">
        <v>96</v>
      </c>
      <c r="C82" t="s">
        <v>721</v>
      </c>
      <c r="D82">
        <v>42.309651074211999</v>
      </c>
      <c r="E82">
        <v>260.46544697455499</v>
      </c>
      <c r="F82">
        <v>302.77509804876701</v>
      </c>
      <c r="G82">
        <v>-14.149286479079199</v>
      </c>
      <c r="H82">
        <v>106.550200596891</v>
      </c>
    </row>
    <row r="83" spans="1:8">
      <c r="A83">
        <v>82</v>
      </c>
      <c r="B83" t="s">
        <v>97</v>
      </c>
      <c r="C83" t="s">
        <v>721</v>
      </c>
      <c r="D83">
        <v>4.1333163981121199</v>
      </c>
      <c r="E83">
        <v>330.58112915990603</v>
      </c>
      <c r="F83">
        <v>334.71444555801799</v>
      </c>
      <c r="G83">
        <v>-50.888843485601797</v>
      </c>
      <c r="H83">
        <v>63.214443395130097</v>
      </c>
    </row>
    <row r="84" spans="1:8">
      <c r="A84">
        <v>83</v>
      </c>
      <c r="B84" t="s">
        <v>98</v>
      </c>
      <c r="C84" t="s">
        <v>721</v>
      </c>
      <c r="D84">
        <v>-221.70768855877199</v>
      </c>
      <c r="E84">
        <v>441.78552852187698</v>
      </c>
      <c r="F84">
        <v>220.077839963104</v>
      </c>
      <c r="G84">
        <v>-281.68696059168502</v>
      </c>
      <c r="H84">
        <v>-163.77285461203201</v>
      </c>
    </row>
    <row r="85" spans="1:8">
      <c r="A85">
        <v>84</v>
      </c>
      <c r="B85" t="s">
        <v>99</v>
      </c>
      <c r="C85" t="s">
        <v>721</v>
      </c>
      <c r="D85">
        <v>-18.113284616645601</v>
      </c>
      <c r="E85">
        <v>343.22108129827097</v>
      </c>
      <c r="F85">
        <v>325.10779668162598</v>
      </c>
      <c r="G85">
        <v>-68.960733970055202</v>
      </c>
      <c r="H85">
        <v>36.306320095748902</v>
      </c>
    </row>
    <row r="86" spans="1:8">
      <c r="A86">
        <v>85</v>
      </c>
      <c r="B86" t="s">
        <v>100</v>
      </c>
      <c r="C86" t="s">
        <v>721</v>
      </c>
      <c r="D86">
        <v>-121.939990144641</v>
      </c>
      <c r="E86">
        <v>304.808158678518</v>
      </c>
      <c r="F86">
        <v>182.868168533877</v>
      </c>
      <c r="G86">
        <v>-166.19503199434601</v>
      </c>
      <c r="H86">
        <v>-74.270828861162599</v>
      </c>
    </row>
    <row r="87" spans="1:8">
      <c r="A87">
        <v>86</v>
      </c>
      <c r="B87" t="s">
        <v>101</v>
      </c>
      <c r="C87" t="s">
        <v>721</v>
      </c>
      <c r="D87">
        <v>0.43996020155805099</v>
      </c>
      <c r="E87">
        <v>318.76452628167198</v>
      </c>
      <c r="F87">
        <v>319.20448648323003</v>
      </c>
      <c r="G87">
        <v>-56.384374970512802</v>
      </c>
      <c r="H87">
        <v>53.844295041304797</v>
      </c>
    </row>
    <row r="88" spans="1:8">
      <c r="A88">
        <v>87</v>
      </c>
      <c r="B88" t="s">
        <v>102</v>
      </c>
      <c r="C88" t="s">
        <v>721</v>
      </c>
      <c r="D88">
        <v>-14.0917574333841</v>
      </c>
      <c r="E88">
        <v>176.622454792224</v>
      </c>
      <c r="F88">
        <v>162.53069735884</v>
      </c>
      <c r="G88">
        <v>-48.074125684164201</v>
      </c>
      <c r="H88">
        <v>20.3377989299536</v>
      </c>
    </row>
    <row r="89" spans="1:8">
      <c r="A89">
        <v>88</v>
      </c>
      <c r="B89" t="s">
        <v>103</v>
      </c>
      <c r="C89" t="s">
        <v>721</v>
      </c>
      <c r="D89">
        <v>-27.197596147588701</v>
      </c>
      <c r="E89">
        <v>86.073578936356796</v>
      </c>
      <c r="F89">
        <v>58.875982788767999</v>
      </c>
      <c r="G89">
        <v>-48.620170990973101</v>
      </c>
      <c r="H89">
        <v>-4.1987105526021304</v>
      </c>
    </row>
    <row r="90" spans="1:8">
      <c r="A90">
        <v>89</v>
      </c>
      <c r="B90" t="s">
        <v>104</v>
      </c>
      <c r="C90" t="s">
        <v>721</v>
      </c>
      <c r="D90">
        <v>-13.606846199328199</v>
      </c>
      <c r="E90">
        <v>353.01827413747799</v>
      </c>
      <c r="F90">
        <v>339.41142793814998</v>
      </c>
      <c r="G90">
        <v>-87.842606478611103</v>
      </c>
      <c r="H90">
        <v>61.499727671010398</v>
      </c>
    </row>
    <row r="91" spans="1:8">
      <c r="A91">
        <v>90</v>
      </c>
      <c r="B91" t="s">
        <v>105</v>
      </c>
      <c r="C91" t="s">
        <v>721</v>
      </c>
      <c r="D91">
        <v>29.2882147315091</v>
      </c>
      <c r="E91">
        <v>32.5894251532929</v>
      </c>
      <c r="F91">
        <v>61.877639884802001</v>
      </c>
      <c r="G91">
        <v>3.8429332271229102</v>
      </c>
      <c r="H91">
        <v>60.463782180478198</v>
      </c>
    </row>
    <row r="92" spans="1:8">
      <c r="A92">
        <v>91</v>
      </c>
      <c r="B92" t="s">
        <v>106</v>
      </c>
      <c r="C92" t="s">
        <v>721</v>
      </c>
      <c r="D92">
        <v>73.030717564701007</v>
      </c>
      <c r="E92">
        <v>306.01404777777799</v>
      </c>
      <c r="F92">
        <v>379.04476534247902</v>
      </c>
      <c r="G92">
        <v>12.7527851851997</v>
      </c>
      <c r="H92">
        <v>136.40849801355901</v>
      </c>
    </row>
    <row r="93" spans="1:8">
      <c r="A93">
        <v>92</v>
      </c>
      <c r="B93" t="s">
        <v>107</v>
      </c>
      <c r="C93" t="s">
        <v>721</v>
      </c>
      <c r="D93">
        <v>10.6319199073954</v>
      </c>
      <c r="E93">
        <v>178.15678918761299</v>
      </c>
      <c r="F93">
        <v>188.78870909500799</v>
      </c>
      <c r="G93">
        <v>-27.782313728261599</v>
      </c>
      <c r="H93">
        <v>50.1031550641789</v>
      </c>
    </row>
    <row r="94" spans="1:8">
      <c r="A94">
        <v>93</v>
      </c>
      <c r="B94" t="s">
        <v>108</v>
      </c>
      <c r="C94" t="s">
        <v>721</v>
      </c>
      <c r="D94">
        <v>82.094173364922895</v>
      </c>
      <c r="E94">
        <v>297.923522668418</v>
      </c>
      <c r="F94">
        <v>380.017696033341</v>
      </c>
      <c r="G94">
        <v>21.8069066002918</v>
      </c>
      <c r="H94">
        <v>145.24998275594399</v>
      </c>
    </row>
    <row r="95" spans="1:8">
      <c r="A95">
        <v>94</v>
      </c>
      <c r="B95" t="s">
        <v>109</v>
      </c>
      <c r="C95" t="s">
        <v>721</v>
      </c>
      <c r="D95">
        <v>-63.689503502259697</v>
      </c>
      <c r="E95">
        <v>210.383101402466</v>
      </c>
      <c r="F95">
        <v>146.69359790020701</v>
      </c>
      <c r="G95">
        <v>-97.267174409366504</v>
      </c>
      <c r="H95">
        <v>-30.985978235569402</v>
      </c>
    </row>
    <row r="96" spans="1:8">
      <c r="A96">
        <v>95</v>
      </c>
      <c r="B96" t="s">
        <v>110</v>
      </c>
      <c r="C96" t="s">
        <v>721</v>
      </c>
      <c r="D96">
        <v>-36.542907495867901</v>
      </c>
      <c r="E96">
        <v>217.42763053386699</v>
      </c>
      <c r="F96">
        <v>180.88472303799901</v>
      </c>
      <c r="G96">
        <v>-77.745473078440497</v>
      </c>
      <c r="H96">
        <v>12.3266020106597</v>
      </c>
    </row>
    <row r="97" spans="1:8">
      <c r="A97">
        <v>96</v>
      </c>
      <c r="B97" t="s">
        <v>111</v>
      </c>
      <c r="C97" t="s">
        <v>721</v>
      </c>
      <c r="D97">
        <v>-52.101008399743897</v>
      </c>
      <c r="E97">
        <v>266.767265057418</v>
      </c>
      <c r="F97">
        <v>214.66625665767401</v>
      </c>
      <c r="G97">
        <v>-90.077898359990996</v>
      </c>
      <c r="H97">
        <v>-12.3438570736605</v>
      </c>
    </row>
    <row r="98" spans="1:8">
      <c r="A98">
        <v>97</v>
      </c>
      <c r="B98" t="s">
        <v>112</v>
      </c>
      <c r="C98" t="s">
        <v>721</v>
      </c>
      <c r="D98">
        <v>-7.4465794924036803</v>
      </c>
      <c r="E98">
        <v>205.38724855692001</v>
      </c>
      <c r="F98">
        <v>197.94066906451701</v>
      </c>
      <c r="G98">
        <v>-50.091291443921001</v>
      </c>
      <c r="H98">
        <v>40.583403630604401</v>
      </c>
    </row>
    <row r="99" spans="1:8">
      <c r="A99">
        <v>98</v>
      </c>
      <c r="B99" t="s">
        <v>113</v>
      </c>
      <c r="C99" t="s">
        <v>721</v>
      </c>
      <c r="D99">
        <v>49.516921237712701</v>
      </c>
      <c r="E99">
        <v>257.34026599192703</v>
      </c>
      <c r="F99">
        <v>306.85718722963998</v>
      </c>
      <c r="G99">
        <v>-14.1155809591693</v>
      </c>
      <c r="H99">
        <v>122.527341898095</v>
      </c>
    </row>
    <row r="100" spans="1:8">
      <c r="A100">
        <v>99</v>
      </c>
      <c r="B100" t="s">
        <v>114</v>
      </c>
      <c r="C100" t="s">
        <v>721</v>
      </c>
      <c r="D100">
        <v>86.778759449522596</v>
      </c>
      <c r="E100">
        <v>75.217622786609297</v>
      </c>
      <c r="F100">
        <v>161.99638223613101</v>
      </c>
      <c r="G100">
        <v>51.8562304203355</v>
      </c>
      <c r="H100">
        <v>128.370151862407</v>
      </c>
    </row>
    <row r="101" spans="1:8">
      <c r="A101">
        <v>100</v>
      </c>
      <c r="B101" t="s">
        <v>115</v>
      </c>
      <c r="C101" t="s">
        <v>721</v>
      </c>
      <c r="D101">
        <v>-60.488151720971999</v>
      </c>
      <c r="E101">
        <v>222.45227941642901</v>
      </c>
      <c r="F101">
        <v>161.96412769545699</v>
      </c>
      <c r="G101">
        <v>-96.812603011887603</v>
      </c>
      <c r="H101">
        <v>-24.8409400022142</v>
      </c>
    </row>
    <row r="102" spans="1:8">
      <c r="A102">
        <v>101</v>
      </c>
      <c r="B102" t="s">
        <v>116</v>
      </c>
      <c r="C102" t="s">
        <v>721</v>
      </c>
      <c r="D102">
        <v>-114.944009488253</v>
      </c>
      <c r="E102">
        <v>351.013736051043</v>
      </c>
      <c r="F102">
        <v>236.06972656278899</v>
      </c>
      <c r="G102">
        <v>-170.352415569295</v>
      </c>
      <c r="H102">
        <v>-59.614205011482298</v>
      </c>
    </row>
    <row r="103" spans="1:8">
      <c r="A103">
        <v>102</v>
      </c>
      <c r="B103" t="s">
        <v>117</v>
      </c>
      <c r="C103" t="s">
        <v>721</v>
      </c>
      <c r="D103">
        <v>18.527374780316201</v>
      </c>
      <c r="E103">
        <v>323.41880514216302</v>
      </c>
      <c r="F103">
        <v>341.94617992247998</v>
      </c>
      <c r="G103">
        <v>-43.406021252787397</v>
      </c>
      <c r="H103">
        <v>82.235522521285901</v>
      </c>
    </row>
    <row r="104" spans="1:8">
      <c r="A104">
        <v>103</v>
      </c>
      <c r="B104" t="s">
        <v>118</v>
      </c>
      <c r="C104" t="s">
        <v>721</v>
      </c>
      <c r="D104">
        <v>98.831345161488997</v>
      </c>
      <c r="E104">
        <v>448.29266519631898</v>
      </c>
      <c r="F104">
        <v>547.12401035780897</v>
      </c>
      <c r="G104">
        <v>-4.8804130022072201</v>
      </c>
      <c r="H104">
        <v>234.43433612227301</v>
      </c>
    </row>
    <row r="105" spans="1:8">
      <c r="A105">
        <v>104</v>
      </c>
      <c r="B105" t="s">
        <v>119</v>
      </c>
      <c r="C105" t="s">
        <v>721</v>
      </c>
      <c r="D105">
        <v>6.9461580925487896</v>
      </c>
      <c r="E105">
        <v>61.2399792401092</v>
      </c>
      <c r="F105">
        <v>68.186137332658006</v>
      </c>
      <c r="G105">
        <v>-14.9820638351294</v>
      </c>
      <c r="H105">
        <v>33.544086420561896</v>
      </c>
    </row>
    <row r="106" spans="1:8">
      <c r="A106">
        <v>105</v>
      </c>
      <c r="B106" t="s">
        <v>120</v>
      </c>
      <c r="C106" t="s">
        <v>721</v>
      </c>
      <c r="D106">
        <v>4.4327845309809897</v>
      </c>
      <c r="E106">
        <v>274.10572986638903</v>
      </c>
      <c r="F106">
        <v>278.53851439737002</v>
      </c>
      <c r="G106">
        <v>-47.857278175562001</v>
      </c>
      <c r="H106">
        <v>63.1388777006349</v>
      </c>
    </row>
    <row r="107" spans="1:8">
      <c r="A107">
        <v>106</v>
      </c>
      <c r="B107" t="s">
        <v>121</v>
      </c>
      <c r="C107" t="s">
        <v>721</v>
      </c>
      <c r="D107">
        <v>53.245815504189899</v>
      </c>
      <c r="E107">
        <v>83.6945915924003</v>
      </c>
      <c r="F107">
        <v>136.94040709659001</v>
      </c>
      <c r="G107">
        <v>20.7537862411885</v>
      </c>
      <c r="H107">
        <v>92.472070294538099</v>
      </c>
    </row>
    <row r="108" spans="1:8">
      <c r="A108">
        <v>107</v>
      </c>
      <c r="B108" t="s">
        <v>122</v>
      </c>
      <c r="C108" t="s">
        <v>721</v>
      </c>
      <c r="D108">
        <v>-101.505651281632</v>
      </c>
      <c r="E108">
        <v>397.18179363211198</v>
      </c>
      <c r="F108">
        <v>295.67614235048001</v>
      </c>
      <c r="G108">
        <v>-165.11144785964001</v>
      </c>
      <c r="H108">
        <v>-34.587056997408503</v>
      </c>
    </row>
    <row r="109" spans="1:8">
      <c r="A109">
        <v>108</v>
      </c>
      <c r="B109" t="s">
        <v>123</v>
      </c>
      <c r="C109" t="s">
        <v>721</v>
      </c>
      <c r="D109">
        <v>-19.330122102192899</v>
      </c>
      <c r="E109">
        <v>174.541761331445</v>
      </c>
      <c r="F109">
        <v>155.211639229252</v>
      </c>
      <c r="G109">
        <v>-58.141632539905302</v>
      </c>
      <c r="H109">
        <v>18.161162984469001</v>
      </c>
    </row>
    <row r="110" spans="1:8">
      <c r="A110">
        <v>109</v>
      </c>
      <c r="B110" t="s">
        <v>124</v>
      </c>
      <c r="C110" t="s">
        <v>721</v>
      </c>
      <c r="D110">
        <v>-55.1722029386938</v>
      </c>
      <c r="E110">
        <v>218.87726580008299</v>
      </c>
      <c r="F110">
        <v>163.705062861389</v>
      </c>
      <c r="G110">
        <v>-92.894947730935996</v>
      </c>
      <c r="H110">
        <v>-16.516381743333501</v>
      </c>
    </row>
    <row r="111" spans="1:8">
      <c r="A111">
        <v>110</v>
      </c>
      <c r="B111" t="s">
        <v>125</v>
      </c>
      <c r="C111" t="s">
        <v>721</v>
      </c>
      <c r="D111">
        <v>-11.7524101867638</v>
      </c>
      <c r="E111">
        <v>219.829205201657</v>
      </c>
      <c r="F111">
        <v>208.07679501489301</v>
      </c>
      <c r="G111">
        <v>-56.475445772825204</v>
      </c>
      <c r="H111">
        <v>36.807183803373498</v>
      </c>
    </row>
    <row r="112" spans="1:8">
      <c r="A112">
        <v>111</v>
      </c>
      <c r="B112" t="s">
        <v>126</v>
      </c>
      <c r="C112" t="s">
        <v>721</v>
      </c>
      <c r="D112">
        <v>-40.700006184569503</v>
      </c>
      <c r="E112">
        <v>273.71965826786999</v>
      </c>
      <c r="F112">
        <v>233.019652083301</v>
      </c>
      <c r="G112">
        <v>-82.936831718038803</v>
      </c>
      <c r="H112">
        <v>5.8324247022492299</v>
      </c>
    </row>
    <row r="113" spans="1:8">
      <c r="A113">
        <v>112</v>
      </c>
      <c r="B113" t="s">
        <v>127</v>
      </c>
      <c r="C113" t="s">
        <v>721</v>
      </c>
      <c r="D113">
        <v>-27.220628579096001</v>
      </c>
      <c r="E113">
        <v>214.62194919065399</v>
      </c>
      <c r="F113">
        <v>187.40132061155799</v>
      </c>
      <c r="G113">
        <v>-78.9510971365373</v>
      </c>
      <c r="H113">
        <v>29.806430938950498</v>
      </c>
    </row>
    <row r="114" spans="1:8">
      <c r="A114">
        <v>113</v>
      </c>
      <c r="B114" t="s">
        <v>128</v>
      </c>
      <c r="C114" t="s">
        <v>721</v>
      </c>
      <c r="D114">
        <v>-60.948826114286199</v>
      </c>
      <c r="E114">
        <v>216.19355527707</v>
      </c>
      <c r="F114">
        <v>155.24472916278299</v>
      </c>
      <c r="G114">
        <v>-103.380698676081</v>
      </c>
      <c r="H114">
        <v>-13.449871681915599</v>
      </c>
    </row>
    <row r="115" spans="1:8">
      <c r="A115">
        <v>114</v>
      </c>
      <c r="B115" t="s">
        <v>129</v>
      </c>
      <c r="C115" t="s">
        <v>721</v>
      </c>
      <c r="D115">
        <v>10.133550305987701</v>
      </c>
      <c r="E115">
        <v>434.05753395517797</v>
      </c>
      <c r="F115">
        <v>444.191084261166</v>
      </c>
      <c r="G115">
        <v>-64.067601301257199</v>
      </c>
      <c r="H115">
        <v>83.393981275568905</v>
      </c>
    </row>
    <row r="116" spans="1:8">
      <c r="A116">
        <v>115</v>
      </c>
      <c r="B116" t="s">
        <v>130</v>
      </c>
      <c r="C116" t="s">
        <v>721</v>
      </c>
      <c r="D116">
        <v>76.642456465220405</v>
      </c>
      <c r="E116">
        <v>399.19678121654403</v>
      </c>
      <c r="F116">
        <v>475.83923768176402</v>
      </c>
      <c r="G116">
        <v>-7.6032189913149999</v>
      </c>
      <c r="H116">
        <v>183.80001095640301</v>
      </c>
    </row>
    <row r="117" spans="1:8">
      <c r="A117">
        <v>116</v>
      </c>
      <c r="B117" t="s">
        <v>131</v>
      </c>
      <c r="C117" t="s">
        <v>721</v>
      </c>
      <c r="D117">
        <v>27.387745268776801</v>
      </c>
      <c r="E117">
        <v>318.06266834477299</v>
      </c>
      <c r="F117">
        <v>345.45041361354998</v>
      </c>
      <c r="G117">
        <v>-38.119189342861198</v>
      </c>
      <c r="H117">
        <v>97.155586646516397</v>
      </c>
    </row>
    <row r="118" spans="1:8">
      <c r="A118">
        <v>117</v>
      </c>
      <c r="B118" t="s">
        <v>132</v>
      </c>
      <c r="C118" t="s">
        <v>721</v>
      </c>
      <c r="D118">
        <v>97.853887814251095</v>
      </c>
      <c r="E118">
        <v>222.687800828272</v>
      </c>
      <c r="F118">
        <v>320.54168864252398</v>
      </c>
      <c r="G118">
        <v>37.824548230976397</v>
      </c>
      <c r="H118">
        <v>160.87237625626599</v>
      </c>
    </row>
    <row r="119" spans="1:8">
      <c r="A119">
        <v>118</v>
      </c>
      <c r="B119" t="s">
        <v>133</v>
      </c>
      <c r="C119" t="s">
        <v>721</v>
      </c>
      <c r="D119">
        <v>-68.731962779623899</v>
      </c>
      <c r="E119">
        <v>199.72801704252299</v>
      </c>
      <c r="F119">
        <v>130.99605426289901</v>
      </c>
      <c r="G119">
        <v>-100.180685518841</v>
      </c>
      <c r="H119">
        <v>-34.096653859562799</v>
      </c>
    </row>
    <row r="120" spans="1:8">
      <c r="A120">
        <v>119</v>
      </c>
      <c r="B120" t="s">
        <v>134</v>
      </c>
      <c r="C120" t="s">
        <v>721</v>
      </c>
      <c r="D120">
        <v>72.998733648772301</v>
      </c>
      <c r="E120">
        <v>428.22475210337302</v>
      </c>
      <c r="F120">
        <v>501.223485752145</v>
      </c>
      <c r="G120">
        <v>-11.8875369575814</v>
      </c>
      <c r="H120">
        <v>168.40881013966501</v>
      </c>
    </row>
    <row r="121" spans="1:8">
      <c r="A121">
        <v>120</v>
      </c>
      <c r="B121" t="s">
        <v>135</v>
      </c>
      <c r="C121" t="s">
        <v>721</v>
      </c>
      <c r="D121">
        <v>31.5792626221067</v>
      </c>
      <c r="E121">
        <v>396.32350738698602</v>
      </c>
      <c r="F121">
        <v>427.90277000909299</v>
      </c>
      <c r="G121">
        <v>-39.054416832689</v>
      </c>
      <c r="H121">
        <v>104.08070992738099</v>
      </c>
    </row>
    <row r="122" spans="1:8">
      <c r="A122">
        <v>121</v>
      </c>
      <c r="B122" t="s">
        <v>136</v>
      </c>
      <c r="C122" t="s">
        <v>721</v>
      </c>
      <c r="D122">
        <v>46.004866712704001</v>
      </c>
      <c r="E122">
        <v>46.189636710139901</v>
      </c>
      <c r="F122">
        <v>92.194503422843994</v>
      </c>
      <c r="G122">
        <v>17.011070140906099</v>
      </c>
      <c r="H122">
        <v>78.641485645344304</v>
      </c>
    </row>
    <row r="123" spans="1:8">
      <c r="A123">
        <v>122</v>
      </c>
      <c r="B123" t="s">
        <v>137</v>
      </c>
      <c r="C123" t="s">
        <v>721</v>
      </c>
      <c r="D123">
        <v>-136.266570771311</v>
      </c>
      <c r="E123">
        <v>430.68299366864801</v>
      </c>
      <c r="F123">
        <v>294.41642289733602</v>
      </c>
      <c r="G123">
        <v>-207.45714200707801</v>
      </c>
      <c r="H123">
        <v>-64.561795926422704</v>
      </c>
    </row>
    <row r="124" spans="1:8">
      <c r="A124">
        <v>123</v>
      </c>
      <c r="B124" t="s">
        <v>138</v>
      </c>
      <c r="C124" t="s">
        <v>721</v>
      </c>
      <c r="D124">
        <v>60.024290496841303</v>
      </c>
      <c r="E124">
        <v>351.868268518788</v>
      </c>
      <c r="F124">
        <v>411.89255901563001</v>
      </c>
      <c r="G124">
        <v>-5.7924971334390403</v>
      </c>
      <c r="H124">
        <v>132.084154711183</v>
      </c>
    </row>
    <row r="125" spans="1:8">
      <c r="A125">
        <v>124</v>
      </c>
      <c r="B125" t="s">
        <v>139</v>
      </c>
      <c r="C125" t="s">
        <v>721</v>
      </c>
      <c r="D125">
        <v>9.5167083143646192</v>
      </c>
      <c r="E125">
        <v>451.43522881019197</v>
      </c>
      <c r="F125">
        <v>460.95193712455603</v>
      </c>
      <c r="G125">
        <v>-71.953813161273004</v>
      </c>
      <c r="H125">
        <v>105.276515356183</v>
      </c>
    </row>
    <row r="126" spans="1:8">
      <c r="A126">
        <v>125</v>
      </c>
      <c r="B126" t="s">
        <v>140</v>
      </c>
      <c r="C126" t="s">
        <v>721</v>
      </c>
      <c r="D126">
        <v>15.2487273104575</v>
      </c>
      <c r="E126">
        <v>85.219284343381005</v>
      </c>
      <c r="F126">
        <v>100.468011653838</v>
      </c>
      <c r="G126">
        <v>-14.1879134291302</v>
      </c>
      <c r="H126">
        <v>46.130633415620402</v>
      </c>
    </row>
    <row r="127" spans="1:8">
      <c r="A127">
        <v>126</v>
      </c>
      <c r="B127" t="s">
        <v>141</v>
      </c>
      <c r="C127" t="s">
        <v>721</v>
      </c>
      <c r="D127">
        <v>-24.667133777956099</v>
      </c>
      <c r="E127">
        <v>394.25384299944</v>
      </c>
      <c r="F127">
        <v>369.586709221484</v>
      </c>
      <c r="G127">
        <v>-91.289383583091094</v>
      </c>
      <c r="H127">
        <v>44.572398820041002</v>
      </c>
    </row>
    <row r="128" spans="1:8">
      <c r="A128">
        <v>127</v>
      </c>
      <c r="B128" t="s">
        <v>142</v>
      </c>
      <c r="C128" t="s">
        <v>721</v>
      </c>
      <c r="D128">
        <v>22.974207033240901</v>
      </c>
      <c r="E128">
        <v>285.73320439601298</v>
      </c>
      <c r="F128">
        <v>308.70741142925402</v>
      </c>
      <c r="G128">
        <v>-33.5299306615848</v>
      </c>
      <c r="H128">
        <v>85.727711537725298</v>
      </c>
    </row>
    <row r="129" spans="1:8">
      <c r="A129">
        <v>128</v>
      </c>
      <c r="B129" t="s">
        <v>143</v>
      </c>
      <c r="C129" t="s">
        <v>721</v>
      </c>
      <c r="D129">
        <v>-39.765165281403497</v>
      </c>
      <c r="E129">
        <v>440.20186103793299</v>
      </c>
      <c r="F129">
        <v>400.43669575653001</v>
      </c>
      <c r="G129">
        <v>-106.396627742904</v>
      </c>
      <c r="H129">
        <v>27.403880804663501</v>
      </c>
    </row>
    <row r="130" spans="1:8">
      <c r="A130">
        <v>129</v>
      </c>
      <c r="B130" t="s">
        <v>144</v>
      </c>
      <c r="C130" t="s">
        <v>721</v>
      </c>
      <c r="D130">
        <v>-79.512820730324194</v>
      </c>
      <c r="E130">
        <v>238.575482395113</v>
      </c>
      <c r="F130">
        <v>159.062661664789</v>
      </c>
      <c r="G130">
        <v>-115.834332552476</v>
      </c>
      <c r="H130">
        <v>-43.180891748891902</v>
      </c>
    </row>
    <row r="131" spans="1:8">
      <c r="A131">
        <v>130</v>
      </c>
      <c r="B131" t="s">
        <v>145</v>
      </c>
      <c r="C131" t="s">
        <v>721</v>
      </c>
      <c r="D131">
        <v>-80.620416476089702</v>
      </c>
      <c r="E131">
        <v>303.55832021591698</v>
      </c>
      <c r="F131">
        <v>222.93790373982699</v>
      </c>
      <c r="G131">
        <v>-134.24121106306399</v>
      </c>
      <c r="H131">
        <v>-20.527186865330499</v>
      </c>
    </row>
    <row r="132" spans="1:8">
      <c r="A132">
        <v>131</v>
      </c>
      <c r="B132" t="s">
        <v>146</v>
      </c>
      <c r="C132" t="s">
        <v>721</v>
      </c>
      <c r="D132">
        <v>60.699763671920103</v>
      </c>
      <c r="E132">
        <v>297.04717755343302</v>
      </c>
      <c r="F132">
        <v>357.746941225353</v>
      </c>
      <c r="G132">
        <v>0.58170369734910599</v>
      </c>
      <c r="H132">
        <v>126.321949989836</v>
      </c>
    </row>
    <row r="133" spans="1:8">
      <c r="A133">
        <v>132</v>
      </c>
      <c r="B133" t="s">
        <v>147</v>
      </c>
      <c r="C133" t="s">
        <v>721</v>
      </c>
      <c r="D133">
        <v>-0.67367757960766905</v>
      </c>
      <c r="E133">
        <v>331.87772476506899</v>
      </c>
      <c r="F133">
        <v>331.20404718546098</v>
      </c>
      <c r="G133">
        <v>-66.839547290667099</v>
      </c>
      <c r="H133">
        <v>68.836244827606805</v>
      </c>
    </row>
    <row r="134" spans="1:8">
      <c r="A134">
        <v>133</v>
      </c>
      <c r="B134" t="s">
        <v>148</v>
      </c>
      <c r="C134" t="s">
        <v>721</v>
      </c>
      <c r="D134">
        <v>81.105259316115095</v>
      </c>
      <c r="E134">
        <v>372.36342997216298</v>
      </c>
      <c r="F134">
        <v>453.46868928827797</v>
      </c>
      <c r="G134">
        <v>6.8099234709007099</v>
      </c>
      <c r="H134">
        <v>165.23937014376801</v>
      </c>
    </row>
    <row r="135" spans="1:8">
      <c r="A135">
        <v>134</v>
      </c>
      <c r="B135" t="s">
        <v>149</v>
      </c>
      <c r="C135" t="s">
        <v>721</v>
      </c>
      <c r="D135">
        <v>-61.644525603317099</v>
      </c>
      <c r="E135">
        <v>184.742938730567</v>
      </c>
      <c r="F135">
        <v>123.09841312725</v>
      </c>
      <c r="G135">
        <v>-92.875044787823796</v>
      </c>
      <c r="H135">
        <v>-29.116182962140801</v>
      </c>
    </row>
    <row r="136" spans="1:8">
      <c r="A136">
        <v>135</v>
      </c>
      <c r="B136" t="s">
        <v>150</v>
      </c>
      <c r="C136" t="s">
        <v>721</v>
      </c>
      <c r="D136">
        <v>-41.329733920555597</v>
      </c>
      <c r="E136">
        <v>270.71638454652901</v>
      </c>
      <c r="F136">
        <v>229.386650625973</v>
      </c>
      <c r="G136">
        <v>-104.987474147801</v>
      </c>
      <c r="H136">
        <v>23.103006799295098</v>
      </c>
    </row>
    <row r="137" spans="1:8">
      <c r="A137">
        <v>136</v>
      </c>
      <c r="B137" t="s">
        <v>151</v>
      </c>
      <c r="C137" t="s">
        <v>721</v>
      </c>
      <c r="D137">
        <v>-25.143998290117199</v>
      </c>
      <c r="E137">
        <v>346.74705086511398</v>
      </c>
      <c r="F137">
        <v>321.60305257499698</v>
      </c>
      <c r="G137">
        <v>-89.777340763858305</v>
      </c>
      <c r="H137">
        <v>43.604836481673502</v>
      </c>
    </row>
    <row r="138" spans="1:8">
      <c r="A138">
        <v>137</v>
      </c>
      <c r="B138" t="s">
        <v>152</v>
      </c>
      <c r="C138" t="s">
        <v>721</v>
      </c>
      <c r="D138">
        <v>-12.5030353210706</v>
      </c>
      <c r="E138">
        <v>270.18176467788402</v>
      </c>
      <c r="F138">
        <v>257.67872935681402</v>
      </c>
      <c r="G138">
        <v>-73.360206826699795</v>
      </c>
      <c r="H138">
        <v>53.235181007083199</v>
      </c>
    </row>
    <row r="139" spans="1:8">
      <c r="A139">
        <v>138</v>
      </c>
      <c r="B139" t="s">
        <v>153</v>
      </c>
      <c r="C139" t="s">
        <v>721</v>
      </c>
      <c r="D139">
        <v>-6.6429444943540803</v>
      </c>
      <c r="E139">
        <v>342.38237112754598</v>
      </c>
      <c r="F139">
        <v>335.73942663319201</v>
      </c>
      <c r="G139">
        <v>-66.686346846944701</v>
      </c>
      <c r="H139">
        <v>56.142568233924301</v>
      </c>
    </row>
    <row r="140" spans="1:8">
      <c r="A140">
        <v>139</v>
      </c>
      <c r="B140" t="s">
        <v>154</v>
      </c>
      <c r="C140" t="s">
        <v>721</v>
      </c>
      <c r="D140">
        <v>-53.685915555974198</v>
      </c>
      <c r="E140">
        <v>372.38309870332802</v>
      </c>
      <c r="F140">
        <v>318.697183147354</v>
      </c>
      <c r="G140">
        <v>-118.25431079733799</v>
      </c>
      <c r="H140">
        <v>11.890817615165499</v>
      </c>
    </row>
    <row r="141" spans="1:8">
      <c r="A141">
        <v>140</v>
      </c>
      <c r="B141" t="s">
        <v>155</v>
      </c>
      <c r="C141" t="s">
        <v>721</v>
      </c>
      <c r="D141">
        <v>1.8818350241131701</v>
      </c>
      <c r="E141">
        <v>480.581946397666</v>
      </c>
      <c r="F141">
        <v>482.463781421779</v>
      </c>
      <c r="G141">
        <v>-82.703910761168203</v>
      </c>
      <c r="H141">
        <v>85.091652271310593</v>
      </c>
    </row>
    <row r="142" spans="1:8">
      <c r="A142">
        <v>141</v>
      </c>
      <c r="B142" t="s">
        <v>156</v>
      </c>
      <c r="C142" t="s">
        <v>721</v>
      </c>
      <c r="D142">
        <v>-70.486783996238103</v>
      </c>
      <c r="E142">
        <v>362.33429729803299</v>
      </c>
      <c r="F142">
        <v>291.847513301795</v>
      </c>
      <c r="G142">
        <v>-127.08099690637501</v>
      </c>
      <c r="H142">
        <v>-10.011510387780801</v>
      </c>
    </row>
    <row r="143" spans="1:8">
      <c r="A143">
        <v>142</v>
      </c>
      <c r="B143" t="s">
        <v>157</v>
      </c>
      <c r="C143" t="s">
        <v>721</v>
      </c>
      <c r="D143">
        <v>40.708029673701802</v>
      </c>
      <c r="E143">
        <v>286.15118051802301</v>
      </c>
      <c r="F143">
        <v>326.85921019172503</v>
      </c>
      <c r="G143">
        <v>-20.919467262065499</v>
      </c>
      <c r="H143">
        <v>102.96155911711701</v>
      </c>
    </row>
    <row r="144" spans="1:8">
      <c r="A144">
        <v>143</v>
      </c>
      <c r="B144" t="s">
        <v>158</v>
      </c>
      <c r="C144" t="s">
        <v>721</v>
      </c>
      <c r="D144">
        <v>13.2555564348009</v>
      </c>
      <c r="E144">
        <v>483.85176534814099</v>
      </c>
      <c r="F144">
        <v>497.10732178294199</v>
      </c>
      <c r="G144">
        <v>-53.578410219788303</v>
      </c>
      <c r="H144">
        <v>92.665982923999806</v>
      </c>
    </row>
    <row r="145" spans="1:8">
      <c r="A145">
        <v>144</v>
      </c>
      <c r="B145" t="s">
        <v>159</v>
      </c>
      <c r="C145" t="s">
        <v>721</v>
      </c>
      <c r="D145">
        <v>-58.576213926539701</v>
      </c>
      <c r="E145">
        <v>317.72770144306998</v>
      </c>
      <c r="F145">
        <v>259.15148751652998</v>
      </c>
      <c r="G145">
        <v>-112.59108619023399</v>
      </c>
      <c r="H145">
        <v>-4.9662818218722</v>
      </c>
    </row>
    <row r="146" spans="1:8">
      <c r="A146">
        <v>145</v>
      </c>
      <c r="B146" t="s">
        <v>160</v>
      </c>
      <c r="C146" t="s">
        <v>721</v>
      </c>
      <c r="D146">
        <v>12.6351347060049</v>
      </c>
      <c r="E146">
        <v>469.12449829873202</v>
      </c>
      <c r="F146">
        <v>481.759633004737</v>
      </c>
      <c r="G146">
        <v>-56.213167672544699</v>
      </c>
      <c r="H146">
        <v>87.334788957213604</v>
      </c>
    </row>
    <row r="147" spans="1:8">
      <c r="A147">
        <v>146</v>
      </c>
      <c r="B147" t="s">
        <v>161</v>
      </c>
      <c r="C147" t="s">
        <v>721</v>
      </c>
      <c r="D147">
        <v>148.278712020054</v>
      </c>
      <c r="E147">
        <v>355.37246216627699</v>
      </c>
      <c r="F147">
        <v>503.65117418633201</v>
      </c>
      <c r="G147">
        <v>51.307059010223803</v>
      </c>
      <c r="H147">
        <v>265.87474922155599</v>
      </c>
    </row>
    <row r="148" spans="1:8">
      <c r="A148">
        <v>147</v>
      </c>
      <c r="B148" t="s">
        <v>162</v>
      </c>
      <c r="C148" t="s">
        <v>721</v>
      </c>
      <c r="D148">
        <v>55.466995441023599</v>
      </c>
      <c r="E148">
        <v>335.18733725982401</v>
      </c>
      <c r="F148">
        <v>390.65433270084799</v>
      </c>
      <c r="G148">
        <v>-13.032216647494399</v>
      </c>
      <c r="H148">
        <v>127.164742232743</v>
      </c>
    </row>
    <row r="149" spans="1:8">
      <c r="A149">
        <v>148</v>
      </c>
      <c r="B149" t="s">
        <v>163</v>
      </c>
      <c r="C149" t="s">
        <v>721</v>
      </c>
      <c r="D149">
        <v>6.3333138478659503</v>
      </c>
      <c r="E149">
        <v>291.162360003738</v>
      </c>
      <c r="F149">
        <v>297.49567385160401</v>
      </c>
      <c r="G149">
        <v>-45.677494115233998</v>
      </c>
      <c r="H149">
        <v>67.098936285396903</v>
      </c>
    </row>
    <row r="150" spans="1:8">
      <c r="A150">
        <v>149</v>
      </c>
      <c r="B150" t="s">
        <v>164</v>
      </c>
      <c r="C150" t="s">
        <v>721</v>
      </c>
      <c r="D150">
        <v>-125.36198348748199</v>
      </c>
      <c r="E150">
        <v>327.26449426839901</v>
      </c>
      <c r="F150">
        <v>201.902510780916</v>
      </c>
      <c r="G150">
        <v>-175.57509375072399</v>
      </c>
      <c r="H150">
        <v>-74.508792279786405</v>
      </c>
    </row>
    <row r="151" spans="1:8">
      <c r="A151">
        <v>150</v>
      </c>
      <c r="B151" t="s">
        <v>165</v>
      </c>
      <c r="C151" t="s">
        <v>721</v>
      </c>
      <c r="D151">
        <v>85.999054723446704</v>
      </c>
      <c r="E151">
        <v>243.24290520054299</v>
      </c>
      <c r="F151">
        <v>329.24195992399001</v>
      </c>
      <c r="G151">
        <v>29.0526915741364</v>
      </c>
      <c r="H151">
        <v>144.99321565254499</v>
      </c>
    </row>
    <row r="152" spans="1:8">
      <c r="A152">
        <v>151</v>
      </c>
      <c r="B152" t="s">
        <v>166</v>
      </c>
      <c r="C152" t="s">
        <v>721</v>
      </c>
      <c r="D152">
        <v>109.719005950783</v>
      </c>
      <c r="E152">
        <v>535.47098117520204</v>
      </c>
      <c r="F152">
        <v>645.189987125985</v>
      </c>
      <c r="G152">
        <v>19.178879783521001</v>
      </c>
      <c r="H152">
        <v>314.89334676518098</v>
      </c>
    </row>
    <row r="153" spans="1:8">
      <c r="A153">
        <v>152</v>
      </c>
      <c r="B153" t="s">
        <v>167</v>
      </c>
      <c r="C153" t="s">
        <v>721</v>
      </c>
      <c r="D153">
        <v>-88.867498091723107</v>
      </c>
      <c r="E153">
        <v>587.79421433057405</v>
      </c>
      <c r="F153">
        <v>498.92671623885099</v>
      </c>
      <c r="G153">
        <v>-162.56871206654199</v>
      </c>
      <c r="H153">
        <v>-17.086048686788999</v>
      </c>
    </row>
    <row r="154" spans="1:8">
      <c r="A154">
        <v>153</v>
      </c>
      <c r="B154" t="s">
        <v>168</v>
      </c>
      <c r="C154" t="s">
        <v>721</v>
      </c>
      <c r="D154">
        <v>-0.17574301395387601</v>
      </c>
      <c r="E154">
        <v>433.77840406692201</v>
      </c>
      <c r="F154">
        <v>433.60266105296898</v>
      </c>
      <c r="G154">
        <v>-81.511886138696795</v>
      </c>
      <c r="H154">
        <v>85.777726307221698</v>
      </c>
    </row>
    <row r="155" spans="1:8">
      <c r="A155">
        <v>154</v>
      </c>
      <c r="B155" t="s">
        <v>169</v>
      </c>
      <c r="C155" t="s">
        <v>721</v>
      </c>
      <c r="D155">
        <v>-9.0649996365510894</v>
      </c>
      <c r="E155">
        <v>97.634601923633994</v>
      </c>
      <c r="F155">
        <v>88.569602287082901</v>
      </c>
      <c r="G155">
        <v>-35.364346373297998</v>
      </c>
      <c r="H155">
        <v>21.4469605825842</v>
      </c>
    </row>
    <row r="156" spans="1:8">
      <c r="A156">
        <v>155</v>
      </c>
      <c r="B156" t="s">
        <v>170</v>
      </c>
      <c r="C156" t="s">
        <v>721</v>
      </c>
      <c r="D156">
        <v>-99.342268075237797</v>
      </c>
      <c r="E156">
        <v>309.903543818039</v>
      </c>
      <c r="F156">
        <v>210.561275742801</v>
      </c>
      <c r="G156">
        <v>-158.192986608723</v>
      </c>
      <c r="H156">
        <v>-38.454121178718303</v>
      </c>
    </row>
    <row r="157" spans="1:8">
      <c r="A157">
        <v>156</v>
      </c>
      <c r="B157" t="s">
        <v>171</v>
      </c>
      <c r="C157" t="s">
        <v>721</v>
      </c>
      <c r="D157">
        <v>-60.607568204482298</v>
      </c>
      <c r="E157">
        <v>516.90114040002595</v>
      </c>
      <c r="F157">
        <v>456.29357219554299</v>
      </c>
      <c r="G157">
        <v>-143.11688178649499</v>
      </c>
      <c r="H157">
        <v>31.979625863526699</v>
      </c>
    </row>
    <row r="158" spans="1:8">
      <c r="A158">
        <v>157</v>
      </c>
      <c r="B158" t="s">
        <v>172</v>
      </c>
      <c r="C158" t="s">
        <v>721</v>
      </c>
      <c r="D158">
        <v>105.928019996484</v>
      </c>
      <c r="E158">
        <v>349.21017780111401</v>
      </c>
      <c r="F158">
        <v>455.13819779759802</v>
      </c>
      <c r="G158">
        <v>39.308150133483103</v>
      </c>
      <c r="H158">
        <v>172.25363995482499</v>
      </c>
    </row>
    <row r="159" spans="1:8">
      <c r="A159">
        <v>158</v>
      </c>
      <c r="B159" t="s">
        <v>173</v>
      </c>
      <c r="C159" t="s">
        <v>721</v>
      </c>
      <c r="D159">
        <v>207.215681093917</v>
      </c>
      <c r="E159">
        <v>258.68551743330602</v>
      </c>
      <c r="F159">
        <v>465.90119852722398</v>
      </c>
      <c r="G159">
        <v>140.37307044357601</v>
      </c>
      <c r="H159">
        <v>284.03869063401999</v>
      </c>
    </row>
    <row r="160" spans="1:8">
      <c r="A160">
        <v>159</v>
      </c>
      <c r="B160" t="s">
        <v>174</v>
      </c>
      <c r="C160" t="s">
        <v>721</v>
      </c>
      <c r="D160">
        <v>-29.0501968956174</v>
      </c>
      <c r="E160">
        <v>248.04156260827801</v>
      </c>
      <c r="F160">
        <v>218.99136571266001</v>
      </c>
      <c r="G160">
        <v>-70.340332864132506</v>
      </c>
      <c r="H160">
        <v>16.654600236832099</v>
      </c>
    </row>
    <row r="161" spans="1:8">
      <c r="A161">
        <v>160</v>
      </c>
      <c r="B161" t="s">
        <v>175</v>
      </c>
      <c r="C161" t="s">
        <v>721</v>
      </c>
      <c r="D161">
        <v>53.280153660383299</v>
      </c>
      <c r="E161">
        <v>191.88807798143901</v>
      </c>
      <c r="F161">
        <v>245.16823164182301</v>
      </c>
      <c r="G161">
        <v>8.9874892335462402</v>
      </c>
      <c r="H161">
        <v>101.89184893660401</v>
      </c>
    </row>
    <row r="162" spans="1:8">
      <c r="A162">
        <v>161</v>
      </c>
      <c r="B162" t="s">
        <v>176</v>
      </c>
      <c r="C162" t="s">
        <v>721</v>
      </c>
      <c r="D162">
        <v>-15.749208857580401</v>
      </c>
      <c r="E162">
        <v>257.66003434038902</v>
      </c>
      <c r="F162">
        <v>241.910825482809</v>
      </c>
      <c r="G162">
        <v>-69.175945036542501</v>
      </c>
      <c r="H162">
        <v>39.135298212831401</v>
      </c>
    </row>
    <row r="163" spans="1:8">
      <c r="A163">
        <v>162</v>
      </c>
      <c r="B163" t="s">
        <v>177</v>
      </c>
      <c r="C163" t="s">
        <v>721</v>
      </c>
      <c r="D163">
        <v>73.806532767827605</v>
      </c>
      <c r="E163">
        <v>109.250360984705</v>
      </c>
      <c r="F163">
        <v>183.05689375253201</v>
      </c>
      <c r="G163">
        <v>35.417364004931798</v>
      </c>
      <c r="H163">
        <v>115.649285767658</v>
      </c>
    </row>
    <row r="164" spans="1:8">
      <c r="A164">
        <v>163</v>
      </c>
      <c r="B164" t="s">
        <v>178</v>
      </c>
      <c r="C164" t="s">
        <v>721</v>
      </c>
      <c r="D164">
        <v>-49.2241351667545</v>
      </c>
      <c r="E164">
        <v>401.33429461614998</v>
      </c>
      <c r="F164">
        <v>352.11015944939498</v>
      </c>
      <c r="G164">
        <v>-112.01949758455901</v>
      </c>
      <c r="H164">
        <v>18.329665669294901</v>
      </c>
    </row>
    <row r="165" spans="1:8">
      <c r="A165">
        <v>164</v>
      </c>
      <c r="B165" t="s">
        <v>179</v>
      </c>
      <c r="C165" t="s">
        <v>721</v>
      </c>
      <c r="D165">
        <v>-51.1972371660448</v>
      </c>
      <c r="E165">
        <v>444.91225912999897</v>
      </c>
      <c r="F165">
        <v>393.71502196395397</v>
      </c>
      <c r="G165">
        <v>-121.350139939963</v>
      </c>
      <c r="H165">
        <v>14.386567237924901</v>
      </c>
    </row>
    <row r="166" spans="1:8">
      <c r="A166">
        <v>165</v>
      </c>
      <c r="B166" t="s">
        <v>180</v>
      </c>
      <c r="C166" t="s">
        <v>721</v>
      </c>
      <c r="D166">
        <v>30.8176875356172</v>
      </c>
      <c r="E166">
        <v>88.288824349203097</v>
      </c>
      <c r="F166">
        <v>119.10651188481999</v>
      </c>
      <c r="G166">
        <v>3.2410850345574098</v>
      </c>
      <c r="H166">
        <v>60.852525031474499</v>
      </c>
    </row>
    <row r="167" spans="1:8">
      <c r="A167">
        <v>166</v>
      </c>
      <c r="B167" t="s">
        <v>181</v>
      </c>
      <c r="C167" t="s">
        <v>721</v>
      </c>
      <c r="D167">
        <v>-64.1182219456567</v>
      </c>
      <c r="E167">
        <v>285.61821347801401</v>
      </c>
      <c r="F167">
        <v>221.499991532358</v>
      </c>
      <c r="G167">
        <v>-108.854955367697</v>
      </c>
      <c r="H167">
        <v>-18.751834558171801</v>
      </c>
    </row>
    <row r="168" spans="1:8">
      <c r="A168">
        <v>167</v>
      </c>
      <c r="B168" t="s">
        <v>182</v>
      </c>
      <c r="C168" t="s">
        <v>721</v>
      </c>
      <c r="D168">
        <v>-12.147784467871499</v>
      </c>
      <c r="E168">
        <v>439.57421880728299</v>
      </c>
      <c r="F168">
        <v>427.426434339411</v>
      </c>
      <c r="G168">
        <v>-85.528518423991002</v>
      </c>
      <c r="H168">
        <v>58.987467479403797</v>
      </c>
    </row>
    <row r="169" spans="1:8">
      <c r="A169">
        <v>168</v>
      </c>
      <c r="B169" t="s">
        <v>183</v>
      </c>
      <c r="C169" t="s">
        <v>721</v>
      </c>
      <c r="D169">
        <v>-35.656166012082601</v>
      </c>
      <c r="E169">
        <v>484.85097367606897</v>
      </c>
      <c r="F169">
        <v>449.19480766398698</v>
      </c>
      <c r="G169">
        <v>-124.427853863403</v>
      </c>
      <c r="H169">
        <v>51.7623401175357</v>
      </c>
    </row>
    <row r="170" spans="1:8">
      <c r="A170">
        <v>169</v>
      </c>
      <c r="B170" t="s">
        <v>184</v>
      </c>
      <c r="C170" t="s">
        <v>721</v>
      </c>
      <c r="D170">
        <v>-14.5607339110166</v>
      </c>
      <c r="E170">
        <v>375.81504322715301</v>
      </c>
      <c r="F170">
        <v>361.25430931613698</v>
      </c>
      <c r="G170">
        <v>-74.477264768995994</v>
      </c>
      <c r="H170">
        <v>46.714206429777803</v>
      </c>
    </row>
    <row r="171" spans="1:8">
      <c r="A171">
        <v>170</v>
      </c>
      <c r="B171" t="s">
        <v>185</v>
      </c>
      <c r="C171" t="s">
        <v>721</v>
      </c>
      <c r="D171">
        <v>-7.5909905680070704</v>
      </c>
      <c r="E171">
        <v>251.728123243364</v>
      </c>
      <c r="F171">
        <v>244.13713267535701</v>
      </c>
      <c r="G171">
        <v>-47.693494842702798</v>
      </c>
      <c r="H171">
        <v>37.086796680439498</v>
      </c>
    </row>
    <row r="172" spans="1:8">
      <c r="A172">
        <v>171</v>
      </c>
      <c r="B172" t="s">
        <v>186</v>
      </c>
      <c r="C172" t="s">
        <v>721</v>
      </c>
      <c r="D172">
        <v>-78.485584223563194</v>
      </c>
      <c r="E172">
        <v>212.42694573637999</v>
      </c>
      <c r="F172">
        <v>133.941361512816</v>
      </c>
      <c r="G172">
        <v>-106.38553121616999</v>
      </c>
      <c r="H172">
        <v>-50.254454137746599</v>
      </c>
    </row>
    <row r="173" spans="1:8">
      <c r="A173">
        <v>172</v>
      </c>
      <c r="B173" t="s">
        <v>187</v>
      </c>
      <c r="C173" t="s">
        <v>721</v>
      </c>
      <c r="D173">
        <v>-148.72283416120101</v>
      </c>
      <c r="E173">
        <v>637.03700639420094</v>
      </c>
      <c r="F173">
        <v>488.31417223300002</v>
      </c>
      <c r="G173">
        <v>-250.66815042162801</v>
      </c>
      <c r="H173">
        <v>-51.279133613225198</v>
      </c>
    </row>
    <row r="174" spans="1:8">
      <c r="A174">
        <v>173</v>
      </c>
      <c r="B174" t="s">
        <v>188</v>
      </c>
      <c r="C174" t="s">
        <v>721</v>
      </c>
      <c r="D174">
        <v>-43.464928183700799</v>
      </c>
      <c r="E174">
        <v>186.89812272414201</v>
      </c>
      <c r="F174">
        <v>143.43319454044101</v>
      </c>
      <c r="G174">
        <v>-73.508287881811</v>
      </c>
      <c r="H174">
        <v>-10.953659837763499</v>
      </c>
    </row>
    <row r="175" spans="1:8">
      <c r="A175">
        <v>174</v>
      </c>
      <c r="B175" t="s">
        <v>189</v>
      </c>
      <c r="C175" t="s">
        <v>721</v>
      </c>
      <c r="D175">
        <v>21.951244797056301</v>
      </c>
      <c r="E175">
        <v>39.428482002458097</v>
      </c>
      <c r="F175">
        <v>61.379726799514401</v>
      </c>
      <c r="G175">
        <v>2.2078289874532699</v>
      </c>
      <c r="H175">
        <v>44.5023534347376</v>
      </c>
    </row>
    <row r="176" spans="1:8">
      <c r="A176">
        <v>175</v>
      </c>
      <c r="B176" t="s">
        <v>190</v>
      </c>
      <c r="C176" t="s">
        <v>721</v>
      </c>
      <c r="D176">
        <v>41.582635672952101</v>
      </c>
      <c r="E176">
        <v>297.70490566356199</v>
      </c>
      <c r="F176">
        <v>339.28754133651398</v>
      </c>
      <c r="G176">
        <v>-14.6933677479383</v>
      </c>
      <c r="H176">
        <v>100.336973461884</v>
      </c>
    </row>
    <row r="177" spans="1:8">
      <c r="A177">
        <v>176</v>
      </c>
      <c r="B177" t="s">
        <v>191</v>
      </c>
      <c r="C177" t="s">
        <v>721</v>
      </c>
      <c r="D177">
        <v>53.6445726076618</v>
      </c>
      <c r="E177">
        <v>410.33648258199901</v>
      </c>
      <c r="F177">
        <v>463.98105518966099</v>
      </c>
      <c r="G177">
        <v>-14.7420473950044</v>
      </c>
      <c r="H177">
        <v>123.28665112436801</v>
      </c>
    </row>
    <row r="178" spans="1:8">
      <c r="A178">
        <v>177</v>
      </c>
      <c r="B178" t="s">
        <v>192</v>
      </c>
      <c r="C178" t="s">
        <v>721</v>
      </c>
      <c r="D178">
        <v>-9.3347284953333602</v>
      </c>
      <c r="E178">
        <v>538.07928938637701</v>
      </c>
      <c r="F178">
        <v>528.74456089104399</v>
      </c>
      <c r="G178">
        <v>-104.664541205972</v>
      </c>
      <c r="H178">
        <v>89.070710997063699</v>
      </c>
    </row>
    <row r="179" spans="1:8">
      <c r="A179">
        <v>178</v>
      </c>
      <c r="B179" t="s">
        <v>193</v>
      </c>
      <c r="C179" t="s">
        <v>721</v>
      </c>
      <c r="D179">
        <v>-64.961840744481606</v>
      </c>
      <c r="E179">
        <v>677.934358882531</v>
      </c>
      <c r="F179">
        <v>612.97251813804905</v>
      </c>
      <c r="G179">
        <v>-202.91852865141701</v>
      </c>
      <c r="H179">
        <v>41.4328858026294</v>
      </c>
    </row>
    <row r="180" spans="1:8">
      <c r="A180">
        <v>179</v>
      </c>
      <c r="B180" t="s">
        <v>194</v>
      </c>
      <c r="C180" t="s">
        <v>721</v>
      </c>
      <c r="D180">
        <v>18.655502816336</v>
      </c>
      <c r="E180">
        <v>84.903684435475299</v>
      </c>
      <c r="F180">
        <v>103.559187251811</v>
      </c>
      <c r="G180">
        <v>-7.06825320769103</v>
      </c>
      <c r="H180">
        <v>46.474600930348899</v>
      </c>
    </row>
    <row r="181" spans="1:8">
      <c r="A181">
        <v>180</v>
      </c>
      <c r="B181" t="s">
        <v>195</v>
      </c>
      <c r="C181" t="s">
        <v>721</v>
      </c>
      <c r="D181" s="1">
        <v>-4.26189926940878E-4</v>
      </c>
      <c r="E181">
        <v>418.46217558287998</v>
      </c>
      <c r="F181">
        <v>418.46174939295298</v>
      </c>
      <c r="G181">
        <v>-69.295339887622504</v>
      </c>
      <c r="H181">
        <v>73.152046024402296</v>
      </c>
    </row>
    <row r="182" spans="1:8">
      <c r="A182">
        <v>181</v>
      </c>
      <c r="B182" t="s">
        <v>196</v>
      </c>
      <c r="C182" t="s">
        <v>721</v>
      </c>
      <c r="D182">
        <v>-60.169070170278502</v>
      </c>
      <c r="E182">
        <v>687.894719935897</v>
      </c>
      <c r="F182">
        <v>627.72564976561796</v>
      </c>
      <c r="G182">
        <v>-182.497095748123</v>
      </c>
      <c r="H182">
        <v>97.667820410459598</v>
      </c>
    </row>
    <row r="183" spans="1:8">
      <c r="A183">
        <v>182</v>
      </c>
      <c r="B183" t="s">
        <v>197</v>
      </c>
      <c r="C183" t="s">
        <v>721</v>
      </c>
      <c r="D183">
        <v>-102.454227890703</v>
      </c>
      <c r="E183">
        <v>484.44331677943501</v>
      </c>
      <c r="F183">
        <v>381.98908888873098</v>
      </c>
      <c r="G183">
        <v>-173.03960411651201</v>
      </c>
      <c r="H183">
        <v>-26.194935877679502</v>
      </c>
    </row>
    <row r="184" spans="1:8">
      <c r="A184">
        <v>183</v>
      </c>
      <c r="B184" t="s">
        <v>198</v>
      </c>
      <c r="C184" t="s">
        <v>721</v>
      </c>
      <c r="D184">
        <v>-46.792731529733501</v>
      </c>
      <c r="E184">
        <v>315.54591550424499</v>
      </c>
      <c r="F184">
        <v>268.75318397451201</v>
      </c>
      <c r="G184">
        <v>-95.807846277841193</v>
      </c>
      <c r="H184">
        <v>13.5047726797468</v>
      </c>
    </row>
    <row r="185" spans="1:8">
      <c r="A185">
        <v>184</v>
      </c>
      <c r="B185" t="s">
        <v>199</v>
      </c>
      <c r="C185" t="s">
        <v>721</v>
      </c>
      <c r="D185">
        <v>4.01214288277151</v>
      </c>
      <c r="E185">
        <v>525.09927949700204</v>
      </c>
      <c r="F185">
        <v>529.11142237977401</v>
      </c>
      <c r="G185">
        <v>-60.493554146795603</v>
      </c>
      <c r="H185">
        <v>75.123217088206104</v>
      </c>
    </row>
    <row r="186" spans="1:8">
      <c r="A186">
        <v>185</v>
      </c>
      <c r="B186" t="s">
        <v>200</v>
      </c>
      <c r="C186" t="s">
        <v>721</v>
      </c>
      <c r="D186">
        <v>-0.17053887977854701</v>
      </c>
      <c r="E186">
        <v>192.97363184535899</v>
      </c>
      <c r="F186">
        <v>192.80309296558099</v>
      </c>
      <c r="G186">
        <v>-31.5030062240448</v>
      </c>
      <c r="H186">
        <v>34.541965124800598</v>
      </c>
    </row>
    <row r="187" spans="1:8">
      <c r="A187">
        <v>186</v>
      </c>
      <c r="B187" t="s">
        <v>201</v>
      </c>
      <c r="C187" t="s">
        <v>721</v>
      </c>
      <c r="D187">
        <v>52.940798088754299</v>
      </c>
      <c r="E187">
        <v>155.87044361731799</v>
      </c>
      <c r="F187">
        <v>208.811241706072</v>
      </c>
      <c r="G187">
        <v>14.6851160444021</v>
      </c>
      <c r="H187">
        <v>98.207544419864504</v>
      </c>
    </row>
    <row r="188" spans="1:8">
      <c r="A188">
        <v>187</v>
      </c>
      <c r="B188" t="s">
        <v>202</v>
      </c>
      <c r="C188" t="s">
        <v>721</v>
      </c>
      <c r="D188">
        <v>93.046700545296204</v>
      </c>
      <c r="E188">
        <v>213.50412776565</v>
      </c>
      <c r="F188">
        <v>306.55082831094597</v>
      </c>
      <c r="G188">
        <v>37.623714816929599</v>
      </c>
      <c r="H188">
        <v>153.38229334385099</v>
      </c>
    </row>
    <row r="189" spans="1:8">
      <c r="A189">
        <v>188</v>
      </c>
      <c r="B189" t="s">
        <v>203</v>
      </c>
      <c r="C189" t="s">
        <v>721</v>
      </c>
      <c r="D189">
        <v>-7.7115800592229604</v>
      </c>
      <c r="E189">
        <v>271.72901252238398</v>
      </c>
      <c r="F189">
        <v>264.01743246316101</v>
      </c>
      <c r="G189">
        <v>-55.716852577125998</v>
      </c>
      <c r="H189">
        <v>46.607174134211803</v>
      </c>
    </row>
    <row r="190" spans="1:8">
      <c r="A190">
        <v>189</v>
      </c>
      <c r="B190" t="s">
        <v>204</v>
      </c>
      <c r="C190" t="s">
        <v>721</v>
      </c>
      <c r="D190">
        <v>1.8567299895792599</v>
      </c>
      <c r="E190">
        <v>285.69306528335699</v>
      </c>
      <c r="F190">
        <v>287.54979527293699</v>
      </c>
      <c r="G190">
        <v>-53.625806863581602</v>
      </c>
      <c r="H190">
        <v>59.635754407106802</v>
      </c>
    </row>
    <row r="191" spans="1:8">
      <c r="A191">
        <v>190</v>
      </c>
      <c r="B191" t="s">
        <v>205</v>
      </c>
      <c r="C191" t="s">
        <v>721</v>
      </c>
      <c r="D191">
        <v>6.7985783873417001</v>
      </c>
      <c r="E191">
        <v>91.923767813822906</v>
      </c>
      <c r="F191">
        <v>98.722346201164598</v>
      </c>
      <c r="G191">
        <v>-20.5122991936876</v>
      </c>
      <c r="H191">
        <v>31.968482038980898</v>
      </c>
    </row>
    <row r="192" spans="1:8">
      <c r="A192">
        <v>191</v>
      </c>
      <c r="B192" t="s">
        <v>206</v>
      </c>
      <c r="C192" t="s">
        <v>721</v>
      </c>
      <c r="D192">
        <v>19.400079373768602</v>
      </c>
      <c r="E192">
        <v>51.214489857311598</v>
      </c>
      <c r="F192">
        <v>70.614569231080196</v>
      </c>
      <c r="G192">
        <v>-1.9430275340122301</v>
      </c>
      <c r="H192">
        <v>43.602281548330602</v>
      </c>
    </row>
    <row r="193" spans="1:8">
      <c r="A193">
        <v>192</v>
      </c>
      <c r="B193" t="s">
        <v>207</v>
      </c>
      <c r="C193" t="s">
        <v>721</v>
      </c>
      <c r="D193">
        <v>-15.512778391643</v>
      </c>
      <c r="E193">
        <v>269.059834546025</v>
      </c>
      <c r="F193">
        <v>253.54705615438201</v>
      </c>
      <c r="G193">
        <v>-58.187607544277597</v>
      </c>
      <c r="H193">
        <v>30.1440701690717</v>
      </c>
    </row>
    <row r="194" spans="1:8">
      <c r="A194">
        <v>193</v>
      </c>
      <c r="B194" t="s">
        <v>208</v>
      </c>
      <c r="C194" t="s">
        <v>721</v>
      </c>
      <c r="D194">
        <v>-13.9720314997946</v>
      </c>
      <c r="E194">
        <v>221.28354720851999</v>
      </c>
      <c r="F194">
        <v>207.31151570872501</v>
      </c>
      <c r="G194">
        <v>-48.457853633205502</v>
      </c>
      <c r="H194">
        <v>22.461184521222499</v>
      </c>
    </row>
    <row r="195" spans="1:8">
      <c r="A195">
        <v>194</v>
      </c>
      <c r="B195" t="s">
        <v>209</v>
      </c>
      <c r="C195" t="s">
        <v>721</v>
      </c>
      <c r="D195">
        <v>-5.0125820431464598</v>
      </c>
      <c r="E195">
        <v>133.114927096239</v>
      </c>
      <c r="F195">
        <v>128.10234505309199</v>
      </c>
      <c r="G195">
        <v>-30.8554497845894</v>
      </c>
      <c r="H195">
        <v>21.3724844716196</v>
      </c>
    </row>
    <row r="196" spans="1:8">
      <c r="A196">
        <v>195</v>
      </c>
      <c r="B196" t="s">
        <v>210</v>
      </c>
      <c r="C196" t="s">
        <v>721</v>
      </c>
      <c r="D196">
        <v>6.7426576725035101</v>
      </c>
      <c r="E196">
        <v>117.150782362855</v>
      </c>
      <c r="F196">
        <v>123.893440035358</v>
      </c>
      <c r="G196">
        <v>-18.1688589177434</v>
      </c>
      <c r="H196">
        <v>32.045061818927799</v>
      </c>
    </row>
    <row r="197" spans="1:8">
      <c r="A197">
        <v>196</v>
      </c>
      <c r="B197" t="s">
        <v>211</v>
      </c>
      <c r="C197" t="s">
        <v>721</v>
      </c>
      <c r="D197">
        <v>-17.806816799017099</v>
      </c>
      <c r="E197">
        <v>160.95765806494401</v>
      </c>
      <c r="F197">
        <v>143.150841265927</v>
      </c>
      <c r="G197">
        <v>-45.810254679708002</v>
      </c>
      <c r="H197">
        <v>11.0456773230813</v>
      </c>
    </row>
    <row r="198" spans="1:8">
      <c r="A198">
        <v>197</v>
      </c>
      <c r="B198" t="s">
        <v>212</v>
      </c>
      <c r="C198" t="s">
        <v>721</v>
      </c>
      <c r="D198">
        <v>-55.518056363558799</v>
      </c>
      <c r="E198">
        <v>184.306132193032</v>
      </c>
      <c r="F198">
        <v>128.788075829473</v>
      </c>
      <c r="G198">
        <v>-84.613838089854596</v>
      </c>
      <c r="H198">
        <v>-23.946339673320001</v>
      </c>
    </row>
    <row r="199" spans="1:8">
      <c r="A199">
        <v>198</v>
      </c>
      <c r="B199" t="s">
        <v>213</v>
      </c>
      <c r="C199" t="s">
        <v>721</v>
      </c>
      <c r="D199">
        <v>-53.2505498648014</v>
      </c>
      <c r="E199">
        <v>236.37930083961101</v>
      </c>
      <c r="F199">
        <v>183.12875097480901</v>
      </c>
      <c r="G199">
        <v>-90.489801028042606</v>
      </c>
      <c r="H199">
        <v>-14.6709175714163</v>
      </c>
    </row>
    <row r="200" spans="1:8">
      <c r="A200">
        <v>199</v>
      </c>
      <c r="B200" t="s">
        <v>214</v>
      </c>
      <c r="C200" t="s">
        <v>721</v>
      </c>
      <c r="D200">
        <v>-30.4781893258514</v>
      </c>
      <c r="E200">
        <v>239.78107148495499</v>
      </c>
      <c r="F200">
        <v>209.30288215910301</v>
      </c>
      <c r="G200">
        <v>-63.9114089747059</v>
      </c>
      <c r="H200">
        <v>5.7873658395194196</v>
      </c>
    </row>
    <row r="201" spans="1:8">
      <c r="A201">
        <v>200</v>
      </c>
      <c r="B201" t="s">
        <v>215</v>
      </c>
      <c r="C201" t="s">
        <v>721</v>
      </c>
      <c r="D201">
        <v>-12.931818541514501</v>
      </c>
      <c r="E201">
        <v>354.50961812894701</v>
      </c>
      <c r="F201">
        <v>341.57779958743299</v>
      </c>
      <c r="G201">
        <v>-68.903204780009801</v>
      </c>
      <c r="H201">
        <v>45.421082107486697</v>
      </c>
    </row>
    <row r="202" spans="1:8">
      <c r="A202">
        <v>201</v>
      </c>
      <c r="B202" t="s">
        <v>216</v>
      </c>
      <c r="C202" t="s">
        <v>721</v>
      </c>
      <c r="D202">
        <v>-31.550930018390101</v>
      </c>
      <c r="E202">
        <v>142.75837035160799</v>
      </c>
      <c r="F202">
        <v>111.207440333218</v>
      </c>
      <c r="G202">
        <v>-59.525682883484301</v>
      </c>
      <c r="H202">
        <v>-1.0062487895305701</v>
      </c>
    </row>
    <row r="203" spans="1:8">
      <c r="A203">
        <v>202</v>
      </c>
      <c r="B203" t="s">
        <v>217</v>
      </c>
      <c r="C203" t="s">
        <v>721</v>
      </c>
      <c r="D203">
        <v>14.5908861745027</v>
      </c>
      <c r="E203">
        <v>60.731262319318702</v>
      </c>
      <c r="F203">
        <v>75.322148493821402</v>
      </c>
      <c r="G203">
        <v>-7.1994295725220203</v>
      </c>
      <c r="H203">
        <v>39.880815163931402</v>
      </c>
    </row>
    <row r="204" spans="1:8">
      <c r="A204">
        <v>203</v>
      </c>
      <c r="B204" t="s">
        <v>218</v>
      </c>
      <c r="C204" t="s">
        <v>721</v>
      </c>
      <c r="D204">
        <v>159.004880035105</v>
      </c>
      <c r="E204">
        <v>107.89208273747199</v>
      </c>
      <c r="F204">
        <v>266.89696277257798</v>
      </c>
      <c r="G204">
        <v>109.330930563019</v>
      </c>
      <c r="H204">
        <v>216.966097860514</v>
      </c>
    </row>
    <row r="205" spans="1:8">
      <c r="A205">
        <v>204</v>
      </c>
      <c r="B205" t="s">
        <v>219</v>
      </c>
      <c r="C205" t="s">
        <v>721</v>
      </c>
      <c r="D205">
        <v>98.553137631482301</v>
      </c>
      <c r="E205">
        <v>288.46380983973199</v>
      </c>
      <c r="F205">
        <v>387.016947471214</v>
      </c>
      <c r="G205">
        <v>17.766016287084899</v>
      </c>
      <c r="H205">
        <v>184.70380928309501</v>
      </c>
    </row>
    <row r="206" spans="1:8">
      <c r="A206">
        <v>205</v>
      </c>
      <c r="B206" t="s">
        <v>220</v>
      </c>
      <c r="C206" t="s">
        <v>721</v>
      </c>
      <c r="D206">
        <v>-122.047195409228</v>
      </c>
      <c r="E206">
        <v>447.998565227923</v>
      </c>
      <c r="F206">
        <v>325.95136981869501</v>
      </c>
      <c r="G206">
        <v>-186.48994951882199</v>
      </c>
      <c r="H206">
        <v>-52.099388733540202</v>
      </c>
    </row>
    <row r="207" spans="1:8">
      <c r="A207">
        <v>206</v>
      </c>
      <c r="B207" t="s">
        <v>221</v>
      </c>
      <c r="C207" t="s">
        <v>721</v>
      </c>
      <c r="D207">
        <v>20.981459672779</v>
      </c>
      <c r="E207">
        <v>163.417716363202</v>
      </c>
      <c r="F207">
        <v>184.39917603598099</v>
      </c>
      <c r="G207">
        <v>-13.3497237389126</v>
      </c>
      <c r="H207">
        <v>57.455833853625698</v>
      </c>
    </row>
    <row r="208" spans="1:8">
      <c r="A208">
        <v>207</v>
      </c>
      <c r="B208" t="s">
        <v>222</v>
      </c>
      <c r="C208" t="s">
        <v>721</v>
      </c>
      <c r="D208">
        <v>-37.5490685922382</v>
      </c>
      <c r="E208">
        <v>291.81048073375399</v>
      </c>
      <c r="F208">
        <v>254.26141214151599</v>
      </c>
      <c r="G208">
        <v>-84.995887353519095</v>
      </c>
      <c r="H208">
        <v>13.2827161272459</v>
      </c>
    </row>
    <row r="209" spans="1:8">
      <c r="A209">
        <v>208</v>
      </c>
      <c r="B209" t="s">
        <v>223</v>
      </c>
      <c r="C209" t="s">
        <v>721</v>
      </c>
      <c r="D209">
        <v>31.965852331199098</v>
      </c>
      <c r="E209">
        <v>167.57196909175701</v>
      </c>
      <c r="F209">
        <v>199.537821422956</v>
      </c>
      <c r="G209">
        <v>-8.0055033644922293</v>
      </c>
      <c r="H209">
        <v>73.079032571639601</v>
      </c>
    </row>
    <row r="210" spans="1:8">
      <c r="A210">
        <v>209</v>
      </c>
      <c r="B210" t="s">
        <v>224</v>
      </c>
      <c r="C210" t="s">
        <v>721</v>
      </c>
      <c r="D210">
        <v>-12.754135996309699</v>
      </c>
      <c r="E210">
        <v>178.26910635529401</v>
      </c>
      <c r="F210">
        <v>165.51497035898399</v>
      </c>
      <c r="G210">
        <v>-43.354214762558499</v>
      </c>
      <c r="H210">
        <v>19.403859821553301</v>
      </c>
    </row>
    <row r="211" spans="1:8">
      <c r="A211">
        <v>210</v>
      </c>
      <c r="B211" t="s">
        <v>225</v>
      </c>
      <c r="C211" t="s">
        <v>721</v>
      </c>
      <c r="D211">
        <v>-22.380976079538598</v>
      </c>
      <c r="E211">
        <v>703.01011487464302</v>
      </c>
      <c r="F211">
        <v>680.62913879510404</v>
      </c>
      <c r="G211">
        <v>-205.81118437258399</v>
      </c>
      <c r="H211">
        <v>250.27234859282601</v>
      </c>
    </row>
    <row r="212" spans="1:8">
      <c r="A212">
        <v>211</v>
      </c>
      <c r="B212" t="s">
        <v>226</v>
      </c>
      <c r="C212" t="s">
        <v>721</v>
      </c>
      <c r="D212">
        <v>-2.8677466965597702</v>
      </c>
      <c r="E212">
        <v>349.35874200891999</v>
      </c>
      <c r="F212">
        <v>346.49099531235998</v>
      </c>
      <c r="G212">
        <v>-58.823355114000996</v>
      </c>
      <c r="H212">
        <v>54.731519213535698</v>
      </c>
    </row>
    <row r="213" spans="1:8">
      <c r="A213">
        <v>212</v>
      </c>
      <c r="B213" t="s">
        <v>227</v>
      </c>
      <c r="C213" t="s">
        <v>721</v>
      </c>
      <c r="D213">
        <v>19.610836531309101</v>
      </c>
      <c r="E213">
        <v>150.34110513700901</v>
      </c>
      <c r="F213">
        <v>169.951941668318</v>
      </c>
      <c r="G213">
        <v>-13.3869407310101</v>
      </c>
      <c r="H213">
        <v>52.843597334998798</v>
      </c>
    </row>
    <row r="214" spans="1:8">
      <c r="A214">
        <v>213</v>
      </c>
      <c r="B214" t="s">
        <v>228</v>
      </c>
      <c r="C214" t="s">
        <v>721</v>
      </c>
      <c r="D214">
        <v>156.21299479327701</v>
      </c>
      <c r="E214">
        <v>56.781659672320799</v>
      </c>
      <c r="F214">
        <v>212.99465446559799</v>
      </c>
      <c r="G214">
        <v>110.014915260392</v>
      </c>
      <c r="H214">
        <v>206.16808820898399</v>
      </c>
    </row>
    <row r="215" spans="1:8">
      <c r="A215">
        <v>214</v>
      </c>
      <c r="B215" t="s">
        <v>229</v>
      </c>
      <c r="C215" t="s">
        <v>721</v>
      </c>
      <c r="D215">
        <v>2.0530522404580398</v>
      </c>
      <c r="E215">
        <v>215.29596726846</v>
      </c>
      <c r="F215">
        <v>217.34901950891799</v>
      </c>
      <c r="G215">
        <v>-38.525459213767697</v>
      </c>
      <c r="H215">
        <v>45.212526729787797</v>
      </c>
    </row>
    <row r="216" spans="1:8">
      <c r="A216">
        <v>215</v>
      </c>
      <c r="B216" t="s">
        <v>230</v>
      </c>
      <c r="C216" t="s">
        <v>721</v>
      </c>
      <c r="D216">
        <v>16.470161857266501</v>
      </c>
      <c r="E216">
        <v>209.86473837924601</v>
      </c>
      <c r="F216">
        <v>226.33490023651299</v>
      </c>
      <c r="G216">
        <v>-19.808189465455101</v>
      </c>
      <c r="H216">
        <v>54.188060375149</v>
      </c>
    </row>
    <row r="217" spans="1:8">
      <c r="A217">
        <v>216</v>
      </c>
      <c r="B217" t="s">
        <v>231</v>
      </c>
      <c r="C217" t="s">
        <v>721</v>
      </c>
      <c r="D217">
        <v>91.952000942209196</v>
      </c>
      <c r="E217">
        <v>242.08081514127201</v>
      </c>
      <c r="F217">
        <v>334.03281608348101</v>
      </c>
      <c r="G217">
        <v>39.589285603754</v>
      </c>
      <c r="H217">
        <v>153.62197013430401</v>
      </c>
    </row>
    <row r="218" spans="1:8">
      <c r="A218">
        <v>217</v>
      </c>
      <c r="B218" t="s">
        <v>232</v>
      </c>
      <c r="C218" t="s">
        <v>721</v>
      </c>
      <c r="D218">
        <v>6.1855841101095104</v>
      </c>
      <c r="E218">
        <v>179.09620040751801</v>
      </c>
      <c r="F218">
        <v>185.28178451762699</v>
      </c>
      <c r="G218">
        <v>-31.901691229411998</v>
      </c>
      <c r="H218">
        <v>46.496857712589403</v>
      </c>
    </row>
    <row r="219" spans="1:8">
      <c r="A219">
        <v>218</v>
      </c>
      <c r="B219" t="s">
        <v>233</v>
      </c>
      <c r="C219" t="s">
        <v>721</v>
      </c>
      <c r="D219">
        <v>-8.9894264733302407</v>
      </c>
      <c r="E219">
        <v>364.41660769983099</v>
      </c>
      <c r="F219">
        <v>355.42718122650098</v>
      </c>
      <c r="G219">
        <v>-64.602720372022304</v>
      </c>
      <c r="H219">
        <v>45.787795850700903</v>
      </c>
    </row>
    <row r="220" spans="1:8">
      <c r="A220">
        <v>219</v>
      </c>
      <c r="B220" t="s">
        <v>234</v>
      </c>
      <c r="C220" t="s">
        <v>721</v>
      </c>
      <c r="D220">
        <v>-18.6181682094604</v>
      </c>
      <c r="E220">
        <v>355.74413060856102</v>
      </c>
      <c r="F220">
        <v>337.12596239909999</v>
      </c>
      <c r="G220">
        <v>-70.662272731701904</v>
      </c>
      <c r="H220">
        <v>38.152855003924302</v>
      </c>
    </row>
    <row r="221" spans="1:8">
      <c r="A221">
        <v>220</v>
      </c>
      <c r="B221" t="s">
        <v>235</v>
      </c>
      <c r="C221" t="s">
        <v>721</v>
      </c>
      <c r="D221">
        <v>7.2826449048392297</v>
      </c>
      <c r="E221">
        <v>419.063677007384</v>
      </c>
      <c r="F221">
        <v>426.34632191222403</v>
      </c>
      <c r="G221">
        <v>-58.392564141126996</v>
      </c>
      <c r="H221">
        <v>66.636520554641606</v>
      </c>
    </row>
    <row r="222" spans="1:8">
      <c r="A222">
        <v>221</v>
      </c>
      <c r="B222" t="s">
        <v>236</v>
      </c>
      <c r="C222" t="s">
        <v>721</v>
      </c>
      <c r="D222">
        <v>1.2043998748783</v>
      </c>
      <c r="E222">
        <v>218.78206289485101</v>
      </c>
      <c r="F222">
        <v>219.98646276973</v>
      </c>
      <c r="G222">
        <v>-41.004635178998903</v>
      </c>
      <c r="H222">
        <v>47.355593471747099</v>
      </c>
    </row>
    <row r="223" spans="1:8">
      <c r="A223">
        <v>222</v>
      </c>
      <c r="B223" t="s">
        <v>237</v>
      </c>
      <c r="C223" t="s">
        <v>721</v>
      </c>
      <c r="D223">
        <v>37.425791065954002</v>
      </c>
      <c r="E223">
        <v>313.27800323887402</v>
      </c>
      <c r="F223">
        <v>350.70379430482802</v>
      </c>
      <c r="G223">
        <v>-22.607365181907401</v>
      </c>
      <c r="H223">
        <v>100.410214206199</v>
      </c>
    </row>
    <row r="224" spans="1:8">
      <c r="A224">
        <v>223</v>
      </c>
      <c r="B224" t="s">
        <v>238</v>
      </c>
      <c r="C224" t="s">
        <v>721</v>
      </c>
      <c r="D224">
        <v>-9.4101401904550102</v>
      </c>
      <c r="E224">
        <v>116.805083443114</v>
      </c>
      <c r="F224">
        <v>107.394943252659</v>
      </c>
      <c r="G224">
        <v>-36.262216208635799</v>
      </c>
      <c r="H224">
        <v>19.877991172653701</v>
      </c>
    </row>
    <row r="225" spans="1:8">
      <c r="A225">
        <v>224</v>
      </c>
      <c r="B225" t="s">
        <v>239</v>
      </c>
      <c r="C225" t="s">
        <v>721</v>
      </c>
      <c r="D225">
        <v>-3.6854790112057501</v>
      </c>
      <c r="E225">
        <v>401.43476040236902</v>
      </c>
      <c r="F225">
        <v>397.74928139116298</v>
      </c>
      <c r="G225">
        <v>-63.206706924350399</v>
      </c>
      <c r="H225">
        <v>56.191912142326103</v>
      </c>
    </row>
    <row r="226" spans="1:8">
      <c r="A226">
        <v>225</v>
      </c>
      <c r="B226" t="s">
        <v>240</v>
      </c>
      <c r="C226" t="s">
        <v>721</v>
      </c>
      <c r="D226">
        <v>-8.5322890998375502</v>
      </c>
      <c r="E226">
        <v>201.29135047680199</v>
      </c>
      <c r="F226">
        <v>192.75906137696401</v>
      </c>
      <c r="G226">
        <v>-40.880030638727597</v>
      </c>
      <c r="H226">
        <v>24.5799719701503</v>
      </c>
    </row>
    <row r="227" spans="1:8">
      <c r="A227">
        <v>226</v>
      </c>
      <c r="B227" t="s">
        <v>241</v>
      </c>
      <c r="C227" t="s">
        <v>721</v>
      </c>
      <c r="D227">
        <v>-8.3830713963384902</v>
      </c>
      <c r="E227">
        <v>361.06558764423301</v>
      </c>
      <c r="F227">
        <v>352.68251624789502</v>
      </c>
      <c r="G227">
        <v>-71.770097381055095</v>
      </c>
      <c r="H227">
        <v>51.642650160583699</v>
      </c>
    </row>
    <row r="228" spans="1:8">
      <c r="A228">
        <v>227</v>
      </c>
      <c r="B228" t="s">
        <v>242</v>
      </c>
      <c r="C228" t="s">
        <v>721</v>
      </c>
      <c r="D228">
        <v>51.478366871718301</v>
      </c>
      <c r="E228">
        <v>339.74087186679998</v>
      </c>
      <c r="F228">
        <v>391.21923873851802</v>
      </c>
      <c r="G228">
        <v>-8.7336313105489101</v>
      </c>
      <c r="H228">
        <v>116.375929387382</v>
      </c>
    </row>
    <row r="229" spans="1:8">
      <c r="A229">
        <v>228</v>
      </c>
      <c r="B229" t="s">
        <v>243</v>
      </c>
      <c r="C229" t="s">
        <v>721</v>
      </c>
      <c r="D229">
        <v>9.8990891590612708</v>
      </c>
      <c r="E229">
        <v>248.212732598983</v>
      </c>
      <c r="F229">
        <v>258.11182175804402</v>
      </c>
      <c r="G229">
        <v>-35.234085439673599</v>
      </c>
      <c r="H229">
        <v>61.053322702097603</v>
      </c>
    </row>
    <row r="230" spans="1:8">
      <c r="A230">
        <v>229</v>
      </c>
      <c r="B230" t="s">
        <v>244</v>
      </c>
      <c r="C230" t="s">
        <v>721</v>
      </c>
      <c r="D230">
        <v>-1.0847011678523</v>
      </c>
      <c r="E230">
        <v>323.25938602819599</v>
      </c>
      <c r="F230">
        <v>322.17468486034397</v>
      </c>
      <c r="G230">
        <v>-50.925443321645503</v>
      </c>
      <c r="H230">
        <v>51.348672380298403</v>
      </c>
    </row>
    <row r="231" spans="1:8">
      <c r="A231">
        <v>230</v>
      </c>
      <c r="B231" t="s">
        <v>245</v>
      </c>
      <c r="C231" t="s">
        <v>721</v>
      </c>
      <c r="D231">
        <v>-48.609741374606898</v>
      </c>
      <c r="E231">
        <v>554.37810270421699</v>
      </c>
      <c r="F231">
        <v>505.76836132961</v>
      </c>
      <c r="G231">
        <v>-113.437577217249</v>
      </c>
      <c r="H231">
        <v>15.9237185021302</v>
      </c>
    </row>
    <row r="232" spans="1:8">
      <c r="A232">
        <v>231</v>
      </c>
      <c r="B232" t="s">
        <v>246</v>
      </c>
      <c r="C232" t="s">
        <v>721</v>
      </c>
      <c r="D232">
        <v>91.440469037513495</v>
      </c>
      <c r="E232">
        <v>77.706791257229895</v>
      </c>
      <c r="F232">
        <v>169.14726029474301</v>
      </c>
      <c r="G232">
        <v>60.966549546240003</v>
      </c>
      <c r="H232">
        <v>125.28966067951799</v>
      </c>
    </row>
    <row r="233" spans="1:8">
      <c r="A233">
        <v>232</v>
      </c>
      <c r="B233" t="s">
        <v>247</v>
      </c>
      <c r="C233" t="s">
        <v>721</v>
      </c>
      <c r="D233">
        <v>9.5869702321395494</v>
      </c>
      <c r="E233">
        <v>326.77339970403801</v>
      </c>
      <c r="F233">
        <v>336.36036993617802</v>
      </c>
      <c r="G233">
        <v>-43.613486983218202</v>
      </c>
      <c r="H233">
        <v>62.460420313446399</v>
      </c>
    </row>
    <row r="234" spans="1:8">
      <c r="A234">
        <v>233</v>
      </c>
      <c r="B234" t="s">
        <v>248</v>
      </c>
      <c r="C234" t="s">
        <v>721</v>
      </c>
      <c r="D234">
        <v>-61.8597398866725</v>
      </c>
      <c r="E234">
        <v>453.69533610951697</v>
      </c>
      <c r="F234">
        <v>391.83559622284503</v>
      </c>
      <c r="G234">
        <v>-129.06741621104399</v>
      </c>
      <c r="H234">
        <v>11.34005382756</v>
      </c>
    </row>
    <row r="235" spans="1:8">
      <c r="A235">
        <v>234</v>
      </c>
      <c r="B235" t="s">
        <v>249</v>
      </c>
      <c r="C235" t="s">
        <v>721</v>
      </c>
      <c r="D235">
        <v>63.983027607744297</v>
      </c>
      <c r="E235">
        <v>117.549414327622</v>
      </c>
      <c r="F235">
        <v>181.53244193536699</v>
      </c>
      <c r="G235">
        <v>34.127185797135297</v>
      </c>
      <c r="H235">
        <v>97.639984384242794</v>
      </c>
    </row>
    <row r="236" spans="1:8">
      <c r="A236">
        <v>235</v>
      </c>
      <c r="B236" t="s">
        <v>250</v>
      </c>
      <c r="C236" t="s">
        <v>721</v>
      </c>
      <c r="D236">
        <v>16.804700518833201</v>
      </c>
      <c r="E236">
        <v>283.730673482876</v>
      </c>
      <c r="F236">
        <v>300.53537400170899</v>
      </c>
      <c r="G236">
        <v>-28.3458448643118</v>
      </c>
      <c r="H236">
        <v>66.239631632422999</v>
      </c>
    </row>
    <row r="237" spans="1:8">
      <c r="A237">
        <v>236</v>
      </c>
      <c r="B237" t="s">
        <v>251</v>
      </c>
      <c r="C237" t="s">
        <v>721</v>
      </c>
      <c r="D237">
        <v>122.402793879228</v>
      </c>
      <c r="E237">
        <v>240.61772595303401</v>
      </c>
      <c r="F237">
        <v>363.02051983226198</v>
      </c>
      <c r="G237">
        <v>66.683725426491094</v>
      </c>
      <c r="H237">
        <v>180.05568263575</v>
      </c>
    </row>
    <row r="238" spans="1:8">
      <c r="A238">
        <v>237</v>
      </c>
      <c r="B238" t="s">
        <v>252</v>
      </c>
      <c r="C238" t="s">
        <v>721</v>
      </c>
      <c r="D238">
        <v>56.885149930361003</v>
      </c>
      <c r="E238">
        <v>473.37077561528298</v>
      </c>
      <c r="F238">
        <v>530.255925545644</v>
      </c>
      <c r="G238">
        <v>-14.6444791366972</v>
      </c>
      <c r="H238">
        <v>123.34066380313099</v>
      </c>
    </row>
    <row r="239" spans="1:8">
      <c r="A239">
        <v>238</v>
      </c>
      <c r="B239" t="s">
        <v>253</v>
      </c>
      <c r="C239" t="s">
        <v>721</v>
      </c>
      <c r="D239">
        <v>30.666748715951702</v>
      </c>
      <c r="E239">
        <v>443.51207092983202</v>
      </c>
      <c r="F239">
        <v>474.17881964578402</v>
      </c>
      <c r="G239">
        <v>-28.461998314377901</v>
      </c>
      <c r="H239">
        <v>85.323430565595004</v>
      </c>
    </row>
    <row r="240" spans="1:8">
      <c r="A240">
        <v>239</v>
      </c>
      <c r="B240" t="s">
        <v>254</v>
      </c>
      <c r="C240" t="s">
        <v>721</v>
      </c>
      <c r="D240">
        <v>18.876966747615899</v>
      </c>
      <c r="E240">
        <v>314.74165105597802</v>
      </c>
      <c r="F240">
        <v>333.61861780359402</v>
      </c>
      <c r="G240">
        <v>-30.852229619174601</v>
      </c>
      <c r="H240">
        <v>68.642098513676004</v>
      </c>
    </row>
    <row r="241" spans="1:8">
      <c r="A241">
        <v>240</v>
      </c>
      <c r="B241" t="s">
        <v>255</v>
      </c>
      <c r="C241" t="s">
        <v>721</v>
      </c>
      <c r="D241">
        <v>-5.5964509744310904</v>
      </c>
      <c r="E241">
        <v>219.952271363926</v>
      </c>
      <c r="F241">
        <v>214.35582038949499</v>
      </c>
      <c r="G241">
        <v>-41.600624767846398</v>
      </c>
      <c r="H241">
        <v>31.032414548441</v>
      </c>
    </row>
    <row r="242" spans="1:8">
      <c r="A242">
        <v>241</v>
      </c>
      <c r="B242" t="s">
        <v>256</v>
      </c>
      <c r="C242" t="s">
        <v>721</v>
      </c>
      <c r="D242">
        <v>50.085475543168002</v>
      </c>
      <c r="E242">
        <v>388.43269815480198</v>
      </c>
      <c r="F242">
        <v>438.51817369796998</v>
      </c>
      <c r="G242">
        <v>-13.531013598309199</v>
      </c>
      <c r="H242">
        <v>117.662584462813</v>
      </c>
    </row>
    <row r="243" spans="1:8">
      <c r="A243">
        <v>242</v>
      </c>
      <c r="B243" t="s">
        <v>257</v>
      </c>
      <c r="C243" t="s">
        <v>721</v>
      </c>
      <c r="D243">
        <v>-25.250908083679001</v>
      </c>
      <c r="E243">
        <v>281.085479783008</v>
      </c>
      <c r="F243">
        <v>255.83457169932899</v>
      </c>
      <c r="G243">
        <v>-62.387738621371703</v>
      </c>
      <c r="H243">
        <v>14.6864060269374</v>
      </c>
    </row>
    <row r="244" spans="1:8">
      <c r="A244">
        <v>243</v>
      </c>
      <c r="B244" t="s">
        <v>258</v>
      </c>
      <c r="C244" t="s">
        <v>721</v>
      </c>
      <c r="D244">
        <v>12.647747319459601</v>
      </c>
      <c r="E244">
        <v>204.49210519875601</v>
      </c>
      <c r="F244">
        <v>217.139852518216</v>
      </c>
      <c r="G244">
        <v>-21.255463631408599</v>
      </c>
      <c r="H244">
        <v>48.459995704384802</v>
      </c>
    </row>
    <row r="245" spans="1:8">
      <c r="A245">
        <v>244</v>
      </c>
      <c r="B245" t="s">
        <v>259</v>
      </c>
      <c r="C245" t="s">
        <v>721</v>
      </c>
      <c r="D245">
        <v>39.387323149506798</v>
      </c>
      <c r="E245">
        <v>377.63589816143099</v>
      </c>
      <c r="F245">
        <v>417.02322131093803</v>
      </c>
      <c r="G245">
        <v>-24.6899174491687</v>
      </c>
      <c r="H245">
        <v>102.005424021038</v>
      </c>
    </row>
    <row r="246" spans="1:8">
      <c r="A246">
        <v>245</v>
      </c>
      <c r="B246" t="s">
        <v>260</v>
      </c>
      <c r="C246" t="s">
        <v>721</v>
      </c>
      <c r="D246">
        <v>-20.163367798946901</v>
      </c>
      <c r="E246">
        <v>278.95015313826599</v>
      </c>
      <c r="F246">
        <v>258.78678533931901</v>
      </c>
      <c r="G246">
        <v>-62.487524504245698</v>
      </c>
      <c r="H246">
        <v>23.850372299568299</v>
      </c>
    </row>
    <row r="247" spans="1:8">
      <c r="A247">
        <v>246</v>
      </c>
      <c r="B247" t="s">
        <v>261</v>
      </c>
      <c r="C247" t="s">
        <v>721</v>
      </c>
      <c r="D247">
        <v>111.666281446825</v>
      </c>
      <c r="E247">
        <v>321.14552901379</v>
      </c>
      <c r="F247">
        <v>432.81181046061499</v>
      </c>
      <c r="G247">
        <v>41.295467096226403</v>
      </c>
      <c r="H247">
        <v>183.41088856301999</v>
      </c>
    </row>
    <row r="248" spans="1:8">
      <c r="A248">
        <v>247</v>
      </c>
      <c r="B248" t="s">
        <v>262</v>
      </c>
      <c r="C248" t="s">
        <v>721</v>
      </c>
      <c r="D248">
        <v>100.885476376322</v>
      </c>
      <c r="E248">
        <v>409.86348187981099</v>
      </c>
      <c r="F248">
        <v>510.74895825613299</v>
      </c>
      <c r="G248">
        <v>25.921754957637901</v>
      </c>
      <c r="H248">
        <v>179.51372591535801</v>
      </c>
    </row>
    <row r="249" spans="1:8">
      <c r="A249">
        <v>248</v>
      </c>
      <c r="B249" t="s">
        <v>263</v>
      </c>
      <c r="C249" t="s">
        <v>721</v>
      </c>
      <c r="D249">
        <v>-118.527936705873</v>
      </c>
      <c r="E249">
        <v>365.46251507695001</v>
      </c>
      <c r="F249">
        <v>246.93457837107701</v>
      </c>
      <c r="G249">
        <v>-160.279554942978</v>
      </c>
      <c r="H249">
        <v>-72.224315441467098</v>
      </c>
    </row>
    <row r="250" spans="1:8">
      <c r="A250">
        <v>249</v>
      </c>
      <c r="B250" t="s">
        <v>264</v>
      </c>
      <c r="C250" t="s">
        <v>721</v>
      </c>
      <c r="D250">
        <v>4.3619465111364297</v>
      </c>
      <c r="E250">
        <v>214.301492444297</v>
      </c>
      <c r="F250">
        <v>218.663438955434</v>
      </c>
      <c r="G250">
        <v>-31.816670271940499</v>
      </c>
      <c r="H250">
        <v>41.738051595337403</v>
      </c>
    </row>
    <row r="251" spans="1:8">
      <c r="A251">
        <v>250</v>
      </c>
      <c r="B251" t="s">
        <v>265</v>
      </c>
      <c r="C251" t="s">
        <v>721</v>
      </c>
      <c r="D251">
        <v>16.711256176833601</v>
      </c>
      <c r="E251">
        <v>125.272116334694</v>
      </c>
      <c r="F251">
        <v>141.98337251152699</v>
      </c>
      <c r="G251">
        <v>-13.636216767609</v>
      </c>
      <c r="H251">
        <v>47.074471875457299</v>
      </c>
    </row>
    <row r="252" spans="1:8">
      <c r="A252">
        <v>251</v>
      </c>
      <c r="B252" t="s">
        <v>266</v>
      </c>
      <c r="C252" t="s">
        <v>721</v>
      </c>
      <c r="D252">
        <v>38.071289318150001</v>
      </c>
      <c r="E252">
        <v>376.63847103144701</v>
      </c>
      <c r="F252">
        <v>414.70976034959699</v>
      </c>
      <c r="G252">
        <v>-23.046750653290498</v>
      </c>
      <c r="H252">
        <v>97.926732741575904</v>
      </c>
    </row>
    <row r="253" spans="1:8">
      <c r="A253">
        <v>252</v>
      </c>
      <c r="B253" t="s">
        <v>267</v>
      </c>
      <c r="C253" t="s">
        <v>721</v>
      </c>
      <c r="D253">
        <v>44.503641242473599</v>
      </c>
      <c r="E253">
        <v>150.86137338191699</v>
      </c>
      <c r="F253">
        <v>195.36501462439</v>
      </c>
      <c r="G253">
        <v>9.9540886139047497</v>
      </c>
      <c r="H253">
        <v>82.474602726026205</v>
      </c>
    </row>
    <row r="254" spans="1:8">
      <c r="A254">
        <v>253</v>
      </c>
      <c r="B254" t="s">
        <v>268</v>
      </c>
      <c r="C254" t="s">
        <v>721</v>
      </c>
      <c r="D254">
        <v>20.889002179347901</v>
      </c>
      <c r="E254">
        <v>329.53245615729202</v>
      </c>
      <c r="F254">
        <v>350.42145833664</v>
      </c>
      <c r="G254">
        <v>-33.048155984007799</v>
      </c>
      <c r="H254">
        <v>76.2949854670821</v>
      </c>
    </row>
    <row r="255" spans="1:8">
      <c r="A255">
        <v>254</v>
      </c>
      <c r="B255" t="s">
        <v>269</v>
      </c>
      <c r="C255" t="s">
        <v>721</v>
      </c>
      <c r="D255">
        <v>-8.7463118458841205</v>
      </c>
      <c r="E255">
        <v>176.42780178353499</v>
      </c>
      <c r="F255">
        <v>167.68148993765101</v>
      </c>
      <c r="G255">
        <v>-42.0956828893395</v>
      </c>
      <c r="H255">
        <v>28.055718891455498</v>
      </c>
    </row>
    <row r="256" spans="1:8">
      <c r="A256">
        <v>255</v>
      </c>
      <c r="B256" t="s">
        <v>270</v>
      </c>
      <c r="C256" t="s">
        <v>721</v>
      </c>
      <c r="D256">
        <v>20.921520997586999</v>
      </c>
      <c r="E256">
        <v>236.88784846633101</v>
      </c>
      <c r="F256">
        <v>257.80936946391802</v>
      </c>
      <c r="G256">
        <v>-18.246330513381999</v>
      </c>
      <c r="H256">
        <v>59.717729599492003</v>
      </c>
    </row>
    <row r="257" spans="1:8">
      <c r="A257">
        <v>256</v>
      </c>
      <c r="B257" t="s">
        <v>271</v>
      </c>
      <c r="C257" t="s">
        <v>721</v>
      </c>
      <c r="D257">
        <v>-42.108945170926397</v>
      </c>
      <c r="E257">
        <v>305.09034725180601</v>
      </c>
      <c r="F257">
        <v>262.98140208087898</v>
      </c>
      <c r="G257">
        <v>-93.945769604218</v>
      </c>
      <c r="H257">
        <v>8.5419738317023501</v>
      </c>
    </row>
    <row r="258" spans="1:8">
      <c r="A258">
        <v>257</v>
      </c>
      <c r="B258" t="s">
        <v>272</v>
      </c>
      <c r="C258" t="s">
        <v>721</v>
      </c>
      <c r="D258">
        <v>-44.951776920814602</v>
      </c>
      <c r="E258">
        <v>606.60104655702401</v>
      </c>
      <c r="F258">
        <v>561.64926963620997</v>
      </c>
      <c r="G258">
        <v>-126.97743020893201</v>
      </c>
      <c r="H258">
        <v>30.025427389946898</v>
      </c>
    </row>
    <row r="259" spans="1:8">
      <c r="A259">
        <v>258</v>
      </c>
      <c r="B259" t="s">
        <v>273</v>
      </c>
      <c r="C259" t="s">
        <v>721</v>
      </c>
      <c r="D259">
        <v>6.6409541128771199</v>
      </c>
      <c r="E259">
        <v>287.37357435517902</v>
      </c>
      <c r="F259">
        <v>294.01452846805603</v>
      </c>
      <c r="G259">
        <v>-42.533633196666401</v>
      </c>
      <c r="H259">
        <v>61.210030767515001</v>
      </c>
    </row>
    <row r="260" spans="1:8">
      <c r="A260">
        <v>259</v>
      </c>
      <c r="B260" t="s">
        <v>274</v>
      </c>
      <c r="C260" t="s">
        <v>721</v>
      </c>
      <c r="D260">
        <v>-21.409020666289798</v>
      </c>
      <c r="E260">
        <v>679.91454956035398</v>
      </c>
      <c r="F260">
        <v>658.50552889406401</v>
      </c>
      <c r="G260">
        <v>-155.83943510221701</v>
      </c>
      <c r="H260">
        <v>138.98806756728101</v>
      </c>
    </row>
    <row r="261" spans="1:8">
      <c r="A261">
        <v>260</v>
      </c>
      <c r="B261" t="s">
        <v>275</v>
      </c>
      <c r="C261" t="s">
        <v>721</v>
      </c>
      <c r="D261">
        <v>82.084099107077407</v>
      </c>
      <c r="E261">
        <v>271.29418692397701</v>
      </c>
      <c r="F261">
        <v>353.37828603105498</v>
      </c>
      <c r="G261">
        <v>25.7267853433605</v>
      </c>
      <c r="H261">
        <v>140.16946389341899</v>
      </c>
    </row>
    <row r="262" spans="1:8">
      <c r="A262">
        <v>261</v>
      </c>
      <c r="B262" t="s">
        <v>276</v>
      </c>
      <c r="C262" t="s">
        <v>721</v>
      </c>
      <c r="D262">
        <v>-114.940431886387</v>
      </c>
      <c r="E262">
        <v>673.73552916235201</v>
      </c>
      <c r="F262">
        <v>558.79509727596496</v>
      </c>
      <c r="G262">
        <v>-250.35419179738301</v>
      </c>
      <c r="H262">
        <v>1.84625773309619</v>
      </c>
    </row>
    <row r="263" spans="1:8">
      <c r="A263">
        <v>262</v>
      </c>
      <c r="B263" t="s">
        <v>277</v>
      </c>
      <c r="C263" t="s">
        <v>721</v>
      </c>
      <c r="D263">
        <v>-48.469266578490803</v>
      </c>
      <c r="E263">
        <v>269.13937982880799</v>
      </c>
      <c r="F263">
        <v>220.670113250317</v>
      </c>
      <c r="G263">
        <v>-83.255809552454195</v>
      </c>
      <c r="H263">
        <v>-11.939372636614101</v>
      </c>
    </row>
    <row r="264" spans="1:8">
      <c r="A264">
        <v>263</v>
      </c>
      <c r="B264" t="s">
        <v>278</v>
      </c>
      <c r="C264" t="s">
        <v>721</v>
      </c>
      <c r="D264">
        <v>-0.32952291419294899</v>
      </c>
      <c r="E264">
        <v>196.276387593095</v>
      </c>
      <c r="F264">
        <v>195.94686467890199</v>
      </c>
      <c r="G264">
        <v>-38.4075708009374</v>
      </c>
      <c r="H264">
        <v>38.8036657624219</v>
      </c>
    </row>
    <row r="265" spans="1:8">
      <c r="A265">
        <v>264</v>
      </c>
      <c r="B265" t="s">
        <v>279</v>
      </c>
      <c r="C265" t="s">
        <v>721</v>
      </c>
      <c r="D265">
        <v>-28.109549974009699</v>
      </c>
      <c r="E265">
        <v>153.30242402587001</v>
      </c>
      <c r="F265">
        <v>125.19287405186</v>
      </c>
      <c r="G265">
        <v>-55.429745286786897</v>
      </c>
      <c r="H265">
        <v>-0.99176597769674502</v>
      </c>
    </row>
    <row r="266" spans="1:8">
      <c r="A266">
        <v>265</v>
      </c>
      <c r="B266" t="s">
        <v>280</v>
      </c>
      <c r="C266" t="s">
        <v>721</v>
      </c>
      <c r="D266">
        <v>-44.578902537543001</v>
      </c>
      <c r="E266">
        <v>349.53741066589902</v>
      </c>
      <c r="F266">
        <v>304.95850812835602</v>
      </c>
      <c r="G266">
        <v>-87.704877596998301</v>
      </c>
      <c r="H266">
        <v>2.4795790835204898</v>
      </c>
    </row>
    <row r="267" spans="1:8">
      <c r="A267">
        <v>266</v>
      </c>
      <c r="B267" t="s">
        <v>281</v>
      </c>
      <c r="C267" t="s">
        <v>721</v>
      </c>
      <c r="D267">
        <v>-79.975284977209299</v>
      </c>
      <c r="E267">
        <v>569.76879196698906</v>
      </c>
      <c r="F267">
        <v>489.79350698977902</v>
      </c>
      <c r="G267">
        <v>-148.84937312499699</v>
      </c>
      <c r="H267">
        <v>-16.355789305499901</v>
      </c>
    </row>
    <row r="268" spans="1:8">
      <c r="A268">
        <v>267</v>
      </c>
      <c r="B268" t="s">
        <v>282</v>
      </c>
      <c r="C268" t="s">
        <v>721</v>
      </c>
      <c r="D268">
        <v>8.1638339344185002</v>
      </c>
      <c r="E268">
        <v>146.03451142101201</v>
      </c>
      <c r="F268">
        <v>154.198345355431</v>
      </c>
      <c r="G268">
        <v>-21.811422117014001</v>
      </c>
      <c r="H268">
        <v>37.709758841470503</v>
      </c>
    </row>
    <row r="269" spans="1:8">
      <c r="A269">
        <v>268</v>
      </c>
      <c r="B269" t="s">
        <v>283</v>
      </c>
      <c r="C269" t="s">
        <v>721</v>
      </c>
      <c r="D269">
        <v>4.3427669530438999</v>
      </c>
      <c r="E269">
        <v>375.39971298637801</v>
      </c>
      <c r="F269">
        <v>379.74247993942203</v>
      </c>
      <c r="G269">
        <v>-50.527058117459099</v>
      </c>
      <c r="H269">
        <v>58.553974894057397</v>
      </c>
    </row>
    <row r="270" spans="1:8">
      <c r="A270">
        <v>269</v>
      </c>
      <c r="B270" t="s">
        <v>284</v>
      </c>
      <c r="C270" t="s">
        <v>721</v>
      </c>
      <c r="D270">
        <v>-17.458461858415099</v>
      </c>
      <c r="E270">
        <v>304.80589577178802</v>
      </c>
      <c r="F270">
        <v>287.34743391337298</v>
      </c>
      <c r="G270">
        <v>-65.953623692510206</v>
      </c>
      <c r="H270">
        <v>33.199404524922997</v>
      </c>
    </row>
    <row r="271" spans="1:8">
      <c r="A271">
        <v>270</v>
      </c>
      <c r="B271" t="s">
        <v>285</v>
      </c>
      <c r="C271" t="s">
        <v>721</v>
      </c>
      <c r="D271">
        <v>56.749559883220101</v>
      </c>
      <c r="E271">
        <v>357.110606899277</v>
      </c>
      <c r="F271">
        <v>413.860166782497</v>
      </c>
      <c r="G271">
        <v>-4.9266842527519303</v>
      </c>
      <c r="H271">
        <v>123.598281516724</v>
      </c>
    </row>
    <row r="272" spans="1:8">
      <c r="A272">
        <v>271</v>
      </c>
      <c r="B272" t="s">
        <v>286</v>
      </c>
      <c r="C272" t="s">
        <v>721</v>
      </c>
      <c r="D272">
        <v>5.4690671101471198</v>
      </c>
      <c r="E272">
        <v>122.802945693834</v>
      </c>
      <c r="F272">
        <v>128.272012803981</v>
      </c>
      <c r="G272">
        <v>-22.306900993378999</v>
      </c>
      <c r="H272">
        <v>33.395830108412397</v>
      </c>
    </row>
    <row r="273" spans="1:8">
      <c r="A273">
        <v>272</v>
      </c>
      <c r="B273" t="s">
        <v>287</v>
      </c>
      <c r="C273" t="s">
        <v>721</v>
      </c>
      <c r="D273">
        <v>-30.077599074663102</v>
      </c>
      <c r="E273">
        <v>434.14663035879602</v>
      </c>
      <c r="F273">
        <v>404.06903128413302</v>
      </c>
      <c r="G273">
        <v>-85.843254590817196</v>
      </c>
      <c r="H273">
        <v>29.284883824506998</v>
      </c>
    </row>
    <row r="274" spans="1:8">
      <c r="A274">
        <v>273</v>
      </c>
      <c r="B274" t="s">
        <v>288</v>
      </c>
      <c r="C274" t="s">
        <v>721</v>
      </c>
      <c r="D274">
        <v>43.4960953949629</v>
      </c>
      <c r="E274">
        <v>439.12491641097301</v>
      </c>
      <c r="F274">
        <v>482.62101180593601</v>
      </c>
      <c r="G274">
        <v>-16.669266083602601</v>
      </c>
      <c r="H274">
        <v>101.174601269009</v>
      </c>
    </row>
    <row r="275" spans="1:8">
      <c r="A275">
        <v>274</v>
      </c>
      <c r="B275" t="s">
        <v>289</v>
      </c>
      <c r="C275" t="s">
        <v>721</v>
      </c>
      <c r="D275">
        <v>6.9982372391038403</v>
      </c>
      <c r="E275">
        <v>378.03673120805001</v>
      </c>
      <c r="F275">
        <v>385.03496844715397</v>
      </c>
      <c r="G275">
        <v>-53.124449857697499</v>
      </c>
      <c r="H275">
        <v>65.182483580994301</v>
      </c>
    </row>
    <row r="276" spans="1:8">
      <c r="A276">
        <v>275</v>
      </c>
      <c r="B276" t="s">
        <v>290</v>
      </c>
      <c r="C276" t="s">
        <v>721</v>
      </c>
      <c r="D276">
        <v>75.610422748640701</v>
      </c>
      <c r="E276">
        <v>350.053169674652</v>
      </c>
      <c r="F276">
        <v>425.66359242329298</v>
      </c>
      <c r="G276">
        <v>8.7047029537820695</v>
      </c>
      <c r="H276">
        <v>152.41308116651999</v>
      </c>
    </row>
    <row r="277" spans="1:8">
      <c r="A277">
        <v>276</v>
      </c>
      <c r="B277" t="s">
        <v>291</v>
      </c>
      <c r="C277" t="s">
        <v>721</v>
      </c>
      <c r="D277">
        <v>-32.470865265333202</v>
      </c>
      <c r="E277">
        <v>287.99357669553598</v>
      </c>
      <c r="F277">
        <v>255.52271143020201</v>
      </c>
      <c r="G277">
        <v>-71.678784350607501</v>
      </c>
      <c r="H277">
        <v>9.1673156290359099</v>
      </c>
    </row>
    <row r="278" spans="1:8">
      <c r="A278">
        <v>277</v>
      </c>
      <c r="B278" t="s">
        <v>292</v>
      </c>
      <c r="C278" t="s">
        <v>721</v>
      </c>
      <c r="D278">
        <v>-20.386775935862801</v>
      </c>
      <c r="E278">
        <v>438.856023492546</v>
      </c>
      <c r="F278">
        <v>418.469247556683</v>
      </c>
      <c r="G278">
        <v>-81.977381132153496</v>
      </c>
      <c r="H278">
        <v>50.473405424234599</v>
      </c>
    </row>
    <row r="279" spans="1:8">
      <c r="A279">
        <v>278</v>
      </c>
      <c r="B279" t="s">
        <v>293</v>
      </c>
      <c r="C279" t="s">
        <v>721</v>
      </c>
      <c r="D279">
        <v>-42.6186094886787</v>
      </c>
      <c r="E279">
        <v>398.99912642827701</v>
      </c>
      <c r="F279">
        <v>356.38051693959801</v>
      </c>
      <c r="G279">
        <v>-94.051939294228703</v>
      </c>
      <c r="H279">
        <v>13.20125473978</v>
      </c>
    </row>
    <row r="280" spans="1:8">
      <c r="A280">
        <v>279</v>
      </c>
      <c r="B280" t="s">
        <v>294</v>
      </c>
      <c r="C280" t="s">
        <v>721</v>
      </c>
      <c r="D280">
        <v>-2.68621643153437</v>
      </c>
      <c r="E280">
        <v>637.26881549747702</v>
      </c>
      <c r="F280">
        <v>634.58259906594196</v>
      </c>
      <c r="G280">
        <v>-112.52977484277</v>
      </c>
      <c r="H280">
        <v>159.457358571572</v>
      </c>
    </row>
    <row r="281" spans="1:8">
      <c r="A281">
        <v>280</v>
      </c>
      <c r="B281" t="s">
        <v>295</v>
      </c>
      <c r="C281" t="s">
        <v>721</v>
      </c>
      <c r="D281">
        <v>25.646562053161102</v>
      </c>
      <c r="E281">
        <v>549.08878948444897</v>
      </c>
      <c r="F281">
        <v>574.73535153760997</v>
      </c>
      <c r="G281">
        <v>-48.683738961032503</v>
      </c>
      <c r="H281">
        <v>104.561825881871</v>
      </c>
    </row>
    <row r="282" spans="1:8">
      <c r="A282">
        <v>281</v>
      </c>
      <c r="B282" t="s">
        <v>296</v>
      </c>
      <c r="C282" t="s">
        <v>721</v>
      </c>
      <c r="D282">
        <v>-51.7767466387875</v>
      </c>
      <c r="E282">
        <v>193.143606884647</v>
      </c>
      <c r="F282">
        <v>141.36686024585899</v>
      </c>
      <c r="G282">
        <v>-85.096999569301104</v>
      </c>
      <c r="H282">
        <v>-16.893510042610099</v>
      </c>
    </row>
    <row r="283" spans="1:8">
      <c r="A283">
        <v>282</v>
      </c>
      <c r="B283" t="s">
        <v>297</v>
      </c>
      <c r="C283" t="s">
        <v>721</v>
      </c>
      <c r="D283">
        <v>-79.787999167821397</v>
      </c>
      <c r="E283">
        <v>405.92389491063602</v>
      </c>
      <c r="F283">
        <v>326.135895742814</v>
      </c>
      <c r="G283">
        <v>-134.99530516235799</v>
      </c>
      <c r="H283">
        <v>-28.614183811315399</v>
      </c>
    </row>
    <row r="284" spans="1:8">
      <c r="A284">
        <v>283</v>
      </c>
      <c r="B284" t="s">
        <v>298</v>
      </c>
      <c r="C284" t="s">
        <v>721</v>
      </c>
      <c r="D284">
        <v>127.75909515475701</v>
      </c>
      <c r="E284">
        <v>334.28009306113802</v>
      </c>
      <c r="F284">
        <v>462.03918821589502</v>
      </c>
      <c r="G284">
        <v>52.937708791527797</v>
      </c>
      <c r="H284">
        <v>207.32319301139501</v>
      </c>
    </row>
    <row r="285" spans="1:8">
      <c r="A285">
        <v>284</v>
      </c>
      <c r="B285" t="s">
        <v>299</v>
      </c>
      <c r="C285" t="s">
        <v>721</v>
      </c>
      <c r="D285">
        <v>3.59722937924152</v>
      </c>
      <c r="E285">
        <v>317.89694174380401</v>
      </c>
      <c r="F285">
        <v>321.49417112304599</v>
      </c>
      <c r="G285">
        <v>-43.292208018215597</v>
      </c>
      <c r="H285">
        <v>49.313430194710797</v>
      </c>
    </row>
    <row r="286" spans="1:8">
      <c r="A286">
        <v>285</v>
      </c>
      <c r="B286" t="s">
        <v>300</v>
      </c>
      <c r="C286" t="s">
        <v>721</v>
      </c>
      <c r="D286">
        <v>47.627713582323999</v>
      </c>
      <c r="E286">
        <v>272.27215404751701</v>
      </c>
      <c r="F286">
        <v>319.89986762984103</v>
      </c>
      <c r="G286">
        <v>-5.4266950883738101</v>
      </c>
      <c r="H286">
        <v>100.40959316210601</v>
      </c>
    </row>
    <row r="287" spans="1:8">
      <c r="A287">
        <v>286</v>
      </c>
      <c r="B287" t="s">
        <v>301</v>
      </c>
      <c r="C287" t="s">
        <v>721</v>
      </c>
      <c r="D287">
        <v>-28.698680960060699</v>
      </c>
      <c r="E287">
        <v>342.25436988513798</v>
      </c>
      <c r="F287">
        <v>313.55568892507802</v>
      </c>
      <c r="G287">
        <v>-71.213912745868896</v>
      </c>
      <c r="H287">
        <v>17.038337149904802</v>
      </c>
    </row>
    <row r="288" spans="1:8">
      <c r="A288">
        <v>287</v>
      </c>
      <c r="B288" t="s">
        <v>302</v>
      </c>
      <c r="C288" t="s">
        <v>721</v>
      </c>
      <c r="D288">
        <v>-148.477164647487</v>
      </c>
      <c r="E288">
        <v>541.65309694902703</v>
      </c>
      <c r="F288">
        <v>393.17593230153898</v>
      </c>
      <c r="G288">
        <v>-236.836936716742</v>
      </c>
      <c r="H288">
        <v>-65.519973060337406</v>
      </c>
    </row>
    <row r="289" spans="1:8">
      <c r="A289">
        <v>288</v>
      </c>
      <c r="B289" t="s">
        <v>303</v>
      </c>
      <c r="C289" t="s">
        <v>721</v>
      </c>
      <c r="D289">
        <v>-64.679194597687101</v>
      </c>
      <c r="E289">
        <v>273.90915929268999</v>
      </c>
      <c r="F289">
        <v>209.229964695002</v>
      </c>
      <c r="G289">
        <v>-101.860240896112</v>
      </c>
      <c r="H289">
        <v>-23.646285927479902</v>
      </c>
    </row>
    <row r="290" spans="1:8">
      <c r="A290">
        <v>289</v>
      </c>
      <c r="B290" t="s">
        <v>304</v>
      </c>
      <c r="C290" t="s">
        <v>721</v>
      </c>
      <c r="D290">
        <v>-15.053022447697399</v>
      </c>
      <c r="E290">
        <v>435.09426340966002</v>
      </c>
      <c r="F290">
        <v>420.04124096196301</v>
      </c>
      <c r="G290">
        <v>-73.020810545402298</v>
      </c>
      <c r="H290">
        <v>47.415349481320597</v>
      </c>
    </row>
    <row r="291" spans="1:8">
      <c r="A291">
        <v>290</v>
      </c>
      <c r="B291" t="s">
        <v>305</v>
      </c>
      <c r="C291" t="s">
        <v>721</v>
      </c>
      <c r="D291">
        <v>-43.203259366185399</v>
      </c>
      <c r="E291">
        <v>253.26786733121</v>
      </c>
      <c r="F291">
        <v>210.06460796502401</v>
      </c>
      <c r="G291">
        <v>-79.320743279817407</v>
      </c>
      <c r="H291">
        <v>-2.63048240698545</v>
      </c>
    </row>
    <row r="292" spans="1:8">
      <c r="A292">
        <v>291</v>
      </c>
      <c r="B292" t="s">
        <v>306</v>
      </c>
      <c r="C292" t="s">
        <v>721</v>
      </c>
      <c r="D292">
        <v>-7.8516884927646799</v>
      </c>
      <c r="E292">
        <v>176.97021365619099</v>
      </c>
      <c r="F292">
        <v>169.118525163426</v>
      </c>
      <c r="G292">
        <v>-46.447076743958903</v>
      </c>
      <c r="H292">
        <v>32.581325577733601</v>
      </c>
    </row>
    <row r="293" spans="1:8">
      <c r="A293">
        <v>292</v>
      </c>
      <c r="B293" t="s">
        <v>307</v>
      </c>
      <c r="C293" t="s">
        <v>721</v>
      </c>
      <c r="D293">
        <v>116.882455996421</v>
      </c>
      <c r="E293">
        <v>267.515707678029</v>
      </c>
      <c r="F293">
        <v>384.39816367445002</v>
      </c>
      <c r="G293">
        <v>61.047356773842999</v>
      </c>
      <c r="H293">
        <v>180.84974609869801</v>
      </c>
    </row>
    <row r="294" spans="1:8">
      <c r="A294">
        <v>293</v>
      </c>
      <c r="B294" t="s">
        <v>308</v>
      </c>
      <c r="C294" t="s">
        <v>721</v>
      </c>
      <c r="D294">
        <v>-194.51617341676601</v>
      </c>
      <c r="E294">
        <v>469.62500413990199</v>
      </c>
      <c r="F294">
        <v>275.10883072313601</v>
      </c>
      <c r="G294">
        <v>-244.33207890160901</v>
      </c>
      <c r="H294">
        <v>-144.98991074022501</v>
      </c>
    </row>
    <row r="295" spans="1:8">
      <c r="A295">
        <v>294</v>
      </c>
      <c r="B295" t="s">
        <v>309</v>
      </c>
      <c r="C295" t="s">
        <v>721</v>
      </c>
      <c r="D295">
        <v>-18.541611294274102</v>
      </c>
      <c r="E295">
        <v>392.92911500505198</v>
      </c>
      <c r="F295">
        <v>374.38750371077799</v>
      </c>
      <c r="G295">
        <v>-76.963677453532199</v>
      </c>
      <c r="H295">
        <v>36.559724584682499</v>
      </c>
    </row>
    <row r="296" spans="1:8">
      <c r="A296">
        <v>295</v>
      </c>
      <c r="B296" t="s">
        <v>310</v>
      </c>
      <c r="C296" t="s">
        <v>721</v>
      </c>
      <c r="D296">
        <v>-68.041012579531099</v>
      </c>
      <c r="E296">
        <v>348.893765368603</v>
      </c>
      <c r="F296">
        <v>280.85275278907199</v>
      </c>
      <c r="G296">
        <v>-117.326904219786</v>
      </c>
      <c r="H296">
        <v>-16.221567103333999</v>
      </c>
    </row>
    <row r="297" spans="1:8">
      <c r="A297">
        <v>296</v>
      </c>
      <c r="B297" t="s">
        <v>311</v>
      </c>
      <c r="C297" t="s">
        <v>721</v>
      </c>
      <c r="D297">
        <v>-13.896735898782801</v>
      </c>
      <c r="E297">
        <v>372.64284460925302</v>
      </c>
      <c r="F297">
        <v>358.74610871047003</v>
      </c>
      <c r="G297">
        <v>-74.878883951428307</v>
      </c>
      <c r="H297">
        <v>45.151849388842102</v>
      </c>
    </row>
    <row r="298" spans="1:8">
      <c r="A298">
        <v>297</v>
      </c>
      <c r="B298" t="s">
        <v>312</v>
      </c>
      <c r="C298" t="s">
        <v>721</v>
      </c>
      <c r="D298">
        <v>0.13581350551930799</v>
      </c>
      <c r="E298">
        <v>140.97466337732399</v>
      </c>
      <c r="F298">
        <v>141.11047688284299</v>
      </c>
      <c r="G298">
        <v>-29.865970663999999</v>
      </c>
      <c r="H298">
        <v>29.957704272346401</v>
      </c>
    </row>
    <row r="299" spans="1:8">
      <c r="A299">
        <v>298</v>
      </c>
      <c r="B299" t="s">
        <v>313</v>
      </c>
      <c r="C299" t="s">
        <v>721</v>
      </c>
      <c r="D299">
        <v>-76.884628147007106</v>
      </c>
      <c r="E299">
        <v>502.17573515274597</v>
      </c>
      <c r="F299">
        <v>425.29110700573898</v>
      </c>
      <c r="G299">
        <v>-138.63671982826</v>
      </c>
      <c r="H299">
        <v>-8.4861596845240594</v>
      </c>
    </row>
    <row r="300" spans="1:8">
      <c r="A300">
        <v>299</v>
      </c>
      <c r="B300" t="s">
        <v>314</v>
      </c>
      <c r="C300" t="s">
        <v>721</v>
      </c>
      <c r="D300">
        <v>13.905468874481</v>
      </c>
      <c r="E300">
        <v>261.117272755459</v>
      </c>
      <c r="F300">
        <v>275.02274162994001</v>
      </c>
      <c r="G300">
        <v>-33.337684492610002</v>
      </c>
      <c r="H300">
        <v>62.380828024110997</v>
      </c>
    </row>
    <row r="301" spans="1:8">
      <c r="A301">
        <v>300</v>
      </c>
      <c r="B301" t="s">
        <v>315</v>
      </c>
      <c r="C301" t="s">
        <v>721</v>
      </c>
      <c r="D301">
        <v>25.9498777772334</v>
      </c>
      <c r="E301">
        <v>390.28267830545002</v>
      </c>
      <c r="F301">
        <v>416.23255608268403</v>
      </c>
      <c r="G301">
        <v>-29.163412360386499</v>
      </c>
      <c r="H301">
        <v>85.164934215459496</v>
      </c>
    </row>
    <row r="302" spans="1:8">
      <c r="A302">
        <v>301</v>
      </c>
      <c r="B302" t="s">
        <v>316</v>
      </c>
      <c r="C302" t="s">
        <v>721</v>
      </c>
      <c r="D302">
        <v>-38.082299235963802</v>
      </c>
      <c r="E302">
        <v>405.52033092406299</v>
      </c>
      <c r="F302">
        <v>367.43803168810001</v>
      </c>
      <c r="G302">
        <v>-96.057763894586301</v>
      </c>
      <c r="H302">
        <v>15.736207332056599</v>
      </c>
    </row>
    <row r="303" spans="1:8">
      <c r="A303">
        <v>302</v>
      </c>
      <c r="B303" t="s">
        <v>317</v>
      </c>
      <c r="C303" t="s">
        <v>721</v>
      </c>
      <c r="D303">
        <v>66.447033688444407</v>
      </c>
      <c r="E303">
        <v>385.09491398044099</v>
      </c>
      <c r="F303">
        <v>451.54194766888497</v>
      </c>
      <c r="G303">
        <v>-3.6789106122153701</v>
      </c>
      <c r="H303">
        <v>136.49733161370301</v>
      </c>
    </row>
    <row r="304" spans="1:8">
      <c r="A304">
        <v>303</v>
      </c>
      <c r="B304" t="s">
        <v>318</v>
      </c>
      <c r="C304" t="s">
        <v>721</v>
      </c>
      <c r="D304">
        <v>7.1492476708056598</v>
      </c>
      <c r="E304">
        <v>159.28698740202199</v>
      </c>
      <c r="F304">
        <v>166.436235072827</v>
      </c>
      <c r="G304">
        <v>-27.7877741528395</v>
      </c>
      <c r="H304">
        <v>45.0342455990003</v>
      </c>
    </row>
    <row r="305" spans="1:8">
      <c r="A305">
        <v>304</v>
      </c>
      <c r="B305" t="s">
        <v>319</v>
      </c>
      <c r="C305" t="s">
        <v>721</v>
      </c>
      <c r="D305">
        <v>-9.8165293496892296</v>
      </c>
      <c r="E305">
        <v>261.76036576232298</v>
      </c>
      <c r="F305">
        <v>251.943836412634</v>
      </c>
      <c r="G305">
        <v>-58.264203928902504</v>
      </c>
      <c r="H305">
        <v>39.826678515346899</v>
      </c>
    </row>
    <row r="306" spans="1:8">
      <c r="A306">
        <v>305</v>
      </c>
      <c r="B306" t="s">
        <v>320</v>
      </c>
      <c r="C306" t="s">
        <v>721</v>
      </c>
      <c r="D306">
        <v>-5.0416204022529296</v>
      </c>
      <c r="E306">
        <v>203.28190739543001</v>
      </c>
      <c r="F306">
        <v>198.24028699317699</v>
      </c>
      <c r="G306">
        <v>-39.565815557247298</v>
      </c>
      <c r="H306">
        <v>31.372493511165398</v>
      </c>
    </row>
    <row r="307" spans="1:8">
      <c r="A307">
        <v>306</v>
      </c>
      <c r="B307" t="s">
        <v>321</v>
      </c>
      <c r="C307" t="s">
        <v>721</v>
      </c>
      <c r="D307">
        <v>73.510195287310097</v>
      </c>
      <c r="E307">
        <v>198.42719762257801</v>
      </c>
      <c r="F307">
        <v>271.93739290988799</v>
      </c>
      <c r="G307">
        <v>33.5732291837041</v>
      </c>
      <c r="H307">
        <v>115.492310630221</v>
      </c>
    </row>
    <row r="308" spans="1:8">
      <c r="A308">
        <v>307</v>
      </c>
      <c r="B308" t="s">
        <v>322</v>
      </c>
      <c r="C308" t="s">
        <v>721</v>
      </c>
      <c r="D308">
        <v>-15.1444232948372</v>
      </c>
      <c r="E308">
        <v>488.71012198055899</v>
      </c>
      <c r="F308">
        <v>473.565698685722</v>
      </c>
      <c r="G308">
        <v>-70.543927274222696</v>
      </c>
      <c r="H308">
        <v>37.647086697671497</v>
      </c>
    </row>
    <row r="309" spans="1:8">
      <c r="A309">
        <v>308</v>
      </c>
      <c r="B309" t="s">
        <v>323</v>
      </c>
      <c r="C309" t="s">
        <v>721</v>
      </c>
      <c r="D309">
        <v>25.189952351123999</v>
      </c>
      <c r="E309">
        <v>410.42910052235101</v>
      </c>
      <c r="F309">
        <v>435.61905287347503</v>
      </c>
      <c r="G309">
        <v>-40.7359507147955</v>
      </c>
      <c r="H309">
        <v>90.989038516254098</v>
      </c>
    </row>
    <row r="310" spans="1:8">
      <c r="A310">
        <v>309</v>
      </c>
      <c r="B310" t="s">
        <v>324</v>
      </c>
      <c r="C310" t="s">
        <v>721</v>
      </c>
      <c r="D310">
        <v>27.5546265962323</v>
      </c>
      <c r="E310">
        <v>348.22679826504202</v>
      </c>
      <c r="F310">
        <v>375.78142486127501</v>
      </c>
      <c r="G310">
        <v>-24.922241348581998</v>
      </c>
      <c r="H310">
        <v>83.528768351073893</v>
      </c>
    </row>
    <row r="311" spans="1:8">
      <c r="A311">
        <v>310</v>
      </c>
      <c r="B311" t="s">
        <v>325</v>
      </c>
      <c r="C311" t="s">
        <v>721</v>
      </c>
      <c r="D311">
        <v>27.7453668104874</v>
      </c>
      <c r="E311">
        <v>449.028574453793</v>
      </c>
      <c r="F311">
        <v>476.77394126428101</v>
      </c>
      <c r="G311">
        <v>-27.8623029805401</v>
      </c>
      <c r="H311">
        <v>81.227575078510895</v>
      </c>
    </row>
    <row r="312" spans="1:8">
      <c r="A312">
        <v>311</v>
      </c>
      <c r="B312" t="s">
        <v>326</v>
      </c>
      <c r="C312" t="s">
        <v>721</v>
      </c>
      <c r="D312">
        <v>-16.1457354935492</v>
      </c>
      <c r="E312">
        <v>290.78096116764698</v>
      </c>
      <c r="F312">
        <v>274.63522567409802</v>
      </c>
      <c r="G312">
        <v>-63.533331579970302</v>
      </c>
      <c r="H312">
        <v>33.097948030332297</v>
      </c>
    </row>
    <row r="313" spans="1:8">
      <c r="A313">
        <v>312</v>
      </c>
      <c r="B313" t="s">
        <v>327</v>
      </c>
      <c r="C313" t="s">
        <v>721</v>
      </c>
      <c r="D313">
        <v>-52.6267687239</v>
      </c>
      <c r="E313">
        <v>241.01279136266899</v>
      </c>
      <c r="F313">
        <v>188.38602263876899</v>
      </c>
      <c r="G313">
        <v>-90.093113613305903</v>
      </c>
      <c r="H313">
        <v>-12.235124222345201</v>
      </c>
    </row>
    <row r="314" spans="1:8">
      <c r="A314">
        <v>313</v>
      </c>
      <c r="B314" t="s">
        <v>328</v>
      </c>
      <c r="C314" t="s">
        <v>721</v>
      </c>
      <c r="D314">
        <v>-113.640870891994</v>
      </c>
      <c r="E314">
        <v>373.32047040357003</v>
      </c>
      <c r="F314">
        <v>259.67959951157599</v>
      </c>
      <c r="G314">
        <v>-167.40504765920099</v>
      </c>
      <c r="H314">
        <v>-56.0077259366318</v>
      </c>
    </row>
    <row r="315" spans="1:8">
      <c r="A315">
        <v>314</v>
      </c>
      <c r="B315" t="s">
        <v>329</v>
      </c>
      <c r="C315" t="s">
        <v>721</v>
      </c>
      <c r="D315">
        <v>-124.447791709797</v>
      </c>
      <c r="E315">
        <v>451.84119783272001</v>
      </c>
      <c r="F315">
        <v>327.39340612292199</v>
      </c>
      <c r="G315">
        <v>-186.462122816197</v>
      </c>
      <c r="H315">
        <v>-59.810826473199498</v>
      </c>
    </row>
    <row r="316" spans="1:8">
      <c r="A316">
        <v>315</v>
      </c>
      <c r="B316" t="s">
        <v>330</v>
      </c>
      <c r="C316" t="s">
        <v>721</v>
      </c>
      <c r="D316">
        <v>23.0968124594241</v>
      </c>
      <c r="E316">
        <v>469.02764496071399</v>
      </c>
      <c r="F316">
        <v>492.12445742013801</v>
      </c>
      <c r="G316">
        <v>-36.734633406449198</v>
      </c>
      <c r="H316">
        <v>81.820223144762394</v>
      </c>
    </row>
    <row r="317" spans="1:8">
      <c r="A317">
        <v>316</v>
      </c>
      <c r="B317" t="s">
        <v>331</v>
      </c>
      <c r="C317" t="s">
        <v>721</v>
      </c>
      <c r="D317">
        <v>-85.591472655027204</v>
      </c>
      <c r="E317">
        <v>237.93613007972701</v>
      </c>
      <c r="F317">
        <v>152.34465742469999</v>
      </c>
      <c r="G317">
        <v>-121.252836407229</v>
      </c>
      <c r="H317">
        <v>-47.976946062469899</v>
      </c>
    </row>
    <row r="318" spans="1:8">
      <c r="A318">
        <v>317</v>
      </c>
      <c r="B318" t="s">
        <v>332</v>
      </c>
      <c r="C318" t="s">
        <v>721</v>
      </c>
      <c r="D318">
        <v>45.319805137918003</v>
      </c>
      <c r="E318">
        <v>289.00519256588501</v>
      </c>
      <c r="F318">
        <v>334.32499770380298</v>
      </c>
      <c r="G318">
        <v>-11.271182737310699</v>
      </c>
      <c r="H318">
        <v>97.9929810196966</v>
      </c>
    </row>
    <row r="319" spans="1:8">
      <c r="A319">
        <v>318</v>
      </c>
      <c r="B319" t="s">
        <v>333</v>
      </c>
      <c r="C319" t="s">
        <v>721</v>
      </c>
      <c r="D319">
        <v>-65.7126473635509</v>
      </c>
      <c r="E319">
        <v>571.34496741749001</v>
      </c>
      <c r="F319">
        <v>505.632320053939</v>
      </c>
      <c r="G319">
        <v>-148.58041245971</v>
      </c>
      <c r="H319">
        <v>11.7471205205274</v>
      </c>
    </row>
    <row r="320" spans="1:8">
      <c r="A320">
        <v>319</v>
      </c>
      <c r="B320" t="s">
        <v>334</v>
      </c>
      <c r="C320" t="s">
        <v>721</v>
      </c>
      <c r="D320">
        <v>48.434728736694296</v>
      </c>
      <c r="E320">
        <v>344.73919804655401</v>
      </c>
      <c r="F320">
        <v>393.17392678324802</v>
      </c>
      <c r="G320">
        <v>-4.5676177939667504</v>
      </c>
      <c r="H320">
        <v>100.588892201211</v>
      </c>
    </row>
    <row r="321" spans="1:8">
      <c r="A321">
        <v>320</v>
      </c>
      <c r="B321" t="s">
        <v>335</v>
      </c>
      <c r="C321" t="s">
        <v>721</v>
      </c>
      <c r="D321">
        <v>-40.8297397142262</v>
      </c>
      <c r="E321">
        <v>245.25993468144199</v>
      </c>
      <c r="F321">
        <v>204.43019496721601</v>
      </c>
      <c r="G321">
        <v>-78.976281017673202</v>
      </c>
      <c r="H321">
        <v>1.2735972182903299</v>
      </c>
    </row>
    <row r="322" spans="1:8">
      <c r="A322">
        <v>321</v>
      </c>
      <c r="B322" t="s">
        <v>336</v>
      </c>
      <c r="C322" t="s">
        <v>721</v>
      </c>
      <c r="D322">
        <v>-34.956415028438798</v>
      </c>
      <c r="E322">
        <v>201.58215803306001</v>
      </c>
      <c r="F322">
        <v>166.625743004621</v>
      </c>
      <c r="G322">
        <v>-70.880395823930996</v>
      </c>
      <c r="H322">
        <v>3.4243058973961</v>
      </c>
    </row>
    <row r="323" spans="1:8">
      <c r="A323">
        <v>322</v>
      </c>
      <c r="B323" t="s">
        <v>337</v>
      </c>
      <c r="C323" t="s">
        <v>721</v>
      </c>
      <c r="D323">
        <v>-3.1055426142111702</v>
      </c>
      <c r="E323">
        <v>137.145663338736</v>
      </c>
      <c r="F323">
        <v>134.040120724525</v>
      </c>
      <c r="G323">
        <v>-33.958389169326203</v>
      </c>
      <c r="H323">
        <v>26.996149667932599</v>
      </c>
    </row>
    <row r="324" spans="1:8">
      <c r="A324">
        <v>323</v>
      </c>
      <c r="B324" t="s">
        <v>338</v>
      </c>
      <c r="C324" t="s">
        <v>721</v>
      </c>
      <c r="D324">
        <v>-3.0889769819583099</v>
      </c>
      <c r="E324">
        <v>107.95203992161299</v>
      </c>
      <c r="F324">
        <v>104.863062939654</v>
      </c>
      <c r="G324">
        <v>-29.709246633312599</v>
      </c>
      <c r="H324">
        <v>25.802208496411701</v>
      </c>
    </row>
    <row r="325" spans="1:8">
      <c r="A325">
        <v>324</v>
      </c>
      <c r="B325" t="s">
        <v>339</v>
      </c>
      <c r="C325" t="s">
        <v>721</v>
      </c>
      <c r="D325">
        <v>-10.7527813537268</v>
      </c>
      <c r="E325">
        <v>384.23834458820301</v>
      </c>
      <c r="F325">
        <v>373.48556323447599</v>
      </c>
      <c r="G325">
        <v>-70.127121901891002</v>
      </c>
      <c r="H325">
        <v>47.804817446059801</v>
      </c>
    </row>
    <row r="326" spans="1:8">
      <c r="A326">
        <v>325</v>
      </c>
      <c r="B326" t="s">
        <v>340</v>
      </c>
      <c r="C326" t="s">
        <v>721</v>
      </c>
      <c r="D326">
        <v>-98.385617182465793</v>
      </c>
      <c r="E326">
        <v>399.20054603110799</v>
      </c>
      <c r="F326">
        <v>300.81492884864298</v>
      </c>
      <c r="G326">
        <v>-152.51604783383499</v>
      </c>
      <c r="H326">
        <v>-44.757499102587097</v>
      </c>
    </row>
    <row r="327" spans="1:8">
      <c r="A327">
        <v>326</v>
      </c>
      <c r="B327" t="s">
        <v>341</v>
      </c>
      <c r="C327" t="s">
        <v>721</v>
      </c>
      <c r="D327">
        <v>-68.576097652611494</v>
      </c>
      <c r="E327">
        <v>614.08876756667098</v>
      </c>
      <c r="F327">
        <v>545.51266991405998</v>
      </c>
      <c r="G327">
        <v>-159.74288065067699</v>
      </c>
      <c r="H327">
        <v>11.5235756056911</v>
      </c>
    </row>
    <row r="328" spans="1:8">
      <c r="A328">
        <v>327</v>
      </c>
      <c r="B328" t="s">
        <v>342</v>
      </c>
      <c r="C328" t="s">
        <v>721</v>
      </c>
      <c r="D328">
        <v>100.786510747855</v>
      </c>
      <c r="E328">
        <v>414.58936754941402</v>
      </c>
      <c r="F328">
        <v>515.37587829726999</v>
      </c>
      <c r="G328">
        <v>12.453246991006999</v>
      </c>
      <c r="H328">
        <v>203.64634600832699</v>
      </c>
    </row>
    <row r="329" spans="1:8">
      <c r="A329">
        <v>328</v>
      </c>
      <c r="B329" t="s">
        <v>343</v>
      </c>
      <c r="C329" t="s">
        <v>721</v>
      </c>
      <c r="D329">
        <v>-46.251831626847199</v>
      </c>
      <c r="E329">
        <v>579.18669079810297</v>
      </c>
      <c r="F329">
        <v>532.93485917125599</v>
      </c>
      <c r="G329">
        <v>-122.869037838914</v>
      </c>
      <c r="H329">
        <v>31.8049334788831</v>
      </c>
    </row>
    <row r="330" spans="1:8">
      <c r="A330">
        <v>329</v>
      </c>
      <c r="B330" t="s">
        <v>344</v>
      </c>
      <c r="C330" t="s">
        <v>721</v>
      </c>
      <c r="D330">
        <v>-121.454392597557</v>
      </c>
      <c r="E330">
        <v>730.97761543822401</v>
      </c>
      <c r="F330">
        <v>609.52322284066599</v>
      </c>
      <c r="G330">
        <v>-461.86686911174598</v>
      </c>
      <c r="H330">
        <v>-8.8609326947722806</v>
      </c>
    </row>
    <row r="331" spans="1:8">
      <c r="A331">
        <v>330</v>
      </c>
      <c r="B331" t="s">
        <v>345</v>
      </c>
      <c r="C331" t="s">
        <v>721</v>
      </c>
      <c r="D331">
        <v>-73.458793867332503</v>
      </c>
      <c r="E331">
        <v>697.28594883224196</v>
      </c>
      <c r="F331">
        <v>623.82715496491005</v>
      </c>
      <c r="G331">
        <v>-240.143193011617</v>
      </c>
      <c r="H331">
        <v>57.628466621471503</v>
      </c>
    </row>
    <row r="332" spans="1:8">
      <c r="A332">
        <v>331</v>
      </c>
      <c r="B332" t="s">
        <v>346</v>
      </c>
      <c r="C332" t="s">
        <v>721</v>
      </c>
      <c r="D332">
        <v>-155.37374939825401</v>
      </c>
      <c r="E332">
        <v>473.26293677263999</v>
      </c>
      <c r="F332">
        <v>317.88918737438502</v>
      </c>
      <c r="G332">
        <v>-211.212135580721</v>
      </c>
      <c r="H332">
        <v>-95.376769277760204</v>
      </c>
    </row>
    <row r="333" spans="1:8">
      <c r="A333">
        <v>332</v>
      </c>
      <c r="B333" t="s">
        <v>347</v>
      </c>
      <c r="C333" t="s">
        <v>721</v>
      </c>
      <c r="D333">
        <v>4.87136552046052</v>
      </c>
      <c r="E333">
        <v>461.36511976466301</v>
      </c>
      <c r="F333">
        <v>466.23648528512302</v>
      </c>
      <c r="G333">
        <v>-53.025770416093202</v>
      </c>
      <c r="H333">
        <v>64.284790498514099</v>
      </c>
    </row>
    <row r="334" spans="1:8">
      <c r="A334">
        <v>333</v>
      </c>
      <c r="B334" t="s">
        <v>348</v>
      </c>
      <c r="C334" t="s">
        <v>721</v>
      </c>
      <c r="D334">
        <v>-12.2112988419691</v>
      </c>
      <c r="E334">
        <v>194.09087450771199</v>
      </c>
      <c r="F334">
        <v>181.879575665743</v>
      </c>
      <c r="G334">
        <v>-47.219076301498703</v>
      </c>
      <c r="H334">
        <v>22.0130145869575</v>
      </c>
    </row>
    <row r="335" spans="1:8">
      <c r="A335">
        <v>334</v>
      </c>
      <c r="B335" t="s">
        <v>349</v>
      </c>
      <c r="C335" t="s">
        <v>721</v>
      </c>
      <c r="D335">
        <v>-33.922997758650503</v>
      </c>
      <c r="E335">
        <v>233.05405468186001</v>
      </c>
      <c r="F335">
        <v>199.13105692321</v>
      </c>
      <c r="G335">
        <v>-70.591691428274501</v>
      </c>
      <c r="H335">
        <v>3.68868375581321</v>
      </c>
    </row>
    <row r="336" spans="1:8">
      <c r="A336">
        <v>335</v>
      </c>
      <c r="B336" t="s">
        <v>350</v>
      </c>
      <c r="C336" t="s">
        <v>721</v>
      </c>
      <c r="D336">
        <v>-85.925534159291999</v>
      </c>
      <c r="E336">
        <v>429.723036921063</v>
      </c>
      <c r="F336">
        <v>343.797502761771</v>
      </c>
      <c r="G336">
        <v>-148.44002282993401</v>
      </c>
      <c r="H336">
        <v>-22.849840434687199</v>
      </c>
    </row>
    <row r="337" spans="1:8">
      <c r="A337">
        <v>336</v>
      </c>
      <c r="B337" t="s">
        <v>351</v>
      </c>
      <c r="C337" t="s">
        <v>721</v>
      </c>
      <c r="D337">
        <v>13.3877667106571</v>
      </c>
      <c r="E337">
        <v>127.652049247774</v>
      </c>
      <c r="F337">
        <v>141.03981595843101</v>
      </c>
      <c r="G337">
        <v>-17.915510694859599</v>
      </c>
      <c r="H337">
        <v>46.729544101563903</v>
      </c>
    </row>
    <row r="338" spans="1:8">
      <c r="A338">
        <v>337</v>
      </c>
      <c r="B338" t="s">
        <v>352</v>
      </c>
      <c r="C338" t="s">
        <v>721</v>
      </c>
      <c r="D338">
        <v>-64.644494966344695</v>
      </c>
      <c r="E338">
        <v>261.11815985553102</v>
      </c>
      <c r="F338">
        <v>196.47366488918601</v>
      </c>
      <c r="G338">
        <v>-106.630886878659</v>
      </c>
      <c r="H338">
        <v>-22.785502290273602</v>
      </c>
    </row>
    <row r="339" spans="1:8">
      <c r="A339">
        <v>338</v>
      </c>
      <c r="B339" t="s">
        <v>353</v>
      </c>
      <c r="C339" t="s">
        <v>721</v>
      </c>
      <c r="D339">
        <v>-53.860690560226999</v>
      </c>
      <c r="E339">
        <v>373.39686668606998</v>
      </c>
      <c r="F339">
        <v>319.53617612584299</v>
      </c>
      <c r="G339">
        <v>-103.145872330907</v>
      </c>
      <c r="H339">
        <v>-7.4071163606469401</v>
      </c>
    </row>
    <row r="340" spans="1:8">
      <c r="A340">
        <v>339</v>
      </c>
      <c r="B340" t="s">
        <v>354</v>
      </c>
      <c r="C340" t="s">
        <v>721</v>
      </c>
      <c r="D340">
        <v>-48.766791461130801</v>
      </c>
      <c r="E340">
        <v>505.14443684314898</v>
      </c>
      <c r="F340">
        <v>456.37764538201799</v>
      </c>
      <c r="G340">
        <v>-111.182783495458</v>
      </c>
      <c r="H340">
        <v>13.404444726608199</v>
      </c>
    </row>
    <row r="341" spans="1:8">
      <c r="A341">
        <v>340</v>
      </c>
      <c r="B341" t="s">
        <v>355</v>
      </c>
      <c r="C341" t="s">
        <v>721</v>
      </c>
      <c r="D341">
        <v>-156.979578736722</v>
      </c>
      <c r="E341">
        <v>473.96362858619102</v>
      </c>
      <c r="F341">
        <v>316.98404984946802</v>
      </c>
      <c r="G341">
        <v>-212.39177565055499</v>
      </c>
      <c r="H341">
        <v>-99.539947737698995</v>
      </c>
    </row>
    <row r="342" spans="1:8">
      <c r="A342">
        <v>341</v>
      </c>
      <c r="B342" t="s">
        <v>356</v>
      </c>
      <c r="C342" t="s">
        <v>721</v>
      </c>
      <c r="D342">
        <v>-85.707391697678503</v>
      </c>
      <c r="E342">
        <v>274.18439607810399</v>
      </c>
      <c r="F342">
        <v>188.477004380425</v>
      </c>
      <c r="G342">
        <v>-127.295928846897</v>
      </c>
      <c r="H342">
        <v>-47.920910897960603</v>
      </c>
    </row>
    <row r="343" spans="1:8">
      <c r="A343">
        <v>342</v>
      </c>
      <c r="B343" t="s">
        <v>357</v>
      </c>
      <c r="C343" t="s">
        <v>721</v>
      </c>
      <c r="D343">
        <v>29.6060334861283</v>
      </c>
      <c r="E343">
        <v>254.55524141417499</v>
      </c>
      <c r="F343">
        <v>284.161274900303</v>
      </c>
      <c r="G343">
        <v>-11.2739849798765</v>
      </c>
      <c r="H343">
        <v>71.452422354183099</v>
      </c>
    </row>
    <row r="344" spans="1:8">
      <c r="A344">
        <v>343</v>
      </c>
      <c r="B344" t="s">
        <v>358</v>
      </c>
      <c r="C344" t="s">
        <v>721</v>
      </c>
      <c r="D344">
        <v>-97.334370016273198</v>
      </c>
      <c r="E344">
        <v>649.154803418033</v>
      </c>
      <c r="F344">
        <v>551.82043340176006</v>
      </c>
      <c r="G344">
        <v>-192.243242712815</v>
      </c>
      <c r="H344">
        <v>-28.195652665559901</v>
      </c>
    </row>
    <row r="345" spans="1:8">
      <c r="A345">
        <v>344</v>
      </c>
      <c r="B345" t="s">
        <v>359</v>
      </c>
      <c r="C345" t="s">
        <v>721</v>
      </c>
      <c r="D345">
        <v>86.234959079804</v>
      </c>
      <c r="E345">
        <v>259.23566856098</v>
      </c>
      <c r="F345">
        <v>345.47062764078498</v>
      </c>
      <c r="G345">
        <v>37.904163335206398</v>
      </c>
      <c r="H345">
        <v>137.44633303736001</v>
      </c>
    </row>
    <row r="346" spans="1:8">
      <c r="A346">
        <v>345</v>
      </c>
      <c r="B346" t="s">
        <v>360</v>
      </c>
      <c r="C346" t="s">
        <v>721</v>
      </c>
      <c r="D346">
        <v>28.9821020625747</v>
      </c>
      <c r="E346">
        <v>422.668867443816</v>
      </c>
      <c r="F346">
        <v>451.65096950639099</v>
      </c>
      <c r="G346">
        <v>-30.990688150834099</v>
      </c>
      <c r="H346">
        <v>81.595938926222601</v>
      </c>
    </row>
    <row r="347" spans="1:8">
      <c r="A347">
        <v>346</v>
      </c>
      <c r="B347" t="s">
        <v>361</v>
      </c>
      <c r="C347" t="s">
        <v>721</v>
      </c>
      <c r="D347">
        <v>-48.299874526382602</v>
      </c>
      <c r="E347">
        <v>355.39858911411199</v>
      </c>
      <c r="F347">
        <v>307.09871458772898</v>
      </c>
      <c r="G347">
        <v>-104.623042260765</v>
      </c>
      <c r="H347">
        <v>4.5735581856887597</v>
      </c>
    </row>
    <row r="348" spans="1:8">
      <c r="A348">
        <v>347</v>
      </c>
      <c r="B348" t="s">
        <v>362</v>
      </c>
      <c r="C348" t="s">
        <v>721</v>
      </c>
      <c r="D348">
        <v>11.161041650328</v>
      </c>
      <c r="E348">
        <v>368.01081227469098</v>
      </c>
      <c r="F348">
        <v>379.17185392501898</v>
      </c>
      <c r="G348">
        <v>-57.179504552113201</v>
      </c>
      <c r="H348">
        <v>78.917975576356795</v>
      </c>
    </row>
    <row r="349" spans="1:8">
      <c r="A349">
        <v>348</v>
      </c>
      <c r="B349" t="s">
        <v>363</v>
      </c>
      <c r="C349" t="s">
        <v>721</v>
      </c>
      <c r="D349">
        <v>65.492857909311596</v>
      </c>
      <c r="E349">
        <v>28.715476150019601</v>
      </c>
      <c r="F349">
        <v>94.208334059331307</v>
      </c>
      <c r="G349">
        <v>36.374297495828102</v>
      </c>
      <c r="H349">
        <v>101.938170735791</v>
      </c>
    </row>
    <row r="350" spans="1:8">
      <c r="A350">
        <v>349</v>
      </c>
      <c r="B350" t="s">
        <v>364</v>
      </c>
      <c r="C350" t="s">
        <v>721</v>
      </c>
      <c r="D350">
        <v>-21.361074627314999</v>
      </c>
      <c r="E350">
        <v>609.03049333648403</v>
      </c>
      <c r="F350">
        <v>587.66941870916901</v>
      </c>
      <c r="G350">
        <v>-121.694186078611</v>
      </c>
      <c r="H350">
        <v>93.742458322759205</v>
      </c>
    </row>
    <row r="351" spans="1:8">
      <c r="A351">
        <v>350</v>
      </c>
      <c r="B351" t="s">
        <v>365</v>
      </c>
      <c r="C351" t="s">
        <v>721</v>
      </c>
      <c r="D351">
        <v>69.633259870482902</v>
      </c>
      <c r="E351">
        <v>309.64563998890202</v>
      </c>
      <c r="F351">
        <v>379.27889985938498</v>
      </c>
      <c r="G351">
        <v>-19.533486753644901</v>
      </c>
      <c r="H351">
        <v>156.579407497944</v>
      </c>
    </row>
    <row r="352" spans="1:8">
      <c r="A352">
        <v>351</v>
      </c>
      <c r="B352" t="s">
        <v>366</v>
      </c>
      <c r="C352" t="s">
        <v>721</v>
      </c>
      <c r="D352">
        <v>-14.253495039539199</v>
      </c>
      <c r="E352">
        <v>247.48632809650601</v>
      </c>
      <c r="F352">
        <v>233.232833056967</v>
      </c>
      <c r="G352">
        <v>-55.492218010412799</v>
      </c>
      <c r="H352">
        <v>25.278332862060999</v>
      </c>
    </row>
    <row r="353" spans="1:8">
      <c r="A353">
        <v>352</v>
      </c>
      <c r="B353" t="s">
        <v>367</v>
      </c>
      <c r="C353" t="s">
        <v>721</v>
      </c>
      <c r="D353">
        <v>-112.96145787373599</v>
      </c>
      <c r="E353">
        <v>472.714830990481</v>
      </c>
      <c r="F353">
        <v>359.75337311674502</v>
      </c>
      <c r="G353">
        <v>-203.44953001849299</v>
      </c>
      <c r="H353">
        <v>-36.042515446923296</v>
      </c>
    </row>
    <row r="354" spans="1:8">
      <c r="A354">
        <v>353</v>
      </c>
      <c r="B354" t="s">
        <v>368</v>
      </c>
      <c r="C354" t="s">
        <v>721</v>
      </c>
      <c r="D354">
        <v>-145.95422110397899</v>
      </c>
      <c r="E354">
        <v>656.88360601548004</v>
      </c>
      <c r="F354">
        <v>510.92938491149999</v>
      </c>
      <c r="G354">
        <v>-266.55177287730601</v>
      </c>
      <c r="H354">
        <v>-58.590566038077199</v>
      </c>
    </row>
    <row r="355" spans="1:8">
      <c r="A355">
        <v>354</v>
      </c>
      <c r="B355" t="s">
        <v>369</v>
      </c>
      <c r="C355" t="s">
        <v>721</v>
      </c>
      <c r="D355">
        <v>63.546172229950898</v>
      </c>
      <c r="E355">
        <v>384.87782505784901</v>
      </c>
      <c r="F355">
        <v>448.42399728779901</v>
      </c>
      <c r="G355">
        <v>-1.2670579637813399</v>
      </c>
      <c r="H355">
        <v>131.311539202006</v>
      </c>
    </row>
    <row r="356" spans="1:8">
      <c r="A356">
        <v>355</v>
      </c>
      <c r="B356" t="s">
        <v>370</v>
      </c>
      <c r="C356" t="s">
        <v>721</v>
      </c>
      <c r="D356">
        <v>-38.249439645710503</v>
      </c>
      <c r="E356">
        <v>536.17475025323199</v>
      </c>
      <c r="F356">
        <v>497.925310607521</v>
      </c>
      <c r="G356">
        <v>-105.897177037872</v>
      </c>
      <c r="H356">
        <v>31.4802520795931</v>
      </c>
    </row>
    <row r="357" spans="1:8">
      <c r="A357">
        <v>356</v>
      </c>
      <c r="B357" t="s">
        <v>371</v>
      </c>
      <c r="C357" t="s">
        <v>721</v>
      </c>
      <c r="D357">
        <v>679.55995081292394</v>
      </c>
      <c r="E357">
        <v>-670.08545019097596</v>
      </c>
      <c r="F357">
        <v>9.4745006219481098</v>
      </c>
      <c r="G357">
        <v>225.54009363041101</v>
      </c>
      <c r="H357">
        <v>5316.01354022143</v>
      </c>
    </row>
    <row r="358" spans="1:8">
      <c r="A358">
        <v>357</v>
      </c>
      <c r="B358" t="s">
        <v>372</v>
      </c>
      <c r="C358" t="s">
        <v>721</v>
      </c>
      <c r="D358">
        <v>-5.30217119758486</v>
      </c>
      <c r="E358">
        <v>316.06445175226997</v>
      </c>
      <c r="F358">
        <v>310.76228055468499</v>
      </c>
      <c r="G358">
        <v>-55.763334623881804</v>
      </c>
      <c r="H358">
        <v>44.843951286326899</v>
      </c>
    </row>
    <row r="359" spans="1:8">
      <c r="A359">
        <v>358</v>
      </c>
      <c r="B359" t="s">
        <v>373</v>
      </c>
      <c r="C359" t="s">
        <v>721</v>
      </c>
      <c r="D359">
        <v>-61.296881878379402</v>
      </c>
      <c r="E359">
        <v>442.35875050212297</v>
      </c>
      <c r="F359">
        <v>381.06186862374398</v>
      </c>
      <c r="G359">
        <v>-122.80265115539</v>
      </c>
      <c r="H359">
        <v>-3.7290695501921598</v>
      </c>
    </row>
    <row r="360" spans="1:8">
      <c r="A360">
        <v>359</v>
      </c>
      <c r="B360" t="s">
        <v>374</v>
      </c>
      <c r="C360" t="s">
        <v>721</v>
      </c>
      <c r="D360">
        <v>-60.1468358322943</v>
      </c>
      <c r="E360">
        <v>443.10687697885299</v>
      </c>
      <c r="F360">
        <v>382.96004114655801</v>
      </c>
      <c r="G360">
        <v>-118.939652790699</v>
      </c>
      <c r="H360">
        <v>-3.36729988000946</v>
      </c>
    </row>
    <row r="361" spans="1:8">
      <c r="A361">
        <v>360</v>
      </c>
      <c r="B361" t="s">
        <v>375</v>
      </c>
      <c r="C361" t="s">
        <v>721</v>
      </c>
      <c r="D361">
        <v>-44.961273872709199</v>
      </c>
      <c r="E361">
        <v>293.36057083537497</v>
      </c>
      <c r="F361">
        <v>248.399296962666</v>
      </c>
      <c r="G361">
        <v>-89.809078031522503</v>
      </c>
      <c r="H361">
        <v>4.6795274690669997</v>
      </c>
    </row>
    <row r="362" spans="1:8">
      <c r="A362">
        <v>361</v>
      </c>
      <c r="B362" t="s">
        <v>376</v>
      </c>
      <c r="C362" t="s">
        <v>721</v>
      </c>
      <c r="D362">
        <v>69.173543106886896</v>
      </c>
      <c r="E362">
        <v>63.691873570827198</v>
      </c>
      <c r="F362">
        <v>132.86541667771399</v>
      </c>
      <c r="G362">
        <v>37.2205723008231</v>
      </c>
      <c r="H362">
        <v>105.825556610001</v>
      </c>
    </row>
    <row r="363" spans="1:8">
      <c r="A363">
        <v>362</v>
      </c>
      <c r="B363" t="s">
        <v>377</v>
      </c>
      <c r="C363" t="s">
        <v>721</v>
      </c>
      <c r="D363">
        <v>61.837864742098603</v>
      </c>
      <c r="E363">
        <v>103.76020825750901</v>
      </c>
      <c r="F363">
        <v>165.59807299960801</v>
      </c>
      <c r="G363">
        <v>19.938892054846999</v>
      </c>
      <c r="H363">
        <v>107.318332402919</v>
      </c>
    </row>
    <row r="364" spans="1:8">
      <c r="A364">
        <v>363</v>
      </c>
      <c r="B364" t="s">
        <v>378</v>
      </c>
      <c r="C364" t="s">
        <v>721</v>
      </c>
      <c r="D364">
        <v>48.079595576159903</v>
      </c>
      <c r="E364">
        <v>449.89099809965001</v>
      </c>
      <c r="F364">
        <v>497.97059367580999</v>
      </c>
      <c r="G364">
        <v>-24.139906792573001</v>
      </c>
      <c r="H364">
        <v>118.793052393507</v>
      </c>
    </row>
    <row r="365" spans="1:8">
      <c r="A365">
        <v>364</v>
      </c>
      <c r="B365" t="s">
        <v>379</v>
      </c>
      <c r="C365" t="s">
        <v>721</v>
      </c>
      <c r="D365">
        <v>12.2766652100693</v>
      </c>
      <c r="E365">
        <v>479.31799551904999</v>
      </c>
      <c r="F365">
        <v>491.59466072911999</v>
      </c>
      <c r="G365">
        <v>-43.634367640047799</v>
      </c>
      <c r="H365">
        <v>64.4779569792979</v>
      </c>
    </row>
    <row r="366" spans="1:8">
      <c r="A366">
        <v>365</v>
      </c>
      <c r="B366" t="s">
        <v>380</v>
      </c>
      <c r="C366" t="s">
        <v>721</v>
      </c>
      <c r="D366">
        <v>62.087660222959201</v>
      </c>
      <c r="E366">
        <v>324.42115731975298</v>
      </c>
      <c r="F366">
        <v>386.50881754271302</v>
      </c>
      <c r="G366">
        <v>5.0165619369080403</v>
      </c>
      <c r="H366">
        <v>119.05370401334901</v>
      </c>
    </row>
    <row r="367" spans="1:8">
      <c r="A367">
        <v>366</v>
      </c>
      <c r="B367" t="s">
        <v>381</v>
      </c>
      <c r="C367" t="s">
        <v>721</v>
      </c>
      <c r="D367">
        <v>757.05871918949401</v>
      </c>
      <c r="E367">
        <v>-740.30152071831105</v>
      </c>
      <c r="F367">
        <v>16.757198471183202</v>
      </c>
      <c r="G367">
        <v>122.558468079612</v>
      </c>
      <c r="H367">
        <v>106267.364093233</v>
      </c>
    </row>
    <row r="368" spans="1:8">
      <c r="A368">
        <v>367</v>
      </c>
      <c r="B368" t="s">
        <v>382</v>
      </c>
      <c r="C368" t="s">
        <v>721</v>
      </c>
      <c r="D368">
        <v>-64.764095694167196</v>
      </c>
      <c r="E368">
        <v>631.61108662176605</v>
      </c>
      <c r="F368">
        <v>566.84699092759797</v>
      </c>
      <c r="G368">
        <v>-170.46192540886901</v>
      </c>
      <c r="H368">
        <v>16.051039720625099</v>
      </c>
    </row>
    <row r="369" spans="1:8">
      <c r="A369">
        <v>368</v>
      </c>
      <c r="B369" t="s">
        <v>383</v>
      </c>
      <c r="C369" t="s">
        <v>721</v>
      </c>
      <c r="D369">
        <v>-15.3929689868708</v>
      </c>
      <c r="E369">
        <v>140.62511075722401</v>
      </c>
      <c r="F369">
        <v>125.232141770353</v>
      </c>
      <c r="G369">
        <v>-47.235619324917103</v>
      </c>
      <c r="H369">
        <v>21.520119260798602</v>
      </c>
    </row>
    <row r="370" spans="1:8">
      <c r="A370">
        <v>369</v>
      </c>
      <c r="B370" t="s">
        <v>384</v>
      </c>
      <c r="C370" t="s">
        <v>721</v>
      </c>
      <c r="D370">
        <v>-14.082870126011301</v>
      </c>
      <c r="E370">
        <v>430.14370072335902</v>
      </c>
      <c r="F370">
        <v>416.060830597348</v>
      </c>
      <c r="G370">
        <v>-75.973650462495101</v>
      </c>
      <c r="H370">
        <v>44.950311269106599</v>
      </c>
    </row>
    <row r="371" spans="1:8">
      <c r="A371">
        <v>370</v>
      </c>
      <c r="B371" t="s">
        <v>385</v>
      </c>
      <c r="C371" t="s">
        <v>721</v>
      </c>
      <c r="D371">
        <v>-99.7113577349362</v>
      </c>
      <c r="E371">
        <v>666.81778719891997</v>
      </c>
      <c r="F371">
        <v>567.106429463984</v>
      </c>
      <c r="G371">
        <v>-227.919404979728</v>
      </c>
      <c r="H371">
        <v>-8.9009144288070505</v>
      </c>
    </row>
    <row r="372" spans="1:8">
      <c r="A372">
        <v>371</v>
      </c>
      <c r="B372" t="s">
        <v>386</v>
      </c>
      <c r="C372" t="s">
        <v>721</v>
      </c>
      <c r="D372">
        <v>138.672004934878</v>
      </c>
      <c r="E372">
        <v>181.28215053267201</v>
      </c>
      <c r="F372">
        <v>319.95415546754998</v>
      </c>
      <c r="G372">
        <v>59.480890468994097</v>
      </c>
      <c r="H372">
        <v>229.78185538881101</v>
      </c>
    </row>
    <row r="373" spans="1:8">
      <c r="A373">
        <v>372</v>
      </c>
      <c r="B373" t="s">
        <v>387</v>
      </c>
      <c r="C373" t="s">
        <v>721</v>
      </c>
      <c r="D373">
        <v>-43.461176145778403</v>
      </c>
      <c r="E373">
        <v>470.97824932590697</v>
      </c>
      <c r="F373">
        <v>427.51707318012899</v>
      </c>
      <c r="G373">
        <v>-109.07823065022301</v>
      </c>
      <c r="H373">
        <v>20.8058390356952</v>
      </c>
    </row>
    <row r="374" spans="1:8">
      <c r="A374">
        <v>373</v>
      </c>
      <c r="B374" t="s">
        <v>388</v>
      </c>
      <c r="C374" t="s">
        <v>721</v>
      </c>
      <c r="D374">
        <v>-144.641620438757</v>
      </c>
      <c r="E374">
        <v>487.82980890398801</v>
      </c>
      <c r="F374">
        <v>343.18818846522998</v>
      </c>
      <c r="G374">
        <v>-241.09927702733</v>
      </c>
      <c r="H374">
        <v>-57.811130623629097</v>
      </c>
    </row>
    <row r="375" spans="1:8">
      <c r="A375">
        <v>374</v>
      </c>
      <c r="B375" t="s">
        <v>389</v>
      </c>
      <c r="C375" t="s">
        <v>721</v>
      </c>
      <c r="D375">
        <v>-185.305663570229</v>
      </c>
      <c r="E375">
        <v>491.98724113137001</v>
      </c>
      <c r="F375">
        <v>306.68157756114101</v>
      </c>
      <c r="G375">
        <v>-241.56110139188701</v>
      </c>
      <c r="H375">
        <v>-126.444604305981</v>
      </c>
    </row>
    <row r="376" spans="1:8">
      <c r="A376">
        <v>375</v>
      </c>
      <c r="B376" t="s">
        <v>390</v>
      </c>
      <c r="C376" t="s">
        <v>721</v>
      </c>
      <c r="D376">
        <v>-3.0920078069357801</v>
      </c>
      <c r="E376">
        <v>386.73627307520098</v>
      </c>
      <c r="F376">
        <v>383.64426526826497</v>
      </c>
      <c r="G376">
        <v>-61.548721454770998</v>
      </c>
      <c r="H376">
        <v>61.262462842164197</v>
      </c>
    </row>
    <row r="377" spans="1:8">
      <c r="A377">
        <v>376</v>
      </c>
      <c r="B377" t="s">
        <v>391</v>
      </c>
      <c r="C377" t="s">
        <v>721</v>
      </c>
      <c r="D377">
        <v>34.319934912991997</v>
      </c>
      <c r="E377">
        <v>74.661633617372402</v>
      </c>
      <c r="F377">
        <v>108.981568530364</v>
      </c>
      <c r="G377">
        <v>7.1575943876257604</v>
      </c>
      <c r="H377">
        <v>61.8628559835564</v>
      </c>
    </row>
    <row r="378" spans="1:8">
      <c r="A378">
        <v>377</v>
      </c>
      <c r="B378" t="s">
        <v>392</v>
      </c>
      <c r="C378" t="s">
        <v>721</v>
      </c>
      <c r="D378">
        <v>-10.290588803958199</v>
      </c>
      <c r="E378">
        <v>298.52997225347502</v>
      </c>
      <c r="F378">
        <v>288.23938344951603</v>
      </c>
      <c r="G378">
        <v>-53.540019777088503</v>
      </c>
      <c r="H378">
        <v>34.033798245538698</v>
      </c>
    </row>
    <row r="379" spans="1:8">
      <c r="A379">
        <v>378</v>
      </c>
      <c r="B379" t="s">
        <v>393</v>
      </c>
      <c r="C379" t="s">
        <v>721</v>
      </c>
      <c r="D379">
        <v>129.481192750053</v>
      </c>
      <c r="E379">
        <v>-109.817416676672</v>
      </c>
      <c r="F379">
        <v>19.6637760733813</v>
      </c>
      <c r="G379">
        <v>50.675988892837502</v>
      </c>
      <c r="H379">
        <v>290.19041031324201</v>
      </c>
    </row>
    <row r="380" spans="1:8">
      <c r="A380">
        <v>379</v>
      </c>
      <c r="B380" t="s">
        <v>394</v>
      </c>
      <c r="C380" t="s">
        <v>721</v>
      </c>
      <c r="D380">
        <v>99.470558152398993</v>
      </c>
      <c r="E380">
        <v>279.61658703310798</v>
      </c>
      <c r="F380">
        <v>379.08714518550698</v>
      </c>
      <c r="G380">
        <v>41.123738602328899</v>
      </c>
      <c r="H380">
        <v>155.38807722812899</v>
      </c>
    </row>
    <row r="381" spans="1:8">
      <c r="A381">
        <v>380</v>
      </c>
      <c r="B381" t="s">
        <v>395</v>
      </c>
      <c r="C381" t="s">
        <v>721</v>
      </c>
      <c r="D381">
        <v>-4.1167066124822798</v>
      </c>
      <c r="E381">
        <v>299.94664434781998</v>
      </c>
      <c r="F381">
        <v>295.82993773533701</v>
      </c>
      <c r="G381">
        <v>-51.976586683150899</v>
      </c>
      <c r="H381">
        <v>43.774234154552502</v>
      </c>
    </row>
    <row r="382" spans="1:8">
      <c r="A382">
        <v>381</v>
      </c>
      <c r="B382" t="s">
        <v>396</v>
      </c>
      <c r="C382" t="s">
        <v>721</v>
      </c>
      <c r="D382">
        <v>22.021583343840199</v>
      </c>
      <c r="E382">
        <v>318.80592075076999</v>
      </c>
      <c r="F382">
        <v>340.82750409460999</v>
      </c>
      <c r="G382">
        <v>-51.876554118590597</v>
      </c>
      <c r="H382">
        <v>102.214556003602</v>
      </c>
    </row>
    <row r="383" spans="1:8">
      <c r="A383">
        <v>382</v>
      </c>
      <c r="B383" t="s">
        <v>397</v>
      </c>
      <c r="C383" t="s">
        <v>721</v>
      </c>
      <c r="D383">
        <v>5.7228631694567298</v>
      </c>
      <c r="E383">
        <v>303.28775117230998</v>
      </c>
      <c r="F383">
        <v>309.010614341767</v>
      </c>
      <c r="G383">
        <v>-57.559690526205998</v>
      </c>
      <c r="H383">
        <v>69.351340946902297</v>
      </c>
    </row>
    <row r="384" spans="1:8">
      <c r="A384">
        <v>383</v>
      </c>
      <c r="B384" t="s">
        <v>398</v>
      </c>
      <c r="C384" t="s">
        <v>721</v>
      </c>
      <c r="D384">
        <v>-1.81351172200871</v>
      </c>
      <c r="E384">
        <v>243.93538193695699</v>
      </c>
      <c r="F384">
        <v>242.12187021494799</v>
      </c>
      <c r="G384">
        <v>-48.899631464954901</v>
      </c>
      <c r="H384">
        <v>44.937505294281202</v>
      </c>
    </row>
    <row r="385" spans="1:8">
      <c r="A385">
        <v>384</v>
      </c>
      <c r="B385" t="s">
        <v>399</v>
      </c>
      <c r="C385" t="s">
        <v>721</v>
      </c>
      <c r="D385">
        <v>-7.3011495487728197</v>
      </c>
      <c r="E385">
        <v>193.56762487245001</v>
      </c>
      <c r="F385">
        <v>186.26647532367801</v>
      </c>
      <c r="G385">
        <v>-58.241496981240999</v>
      </c>
      <c r="H385">
        <v>51.819372637586703</v>
      </c>
    </row>
    <row r="386" spans="1:8">
      <c r="A386">
        <v>385</v>
      </c>
      <c r="B386" t="s">
        <v>400</v>
      </c>
      <c r="C386" t="s">
        <v>721</v>
      </c>
      <c r="D386">
        <v>86.789459565717806</v>
      </c>
      <c r="E386">
        <v>-47.602045263266902</v>
      </c>
      <c r="F386">
        <v>39.187414302450797</v>
      </c>
      <c r="G386">
        <v>38.880348662640102</v>
      </c>
      <c r="H386">
        <v>161.95518166227799</v>
      </c>
    </row>
    <row r="387" spans="1:8">
      <c r="A387">
        <v>386</v>
      </c>
      <c r="B387" t="s">
        <v>401</v>
      </c>
      <c r="C387" t="s">
        <v>721</v>
      </c>
      <c r="D387">
        <v>-20.3593882369798</v>
      </c>
      <c r="E387">
        <v>305.30674411044498</v>
      </c>
      <c r="F387">
        <v>284.94735587346503</v>
      </c>
      <c r="G387">
        <v>-63.688917602622404</v>
      </c>
      <c r="H387">
        <v>24.514580750115201</v>
      </c>
    </row>
    <row r="388" spans="1:8">
      <c r="A388">
        <v>387</v>
      </c>
      <c r="B388" t="s">
        <v>402</v>
      </c>
      <c r="C388" t="s">
        <v>721</v>
      </c>
      <c r="D388">
        <v>56.491262270472603</v>
      </c>
      <c r="E388">
        <v>221.3084081291</v>
      </c>
      <c r="F388">
        <v>277.79967039957302</v>
      </c>
      <c r="G388">
        <v>9.6813015391808701</v>
      </c>
      <c r="H388">
        <v>106.947350354709</v>
      </c>
    </row>
    <row r="389" spans="1:8">
      <c r="A389">
        <v>388</v>
      </c>
      <c r="B389" t="s">
        <v>403</v>
      </c>
      <c r="C389" t="s">
        <v>721</v>
      </c>
      <c r="D389">
        <v>45.957092869318402</v>
      </c>
      <c r="E389">
        <v>62.389391253925403</v>
      </c>
      <c r="F389">
        <v>108.346484123243</v>
      </c>
      <c r="G389">
        <v>13.5983942575848</v>
      </c>
      <c r="H389">
        <v>82.788912877730596</v>
      </c>
    </row>
    <row r="390" spans="1:8">
      <c r="A390">
        <v>389</v>
      </c>
      <c r="B390" t="s">
        <v>404</v>
      </c>
      <c r="C390" t="s">
        <v>721</v>
      </c>
      <c r="D390">
        <v>52.6037374035581</v>
      </c>
      <c r="E390">
        <v>-17.028576117898101</v>
      </c>
      <c r="F390">
        <v>35.575161285660002</v>
      </c>
      <c r="G390">
        <v>8.1365372460109704</v>
      </c>
      <c r="H390">
        <v>124.82445684497399</v>
      </c>
    </row>
    <row r="391" spans="1:8">
      <c r="A391">
        <v>390</v>
      </c>
      <c r="B391" t="s">
        <v>405</v>
      </c>
      <c r="C391" t="s">
        <v>721</v>
      </c>
      <c r="D391">
        <v>69.947237725350007</v>
      </c>
      <c r="E391">
        <v>338.47624782563997</v>
      </c>
      <c r="F391">
        <v>408.42348555098999</v>
      </c>
      <c r="G391">
        <v>-0.40527635869287898</v>
      </c>
      <c r="H391">
        <v>159.820145395559</v>
      </c>
    </row>
    <row r="392" spans="1:8">
      <c r="A392">
        <v>391</v>
      </c>
      <c r="B392" t="s">
        <v>406</v>
      </c>
      <c r="C392" t="s">
        <v>721</v>
      </c>
      <c r="D392">
        <v>75.600489064928496</v>
      </c>
      <c r="E392">
        <v>108.941055015085</v>
      </c>
      <c r="F392">
        <v>184.54154408001401</v>
      </c>
      <c r="G392">
        <v>33.392387555721399</v>
      </c>
      <c r="H392">
        <v>123.40630622555</v>
      </c>
    </row>
    <row r="393" spans="1:8">
      <c r="A393">
        <v>392</v>
      </c>
      <c r="B393" t="s">
        <v>407</v>
      </c>
      <c r="C393" t="s">
        <v>721</v>
      </c>
      <c r="D393">
        <v>6.1267097598383602</v>
      </c>
      <c r="E393">
        <v>111.98772209936701</v>
      </c>
      <c r="F393">
        <v>118.11443185920599</v>
      </c>
      <c r="G393">
        <v>-25.754415653780601</v>
      </c>
      <c r="H393">
        <v>40.726279971012197</v>
      </c>
    </row>
    <row r="394" spans="1:8">
      <c r="A394">
        <v>393</v>
      </c>
      <c r="B394" t="s">
        <v>408</v>
      </c>
      <c r="C394" t="s">
        <v>721</v>
      </c>
      <c r="D394">
        <v>70.722021854037195</v>
      </c>
      <c r="E394">
        <v>121.4567665652</v>
      </c>
      <c r="F394">
        <v>192.17878841923701</v>
      </c>
      <c r="G394">
        <v>17.247237293023101</v>
      </c>
      <c r="H394">
        <v>126.053982500388</v>
      </c>
    </row>
    <row r="395" spans="1:8">
      <c r="A395">
        <v>394</v>
      </c>
      <c r="B395" t="s">
        <v>409</v>
      </c>
      <c r="C395" t="s">
        <v>721</v>
      </c>
      <c r="D395">
        <v>53.743478786164602</v>
      </c>
      <c r="E395">
        <v>372.08082662407998</v>
      </c>
      <c r="F395">
        <v>425.82430541024399</v>
      </c>
      <c r="G395">
        <v>-7.8700883551033796</v>
      </c>
      <c r="H395">
        <v>114.67414366925</v>
      </c>
    </row>
    <row r="396" spans="1:8">
      <c r="A396">
        <v>395</v>
      </c>
      <c r="B396" t="s">
        <v>410</v>
      </c>
      <c r="C396" t="s">
        <v>721</v>
      </c>
      <c r="D396">
        <v>-79.834755136256007</v>
      </c>
      <c r="E396">
        <v>315.12546309515602</v>
      </c>
      <c r="F396">
        <v>235.29070795889999</v>
      </c>
      <c r="G396">
        <v>-134.52474661606001</v>
      </c>
      <c r="H396">
        <v>-25.4870881241951</v>
      </c>
    </row>
    <row r="397" spans="1:8">
      <c r="A397">
        <v>396</v>
      </c>
      <c r="B397" t="s">
        <v>411</v>
      </c>
      <c r="C397" t="s">
        <v>721</v>
      </c>
      <c r="D397">
        <v>46.823275653994401</v>
      </c>
      <c r="E397">
        <v>400.60196258840602</v>
      </c>
      <c r="F397">
        <v>447.42523824239998</v>
      </c>
      <c r="G397">
        <v>-25.158796509706001</v>
      </c>
      <c r="H397">
        <v>118.633055125908</v>
      </c>
    </row>
    <row r="398" spans="1:8">
      <c r="A398">
        <v>397</v>
      </c>
      <c r="B398" t="s">
        <v>412</v>
      </c>
      <c r="C398" t="s">
        <v>721</v>
      </c>
      <c r="D398">
        <v>24.582248340018701</v>
      </c>
      <c r="E398">
        <v>81.935705361555904</v>
      </c>
      <c r="F398">
        <v>106.517953701574</v>
      </c>
      <c r="G398">
        <v>-5.7387020031900304</v>
      </c>
      <c r="H398">
        <v>60.201830827954403</v>
      </c>
    </row>
    <row r="399" spans="1:8">
      <c r="A399">
        <v>398</v>
      </c>
      <c r="B399" t="s">
        <v>413</v>
      </c>
      <c r="C399" t="s">
        <v>721</v>
      </c>
      <c r="D399">
        <v>39.920091262593402</v>
      </c>
      <c r="E399">
        <v>400.87378332715798</v>
      </c>
      <c r="F399">
        <v>440.79387458975202</v>
      </c>
      <c r="G399">
        <v>-41.456203196375</v>
      </c>
      <c r="H399">
        <v>128.14274873817001</v>
      </c>
    </row>
    <row r="400" spans="1:8">
      <c r="A400">
        <v>399</v>
      </c>
      <c r="B400" t="s">
        <v>414</v>
      </c>
      <c r="C400" t="s">
        <v>721</v>
      </c>
      <c r="D400">
        <v>39.929371013606399</v>
      </c>
      <c r="E400">
        <v>378.268449635156</v>
      </c>
      <c r="F400">
        <v>418.19782064876301</v>
      </c>
      <c r="G400">
        <v>-28.474431363154501</v>
      </c>
      <c r="H400">
        <v>107.411597656065</v>
      </c>
    </row>
    <row r="401" spans="1:8">
      <c r="A401">
        <v>400</v>
      </c>
      <c r="B401" t="s">
        <v>415</v>
      </c>
      <c r="C401" t="s">
        <v>721</v>
      </c>
      <c r="D401">
        <v>6.3864015292868999</v>
      </c>
      <c r="E401">
        <v>96.567077918783895</v>
      </c>
      <c r="F401">
        <v>102.95347944807</v>
      </c>
      <c r="G401">
        <v>-24.590278521081501</v>
      </c>
      <c r="H401">
        <v>42.137724752436696</v>
      </c>
    </row>
    <row r="402" spans="1:8">
      <c r="A402">
        <v>401</v>
      </c>
      <c r="B402" t="s">
        <v>416</v>
      </c>
      <c r="C402" t="s">
        <v>721</v>
      </c>
      <c r="D402">
        <v>111.263395337568</v>
      </c>
      <c r="E402">
        <v>194.09293904473199</v>
      </c>
      <c r="F402">
        <v>305.35633438230002</v>
      </c>
      <c r="G402">
        <v>65.006304873295406</v>
      </c>
      <c r="H402">
        <v>162.29928920310101</v>
      </c>
    </row>
    <row r="403" spans="1:8">
      <c r="A403">
        <v>402</v>
      </c>
      <c r="B403" t="s">
        <v>417</v>
      </c>
      <c r="C403" t="s">
        <v>721</v>
      </c>
      <c r="D403">
        <v>-38.326979068132303</v>
      </c>
      <c r="E403">
        <v>271.26265357673299</v>
      </c>
      <c r="F403">
        <v>232.93567450859999</v>
      </c>
      <c r="G403">
        <v>-79.683002515761402</v>
      </c>
      <c r="H403">
        <v>6.1755355595823902</v>
      </c>
    </row>
    <row r="404" spans="1:8">
      <c r="A404">
        <v>403</v>
      </c>
      <c r="B404" t="s">
        <v>418</v>
      </c>
      <c r="C404" t="s">
        <v>721</v>
      </c>
      <c r="D404">
        <v>53.184561112282601</v>
      </c>
      <c r="E404">
        <v>304.98492931183</v>
      </c>
      <c r="F404">
        <v>358.16949042411198</v>
      </c>
      <c r="G404">
        <v>4.5085222177349298</v>
      </c>
      <c r="H404">
        <v>107.995468522759</v>
      </c>
    </row>
    <row r="405" spans="1:8">
      <c r="A405">
        <v>404</v>
      </c>
      <c r="B405" t="s">
        <v>419</v>
      </c>
      <c r="C405" t="s">
        <v>721</v>
      </c>
      <c r="D405">
        <v>0.263246078922236</v>
      </c>
      <c r="E405">
        <v>408.282007854683</v>
      </c>
      <c r="F405">
        <v>408.54525393360598</v>
      </c>
      <c r="G405">
        <v>-56.526053277253702</v>
      </c>
      <c r="H405">
        <v>61.738851847676997</v>
      </c>
    </row>
    <row r="406" spans="1:8">
      <c r="A406">
        <v>405</v>
      </c>
      <c r="B406" t="s">
        <v>420</v>
      </c>
      <c r="C406" t="s">
        <v>721</v>
      </c>
      <c r="D406">
        <v>-56.406337318292103</v>
      </c>
      <c r="E406">
        <v>431.21142551090702</v>
      </c>
      <c r="F406">
        <v>374.80508819261502</v>
      </c>
      <c r="G406">
        <v>-109.236600434214</v>
      </c>
      <c r="H406">
        <v>-7.2119328353131502</v>
      </c>
    </row>
    <row r="407" spans="1:8">
      <c r="A407">
        <v>406</v>
      </c>
      <c r="B407" t="s">
        <v>421</v>
      </c>
      <c r="C407" t="s">
        <v>721</v>
      </c>
      <c r="D407">
        <v>50.245722301223303</v>
      </c>
      <c r="E407">
        <v>354.847981408973</v>
      </c>
      <c r="F407">
        <v>405.093703710196</v>
      </c>
      <c r="G407">
        <v>-11.658506729577599</v>
      </c>
      <c r="H407">
        <v>115.93697047629</v>
      </c>
    </row>
    <row r="408" spans="1:8">
      <c r="A408">
        <v>407</v>
      </c>
      <c r="B408" t="s">
        <v>422</v>
      </c>
      <c r="C408" t="s">
        <v>721</v>
      </c>
      <c r="D408">
        <v>-6.1010329575281004</v>
      </c>
      <c r="E408">
        <v>462.57810568959297</v>
      </c>
      <c r="F408">
        <v>456.47707273206498</v>
      </c>
      <c r="G408">
        <v>-68.332115453467296</v>
      </c>
      <c r="H408">
        <v>54.916216823846902</v>
      </c>
    </row>
    <row r="409" spans="1:8">
      <c r="A409">
        <v>408</v>
      </c>
      <c r="B409" t="s">
        <v>423</v>
      </c>
      <c r="C409" t="s">
        <v>721</v>
      </c>
      <c r="D409">
        <v>20.192037305678401</v>
      </c>
      <c r="E409">
        <v>369.97828561799997</v>
      </c>
      <c r="F409">
        <v>390.17032292367799</v>
      </c>
      <c r="G409">
        <v>-30.961456046800599</v>
      </c>
      <c r="H409">
        <v>68.600853441179794</v>
      </c>
    </row>
    <row r="410" spans="1:8">
      <c r="A410">
        <v>409</v>
      </c>
      <c r="B410" t="s">
        <v>424</v>
      </c>
      <c r="C410" t="s">
        <v>721</v>
      </c>
      <c r="D410">
        <v>-39.268597380066097</v>
      </c>
      <c r="E410">
        <v>348.96670535217203</v>
      </c>
      <c r="F410">
        <v>309.69810797210602</v>
      </c>
      <c r="G410">
        <v>-91.103830163506302</v>
      </c>
      <c r="H410">
        <v>12.9796786819264</v>
      </c>
    </row>
    <row r="411" spans="1:8">
      <c r="A411">
        <v>410</v>
      </c>
      <c r="B411" t="s">
        <v>425</v>
      </c>
      <c r="C411" t="s">
        <v>721</v>
      </c>
      <c r="D411">
        <v>-20.3008495820104</v>
      </c>
      <c r="E411">
        <v>462.52109793418401</v>
      </c>
      <c r="F411">
        <v>442.220248352174</v>
      </c>
      <c r="G411">
        <v>-84.837182584526801</v>
      </c>
      <c r="H411">
        <v>40.556627100534499</v>
      </c>
    </row>
    <row r="412" spans="1:8">
      <c r="A412">
        <v>411</v>
      </c>
      <c r="B412" t="s">
        <v>426</v>
      </c>
      <c r="C412" t="s">
        <v>721</v>
      </c>
      <c r="D412">
        <v>-60.544154431168003</v>
      </c>
      <c r="E412">
        <v>285.28756741384501</v>
      </c>
      <c r="F412">
        <v>224.743412982677</v>
      </c>
      <c r="G412">
        <v>-111.21522128036101</v>
      </c>
      <c r="H412">
        <v>-8.3103561002833004</v>
      </c>
    </row>
    <row r="413" spans="1:8">
      <c r="A413">
        <v>412</v>
      </c>
      <c r="B413" t="s">
        <v>427</v>
      </c>
      <c r="C413" t="s">
        <v>721</v>
      </c>
      <c r="D413">
        <v>-51.941602427830503</v>
      </c>
      <c r="E413">
        <v>289.48179420908599</v>
      </c>
      <c r="F413">
        <v>237.540191781255</v>
      </c>
      <c r="G413">
        <v>-92.175188213461297</v>
      </c>
      <c r="H413">
        <v>-9.5692083227389197</v>
      </c>
    </row>
    <row r="414" spans="1:8">
      <c r="A414">
        <v>413</v>
      </c>
      <c r="B414" t="s">
        <v>428</v>
      </c>
      <c r="C414" t="s">
        <v>721</v>
      </c>
      <c r="D414">
        <v>-32.036651806772298</v>
      </c>
      <c r="E414">
        <v>359.709935580452</v>
      </c>
      <c r="F414">
        <v>327.67328377368</v>
      </c>
      <c r="G414">
        <v>-82.725948063234696</v>
      </c>
      <c r="H414">
        <v>23.720835235868702</v>
      </c>
    </row>
    <row r="415" spans="1:8">
      <c r="A415">
        <v>414</v>
      </c>
      <c r="B415" t="s">
        <v>429</v>
      </c>
      <c r="C415" t="s">
        <v>721</v>
      </c>
      <c r="D415">
        <v>-42.345610569257701</v>
      </c>
      <c r="E415">
        <v>285.11546234447297</v>
      </c>
      <c r="F415">
        <v>242.76985177521601</v>
      </c>
      <c r="G415">
        <v>-86.737272877167001</v>
      </c>
      <c r="H415">
        <v>0.56080524701819101</v>
      </c>
    </row>
    <row r="416" spans="1:8">
      <c r="A416">
        <v>415</v>
      </c>
      <c r="B416" t="s">
        <v>430</v>
      </c>
      <c r="C416" t="s">
        <v>721</v>
      </c>
      <c r="D416">
        <v>34.531071090859399</v>
      </c>
      <c r="E416">
        <v>332.39263549466301</v>
      </c>
      <c r="F416">
        <v>366.92370658552198</v>
      </c>
      <c r="G416">
        <v>-18.714842286709999</v>
      </c>
      <c r="H416">
        <v>86.083427652705694</v>
      </c>
    </row>
    <row r="417" spans="1:8">
      <c r="A417">
        <v>416</v>
      </c>
      <c r="B417" t="s">
        <v>431</v>
      </c>
      <c r="C417" t="s">
        <v>721</v>
      </c>
      <c r="D417">
        <v>7.51370509460207</v>
      </c>
      <c r="E417">
        <v>464.55032375083499</v>
      </c>
      <c r="F417">
        <v>472.06402884543701</v>
      </c>
      <c r="G417">
        <v>-46.679195888555398</v>
      </c>
      <c r="H417">
        <v>59.613816485043401</v>
      </c>
    </row>
    <row r="418" spans="1:8">
      <c r="A418">
        <v>417</v>
      </c>
      <c r="B418" t="s">
        <v>432</v>
      </c>
      <c r="C418" t="s">
        <v>721</v>
      </c>
      <c r="D418">
        <v>-2.4161218096485499</v>
      </c>
      <c r="E418">
        <v>253.219409596888</v>
      </c>
      <c r="F418">
        <v>250.80328778724001</v>
      </c>
      <c r="G418">
        <v>-41.144348312704501</v>
      </c>
      <c r="H418">
        <v>40.988427130075799</v>
      </c>
    </row>
    <row r="419" spans="1:8">
      <c r="A419">
        <v>418</v>
      </c>
      <c r="B419" t="s">
        <v>433</v>
      </c>
      <c r="C419" t="s">
        <v>721</v>
      </c>
      <c r="D419">
        <v>-55.092515194338802</v>
      </c>
      <c r="E419">
        <v>397.73961968400999</v>
      </c>
      <c r="F419">
        <v>342.64710448967099</v>
      </c>
      <c r="G419">
        <v>-109.921201570817</v>
      </c>
      <c r="H419">
        <v>1.65542697378006</v>
      </c>
    </row>
    <row r="420" spans="1:8">
      <c r="A420">
        <v>419</v>
      </c>
      <c r="B420" t="s">
        <v>434</v>
      </c>
      <c r="C420" t="s">
        <v>721</v>
      </c>
      <c r="D420">
        <v>-21.796057108235001</v>
      </c>
      <c r="E420">
        <v>268.13408909863603</v>
      </c>
      <c r="F420">
        <v>246.33803199040099</v>
      </c>
      <c r="G420">
        <v>-64.670595911517793</v>
      </c>
      <c r="H420">
        <v>26.019300117205599</v>
      </c>
    </row>
    <row r="421" spans="1:8">
      <c r="A421">
        <v>420</v>
      </c>
      <c r="B421" t="s">
        <v>435</v>
      </c>
      <c r="C421" t="s">
        <v>721</v>
      </c>
      <c r="D421">
        <v>-59.640446501766299</v>
      </c>
      <c r="E421">
        <v>371.60742799063399</v>
      </c>
      <c r="F421">
        <v>311.96698148886799</v>
      </c>
      <c r="G421">
        <v>-110.963592217501</v>
      </c>
      <c r="H421">
        <v>-5.2465278426247703</v>
      </c>
    </row>
    <row r="422" spans="1:8">
      <c r="A422">
        <v>421</v>
      </c>
      <c r="B422" t="s">
        <v>436</v>
      </c>
      <c r="C422" t="s">
        <v>721</v>
      </c>
      <c r="D422">
        <v>2.0640829992591101</v>
      </c>
      <c r="E422">
        <v>176.80459679277999</v>
      </c>
      <c r="F422">
        <v>178.86867979203899</v>
      </c>
      <c r="G422">
        <v>-31.9250380842402</v>
      </c>
      <c r="H422">
        <v>39.189264421376599</v>
      </c>
    </row>
    <row r="423" spans="1:8">
      <c r="A423">
        <v>422</v>
      </c>
      <c r="B423" t="s">
        <v>437</v>
      </c>
      <c r="C423" t="s">
        <v>721</v>
      </c>
      <c r="D423">
        <v>7.6000438415214804</v>
      </c>
      <c r="E423">
        <v>315.51970174606998</v>
      </c>
      <c r="F423">
        <v>323.11974558759101</v>
      </c>
      <c r="G423">
        <v>-38.126822616169001</v>
      </c>
      <c r="H423">
        <v>51.162376777096298</v>
      </c>
    </row>
    <row r="424" spans="1:8">
      <c r="A424">
        <v>423</v>
      </c>
      <c r="B424" t="s">
        <v>438</v>
      </c>
      <c r="C424" t="s">
        <v>721</v>
      </c>
      <c r="D424">
        <v>41.906893488265297</v>
      </c>
      <c r="E424">
        <v>372.40565572569102</v>
      </c>
      <c r="F424">
        <v>414.31254921395703</v>
      </c>
      <c r="G424">
        <v>-9.7591882057405908</v>
      </c>
      <c r="H424">
        <v>96.022841954555204</v>
      </c>
    </row>
    <row r="425" spans="1:8">
      <c r="A425">
        <v>424</v>
      </c>
      <c r="B425" t="s">
        <v>439</v>
      </c>
      <c r="C425" t="s">
        <v>721</v>
      </c>
      <c r="D425">
        <v>0.29074565589428403</v>
      </c>
      <c r="E425">
        <v>402.20275504247797</v>
      </c>
      <c r="F425">
        <v>402.493500698373</v>
      </c>
      <c r="G425">
        <v>-52.669722903582297</v>
      </c>
      <c r="H425">
        <v>53.342461981041403</v>
      </c>
    </row>
    <row r="426" spans="1:8">
      <c r="A426">
        <v>425</v>
      </c>
      <c r="B426" t="s">
        <v>440</v>
      </c>
      <c r="C426" t="s">
        <v>721</v>
      </c>
      <c r="D426">
        <v>-53.146702073309299</v>
      </c>
      <c r="E426">
        <v>514.18137968724704</v>
      </c>
      <c r="F426">
        <v>461.03467761393699</v>
      </c>
      <c r="G426">
        <v>-119.322559060948</v>
      </c>
      <c r="H426">
        <v>9.52144647033872</v>
      </c>
    </row>
    <row r="427" spans="1:8">
      <c r="A427">
        <v>426</v>
      </c>
      <c r="B427" t="s">
        <v>441</v>
      </c>
      <c r="C427" t="s">
        <v>721</v>
      </c>
      <c r="D427">
        <v>-38.422647335351897</v>
      </c>
      <c r="E427">
        <v>144.07586127550101</v>
      </c>
      <c r="F427">
        <v>105.653213940149</v>
      </c>
      <c r="G427">
        <v>-69.330533601026403</v>
      </c>
      <c r="H427">
        <v>-5.5028458148194002</v>
      </c>
    </row>
    <row r="428" spans="1:8">
      <c r="A428">
        <v>427</v>
      </c>
      <c r="B428" t="s">
        <v>442</v>
      </c>
      <c r="C428" t="s">
        <v>721</v>
      </c>
      <c r="D428">
        <v>37.331683665125297</v>
      </c>
      <c r="E428">
        <v>249.28260006714299</v>
      </c>
      <c r="F428">
        <v>286.61428373226897</v>
      </c>
      <c r="G428">
        <v>-1.45854716656141</v>
      </c>
      <c r="H428">
        <v>80.451480544498395</v>
      </c>
    </row>
    <row r="429" spans="1:8">
      <c r="A429">
        <v>428</v>
      </c>
      <c r="B429" t="s">
        <v>443</v>
      </c>
      <c r="C429" t="s">
        <v>721</v>
      </c>
      <c r="D429">
        <v>-8.4145638019846807</v>
      </c>
      <c r="E429">
        <v>416.84197819355001</v>
      </c>
      <c r="F429">
        <v>408.42741439156498</v>
      </c>
      <c r="G429">
        <v>-67.729351630826798</v>
      </c>
      <c r="H429">
        <v>46.770603958216903</v>
      </c>
    </row>
    <row r="430" spans="1:8">
      <c r="A430">
        <v>429</v>
      </c>
      <c r="B430" t="s">
        <v>444</v>
      </c>
      <c r="C430" t="s">
        <v>721</v>
      </c>
      <c r="D430">
        <v>2.4790043365035199</v>
      </c>
      <c r="E430">
        <v>359.56048412602001</v>
      </c>
      <c r="F430">
        <v>362.03948846252399</v>
      </c>
      <c r="G430">
        <v>-45.7339407585347</v>
      </c>
      <c r="H430">
        <v>52.642931191477501</v>
      </c>
    </row>
    <row r="431" spans="1:8">
      <c r="A431">
        <v>430</v>
      </c>
      <c r="B431" t="s">
        <v>445</v>
      </c>
      <c r="C431" t="s">
        <v>721</v>
      </c>
      <c r="D431">
        <v>-103.901759026799</v>
      </c>
      <c r="E431">
        <v>470.77215990112802</v>
      </c>
      <c r="F431">
        <v>366.87040087432803</v>
      </c>
      <c r="G431">
        <v>-164.74874856811201</v>
      </c>
      <c r="H431">
        <v>-44.173187888355798</v>
      </c>
    </row>
    <row r="432" spans="1:8">
      <c r="A432">
        <v>431</v>
      </c>
      <c r="B432" t="s">
        <v>446</v>
      </c>
      <c r="C432" t="s">
        <v>721</v>
      </c>
      <c r="D432">
        <v>-39.948802506441503</v>
      </c>
      <c r="E432">
        <v>509.28114589201903</v>
      </c>
      <c r="F432">
        <v>469.33234338557702</v>
      </c>
      <c r="G432">
        <v>-92.736920905237398</v>
      </c>
      <c r="H432">
        <v>9.2550232582847691</v>
      </c>
    </row>
    <row r="433" spans="1:8">
      <c r="A433">
        <v>432</v>
      </c>
      <c r="B433" t="s">
        <v>447</v>
      </c>
      <c r="C433" t="s">
        <v>721</v>
      </c>
      <c r="D433">
        <v>-20.366174786750001</v>
      </c>
      <c r="E433">
        <v>321.55276951362498</v>
      </c>
      <c r="F433">
        <v>301.186594726875</v>
      </c>
      <c r="G433">
        <v>-70.521458784741995</v>
      </c>
      <c r="H433">
        <v>30.208984381465601</v>
      </c>
    </row>
    <row r="434" spans="1:8">
      <c r="A434">
        <v>433</v>
      </c>
      <c r="B434" t="s">
        <v>448</v>
      </c>
      <c r="C434" t="s">
        <v>721</v>
      </c>
      <c r="D434">
        <v>38.298462618870602</v>
      </c>
      <c r="E434">
        <v>279.24053679260402</v>
      </c>
      <c r="F434">
        <v>317.538999411475</v>
      </c>
      <c r="G434">
        <v>-8.0037589711892192</v>
      </c>
      <c r="H434">
        <v>83.731452392993901</v>
      </c>
    </row>
    <row r="435" spans="1:8">
      <c r="A435">
        <v>434</v>
      </c>
      <c r="B435" t="s">
        <v>449</v>
      </c>
      <c r="C435" t="s">
        <v>721</v>
      </c>
      <c r="D435">
        <v>-56.586338098045502</v>
      </c>
      <c r="E435">
        <v>365.89456209446598</v>
      </c>
      <c r="F435">
        <v>309.30822399642</v>
      </c>
      <c r="G435">
        <v>-104.044260209595</v>
      </c>
      <c r="H435">
        <v>-8.6101479201776794</v>
      </c>
    </row>
    <row r="436" spans="1:8">
      <c r="A436">
        <v>435</v>
      </c>
      <c r="B436" t="s">
        <v>450</v>
      </c>
      <c r="C436" t="s">
        <v>721</v>
      </c>
      <c r="D436">
        <v>-31.568610943739799</v>
      </c>
      <c r="E436">
        <v>127.442220317056</v>
      </c>
      <c r="F436">
        <v>95.873609373316398</v>
      </c>
      <c r="G436">
        <v>-68.126819166453899</v>
      </c>
      <c r="H436">
        <v>5.5585877376718997</v>
      </c>
    </row>
    <row r="437" spans="1:8">
      <c r="A437">
        <v>436</v>
      </c>
      <c r="B437" t="s">
        <v>451</v>
      </c>
      <c r="C437" t="s">
        <v>721</v>
      </c>
      <c r="D437">
        <v>-101.635551499917</v>
      </c>
      <c r="E437">
        <v>727.32649892120605</v>
      </c>
      <c r="F437">
        <v>625.690947421288</v>
      </c>
      <c r="G437">
        <v>-282.314378103499</v>
      </c>
      <c r="H437">
        <v>47.766135488326299</v>
      </c>
    </row>
    <row r="438" spans="1:8">
      <c r="A438">
        <v>437</v>
      </c>
      <c r="B438" t="s">
        <v>452</v>
      </c>
      <c r="C438" t="s">
        <v>721</v>
      </c>
      <c r="D438">
        <v>-14.761661054473301</v>
      </c>
      <c r="E438">
        <v>391.895366337307</v>
      </c>
      <c r="F438">
        <v>377.133705282834</v>
      </c>
      <c r="G438">
        <v>-69.213354210545702</v>
      </c>
      <c r="H438">
        <v>37.541652400564701</v>
      </c>
    </row>
    <row r="439" spans="1:8">
      <c r="A439">
        <v>438</v>
      </c>
      <c r="B439" t="s">
        <v>453</v>
      </c>
      <c r="C439" t="s">
        <v>721</v>
      </c>
      <c r="D439">
        <v>-9.2565687750539993</v>
      </c>
      <c r="E439">
        <v>422.71141396755201</v>
      </c>
      <c r="F439">
        <v>413.454845192498</v>
      </c>
      <c r="G439">
        <v>-62.956279277260599</v>
      </c>
      <c r="H439">
        <v>44.970735823025699</v>
      </c>
    </row>
    <row r="440" spans="1:8">
      <c r="A440">
        <v>439</v>
      </c>
      <c r="B440" t="s">
        <v>454</v>
      </c>
      <c r="C440" t="s">
        <v>721</v>
      </c>
      <c r="D440">
        <v>-130.444432098926</v>
      </c>
      <c r="E440">
        <v>249.67678635732699</v>
      </c>
      <c r="F440">
        <v>119.23235425839999</v>
      </c>
      <c r="G440">
        <v>-163.76557462730099</v>
      </c>
      <c r="H440">
        <v>-94.439511055567806</v>
      </c>
    </row>
    <row r="441" spans="1:8">
      <c r="A441">
        <v>440</v>
      </c>
      <c r="B441" t="s">
        <v>455</v>
      </c>
      <c r="C441" t="s">
        <v>721</v>
      </c>
      <c r="D441">
        <v>-9.53719374382149</v>
      </c>
      <c r="E441">
        <v>354.17964555331298</v>
      </c>
      <c r="F441">
        <v>344.64245180949098</v>
      </c>
      <c r="G441">
        <v>-67.518007501412797</v>
      </c>
      <c r="H441">
        <v>50.4463816373162</v>
      </c>
    </row>
    <row r="442" spans="1:8">
      <c r="A442">
        <v>441</v>
      </c>
      <c r="B442" t="s">
        <v>456</v>
      </c>
      <c r="C442" t="s">
        <v>721</v>
      </c>
      <c r="D442">
        <v>57.923605477264502</v>
      </c>
      <c r="E442">
        <v>289.03506038800998</v>
      </c>
      <c r="F442">
        <v>346.95866586527399</v>
      </c>
      <c r="G442">
        <v>5.3199264222973603</v>
      </c>
      <c r="H442">
        <v>108.740803799432</v>
      </c>
    </row>
    <row r="443" spans="1:8">
      <c r="A443">
        <v>442</v>
      </c>
      <c r="B443" t="s">
        <v>457</v>
      </c>
      <c r="C443" t="s">
        <v>721</v>
      </c>
      <c r="D443">
        <v>63.482406518134397</v>
      </c>
      <c r="E443">
        <v>336.477628084885</v>
      </c>
      <c r="F443">
        <v>399.96003460302001</v>
      </c>
      <c r="G443">
        <v>7.7411171342594498</v>
      </c>
      <c r="H443">
        <v>118.924215636216</v>
      </c>
    </row>
    <row r="444" spans="1:8">
      <c r="A444">
        <v>443</v>
      </c>
      <c r="B444" t="s">
        <v>458</v>
      </c>
      <c r="C444" t="s">
        <v>721</v>
      </c>
      <c r="D444">
        <v>-31.243483305865599</v>
      </c>
      <c r="E444">
        <v>199.61630617513001</v>
      </c>
      <c r="F444">
        <v>168.37282286926401</v>
      </c>
      <c r="G444">
        <v>-65.396844033683493</v>
      </c>
      <c r="H444">
        <v>6.8908911358988103</v>
      </c>
    </row>
    <row r="445" spans="1:8">
      <c r="A445">
        <v>444</v>
      </c>
      <c r="B445" t="s">
        <v>459</v>
      </c>
      <c r="C445" t="s">
        <v>721</v>
      </c>
      <c r="D445">
        <v>6.7096686310691203</v>
      </c>
      <c r="E445">
        <v>419.12692902865001</v>
      </c>
      <c r="F445">
        <v>425.83659765971902</v>
      </c>
      <c r="G445">
        <v>-54.901850792157703</v>
      </c>
      <c r="H445">
        <v>71.189205194134203</v>
      </c>
    </row>
    <row r="446" spans="1:8">
      <c r="A446">
        <v>445</v>
      </c>
      <c r="B446" t="s">
        <v>460</v>
      </c>
      <c r="C446" t="s">
        <v>721</v>
      </c>
      <c r="D446">
        <v>-99.948952031076104</v>
      </c>
      <c r="E446">
        <v>249.83337431906099</v>
      </c>
      <c r="F446">
        <v>149.88442228798499</v>
      </c>
      <c r="G446">
        <v>-133.682891895284</v>
      </c>
      <c r="H446">
        <v>-63.720521023918202</v>
      </c>
    </row>
    <row r="447" spans="1:8">
      <c r="A447">
        <v>446</v>
      </c>
      <c r="B447" t="s">
        <v>461</v>
      </c>
      <c r="C447" t="s">
        <v>721</v>
      </c>
      <c r="D447">
        <v>-49.355942163938103</v>
      </c>
      <c r="E447">
        <v>297.87592060132698</v>
      </c>
      <c r="F447">
        <v>248.519978437388</v>
      </c>
      <c r="G447">
        <v>-96.956092862232794</v>
      </c>
      <c r="H447">
        <v>-2.25520273100756</v>
      </c>
    </row>
    <row r="448" spans="1:8">
      <c r="A448">
        <v>447</v>
      </c>
      <c r="B448" t="s">
        <v>462</v>
      </c>
      <c r="C448" t="s">
        <v>721</v>
      </c>
      <c r="D448">
        <v>-3.9322282061768301</v>
      </c>
      <c r="E448">
        <v>172.34684939351101</v>
      </c>
      <c r="F448">
        <v>168.41462118733401</v>
      </c>
      <c r="G448">
        <v>-38.157296094202202</v>
      </c>
      <c r="H448">
        <v>33.585886401316003</v>
      </c>
    </row>
    <row r="449" spans="1:8">
      <c r="A449">
        <v>448</v>
      </c>
      <c r="B449" t="s">
        <v>463</v>
      </c>
      <c r="C449" t="s">
        <v>721</v>
      </c>
      <c r="D449">
        <v>-6.9084075939234104</v>
      </c>
      <c r="E449">
        <v>346.492882557857</v>
      </c>
      <c r="F449">
        <v>339.58447496393302</v>
      </c>
      <c r="G449">
        <v>-62.636900501964902</v>
      </c>
      <c r="H449">
        <v>47.803340750348198</v>
      </c>
    </row>
    <row r="450" spans="1:8">
      <c r="A450">
        <v>449</v>
      </c>
      <c r="B450" t="s">
        <v>464</v>
      </c>
      <c r="C450" t="s">
        <v>721</v>
      </c>
      <c r="D450">
        <v>-31.744720441416799</v>
      </c>
      <c r="E450">
        <v>460.26932863744702</v>
      </c>
      <c r="F450">
        <v>428.52460819602999</v>
      </c>
      <c r="G450">
        <v>-90.854120318890097</v>
      </c>
      <c r="H450">
        <v>24.0532075539641</v>
      </c>
    </row>
    <row r="451" spans="1:8">
      <c r="A451">
        <v>450</v>
      </c>
      <c r="B451" t="s">
        <v>465</v>
      </c>
      <c r="C451" t="s">
        <v>721</v>
      </c>
      <c r="D451">
        <v>-24.9762072512472</v>
      </c>
      <c r="E451">
        <v>391.31890782919999</v>
      </c>
      <c r="F451">
        <v>366.342700577953</v>
      </c>
      <c r="G451">
        <v>-75.874291624012699</v>
      </c>
      <c r="H451">
        <v>26.617351807259901</v>
      </c>
    </row>
    <row r="452" spans="1:8">
      <c r="A452">
        <v>451</v>
      </c>
      <c r="B452" t="s">
        <v>466</v>
      </c>
      <c r="C452" t="s">
        <v>721</v>
      </c>
      <c r="D452">
        <v>-67.319928290223501</v>
      </c>
      <c r="E452">
        <v>473.89771883923999</v>
      </c>
      <c r="F452">
        <v>406.57779054901602</v>
      </c>
      <c r="G452">
        <v>-130.084809682291</v>
      </c>
      <c r="H452">
        <v>-9.1577364681906595</v>
      </c>
    </row>
    <row r="453" spans="1:8">
      <c r="A453">
        <v>452</v>
      </c>
      <c r="B453" t="s">
        <v>467</v>
      </c>
      <c r="C453" t="s">
        <v>721</v>
      </c>
      <c r="D453">
        <v>-15.991555287017199</v>
      </c>
      <c r="E453">
        <v>283.261657049078</v>
      </c>
      <c r="F453">
        <v>267.27010176206102</v>
      </c>
      <c r="G453">
        <v>-64.6680788083073</v>
      </c>
      <c r="H453">
        <v>34.5067728686642</v>
      </c>
    </row>
    <row r="454" spans="1:8">
      <c r="A454">
        <v>453</v>
      </c>
      <c r="B454" t="s">
        <v>468</v>
      </c>
      <c r="C454" t="s">
        <v>721</v>
      </c>
      <c r="D454">
        <v>-25.566152941402699</v>
      </c>
      <c r="E454">
        <v>242.619816380044</v>
      </c>
      <c r="F454">
        <v>217.053663438641</v>
      </c>
      <c r="G454">
        <v>-65.667814554259095</v>
      </c>
      <c r="H454">
        <v>20.324554461047999</v>
      </c>
    </row>
    <row r="455" spans="1:8">
      <c r="A455">
        <v>454</v>
      </c>
      <c r="B455" t="s">
        <v>469</v>
      </c>
      <c r="C455" t="s">
        <v>721</v>
      </c>
      <c r="D455">
        <v>-19.3725484386399</v>
      </c>
      <c r="E455">
        <v>413.84424523918102</v>
      </c>
      <c r="F455">
        <v>394.471696800541</v>
      </c>
      <c r="G455">
        <v>-73.760148803184507</v>
      </c>
      <c r="H455">
        <v>31.757871064473498</v>
      </c>
    </row>
    <row r="456" spans="1:8">
      <c r="A456">
        <v>455</v>
      </c>
      <c r="B456" t="s">
        <v>470</v>
      </c>
      <c r="C456" t="s">
        <v>721</v>
      </c>
      <c r="D456">
        <v>-82.350144086418993</v>
      </c>
      <c r="E456">
        <v>189.648122904405</v>
      </c>
      <c r="F456">
        <v>107.29797881798601</v>
      </c>
      <c r="G456">
        <v>-114.29726107840401</v>
      </c>
      <c r="H456">
        <v>-49.099395431429997</v>
      </c>
    </row>
    <row r="457" spans="1:8">
      <c r="A457">
        <v>456</v>
      </c>
      <c r="B457" t="s">
        <v>471</v>
      </c>
      <c r="C457" t="s">
        <v>721</v>
      </c>
      <c r="D457">
        <v>-44.579688442804603</v>
      </c>
      <c r="E457">
        <v>386.76763259220797</v>
      </c>
      <c r="F457">
        <v>342.18794414940299</v>
      </c>
      <c r="G457">
        <v>-101.620892690159</v>
      </c>
      <c r="H457">
        <v>9.9238616245597004</v>
      </c>
    </row>
    <row r="458" spans="1:8">
      <c r="A458">
        <v>457</v>
      </c>
      <c r="B458" t="s">
        <v>472</v>
      </c>
      <c r="C458" t="s">
        <v>721</v>
      </c>
      <c r="D458">
        <v>-3.1823616635875802</v>
      </c>
      <c r="E458">
        <v>476.02781013639702</v>
      </c>
      <c r="F458">
        <v>472.84544847280898</v>
      </c>
      <c r="G458">
        <v>-53.012399297582299</v>
      </c>
      <c r="H458">
        <v>46.883714222270797</v>
      </c>
    </row>
    <row r="459" spans="1:8">
      <c r="A459">
        <v>458</v>
      </c>
      <c r="B459" t="s">
        <v>473</v>
      </c>
      <c r="C459" t="s">
        <v>721</v>
      </c>
      <c r="D459">
        <v>-61.624145286000697</v>
      </c>
      <c r="E459">
        <v>239.654534188989</v>
      </c>
      <c r="F459">
        <v>178.03038890298899</v>
      </c>
      <c r="G459">
        <v>-96.089258463847401</v>
      </c>
      <c r="H459">
        <v>-26.643277596876601</v>
      </c>
    </row>
    <row r="460" spans="1:8">
      <c r="A460">
        <v>459</v>
      </c>
      <c r="B460" t="s">
        <v>474</v>
      </c>
      <c r="C460" t="s">
        <v>721</v>
      </c>
      <c r="D460">
        <v>-72.354175308714105</v>
      </c>
      <c r="E460">
        <v>462.06784333807002</v>
      </c>
      <c r="F460">
        <v>389.71366802935597</v>
      </c>
      <c r="G460">
        <v>-129.179684177849</v>
      </c>
      <c r="H460">
        <v>-16.038775733651899</v>
      </c>
    </row>
    <row r="461" spans="1:8">
      <c r="A461">
        <v>460</v>
      </c>
      <c r="B461" t="s">
        <v>475</v>
      </c>
      <c r="C461" t="s">
        <v>721</v>
      </c>
      <c r="D461">
        <v>-70.641912243157506</v>
      </c>
      <c r="E461">
        <v>583.58638671271103</v>
      </c>
      <c r="F461">
        <v>512.94447446955405</v>
      </c>
      <c r="G461">
        <v>-139.315746334609</v>
      </c>
      <c r="H461">
        <v>-7.7381480764127701</v>
      </c>
    </row>
    <row r="462" spans="1:8">
      <c r="A462">
        <v>461</v>
      </c>
      <c r="B462" t="s">
        <v>476</v>
      </c>
      <c r="C462" t="s">
        <v>721</v>
      </c>
      <c r="D462">
        <v>-83.534344292745203</v>
      </c>
      <c r="E462">
        <v>369.15928217875398</v>
      </c>
      <c r="F462">
        <v>285.62493788600898</v>
      </c>
      <c r="G462">
        <v>-134.32619191272499</v>
      </c>
      <c r="H462">
        <v>-33.303628912646403</v>
      </c>
    </row>
    <row r="463" spans="1:8">
      <c r="A463">
        <v>462</v>
      </c>
      <c r="B463" t="s">
        <v>477</v>
      </c>
      <c r="C463" t="s">
        <v>721</v>
      </c>
      <c r="D463">
        <v>-68.044354149711296</v>
      </c>
      <c r="E463">
        <v>305.396449571814</v>
      </c>
      <c r="F463">
        <v>237.352095422102</v>
      </c>
      <c r="G463">
        <v>-112.847888056626</v>
      </c>
      <c r="H463">
        <v>-20.25135758519</v>
      </c>
    </row>
    <row r="464" spans="1:8">
      <c r="A464">
        <v>463</v>
      </c>
      <c r="B464" t="s">
        <v>478</v>
      </c>
      <c r="C464" t="s">
        <v>721</v>
      </c>
      <c r="D464">
        <v>-28.1824108222721</v>
      </c>
      <c r="E464">
        <v>398.18439645166097</v>
      </c>
      <c r="F464">
        <v>370.00198562938903</v>
      </c>
      <c r="G464">
        <v>-79.357024554922006</v>
      </c>
      <c r="H464">
        <v>26.594539886500399</v>
      </c>
    </row>
    <row r="465" spans="1:8">
      <c r="A465">
        <v>464</v>
      </c>
      <c r="B465" t="s">
        <v>479</v>
      </c>
      <c r="C465" t="s">
        <v>721</v>
      </c>
      <c r="D465">
        <v>0.61959621082021898</v>
      </c>
      <c r="E465">
        <v>223.13148773018699</v>
      </c>
      <c r="F465">
        <v>223.75108394100701</v>
      </c>
      <c r="G465">
        <v>-36.333106093594701</v>
      </c>
      <c r="H465">
        <v>41.937876015817899</v>
      </c>
    </row>
    <row r="466" spans="1:8">
      <c r="A466">
        <v>465</v>
      </c>
      <c r="B466" t="s">
        <v>480</v>
      </c>
      <c r="C466" t="s">
        <v>721</v>
      </c>
      <c r="D466">
        <v>11.642083077254499</v>
      </c>
      <c r="E466">
        <v>281.82280272382002</v>
      </c>
      <c r="F466">
        <v>293.46488580107501</v>
      </c>
      <c r="G466">
        <v>-32.045405546210901</v>
      </c>
      <c r="H466">
        <v>63.789183636936798</v>
      </c>
    </row>
    <row r="467" spans="1:8">
      <c r="A467">
        <v>466</v>
      </c>
      <c r="B467" t="s">
        <v>481</v>
      </c>
      <c r="C467" t="s">
        <v>721</v>
      </c>
      <c r="D467">
        <v>-62.691529087668897</v>
      </c>
      <c r="E467">
        <v>595.69935535046704</v>
      </c>
      <c r="F467">
        <v>533.00782626279795</v>
      </c>
      <c r="G467">
        <v>-133.331570427586</v>
      </c>
      <c r="H467">
        <v>-0.45204796648566897</v>
      </c>
    </row>
    <row r="468" spans="1:8">
      <c r="A468">
        <v>467</v>
      </c>
      <c r="B468" t="s">
        <v>482</v>
      </c>
      <c r="C468" t="s">
        <v>721</v>
      </c>
      <c r="D468">
        <v>-51.8379613736587</v>
      </c>
      <c r="E468">
        <v>276.06793752696899</v>
      </c>
      <c r="F468">
        <v>224.22997615330999</v>
      </c>
      <c r="G468">
        <v>-88.072693411546894</v>
      </c>
      <c r="H468">
        <v>-12.1803307972393</v>
      </c>
    </row>
    <row r="469" spans="1:8">
      <c r="A469">
        <v>468</v>
      </c>
      <c r="B469" t="s">
        <v>483</v>
      </c>
      <c r="C469" t="s">
        <v>721</v>
      </c>
      <c r="D469">
        <v>-76.698281002035102</v>
      </c>
      <c r="E469">
        <v>435.399115669791</v>
      </c>
      <c r="F469">
        <v>358.700834667756</v>
      </c>
      <c r="G469">
        <v>-133.599111630804</v>
      </c>
      <c r="H469">
        <v>-15.731945086617101</v>
      </c>
    </row>
    <row r="470" spans="1:8">
      <c r="A470">
        <v>469</v>
      </c>
      <c r="B470" t="s">
        <v>484</v>
      </c>
      <c r="C470" t="s">
        <v>721</v>
      </c>
      <c r="D470">
        <v>15.4830205223472</v>
      </c>
      <c r="E470">
        <v>245.34193674397801</v>
      </c>
      <c r="F470">
        <v>260.82495726632601</v>
      </c>
      <c r="G470">
        <v>-28.480302003705098</v>
      </c>
      <c r="H470">
        <v>60.967445648120801</v>
      </c>
    </row>
    <row r="471" spans="1:8">
      <c r="A471">
        <v>470</v>
      </c>
      <c r="B471" t="s">
        <v>485</v>
      </c>
      <c r="C471" t="s">
        <v>721</v>
      </c>
      <c r="D471">
        <v>-102.01699525650299</v>
      </c>
      <c r="E471">
        <v>445.41417586593002</v>
      </c>
      <c r="F471">
        <v>343.39718060942698</v>
      </c>
      <c r="G471">
        <v>-162.28921367558999</v>
      </c>
      <c r="H471">
        <v>-42.805146825212098</v>
      </c>
    </row>
    <row r="472" spans="1:8">
      <c r="A472">
        <v>471</v>
      </c>
      <c r="B472" t="s">
        <v>486</v>
      </c>
      <c r="C472" t="s">
        <v>721</v>
      </c>
      <c r="D472">
        <v>-4.6779183023852502</v>
      </c>
      <c r="E472">
        <v>402.76715206058498</v>
      </c>
      <c r="F472">
        <v>398.08923375820001</v>
      </c>
      <c r="G472">
        <v>-59.738187405831098</v>
      </c>
      <c r="H472">
        <v>50.528740908657198</v>
      </c>
    </row>
    <row r="473" spans="1:8">
      <c r="A473">
        <v>472</v>
      </c>
      <c r="B473" t="s">
        <v>487</v>
      </c>
      <c r="C473" t="s">
        <v>721</v>
      </c>
      <c r="D473">
        <v>-51.7252106441072</v>
      </c>
      <c r="E473">
        <v>439.93428496350901</v>
      </c>
      <c r="F473">
        <v>388.209074319401</v>
      </c>
      <c r="G473">
        <v>-103.75383497253701</v>
      </c>
      <c r="H473">
        <v>-2.73172532810896</v>
      </c>
    </row>
    <row r="474" spans="1:8">
      <c r="A474">
        <v>473</v>
      </c>
      <c r="B474" t="s">
        <v>488</v>
      </c>
      <c r="C474" t="s">
        <v>721</v>
      </c>
      <c r="D474">
        <v>-54.243484004579301</v>
      </c>
      <c r="E474">
        <v>302.47661517808501</v>
      </c>
      <c r="F474">
        <v>248.233131173506</v>
      </c>
      <c r="G474">
        <v>-94.466636466955293</v>
      </c>
      <c r="H474">
        <v>-11.6149746809037</v>
      </c>
    </row>
    <row r="475" spans="1:8">
      <c r="A475">
        <v>474</v>
      </c>
      <c r="B475" t="s">
        <v>489</v>
      </c>
      <c r="C475" t="s">
        <v>721</v>
      </c>
      <c r="D475">
        <v>15.493963726222599</v>
      </c>
      <c r="E475">
        <v>199.52929277316801</v>
      </c>
      <c r="F475">
        <v>215.02325649939101</v>
      </c>
      <c r="G475">
        <v>-33.198298006726397</v>
      </c>
      <c r="H475">
        <v>66.272210352090397</v>
      </c>
    </row>
    <row r="476" spans="1:8">
      <c r="A476">
        <v>475</v>
      </c>
      <c r="B476" t="s">
        <v>490</v>
      </c>
      <c r="C476" t="s">
        <v>721</v>
      </c>
      <c r="D476">
        <v>-40.6859355465132</v>
      </c>
      <c r="E476">
        <v>554.20331644539704</v>
      </c>
      <c r="F476">
        <v>513.51738089888397</v>
      </c>
      <c r="G476">
        <v>-103.927010874274</v>
      </c>
      <c r="H476">
        <v>22.914102294660299</v>
      </c>
    </row>
    <row r="477" spans="1:8">
      <c r="A477">
        <v>476</v>
      </c>
      <c r="B477" t="s">
        <v>491</v>
      </c>
      <c r="C477" t="s">
        <v>721</v>
      </c>
      <c r="D477">
        <v>-47.146768776716101</v>
      </c>
      <c r="E477">
        <v>234.58200357657699</v>
      </c>
      <c r="F477">
        <v>187.43523479986101</v>
      </c>
      <c r="G477">
        <v>-80.301383954750605</v>
      </c>
      <c r="H477">
        <v>-14.609817217175699</v>
      </c>
    </row>
    <row r="478" spans="1:8">
      <c r="A478">
        <v>477</v>
      </c>
      <c r="B478" t="s">
        <v>492</v>
      </c>
      <c r="C478" t="s">
        <v>721</v>
      </c>
      <c r="D478">
        <v>-37.179753396680098</v>
      </c>
      <c r="E478">
        <v>295.30269537230299</v>
      </c>
      <c r="F478">
        <v>258.12294197562301</v>
      </c>
      <c r="G478">
        <v>-83.948154692806298</v>
      </c>
      <c r="H478">
        <v>10.851054881961399</v>
      </c>
    </row>
    <row r="479" spans="1:8">
      <c r="A479">
        <v>478</v>
      </c>
      <c r="B479" t="s">
        <v>493</v>
      </c>
      <c r="C479" t="s">
        <v>721</v>
      </c>
      <c r="D479">
        <v>-86.894928204855105</v>
      </c>
      <c r="E479">
        <v>418.18911639665299</v>
      </c>
      <c r="F479">
        <v>331.29418819179801</v>
      </c>
      <c r="G479">
        <v>-137.524059081388</v>
      </c>
      <c r="H479">
        <v>-35.372388194132803</v>
      </c>
    </row>
    <row r="480" spans="1:8">
      <c r="A480">
        <v>479</v>
      </c>
      <c r="B480" t="s">
        <v>494</v>
      </c>
      <c r="C480" t="s">
        <v>721</v>
      </c>
      <c r="D480">
        <v>8.5066260585114701</v>
      </c>
      <c r="E480">
        <v>392.52993566739002</v>
      </c>
      <c r="F480">
        <v>401.036561725902</v>
      </c>
      <c r="G480">
        <v>-42.023568634653799</v>
      </c>
      <c r="H480">
        <v>55.953049241319398</v>
      </c>
    </row>
    <row r="481" spans="1:8">
      <c r="A481">
        <v>480</v>
      </c>
      <c r="B481" t="s">
        <v>495</v>
      </c>
      <c r="C481" t="s">
        <v>721</v>
      </c>
      <c r="D481">
        <v>-26.7157843546908</v>
      </c>
      <c r="E481">
        <v>336.71695349379399</v>
      </c>
      <c r="F481">
        <v>310.00116913910301</v>
      </c>
      <c r="G481">
        <v>-78.823076142055896</v>
      </c>
      <c r="H481">
        <v>27.1346552128581</v>
      </c>
    </row>
    <row r="482" spans="1:8">
      <c r="A482">
        <v>481</v>
      </c>
      <c r="B482" t="s">
        <v>496</v>
      </c>
      <c r="C482" t="s">
        <v>721</v>
      </c>
      <c r="D482">
        <v>-33.002328814048603</v>
      </c>
      <c r="E482">
        <v>397.309947493511</v>
      </c>
      <c r="F482">
        <v>364.30761867946302</v>
      </c>
      <c r="G482">
        <v>-88.393218566400805</v>
      </c>
      <c r="H482">
        <v>22.902376157433</v>
      </c>
    </row>
    <row r="483" spans="1:8">
      <c r="A483">
        <v>482</v>
      </c>
      <c r="B483" t="s">
        <v>497</v>
      </c>
      <c r="C483" t="s">
        <v>721</v>
      </c>
      <c r="D483">
        <v>2.8008835296745902</v>
      </c>
      <c r="E483">
        <v>394.91162435776101</v>
      </c>
      <c r="F483">
        <v>397.712507887436</v>
      </c>
      <c r="G483">
        <v>-49.483459541836602</v>
      </c>
      <c r="H483">
        <v>54.217453274875197</v>
      </c>
    </row>
    <row r="484" spans="1:8">
      <c r="A484">
        <v>483</v>
      </c>
      <c r="B484" t="s">
        <v>498</v>
      </c>
      <c r="C484" t="s">
        <v>721</v>
      </c>
      <c r="D484">
        <v>-62.0190819594049</v>
      </c>
      <c r="E484">
        <v>235.11833653211099</v>
      </c>
      <c r="F484">
        <v>173.099254572706</v>
      </c>
      <c r="G484">
        <v>-98.937518664051893</v>
      </c>
      <c r="H484">
        <v>-26.856872512691599</v>
      </c>
    </row>
    <row r="485" spans="1:8">
      <c r="A485">
        <v>484</v>
      </c>
      <c r="B485" t="s">
        <v>499</v>
      </c>
      <c r="C485" t="s">
        <v>721</v>
      </c>
      <c r="D485">
        <v>47.109376629513797</v>
      </c>
      <c r="E485">
        <v>379.87126305179402</v>
      </c>
      <c r="F485">
        <v>426.98063968130799</v>
      </c>
      <c r="G485">
        <v>-17.136836148475801</v>
      </c>
      <c r="H485">
        <v>110.36265580599201</v>
      </c>
    </row>
    <row r="486" spans="1:8">
      <c r="A486">
        <v>485</v>
      </c>
      <c r="B486" t="s">
        <v>500</v>
      </c>
      <c r="C486" t="s">
        <v>721</v>
      </c>
      <c r="D486">
        <v>-67.597861931727905</v>
      </c>
      <c r="E486">
        <v>311.38930035067801</v>
      </c>
      <c r="F486">
        <v>243.79143841895001</v>
      </c>
      <c r="G486">
        <v>-107.390826426239</v>
      </c>
      <c r="H486">
        <v>-26.010385760563398</v>
      </c>
    </row>
    <row r="487" spans="1:8">
      <c r="A487">
        <v>486</v>
      </c>
      <c r="B487" t="s">
        <v>501</v>
      </c>
      <c r="C487" t="s">
        <v>721</v>
      </c>
      <c r="D487">
        <v>-53.172044430359399</v>
      </c>
      <c r="E487">
        <v>242.56685762800799</v>
      </c>
      <c r="F487">
        <v>189.39481319764801</v>
      </c>
      <c r="G487">
        <v>-92.733161535876405</v>
      </c>
      <c r="H487">
        <v>-8.0353282032817592</v>
      </c>
    </row>
    <row r="488" spans="1:8">
      <c r="A488">
        <v>487</v>
      </c>
      <c r="B488" t="s">
        <v>502</v>
      </c>
      <c r="C488" t="s">
        <v>721</v>
      </c>
      <c r="D488">
        <v>-19.463247265664702</v>
      </c>
      <c r="E488">
        <v>416.58057266120102</v>
      </c>
      <c r="F488">
        <v>397.11732539553702</v>
      </c>
      <c r="G488">
        <v>-70.801161499407002</v>
      </c>
      <c r="H488">
        <v>33.576351612464698</v>
      </c>
    </row>
    <row r="489" spans="1:8">
      <c r="A489">
        <v>488</v>
      </c>
      <c r="B489" t="s">
        <v>503</v>
      </c>
      <c r="C489" t="s">
        <v>721</v>
      </c>
      <c r="D489">
        <v>6.5715374671009901</v>
      </c>
      <c r="E489">
        <v>381.364368735055</v>
      </c>
      <c r="F489">
        <v>387.93590620215599</v>
      </c>
      <c r="G489">
        <v>-46.847732547687301</v>
      </c>
      <c r="H489">
        <v>58.425704121126998</v>
      </c>
    </row>
    <row r="490" spans="1:8">
      <c r="A490">
        <v>489</v>
      </c>
      <c r="B490" t="s">
        <v>504</v>
      </c>
      <c r="C490" t="s">
        <v>721</v>
      </c>
      <c r="D490">
        <v>16.270524645165398</v>
      </c>
      <c r="E490">
        <v>458.79757361001998</v>
      </c>
      <c r="F490">
        <v>475.06809825518502</v>
      </c>
      <c r="G490">
        <v>-39.685247180225097</v>
      </c>
      <c r="H490">
        <v>67.233902653106895</v>
      </c>
    </row>
    <row r="491" spans="1:8">
      <c r="A491">
        <v>490</v>
      </c>
      <c r="B491" t="s">
        <v>505</v>
      </c>
      <c r="C491" t="s">
        <v>721</v>
      </c>
      <c r="D491">
        <v>-5.4228632980930298</v>
      </c>
      <c r="E491">
        <v>539.12311502488399</v>
      </c>
      <c r="F491">
        <v>533.70025172679095</v>
      </c>
      <c r="G491">
        <v>-58.292412915794799</v>
      </c>
      <c r="H491">
        <v>44.298939657742302</v>
      </c>
    </row>
    <row r="492" spans="1:8">
      <c r="A492">
        <v>491</v>
      </c>
      <c r="B492" t="s">
        <v>506</v>
      </c>
      <c r="C492" t="s">
        <v>721</v>
      </c>
      <c r="D492">
        <v>-92.119205686793606</v>
      </c>
      <c r="E492">
        <v>588.20063395348802</v>
      </c>
      <c r="F492">
        <v>496.08142826669399</v>
      </c>
      <c r="G492">
        <v>-161.766468835296</v>
      </c>
      <c r="H492">
        <v>-34.4556624288374</v>
      </c>
    </row>
    <row r="493" spans="1:8">
      <c r="A493">
        <v>492</v>
      </c>
      <c r="B493" t="s">
        <v>507</v>
      </c>
      <c r="C493" t="s">
        <v>721</v>
      </c>
      <c r="D493">
        <v>10.4619953299622</v>
      </c>
      <c r="E493">
        <v>289.32566725849398</v>
      </c>
      <c r="F493">
        <v>299.78766258845599</v>
      </c>
      <c r="G493">
        <v>-34.540476567288799</v>
      </c>
      <c r="H493">
        <v>60.276483982581397</v>
      </c>
    </row>
    <row r="494" spans="1:8">
      <c r="A494">
        <v>493</v>
      </c>
      <c r="B494" t="s">
        <v>508</v>
      </c>
      <c r="C494" t="s">
        <v>721</v>
      </c>
      <c r="D494">
        <v>-71.968873200191396</v>
      </c>
      <c r="E494">
        <v>243.79723356301301</v>
      </c>
      <c r="F494">
        <v>171.828360362822</v>
      </c>
      <c r="G494">
        <v>-110.84603097479599</v>
      </c>
      <c r="H494">
        <v>-31.7925390400647</v>
      </c>
    </row>
    <row r="495" spans="1:8">
      <c r="A495">
        <v>494</v>
      </c>
      <c r="B495" t="s">
        <v>509</v>
      </c>
      <c r="C495" t="s">
        <v>721</v>
      </c>
      <c r="D495">
        <v>-0.403952938028737</v>
      </c>
      <c r="E495">
        <v>363.857745501767</v>
      </c>
      <c r="F495">
        <v>363.45379256373798</v>
      </c>
      <c r="G495">
        <v>-48.7559500706381</v>
      </c>
      <c r="H495">
        <v>50.5852685798991</v>
      </c>
    </row>
    <row r="496" spans="1:8">
      <c r="A496">
        <v>495</v>
      </c>
      <c r="B496" t="s">
        <v>510</v>
      </c>
      <c r="C496" t="s">
        <v>721</v>
      </c>
      <c r="D496">
        <v>-117.703594429741</v>
      </c>
      <c r="E496">
        <v>397.850715473035</v>
      </c>
      <c r="F496">
        <v>280.14712104329402</v>
      </c>
      <c r="G496">
        <v>-170.55324159793301</v>
      </c>
      <c r="H496">
        <v>-62.965673094059703</v>
      </c>
    </row>
    <row r="497" spans="1:8">
      <c r="A497">
        <v>496</v>
      </c>
      <c r="B497" t="s">
        <v>511</v>
      </c>
      <c r="C497" t="s">
        <v>721</v>
      </c>
      <c r="D497">
        <v>-37.234976636645001</v>
      </c>
      <c r="E497">
        <v>416.26027897221798</v>
      </c>
      <c r="F497">
        <v>379.02530233557297</v>
      </c>
      <c r="G497">
        <v>-93.885746896530506</v>
      </c>
      <c r="H497">
        <v>21.508249782424901</v>
      </c>
    </row>
    <row r="498" spans="1:8">
      <c r="A498">
        <v>497</v>
      </c>
      <c r="B498" t="s">
        <v>512</v>
      </c>
      <c r="C498" t="s">
        <v>721</v>
      </c>
      <c r="D498">
        <v>0.57387647128425101</v>
      </c>
      <c r="E498">
        <v>235.39032277316201</v>
      </c>
      <c r="F498">
        <v>235.96419924444601</v>
      </c>
      <c r="G498">
        <v>-41.579746517218403</v>
      </c>
      <c r="H498">
        <v>44.721244133445097</v>
      </c>
    </row>
    <row r="499" spans="1:8">
      <c r="A499">
        <v>498</v>
      </c>
      <c r="B499" t="s">
        <v>513</v>
      </c>
      <c r="C499" t="s">
        <v>721</v>
      </c>
      <c r="D499">
        <v>-29.349079844199899</v>
      </c>
      <c r="E499">
        <v>263.73174758661702</v>
      </c>
      <c r="F499">
        <v>234.382667742417</v>
      </c>
      <c r="G499">
        <v>-67.6577198774539</v>
      </c>
      <c r="H499">
        <v>9.2984849034101291</v>
      </c>
    </row>
    <row r="500" spans="1:8">
      <c r="A500">
        <v>499</v>
      </c>
      <c r="B500" t="s">
        <v>514</v>
      </c>
      <c r="C500" t="s">
        <v>721</v>
      </c>
      <c r="D500">
        <v>-18.566398807177301</v>
      </c>
      <c r="E500">
        <v>363.26365982304998</v>
      </c>
      <c r="F500">
        <v>344.69726101587298</v>
      </c>
      <c r="G500">
        <v>-72.163482615053894</v>
      </c>
      <c r="H500">
        <v>34.711020069507001</v>
      </c>
    </row>
    <row r="501" spans="1:8">
      <c r="A501">
        <v>500</v>
      </c>
      <c r="B501" t="s">
        <v>515</v>
      </c>
      <c r="C501" t="s">
        <v>721</v>
      </c>
      <c r="D501">
        <v>-28.259147765136898</v>
      </c>
      <c r="E501">
        <v>355.82272827197301</v>
      </c>
      <c r="F501">
        <v>327.56358050683599</v>
      </c>
      <c r="G501">
        <v>-80.225747634159106</v>
      </c>
      <c r="H501">
        <v>19.994014896633001</v>
      </c>
    </row>
    <row r="502" spans="1:8">
      <c r="A502">
        <v>501</v>
      </c>
      <c r="B502" t="s">
        <v>516</v>
      </c>
      <c r="C502" t="s">
        <v>721</v>
      </c>
      <c r="D502">
        <v>-127.53395081702</v>
      </c>
      <c r="E502">
        <v>671.72868170969105</v>
      </c>
      <c r="F502">
        <v>544.19473089267001</v>
      </c>
      <c r="G502">
        <v>-279.844825607129</v>
      </c>
      <c r="H502">
        <v>-43.971446696614002</v>
      </c>
    </row>
    <row r="503" spans="1:8">
      <c r="A503">
        <v>502</v>
      </c>
      <c r="B503" t="s">
        <v>517</v>
      </c>
      <c r="C503" t="s">
        <v>721</v>
      </c>
      <c r="D503">
        <v>79.133718599557596</v>
      </c>
      <c r="E503">
        <v>302.77676821179602</v>
      </c>
      <c r="F503">
        <v>381.910486811353</v>
      </c>
      <c r="G503">
        <v>26.700386566677501</v>
      </c>
      <c r="H503">
        <v>129.67364765324501</v>
      </c>
    </row>
    <row r="504" spans="1:8">
      <c r="A504">
        <v>503</v>
      </c>
      <c r="B504" t="s">
        <v>518</v>
      </c>
      <c r="C504" t="s">
        <v>721</v>
      </c>
      <c r="D504">
        <v>3.7121411004191001</v>
      </c>
      <c r="E504">
        <v>424.56829436785398</v>
      </c>
      <c r="F504">
        <v>428.28043546827303</v>
      </c>
      <c r="G504">
        <v>-62.870909056345802</v>
      </c>
      <c r="H504">
        <v>69.937098272845603</v>
      </c>
    </row>
    <row r="505" spans="1:8">
      <c r="A505">
        <v>504</v>
      </c>
      <c r="B505" t="s">
        <v>519</v>
      </c>
      <c r="C505" t="s">
        <v>721</v>
      </c>
      <c r="D505">
        <v>60.259005930644001</v>
      </c>
      <c r="E505">
        <v>100.81904696378901</v>
      </c>
      <c r="F505">
        <v>161.078052894433</v>
      </c>
      <c r="G505">
        <v>23.241957438947299</v>
      </c>
      <c r="H505">
        <v>101.45173012488701</v>
      </c>
    </row>
    <row r="506" spans="1:8">
      <c r="A506">
        <v>505</v>
      </c>
      <c r="B506" t="s">
        <v>520</v>
      </c>
      <c r="C506" t="s">
        <v>721</v>
      </c>
      <c r="D506">
        <v>22.158097895461001</v>
      </c>
      <c r="E506">
        <v>313.85433039292201</v>
      </c>
      <c r="F506">
        <v>336.012428288384</v>
      </c>
      <c r="G506">
        <v>-33.766687407293198</v>
      </c>
      <c r="H506">
        <v>79.983163832427095</v>
      </c>
    </row>
    <row r="507" spans="1:8">
      <c r="A507">
        <v>506</v>
      </c>
      <c r="B507" t="s">
        <v>521</v>
      </c>
      <c r="C507" t="s">
        <v>721</v>
      </c>
      <c r="D507">
        <v>-13.430208076541099</v>
      </c>
      <c r="E507">
        <v>390.78058580655897</v>
      </c>
      <c r="F507">
        <v>377.35037773001801</v>
      </c>
      <c r="G507">
        <v>-72.113477782611</v>
      </c>
      <c r="H507">
        <v>47.130243716692398</v>
      </c>
    </row>
    <row r="508" spans="1:8">
      <c r="A508">
        <v>507</v>
      </c>
      <c r="B508" t="s">
        <v>522</v>
      </c>
      <c r="C508" t="s">
        <v>721</v>
      </c>
      <c r="D508">
        <v>70.936423729790107</v>
      </c>
      <c r="E508">
        <v>318.36693887083902</v>
      </c>
      <c r="F508">
        <v>389.30336260062899</v>
      </c>
      <c r="G508">
        <v>12.233849530589501</v>
      </c>
      <c r="H508">
        <v>134.863779894781</v>
      </c>
    </row>
    <row r="509" spans="1:8">
      <c r="A509">
        <v>508</v>
      </c>
      <c r="B509" t="s">
        <v>523</v>
      </c>
      <c r="C509" t="s">
        <v>721</v>
      </c>
      <c r="D509">
        <v>22.837460121873299</v>
      </c>
      <c r="E509">
        <v>435.80577076122501</v>
      </c>
      <c r="F509">
        <v>458.64323088309902</v>
      </c>
      <c r="G509">
        <v>-35.765819227465002</v>
      </c>
      <c r="H509">
        <v>81.105190793592399</v>
      </c>
    </row>
    <row r="510" spans="1:8">
      <c r="A510">
        <v>509</v>
      </c>
      <c r="B510" t="s">
        <v>524</v>
      </c>
      <c r="C510" t="s">
        <v>721</v>
      </c>
      <c r="D510">
        <v>9.4815728048985406</v>
      </c>
      <c r="E510">
        <v>206.48689665954601</v>
      </c>
      <c r="F510">
        <v>215.96846946444501</v>
      </c>
      <c r="G510">
        <v>-25.280139370557499</v>
      </c>
      <c r="H510">
        <v>44.888190138583802</v>
      </c>
    </row>
    <row r="511" spans="1:8">
      <c r="A511">
        <v>510</v>
      </c>
      <c r="B511" t="s">
        <v>525</v>
      </c>
      <c r="C511" t="s">
        <v>721</v>
      </c>
      <c r="D511">
        <v>-192.27769728381799</v>
      </c>
      <c r="E511">
        <v>390.651922045498</v>
      </c>
      <c r="F511">
        <v>198.37422476168001</v>
      </c>
      <c r="G511">
        <v>-244.724216506533</v>
      </c>
      <c r="H511">
        <v>-140.450035502497</v>
      </c>
    </row>
    <row r="512" spans="1:8">
      <c r="A512">
        <v>511</v>
      </c>
      <c r="B512" t="s">
        <v>526</v>
      </c>
      <c r="C512" t="s">
        <v>721</v>
      </c>
      <c r="D512">
        <v>-107.06288390940399</v>
      </c>
      <c r="E512">
        <v>254.26105196992501</v>
      </c>
      <c r="F512">
        <v>147.198168060521</v>
      </c>
      <c r="G512">
        <v>-145.368956262903</v>
      </c>
      <c r="H512">
        <v>-70.249673451597801</v>
      </c>
    </row>
    <row r="513" spans="1:8">
      <c r="A513">
        <v>512</v>
      </c>
      <c r="B513" t="s">
        <v>527</v>
      </c>
      <c r="C513" t="s">
        <v>721</v>
      </c>
      <c r="D513">
        <v>23.656626311868699</v>
      </c>
      <c r="E513">
        <v>240.96855203416999</v>
      </c>
      <c r="F513">
        <v>264.62517834603898</v>
      </c>
      <c r="G513">
        <v>-19.040690940578099</v>
      </c>
      <c r="H513">
        <v>68.848291729197896</v>
      </c>
    </row>
    <row r="514" spans="1:8">
      <c r="A514">
        <v>513</v>
      </c>
      <c r="B514" t="s">
        <v>528</v>
      </c>
      <c r="C514" t="s">
        <v>721</v>
      </c>
      <c r="D514">
        <v>-194.427659082134</v>
      </c>
      <c r="E514">
        <v>431.88568618128897</v>
      </c>
      <c r="F514">
        <v>237.45802709915401</v>
      </c>
      <c r="G514">
        <v>-250.10013617696401</v>
      </c>
      <c r="H514">
        <v>-133.857261060414</v>
      </c>
    </row>
    <row r="515" spans="1:8">
      <c r="A515">
        <v>514</v>
      </c>
      <c r="B515" t="s">
        <v>529</v>
      </c>
      <c r="C515" t="s">
        <v>721</v>
      </c>
      <c r="D515">
        <v>-24.9953229250386</v>
      </c>
      <c r="E515">
        <v>375.71388096307101</v>
      </c>
      <c r="F515">
        <v>350.71855803803197</v>
      </c>
      <c r="G515">
        <v>-77.074227727662603</v>
      </c>
      <c r="H515">
        <v>36.243933230329603</v>
      </c>
    </row>
    <row r="516" spans="1:8">
      <c r="A516">
        <v>515</v>
      </c>
      <c r="B516" t="s">
        <v>530</v>
      </c>
      <c r="C516" t="s">
        <v>721</v>
      </c>
      <c r="D516">
        <v>-15.055472222585101</v>
      </c>
      <c r="E516">
        <v>272.22991421473802</v>
      </c>
      <c r="F516">
        <v>257.17444199215299</v>
      </c>
      <c r="G516">
        <v>-56.561892535090301</v>
      </c>
      <c r="H516">
        <v>29.599734013724699</v>
      </c>
    </row>
    <row r="517" spans="1:8">
      <c r="A517">
        <v>516</v>
      </c>
      <c r="B517" t="s">
        <v>531</v>
      </c>
      <c r="C517" t="s">
        <v>721</v>
      </c>
      <c r="D517">
        <v>30.590545417206702</v>
      </c>
      <c r="E517">
        <v>163.296833425307</v>
      </c>
      <c r="F517">
        <v>193.88737884251401</v>
      </c>
      <c r="G517">
        <v>-6.0991297326930001</v>
      </c>
      <c r="H517">
        <v>65.516406486280104</v>
      </c>
    </row>
    <row r="518" spans="1:8">
      <c r="A518">
        <v>517</v>
      </c>
      <c r="B518" t="s">
        <v>532</v>
      </c>
      <c r="C518" t="s">
        <v>721</v>
      </c>
      <c r="D518">
        <v>-14.2305132333976</v>
      </c>
      <c r="E518">
        <v>443.18832483809598</v>
      </c>
      <c r="F518">
        <v>428.95781160469897</v>
      </c>
      <c r="G518">
        <v>-84.279055352739206</v>
      </c>
      <c r="H518">
        <v>57.989855103339202</v>
      </c>
    </row>
    <row r="519" spans="1:8">
      <c r="A519">
        <v>518</v>
      </c>
      <c r="B519" t="s">
        <v>533</v>
      </c>
      <c r="C519" t="s">
        <v>721</v>
      </c>
      <c r="D519">
        <v>-24.845866599993201</v>
      </c>
      <c r="E519">
        <v>366.722959279039</v>
      </c>
      <c r="F519">
        <v>341.87709267904597</v>
      </c>
      <c r="G519">
        <v>-76.911198261000607</v>
      </c>
      <c r="H519">
        <v>29.2105102375337</v>
      </c>
    </row>
    <row r="520" spans="1:8">
      <c r="A520">
        <v>519</v>
      </c>
      <c r="B520" t="s">
        <v>534</v>
      </c>
      <c r="C520" t="s">
        <v>721</v>
      </c>
      <c r="D520">
        <v>71.872949383191894</v>
      </c>
      <c r="E520">
        <v>197.607195913189</v>
      </c>
      <c r="F520">
        <v>269.48014529638101</v>
      </c>
      <c r="G520">
        <v>32.591302534688403</v>
      </c>
      <c r="H520">
        <v>115.14753417609499</v>
      </c>
    </row>
    <row r="521" spans="1:8">
      <c r="A521">
        <v>520</v>
      </c>
      <c r="B521" t="s">
        <v>535</v>
      </c>
      <c r="C521" t="s">
        <v>721</v>
      </c>
      <c r="D521">
        <v>-38.743545232473203</v>
      </c>
      <c r="E521">
        <v>384.29933359656201</v>
      </c>
      <c r="F521">
        <v>345.55578836408898</v>
      </c>
      <c r="G521">
        <v>-85.558485122680295</v>
      </c>
      <c r="H521">
        <v>12.495163926972801</v>
      </c>
    </row>
    <row r="522" spans="1:8">
      <c r="A522">
        <v>521</v>
      </c>
      <c r="B522" t="s">
        <v>536</v>
      </c>
      <c r="C522" t="s">
        <v>721</v>
      </c>
      <c r="D522">
        <v>-68.693701367096693</v>
      </c>
      <c r="E522">
        <v>394.34503562793998</v>
      </c>
      <c r="F522">
        <v>325.65133426084299</v>
      </c>
      <c r="G522">
        <v>-118.458654520162</v>
      </c>
      <c r="H522">
        <v>-14.625023523631301</v>
      </c>
    </row>
    <row r="523" spans="1:8">
      <c r="A523">
        <v>522</v>
      </c>
      <c r="B523" t="s">
        <v>537</v>
      </c>
      <c r="C523" t="s">
        <v>721</v>
      </c>
      <c r="D523">
        <v>-103.92526614910599</v>
      </c>
      <c r="E523">
        <v>372.87829437884602</v>
      </c>
      <c r="F523">
        <v>268.95302822974003</v>
      </c>
      <c r="G523">
        <v>-141.90865480452001</v>
      </c>
      <c r="H523">
        <v>-62.889934359566503</v>
      </c>
    </row>
    <row r="524" spans="1:8">
      <c r="A524">
        <v>523</v>
      </c>
      <c r="B524" t="s">
        <v>538</v>
      </c>
      <c r="C524" t="s">
        <v>721</v>
      </c>
      <c r="D524">
        <v>-57.464801225527999</v>
      </c>
      <c r="E524">
        <v>587.82958041174595</v>
      </c>
      <c r="F524">
        <v>530.36477918621802</v>
      </c>
      <c r="G524">
        <v>-145.409765743398</v>
      </c>
      <c r="H524">
        <v>22.345992782742801</v>
      </c>
    </row>
    <row r="525" spans="1:8">
      <c r="A525">
        <v>524</v>
      </c>
      <c r="B525" t="s">
        <v>539</v>
      </c>
      <c r="C525" t="s">
        <v>721</v>
      </c>
      <c r="D525">
        <v>-72.202884492224996</v>
      </c>
      <c r="E525">
        <v>496.45078337578298</v>
      </c>
      <c r="F525">
        <v>424.24789888355798</v>
      </c>
      <c r="G525">
        <v>-132.778421819708</v>
      </c>
      <c r="H525">
        <v>-10.271257595363499</v>
      </c>
    </row>
    <row r="526" spans="1:8">
      <c r="A526">
        <v>525</v>
      </c>
      <c r="B526" t="s">
        <v>540</v>
      </c>
      <c r="C526" t="s">
        <v>721</v>
      </c>
      <c r="D526">
        <v>-1.4932665123340501</v>
      </c>
      <c r="E526">
        <v>422.16791072960598</v>
      </c>
      <c r="F526">
        <v>420.67464421727198</v>
      </c>
      <c r="G526">
        <v>-54.2502097585798</v>
      </c>
      <c r="H526">
        <v>53.558767384909302</v>
      </c>
    </row>
    <row r="527" spans="1:8">
      <c r="A527">
        <v>526</v>
      </c>
      <c r="B527" t="s">
        <v>541</v>
      </c>
      <c r="C527" t="s">
        <v>721</v>
      </c>
      <c r="D527">
        <v>-59.012209708189999</v>
      </c>
      <c r="E527">
        <v>468.397220075218</v>
      </c>
      <c r="F527">
        <v>409.38501036702797</v>
      </c>
      <c r="G527">
        <v>-131.773987790136</v>
      </c>
      <c r="H527">
        <v>17.8137861005677</v>
      </c>
    </row>
    <row r="528" spans="1:8">
      <c r="A528">
        <v>527</v>
      </c>
      <c r="B528" t="s">
        <v>542</v>
      </c>
      <c r="C528" t="s">
        <v>721</v>
      </c>
      <c r="D528">
        <v>31.412698374039099</v>
      </c>
      <c r="E528">
        <v>282.11185577045399</v>
      </c>
      <c r="F528">
        <v>313.52455414449298</v>
      </c>
      <c r="G528">
        <v>-17.6418606560227</v>
      </c>
      <c r="H528">
        <v>86.367332159290996</v>
      </c>
    </row>
    <row r="529" spans="1:8">
      <c r="A529">
        <v>528</v>
      </c>
      <c r="B529" t="s">
        <v>543</v>
      </c>
      <c r="C529" t="s">
        <v>721</v>
      </c>
      <c r="D529">
        <v>-144.67336789839899</v>
      </c>
      <c r="E529">
        <v>313.44163781368701</v>
      </c>
      <c r="F529">
        <v>168.76826991528699</v>
      </c>
      <c r="G529">
        <v>-190.882997575248</v>
      </c>
      <c r="H529">
        <v>-96.793227378359006</v>
      </c>
    </row>
    <row r="530" spans="1:8">
      <c r="A530">
        <v>529</v>
      </c>
      <c r="B530" t="s">
        <v>544</v>
      </c>
      <c r="C530" t="s">
        <v>721</v>
      </c>
      <c r="D530">
        <v>-107.702865876871</v>
      </c>
      <c r="E530">
        <v>311.36691511282203</v>
      </c>
      <c r="F530">
        <v>203.66404923595101</v>
      </c>
      <c r="G530">
        <v>-148.83137293879901</v>
      </c>
      <c r="H530">
        <v>-67.776915444759894</v>
      </c>
    </row>
    <row r="531" spans="1:8">
      <c r="A531">
        <v>530</v>
      </c>
      <c r="B531" t="s">
        <v>545</v>
      </c>
      <c r="C531" t="s">
        <v>721</v>
      </c>
      <c r="D531">
        <v>-28.872404755695399</v>
      </c>
      <c r="E531">
        <v>452.651075075309</v>
      </c>
      <c r="F531">
        <v>423.77867031961301</v>
      </c>
      <c r="G531">
        <v>-81.963359338884999</v>
      </c>
      <c r="H531">
        <v>28.1458365910057</v>
      </c>
    </row>
    <row r="532" spans="1:8">
      <c r="A532">
        <v>531</v>
      </c>
      <c r="B532" t="s">
        <v>546</v>
      </c>
      <c r="C532" t="s">
        <v>721</v>
      </c>
      <c r="D532">
        <v>30.895313059747401</v>
      </c>
      <c r="E532">
        <v>326.11146140850099</v>
      </c>
      <c r="F532">
        <v>357.00677446824801</v>
      </c>
      <c r="G532">
        <v>-18.551402886684599</v>
      </c>
      <c r="H532">
        <v>80.464161309854404</v>
      </c>
    </row>
    <row r="533" spans="1:8">
      <c r="A533">
        <v>532</v>
      </c>
      <c r="B533" t="s">
        <v>547</v>
      </c>
      <c r="C533" t="s">
        <v>721</v>
      </c>
      <c r="D533">
        <v>-1.80712962628064</v>
      </c>
      <c r="E533">
        <v>414.47413708900098</v>
      </c>
      <c r="F533">
        <v>412.66700746272102</v>
      </c>
      <c r="G533">
        <v>-60.131392993807502</v>
      </c>
      <c r="H533">
        <v>56.568094794721297</v>
      </c>
    </row>
    <row r="534" spans="1:8">
      <c r="A534">
        <v>533</v>
      </c>
      <c r="B534" t="s">
        <v>548</v>
      </c>
      <c r="C534" t="s">
        <v>721</v>
      </c>
      <c r="D534">
        <v>123.734189493374</v>
      </c>
      <c r="E534">
        <v>52.730283672764799</v>
      </c>
      <c r="F534">
        <v>176.46447316613899</v>
      </c>
      <c r="G534">
        <v>83.4082027757036</v>
      </c>
      <c r="H534">
        <v>162.26782970379199</v>
      </c>
    </row>
    <row r="535" spans="1:8">
      <c r="A535">
        <v>534</v>
      </c>
      <c r="B535" t="s">
        <v>549</v>
      </c>
      <c r="C535" t="s">
        <v>721</v>
      </c>
      <c r="D535">
        <v>-8.7889802636899503</v>
      </c>
      <c r="E535">
        <v>298.60876991445701</v>
      </c>
      <c r="F535">
        <v>289.81978965076797</v>
      </c>
      <c r="G535">
        <v>-55.270374213277798</v>
      </c>
      <c r="H535">
        <v>41.884783578175899</v>
      </c>
    </row>
    <row r="536" spans="1:8">
      <c r="A536">
        <v>535</v>
      </c>
      <c r="B536" t="s">
        <v>550</v>
      </c>
      <c r="C536" t="s">
        <v>721</v>
      </c>
      <c r="D536">
        <v>28.0845550791223</v>
      </c>
      <c r="E536">
        <v>302.466208117002</v>
      </c>
      <c r="F536">
        <v>330.55076319612499</v>
      </c>
      <c r="G536">
        <v>-19.3819687682725</v>
      </c>
      <c r="H536">
        <v>74.733019124566496</v>
      </c>
    </row>
    <row r="537" spans="1:8">
      <c r="A537">
        <v>536</v>
      </c>
      <c r="B537" t="s">
        <v>551</v>
      </c>
      <c r="C537" t="s">
        <v>721</v>
      </c>
      <c r="D537">
        <v>-116.13719059343499</v>
      </c>
      <c r="E537">
        <v>612.72479195498795</v>
      </c>
      <c r="F537">
        <v>496.587601361552</v>
      </c>
      <c r="G537">
        <v>-188.47082690569101</v>
      </c>
      <c r="H537">
        <v>-57.094851088820398</v>
      </c>
    </row>
    <row r="538" spans="1:8">
      <c r="A538">
        <v>537</v>
      </c>
      <c r="B538" t="s">
        <v>552</v>
      </c>
      <c r="C538" t="s">
        <v>721</v>
      </c>
      <c r="D538">
        <v>-65.285491586020896</v>
      </c>
      <c r="E538">
        <v>353.71647406118802</v>
      </c>
      <c r="F538">
        <v>288.43098247516701</v>
      </c>
      <c r="G538">
        <v>-109.772017947983</v>
      </c>
      <c r="H538">
        <v>-17.472342326987899</v>
      </c>
    </row>
    <row r="539" spans="1:8">
      <c r="A539">
        <v>538</v>
      </c>
      <c r="B539" t="s">
        <v>553</v>
      </c>
      <c r="C539" t="s">
        <v>721</v>
      </c>
      <c r="D539">
        <v>-71.062230254580399</v>
      </c>
      <c r="E539">
        <v>535.85099395839404</v>
      </c>
      <c r="F539">
        <v>464.788763703813</v>
      </c>
      <c r="G539">
        <v>-128.611331887012</v>
      </c>
      <c r="H539">
        <v>-19.5430843101507</v>
      </c>
    </row>
    <row r="540" spans="1:8">
      <c r="A540">
        <v>539</v>
      </c>
      <c r="B540" t="s">
        <v>554</v>
      </c>
      <c r="C540" t="s">
        <v>721</v>
      </c>
      <c r="D540">
        <v>-38.537583184867898</v>
      </c>
      <c r="E540">
        <v>402.83072844089003</v>
      </c>
      <c r="F540">
        <v>364.293145256022</v>
      </c>
      <c r="G540">
        <v>-96.438035784939601</v>
      </c>
      <c r="H540">
        <v>19.6954600192737</v>
      </c>
    </row>
    <row r="541" spans="1:8">
      <c r="A541">
        <v>540</v>
      </c>
      <c r="B541" t="s">
        <v>555</v>
      </c>
      <c r="C541" t="s">
        <v>721</v>
      </c>
      <c r="D541">
        <v>-112.381187432979</v>
      </c>
      <c r="E541">
        <v>482.736721303156</v>
      </c>
      <c r="F541">
        <v>370.355533870177</v>
      </c>
      <c r="G541">
        <v>-179.36300304848999</v>
      </c>
      <c r="H541">
        <v>-47.043217836246399</v>
      </c>
    </row>
    <row r="542" spans="1:8">
      <c r="A542">
        <v>541</v>
      </c>
      <c r="B542" t="s">
        <v>556</v>
      </c>
      <c r="C542" t="s">
        <v>721</v>
      </c>
      <c r="D542">
        <v>-83.294785466099199</v>
      </c>
      <c r="E542">
        <v>662.16634008282495</v>
      </c>
      <c r="F542">
        <v>578.87155461672603</v>
      </c>
      <c r="G542">
        <v>-212.74665219158101</v>
      </c>
      <c r="H542">
        <v>66.296365097748307</v>
      </c>
    </row>
    <row r="543" spans="1:8">
      <c r="A543">
        <v>542</v>
      </c>
      <c r="B543" t="s">
        <v>557</v>
      </c>
      <c r="C543" t="s">
        <v>721</v>
      </c>
      <c r="D543">
        <v>-2.4092561631184699</v>
      </c>
      <c r="E543">
        <v>469.32507004981699</v>
      </c>
      <c r="F543">
        <v>466.91581388669903</v>
      </c>
      <c r="G543">
        <v>-58.080026366592101</v>
      </c>
      <c r="H543">
        <v>52.956501175103</v>
      </c>
    </row>
    <row r="544" spans="1:8">
      <c r="A544">
        <v>543</v>
      </c>
      <c r="B544" t="s">
        <v>558</v>
      </c>
      <c r="C544" t="s">
        <v>721</v>
      </c>
      <c r="D544">
        <v>66.419682234632603</v>
      </c>
      <c r="E544">
        <v>330.99557309803703</v>
      </c>
      <c r="F544">
        <v>397.41525533266997</v>
      </c>
      <c r="G544">
        <v>3.6435252937865199</v>
      </c>
      <c r="H544">
        <v>124.965185609801</v>
      </c>
    </row>
    <row r="545" spans="1:8">
      <c r="A545">
        <v>544</v>
      </c>
      <c r="B545" t="s">
        <v>559</v>
      </c>
      <c r="C545" t="s">
        <v>721</v>
      </c>
      <c r="D545">
        <v>2.6529478443416101</v>
      </c>
      <c r="E545">
        <v>476.64767114344698</v>
      </c>
      <c r="F545">
        <v>479.30061898778803</v>
      </c>
      <c r="G545">
        <v>-60.491564220424202</v>
      </c>
      <c r="H545">
        <v>62.490305970068299</v>
      </c>
    </row>
    <row r="546" spans="1:8">
      <c r="A546">
        <v>545</v>
      </c>
      <c r="B546" t="s">
        <v>560</v>
      </c>
      <c r="C546" t="s">
        <v>721</v>
      </c>
      <c r="D546">
        <v>-34.7701114231674</v>
      </c>
      <c r="E546">
        <v>515.32542124685403</v>
      </c>
      <c r="F546">
        <v>480.555309823686</v>
      </c>
      <c r="G546">
        <v>-93.318161430423103</v>
      </c>
      <c r="H546">
        <v>21.3902820294809</v>
      </c>
    </row>
    <row r="547" spans="1:8">
      <c r="A547">
        <v>546</v>
      </c>
      <c r="B547" t="s">
        <v>561</v>
      </c>
      <c r="C547" t="s">
        <v>721</v>
      </c>
      <c r="D547">
        <v>-152.35675900717101</v>
      </c>
      <c r="E547">
        <v>318.08891871933599</v>
      </c>
      <c r="F547">
        <v>165.73215971216499</v>
      </c>
      <c r="G547">
        <v>-199.671814681547</v>
      </c>
      <c r="H547">
        <v>-103.505094309714</v>
      </c>
    </row>
    <row r="548" spans="1:8">
      <c r="A548">
        <v>547</v>
      </c>
      <c r="B548" t="s">
        <v>562</v>
      </c>
      <c r="C548" t="s">
        <v>721</v>
      </c>
      <c r="D548">
        <v>-72.491073909001202</v>
      </c>
      <c r="E548">
        <v>656.06924172664901</v>
      </c>
      <c r="F548">
        <v>583.57816781764802</v>
      </c>
      <c r="G548">
        <v>-175.28950928336801</v>
      </c>
      <c r="H548">
        <v>26.070241351532101</v>
      </c>
    </row>
    <row r="549" spans="1:8">
      <c r="A549">
        <v>548</v>
      </c>
      <c r="B549" t="s">
        <v>563</v>
      </c>
      <c r="C549" t="s">
        <v>721</v>
      </c>
      <c r="D549">
        <v>83.723434782846297</v>
      </c>
      <c r="E549">
        <v>322.64144813774101</v>
      </c>
      <c r="F549">
        <v>406.364882920588</v>
      </c>
      <c r="G549">
        <v>17.8014425965575</v>
      </c>
      <c r="H549">
        <v>153.28110847927201</v>
      </c>
    </row>
    <row r="550" spans="1:8">
      <c r="A550">
        <v>549</v>
      </c>
      <c r="B550" t="s">
        <v>564</v>
      </c>
      <c r="C550" t="s">
        <v>721</v>
      </c>
      <c r="D550">
        <v>-53.0687687813247</v>
      </c>
      <c r="E550">
        <v>416.42840923344698</v>
      </c>
      <c r="F550">
        <v>363.35964045212199</v>
      </c>
      <c r="G550">
        <v>-116.995119788133</v>
      </c>
      <c r="H550">
        <v>8.4989985775374102</v>
      </c>
    </row>
    <row r="551" spans="1:8">
      <c r="A551">
        <v>550</v>
      </c>
      <c r="B551" t="s">
        <v>565</v>
      </c>
      <c r="C551" t="s">
        <v>721</v>
      </c>
      <c r="D551">
        <v>-140.67054878610099</v>
      </c>
      <c r="E551">
        <v>295.67482346640298</v>
      </c>
      <c r="F551">
        <v>155.00427468030099</v>
      </c>
      <c r="G551">
        <v>-180.67923145426201</v>
      </c>
      <c r="H551">
        <v>-99.690432961367094</v>
      </c>
    </row>
    <row r="552" spans="1:8">
      <c r="A552">
        <v>551</v>
      </c>
      <c r="B552" t="s">
        <v>566</v>
      </c>
      <c r="C552" t="s">
        <v>721</v>
      </c>
      <c r="D552">
        <v>-145.91178455299399</v>
      </c>
      <c r="E552">
        <v>400.558771681179</v>
      </c>
      <c r="F552">
        <v>254.646987128185</v>
      </c>
      <c r="G552">
        <v>-194.134682102272</v>
      </c>
      <c r="H552">
        <v>-94.858940867879596</v>
      </c>
    </row>
    <row r="553" spans="1:8">
      <c r="A553">
        <v>552</v>
      </c>
      <c r="B553" t="s">
        <v>567</v>
      </c>
      <c r="C553" t="s">
        <v>721</v>
      </c>
      <c r="D553">
        <v>-62.4549434564967</v>
      </c>
      <c r="E553">
        <v>409.65166983751601</v>
      </c>
      <c r="F553">
        <v>347.196726381019</v>
      </c>
      <c r="G553">
        <v>-113.04025266062899</v>
      </c>
      <c r="H553">
        <v>-6.9842924552908201</v>
      </c>
    </row>
    <row r="554" spans="1:8">
      <c r="A554">
        <v>553</v>
      </c>
      <c r="B554" t="s">
        <v>568</v>
      </c>
      <c r="C554" t="s">
        <v>721</v>
      </c>
      <c r="D554">
        <v>-33.668691749483997</v>
      </c>
      <c r="E554">
        <v>406.735490228787</v>
      </c>
      <c r="F554">
        <v>373.06679847930297</v>
      </c>
      <c r="G554">
        <v>-85.980826640926097</v>
      </c>
      <c r="H554">
        <v>20.492059572161999</v>
      </c>
    </row>
    <row r="555" spans="1:8">
      <c r="A555">
        <v>554</v>
      </c>
      <c r="B555" t="s">
        <v>569</v>
      </c>
      <c r="C555" t="s">
        <v>721</v>
      </c>
      <c r="D555">
        <v>-43.959585328532</v>
      </c>
      <c r="E555">
        <v>355.53437164463202</v>
      </c>
      <c r="F555">
        <v>311.57478631610002</v>
      </c>
      <c r="G555">
        <v>-95.905407784774198</v>
      </c>
      <c r="H555">
        <v>11.510910570037099</v>
      </c>
    </row>
    <row r="556" spans="1:8">
      <c r="A556">
        <v>555</v>
      </c>
      <c r="B556" t="s">
        <v>570</v>
      </c>
      <c r="C556" t="s">
        <v>721</v>
      </c>
      <c r="D556">
        <v>-127.230322265868</v>
      </c>
      <c r="E556">
        <v>500.632729897236</v>
      </c>
      <c r="F556">
        <v>373.40240763136802</v>
      </c>
      <c r="G556">
        <v>-185.21106953299599</v>
      </c>
      <c r="H556">
        <v>-67.914846727563202</v>
      </c>
    </row>
    <row r="557" spans="1:8">
      <c r="A557">
        <v>556</v>
      </c>
      <c r="B557" t="s">
        <v>571</v>
      </c>
      <c r="C557" t="s">
        <v>721</v>
      </c>
      <c r="D557">
        <v>8.2670342270964099</v>
      </c>
      <c r="E557">
        <v>365.648605828923</v>
      </c>
      <c r="F557">
        <v>373.91564005601901</v>
      </c>
      <c r="G557">
        <v>-41.676195016285298</v>
      </c>
      <c r="H557">
        <v>60.915753649719299</v>
      </c>
    </row>
    <row r="558" spans="1:8">
      <c r="A558">
        <v>557</v>
      </c>
      <c r="B558" t="s">
        <v>572</v>
      </c>
      <c r="C558" t="s">
        <v>721</v>
      </c>
      <c r="D558">
        <v>24.326363603504699</v>
      </c>
      <c r="E558">
        <v>394.06233438965899</v>
      </c>
      <c r="F558">
        <v>418.38869799316302</v>
      </c>
      <c r="G558">
        <v>-38.839136823221502</v>
      </c>
      <c r="H558">
        <v>85.241021722942904</v>
      </c>
    </row>
    <row r="559" spans="1:8">
      <c r="A559">
        <v>558</v>
      </c>
      <c r="B559" t="s">
        <v>573</v>
      </c>
      <c r="C559" t="s">
        <v>721</v>
      </c>
      <c r="D559">
        <v>-18.777652111575598</v>
      </c>
      <c r="E559">
        <v>356.46295274188401</v>
      </c>
      <c r="F559">
        <v>337.68530063030801</v>
      </c>
      <c r="G559">
        <v>-81.513973895650594</v>
      </c>
      <c r="H559">
        <v>41.624462170028799</v>
      </c>
    </row>
    <row r="560" spans="1:8">
      <c r="A560">
        <v>559</v>
      </c>
      <c r="B560" t="s">
        <v>574</v>
      </c>
      <c r="C560" t="s">
        <v>721</v>
      </c>
      <c r="D560">
        <v>-14.8242922188841</v>
      </c>
      <c r="E560">
        <v>361.98724762137101</v>
      </c>
      <c r="F560">
        <v>347.16295540248598</v>
      </c>
      <c r="G560">
        <v>-71.020741201302002</v>
      </c>
      <c r="H560">
        <v>44.117672371663602</v>
      </c>
    </row>
    <row r="561" spans="1:8">
      <c r="A561">
        <v>560</v>
      </c>
      <c r="B561" t="s">
        <v>575</v>
      </c>
      <c r="C561" t="s">
        <v>721</v>
      </c>
      <c r="D561">
        <v>-66.516174772055706</v>
      </c>
      <c r="E561">
        <v>589.57805812134404</v>
      </c>
      <c r="F561">
        <v>523.06188334928902</v>
      </c>
      <c r="G561">
        <v>-143.96793343486999</v>
      </c>
      <c r="H561">
        <v>14.961677873129</v>
      </c>
    </row>
    <row r="562" spans="1:8">
      <c r="A562">
        <v>561</v>
      </c>
      <c r="B562" t="s">
        <v>576</v>
      </c>
      <c r="C562" t="s">
        <v>721</v>
      </c>
      <c r="D562">
        <v>-31.252892631316101</v>
      </c>
      <c r="E562">
        <v>369.23106613528802</v>
      </c>
      <c r="F562">
        <v>337.97817350397202</v>
      </c>
      <c r="G562">
        <v>-79.878650050833997</v>
      </c>
      <c r="H562">
        <v>13.3447473223494</v>
      </c>
    </row>
    <row r="563" spans="1:8">
      <c r="A563">
        <v>562</v>
      </c>
      <c r="B563" t="s">
        <v>577</v>
      </c>
      <c r="C563" t="s">
        <v>721</v>
      </c>
      <c r="D563">
        <v>28.664006939520799</v>
      </c>
      <c r="E563">
        <v>222.18611669153501</v>
      </c>
      <c r="F563">
        <v>250.85012363105599</v>
      </c>
      <c r="G563">
        <v>-10.9453618433682</v>
      </c>
      <c r="H563">
        <v>72.867632528246304</v>
      </c>
    </row>
    <row r="564" spans="1:8">
      <c r="A564">
        <v>563</v>
      </c>
      <c r="B564" t="s">
        <v>578</v>
      </c>
      <c r="C564" t="s">
        <v>721</v>
      </c>
      <c r="D564">
        <v>-201.909256769411</v>
      </c>
      <c r="E564">
        <v>426.89947054871902</v>
      </c>
      <c r="F564">
        <v>224.99021377930799</v>
      </c>
      <c r="G564">
        <v>-250.789062036507</v>
      </c>
      <c r="H564">
        <v>-147.01690364624801</v>
      </c>
    </row>
    <row r="565" spans="1:8">
      <c r="A565">
        <v>564</v>
      </c>
      <c r="B565" t="s">
        <v>579</v>
      </c>
      <c r="C565" t="s">
        <v>721</v>
      </c>
      <c r="D565">
        <v>-26.431931476388598</v>
      </c>
      <c r="E565">
        <v>455.64295646132899</v>
      </c>
      <c r="F565">
        <v>429.21102498494002</v>
      </c>
      <c r="G565">
        <v>-91.143465164864395</v>
      </c>
      <c r="H565">
        <v>35.290769614179901</v>
      </c>
    </row>
    <row r="566" spans="1:8">
      <c r="A566">
        <v>565</v>
      </c>
      <c r="B566" t="s">
        <v>580</v>
      </c>
      <c r="C566" t="s">
        <v>721</v>
      </c>
      <c r="D566">
        <v>-172.411830771891</v>
      </c>
      <c r="E566">
        <v>318.37332639788502</v>
      </c>
      <c r="F566">
        <v>145.96149562599399</v>
      </c>
      <c r="G566">
        <v>-220.27481192920601</v>
      </c>
      <c r="H566">
        <v>-122.55994032339601</v>
      </c>
    </row>
    <row r="567" spans="1:8">
      <c r="A567">
        <v>566</v>
      </c>
      <c r="B567" t="s">
        <v>581</v>
      </c>
      <c r="C567" t="s">
        <v>721</v>
      </c>
      <c r="D567">
        <v>67.052287881559195</v>
      </c>
      <c r="E567">
        <v>198.53094737073801</v>
      </c>
      <c r="F567">
        <v>265.58323525229702</v>
      </c>
      <c r="G567">
        <v>13.0516843233516</v>
      </c>
      <c r="H567">
        <v>122.397624093088</v>
      </c>
    </row>
    <row r="568" spans="1:8">
      <c r="A568">
        <v>567</v>
      </c>
      <c r="B568" t="s">
        <v>582</v>
      </c>
      <c r="C568" t="s">
        <v>721</v>
      </c>
      <c r="D568">
        <v>-56.331482178673497</v>
      </c>
      <c r="E568">
        <v>541.585395184449</v>
      </c>
      <c r="F568">
        <v>485.25391300577598</v>
      </c>
      <c r="G568">
        <v>-118.67511002963801</v>
      </c>
      <c r="H568">
        <v>4.0538445895564603</v>
      </c>
    </row>
    <row r="569" spans="1:8">
      <c r="A569">
        <v>568</v>
      </c>
      <c r="B569" t="s">
        <v>583</v>
      </c>
      <c r="C569" t="s">
        <v>721</v>
      </c>
      <c r="D569">
        <v>-65.892797804259502</v>
      </c>
      <c r="E569">
        <v>615.36615228421499</v>
      </c>
      <c r="F569">
        <v>549.47335447995499</v>
      </c>
      <c r="G569">
        <v>-152.930023739566</v>
      </c>
      <c r="H569">
        <v>1.00812909997545</v>
      </c>
    </row>
    <row r="570" spans="1:8">
      <c r="A570">
        <v>569</v>
      </c>
      <c r="B570" t="s">
        <v>584</v>
      </c>
      <c r="C570" t="s">
        <v>721</v>
      </c>
      <c r="D570">
        <v>-83.537389770456201</v>
      </c>
      <c r="E570">
        <v>496.92854422740601</v>
      </c>
      <c r="F570">
        <v>413.39115445695001</v>
      </c>
      <c r="G570">
        <v>-143.00508000665599</v>
      </c>
      <c r="H570">
        <v>-23.888578214827401</v>
      </c>
    </row>
    <row r="571" spans="1:8">
      <c r="A571">
        <v>570</v>
      </c>
      <c r="B571" t="s">
        <v>585</v>
      </c>
      <c r="C571" t="s">
        <v>721</v>
      </c>
      <c r="D571">
        <v>-35.498465183719198</v>
      </c>
      <c r="E571">
        <v>451.44729562304298</v>
      </c>
      <c r="F571">
        <v>415.94883043932401</v>
      </c>
      <c r="G571">
        <v>-99.910031548272698</v>
      </c>
      <c r="H571">
        <v>36.239986969135202</v>
      </c>
    </row>
    <row r="572" spans="1:8">
      <c r="A572">
        <v>571</v>
      </c>
      <c r="B572" t="s">
        <v>586</v>
      </c>
      <c r="C572" t="s">
        <v>721</v>
      </c>
      <c r="D572">
        <v>-75.8003273105125</v>
      </c>
      <c r="E572">
        <v>420.21994775117599</v>
      </c>
      <c r="F572">
        <v>344.41962044066298</v>
      </c>
      <c r="G572">
        <v>-133.04960622303801</v>
      </c>
      <c r="H572">
        <v>-17.2549735284822</v>
      </c>
    </row>
    <row r="573" spans="1:8">
      <c r="A573">
        <v>572</v>
      </c>
      <c r="B573" t="s">
        <v>587</v>
      </c>
      <c r="C573" t="s">
        <v>721</v>
      </c>
      <c r="D573">
        <v>-43.828987446236098</v>
      </c>
      <c r="E573">
        <v>316.29474704851202</v>
      </c>
      <c r="F573">
        <v>272.46575960227602</v>
      </c>
      <c r="G573">
        <v>-94.858499187529503</v>
      </c>
      <c r="H573">
        <v>7.6365696552476203</v>
      </c>
    </row>
    <row r="574" spans="1:8">
      <c r="A574">
        <v>573</v>
      </c>
      <c r="B574" t="s">
        <v>588</v>
      </c>
      <c r="C574" t="s">
        <v>721</v>
      </c>
      <c r="D574">
        <v>39.348397057896001</v>
      </c>
      <c r="E574">
        <v>352.37970059401903</v>
      </c>
      <c r="F574">
        <v>391.72809765191499</v>
      </c>
      <c r="G574">
        <v>-15.6470330907246</v>
      </c>
      <c r="H574">
        <v>98.742613847238303</v>
      </c>
    </row>
    <row r="575" spans="1:8">
      <c r="A575">
        <v>574</v>
      </c>
      <c r="B575" t="s">
        <v>589</v>
      </c>
      <c r="C575" t="s">
        <v>721</v>
      </c>
      <c r="D575">
        <v>-71.887528872094293</v>
      </c>
      <c r="E575">
        <v>584.43091813876401</v>
      </c>
      <c r="F575">
        <v>512.54338926667003</v>
      </c>
      <c r="G575">
        <v>-149.794748118445</v>
      </c>
      <c r="H575">
        <v>0.163642352342764</v>
      </c>
    </row>
    <row r="576" spans="1:8">
      <c r="A576">
        <v>575</v>
      </c>
      <c r="B576" t="s">
        <v>590</v>
      </c>
      <c r="C576" t="s">
        <v>721</v>
      </c>
      <c r="D576">
        <v>-99.458668423994297</v>
      </c>
      <c r="E576">
        <v>528.10076312176602</v>
      </c>
      <c r="F576">
        <v>428.64209469777097</v>
      </c>
      <c r="G576">
        <v>-163.939186450525</v>
      </c>
      <c r="H576">
        <v>-40.412960455319499</v>
      </c>
    </row>
    <row r="577" spans="1:8">
      <c r="A577">
        <v>576</v>
      </c>
      <c r="B577" t="s">
        <v>591</v>
      </c>
      <c r="C577" t="s">
        <v>721</v>
      </c>
      <c r="D577">
        <v>-88.920066430200805</v>
      </c>
      <c r="E577">
        <v>519.76129131997902</v>
      </c>
      <c r="F577">
        <v>430.841224889778</v>
      </c>
      <c r="G577">
        <v>-152.44427679306301</v>
      </c>
      <c r="H577">
        <v>-22.090996829206901</v>
      </c>
    </row>
    <row r="578" spans="1:8">
      <c r="A578">
        <v>577</v>
      </c>
      <c r="B578" t="s">
        <v>592</v>
      </c>
      <c r="C578" t="s">
        <v>721</v>
      </c>
      <c r="D578">
        <v>-91.404283116657297</v>
      </c>
      <c r="E578">
        <v>598.12853567945797</v>
      </c>
      <c r="F578">
        <v>506.72425256280098</v>
      </c>
      <c r="G578">
        <v>-175.96587164888001</v>
      </c>
      <c r="H578">
        <v>-16.423116313712001</v>
      </c>
    </row>
    <row r="579" spans="1:8">
      <c r="A579">
        <v>578</v>
      </c>
      <c r="B579" t="s">
        <v>593</v>
      </c>
      <c r="C579" t="s">
        <v>721</v>
      </c>
      <c r="D579">
        <v>-65.542503028174096</v>
      </c>
      <c r="E579">
        <v>632.79695775830999</v>
      </c>
      <c r="F579">
        <v>567.25445473013497</v>
      </c>
      <c r="G579">
        <v>-161.048351509659</v>
      </c>
      <c r="H579">
        <v>3.9673097880825301</v>
      </c>
    </row>
    <row r="580" spans="1:8">
      <c r="A580">
        <v>579</v>
      </c>
      <c r="B580" t="s">
        <v>594</v>
      </c>
      <c r="C580" t="s">
        <v>721</v>
      </c>
      <c r="D580">
        <v>-34.480334035292898</v>
      </c>
      <c r="E580">
        <v>477.691014194574</v>
      </c>
      <c r="F580">
        <v>443.21068015928103</v>
      </c>
      <c r="G580">
        <v>-101.027306823353</v>
      </c>
      <c r="H580">
        <v>26.537265506541399</v>
      </c>
    </row>
    <row r="581" spans="1:8">
      <c r="A581">
        <v>580</v>
      </c>
      <c r="B581" t="s">
        <v>595</v>
      </c>
      <c r="C581" t="s">
        <v>721</v>
      </c>
      <c r="D581">
        <v>-62.771083819683803</v>
      </c>
      <c r="E581">
        <v>564.52320397841197</v>
      </c>
      <c r="F581">
        <v>501.75212015872802</v>
      </c>
      <c r="G581">
        <v>-152.65342081043701</v>
      </c>
      <c r="H581">
        <v>42.256103374511902</v>
      </c>
    </row>
    <row r="582" spans="1:8">
      <c r="A582">
        <v>581</v>
      </c>
      <c r="B582" t="s">
        <v>596</v>
      </c>
      <c r="C582" t="s">
        <v>721</v>
      </c>
      <c r="D582">
        <v>-62.5180280335411</v>
      </c>
      <c r="E582">
        <v>629.23482307717404</v>
      </c>
      <c r="F582">
        <v>566.71679504363203</v>
      </c>
      <c r="G582">
        <v>-155.904002877934</v>
      </c>
      <c r="H582">
        <v>16.533632206529301</v>
      </c>
    </row>
    <row r="583" spans="1:8">
      <c r="A583">
        <v>582</v>
      </c>
      <c r="B583" t="s">
        <v>597</v>
      </c>
      <c r="C583" t="s">
        <v>721</v>
      </c>
      <c r="D583">
        <v>-3.8851362008514299</v>
      </c>
      <c r="E583">
        <v>559.02539277430003</v>
      </c>
      <c r="F583">
        <v>555.14025657344803</v>
      </c>
      <c r="G583">
        <v>-67.571737441432006</v>
      </c>
      <c r="H583">
        <v>72.922890188213898</v>
      </c>
    </row>
    <row r="584" spans="1:8">
      <c r="A584">
        <v>583</v>
      </c>
      <c r="B584" t="s">
        <v>598</v>
      </c>
      <c r="C584" t="s">
        <v>721</v>
      </c>
      <c r="D584">
        <v>-43.3832634307403</v>
      </c>
      <c r="E584">
        <v>564.198338110397</v>
      </c>
      <c r="F584">
        <v>520.81507467965696</v>
      </c>
      <c r="G584">
        <v>-113.54720614019899</v>
      </c>
      <c r="H584">
        <v>28.5444421437412</v>
      </c>
    </row>
    <row r="585" spans="1:8">
      <c r="A585">
        <v>584</v>
      </c>
      <c r="B585" t="s">
        <v>599</v>
      </c>
      <c r="C585" t="s">
        <v>721</v>
      </c>
      <c r="D585">
        <v>-13.670854678364501</v>
      </c>
      <c r="E585">
        <v>291.04767770323701</v>
      </c>
      <c r="F585">
        <v>277.37682302487201</v>
      </c>
      <c r="G585">
        <v>-69.654934522164197</v>
      </c>
      <c r="H585">
        <v>45.7430139695118</v>
      </c>
    </row>
    <row r="586" spans="1:8">
      <c r="A586">
        <v>585</v>
      </c>
      <c r="B586" t="s">
        <v>600</v>
      </c>
      <c r="C586" t="s">
        <v>721</v>
      </c>
      <c r="D586">
        <v>23.7405007524222</v>
      </c>
      <c r="E586">
        <v>381.83472266096197</v>
      </c>
      <c r="F586">
        <v>405.57522341338398</v>
      </c>
      <c r="G586">
        <v>-40.914203848465903</v>
      </c>
      <c r="H586">
        <v>92.587282562539798</v>
      </c>
    </row>
    <row r="587" spans="1:8">
      <c r="A587">
        <v>586</v>
      </c>
      <c r="B587" t="s">
        <v>601</v>
      </c>
      <c r="C587" t="s">
        <v>721</v>
      </c>
      <c r="D587">
        <v>58.862680082161901</v>
      </c>
      <c r="E587">
        <v>222.107083236504</v>
      </c>
      <c r="F587">
        <v>280.96976331866603</v>
      </c>
      <c r="G587">
        <v>2.6457154427782199</v>
      </c>
      <c r="H587">
        <v>119.202783925758</v>
      </c>
    </row>
    <row r="588" spans="1:8">
      <c r="A588">
        <v>587</v>
      </c>
      <c r="B588" t="s">
        <v>602</v>
      </c>
      <c r="C588" t="s">
        <v>721</v>
      </c>
      <c r="D588">
        <v>117.02576514799701</v>
      </c>
      <c r="E588">
        <v>147.96720082743099</v>
      </c>
      <c r="F588">
        <v>264.99296597542798</v>
      </c>
      <c r="G588">
        <v>62.232110326695</v>
      </c>
      <c r="H588">
        <v>176.70182435801499</v>
      </c>
    </row>
    <row r="589" spans="1:8">
      <c r="A589">
        <v>588</v>
      </c>
      <c r="B589" t="s">
        <v>603</v>
      </c>
      <c r="C589" t="s">
        <v>721</v>
      </c>
      <c r="D589">
        <v>-19.947150786165398</v>
      </c>
      <c r="E589">
        <v>325.58005497452001</v>
      </c>
      <c r="F589">
        <v>305.63290418835498</v>
      </c>
      <c r="G589">
        <v>-78.057122003647393</v>
      </c>
      <c r="H589">
        <v>43.813668115349302</v>
      </c>
    </row>
    <row r="590" spans="1:8">
      <c r="A590">
        <v>589</v>
      </c>
      <c r="B590" t="s">
        <v>604</v>
      </c>
      <c r="C590" t="s">
        <v>721</v>
      </c>
      <c r="D590">
        <v>16.6226643349532</v>
      </c>
      <c r="E590">
        <v>583.29299940868395</v>
      </c>
      <c r="F590">
        <v>599.91566374363799</v>
      </c>
      <c r="G590">
        <v>-59.3365860439092</v>
      </c>
      <c r="H590">
        <v>113.883837029989</v>
      </c>
    </row>
    <row r="591" spans="1:8">
      <c r="A591">
        <v>590</v>
      </c>
      <c r="B591" t="s">
        <v>605</v>
      </c>
      <c r="C591" t="s">
        <v>721</v>
      </c>
      <c r="D591">
        <v>-67.469118592483895</v>
      </c>
      <c r="E591">
        <v>644.66928018036197</v>
      </c>
      <c r="F591">
        <v>577.20016158787803</v>
      </c>
      <c r="G591">
        <v>-171.83558658436201</v>
      </c>
      <c r="H591">
        <v>20.599045405205</v>
      </c>
    </row>
    <row r="592" spans="1:8">
      <c r="A592">
        <v>591</v>
      </c>
      <c r="B592" t="s">
        <v>606</v>
      </c>
      <c r="C592" t="s">
        <v>721</v>
      </c>
      <c r="D592">
        <v>-73.339947324129</v>
      </c>
      <c r="E592">
        <v>549.36878646795697</v>
      </c>
      <c r="F592">
        <v>476.02883914382699</v>
      </c>
      <c r="G592">
        <v>-141.87242467181801</v>
      </c>
      <c r="H592">
        <v>-3.3503660335491499</v>
      </c>
    </row>
    <row r="593" spans="1:8">
      <c r="A593">
        <v>592</v>
      </c>
      <c r="B593" t="s">
        <v>607</v>
      </c>
      <c r="C593" t="s">
        <v>721</v>
      </c>
      <c r="D593">
        <v>92.983942252193103</v>
      </c>
      <c r="E593">
        <v>268.59455129445598</v>
      </c>
      <c r="F593">
        <v>361.57849354664899</v>
      </c>
      <c r="G593">
        <v>31.0085762421431</v>
      </c>
      <c r="H593">
        <v>159.18844361992501</v>
      </c>
    </row>
    <row r="594" spans="1:8">
      <c r="A594">
        <v>593</v>
      </c>
      <c r="B594" t="s">
        <v>608</v>
      </c>
      <c r="C594" t="s">
        <v>721</v>
      </c>
      <c r="D594">
        <v>-90.197485003429904</v>
      </c>
      <c r="E594">
        <v>706.08328091337603</v>
      </c>
      <c r="F594">
        <v>615.88579590994595</v>
      </c>
      <c r="G594">
        <v>-305.96365174329401</v>
      </c>
      <c r="H594">
        <v>2.12062342425744</v>
      </c>
    </row>
    <row r="595" spans="1:8">
      <c r="A595">
        <v>594</v>
      </c>
      <c r="B595" t="s">
        <v>609</v>
      </c>
      <c r="C595" t="s">
        <v>721</v>
      </c>
      <c r="D595">
        <v>-3.1283036700700602</v>
      </c>
      <c r="E595">
        <v>596.726502234593</v>
      </c>
      <c r="F595">
        <v>593.59819856452305</v>
      </c>
      <c r="G595">
        <v>-70.899835073684699</v>
      </c>
      <c r="H595">
        <v>65.160255125296899</v>
      </c>
    </row>
    <row r="596" spans="1:8">
      <c r="A596">
        <v>595</v>
      </c>
      <c r="B596" t="s">
        <v>610</v>
      </c>
      <c r="C596" t="s">
        <v>721</v>
      </c>
      <c r="D596">
        <v>41.902963209233903</v>
      </c>
      <c r="E596">
        <v>526.05335229201796</v>
      </c>
      <c r="F596">
        <v>567.95631550125199</v>
      </c>
      <c r="G596">
        <v>-26.604986723546599</v>
      </c>
      <c r="H596">
        <v>127.297615170527</v>
      </c>
    </row>
    <row r="597" spans="1:8">
      <c r="A597">
        <v>596</v>
      </c>
      <c r="B597" t="s">
        <v>611</v>
      </c>
      <c r="C597" t="s">
        <v>721</v>
      </c>
      <c r="D597">
        <v>-50.284693958040599</v>
      </c>
      <c r="E597">
        <v>606.32484655213898</v>
      </c>
      <c r="F597">
        <v>556.04015259409903</v>
      </c>
      <c r="G597">
        <v>-135.185530338935</v>
      </c>
      <c r="H597">
        <v>13.7776970834538</v>
      </c>
    </row>
    <row r="598" spans="1:8">
      <c r="A598">
        <v>597</v>
      </c>
      <c r="B598" t="s">
        <v>612</v>
      </c>
      <c r="C598" t="s">
        <v>721</v>
      </c>
      <c r="D598">
        <v>10.311870377925</v>
      </c>
      <c r="E598">
        <v>329.01356097658999</v>
      </c>
      <c r="F598">
        <v>339.32543135451499</v>
      </c>
      <c r="G598">
        <v>-48.774544916400302</v>
      </c>
      <c r="H598">
        <v>73.953472882153804</v>
      </c>
    </row>
    <row r="599" spans="1:8">
      <c r="A599">
        <v>598</v>
      </c>
      <c r="B599" t="s">
        <v>613</v>
      </c>
      <c r="C599" t="s">
        <v>721</v>
      </c>
      <c r="D599">
        <v>13.554651147724201</v>
      </c>
      <c r="E599">
        <v>571.71907910180005</v>
      </c>
      <c r="F599">
        <v>585.27373024952396</v>
      </c>
      <c r="G599">
        <v>-59.338808674365801</v>
      </c>
      <c r="H599">
        <v>96.114671159847106</v>
      </c>
    </row>
    <row r="600" spans="1:8">
      <c r="A600">
        <v>599</v>
      </c>
      <c r="B600" t="s">
        <v>614</v>
      </c>
      <c r="C600" t="s">
        <v>721</v>
      </c>
      <c r="D600">
        <v>-56.222303140435798</v>
      </c>
      <c r="E600">
        <v>654.00693313266595</v>
      </c>
      <c r="F600">
        <v>597.78462999222995</v>
      </c>
      <c r="G600">
        <v>-169.26758500364599</v>
      </c>
      <c r="H600">
        <v>43.087621221867003</v>
      </c>
    </row>
    <row r="601" spans="1:8">
      <c r="A601">
        <v>600</v>
      </c>
      <c r="B601" t="s">
        <v>615</v>
      </c>
      <c r="C601" t="s">
        <v>721</v>
      </c>
      <c r="D601">
        <v>-44.709402609036097</v>
      </c>
      <c r="E601">
        <v>574.40947334868497</v>
      </c>
      <c r="F601">
        <v>529.70007073964803</v>
      </c>
      <c r="G601">
        <v>-126.211445140856</v>
      </c>
      <c r="H601">
        <v>37.008688012227303</v>
      </c>
    </row>
    <row r="602" spans="1:8">
      <c r="A602">
        <v>601</v>
      </c>
      <c r="B602" t="s">
        <v>616</v>
      </c>
      <c r="C602" t="s">
        <v>721</v>
      </c>
      <c r="D602">
        <v>11.6807696320839</v>
      </c>
      <c r="E602">
        <v>298.47653486047301</v>
      </c>
      <c r="F602">
        <v>310.15730449255699</v>
      </c>
      <c r="G602">
        <v>-42.450013076177598</v>
      </c>
      <c r="H602">
        <v>67.612766171175494</v>
      </c>
    </row>
    <row r="603" spans="1:8">
      <c r="A603">
        <v>602</v>
      </c>
      <c r="B603" t="s">
        <v>617</v>
      </c>
      <c r="C603" t="s">
        <v>721</v>
      </c>
      <c r="D603">
        <v>-57.513800172643101</v>
      </c>
      <c r="E603">
        <v>519.62137228221104</v>
      </c>
      <c r="F603">
        <v>462.10757210956803</v>
      </c>
      <c r="G603">
        <v>-129.86743774888799</v>
      </c>
      <c r="H603">
        <v>16.4714135963446</v>
      </c>
    </row>
    <row r="604" spans="1:8">
      <c r="A604">
        <v>603</v>
      </c>
      <c r="B604" t="s">
        <v>618</v>
      </c>
      <c r="C604" t="s">
        <v>721</v>
      </c>
      <c r="D604">
        <v>-81.8856452116231</v>
      </c>
      <c r="E604">
        <v>721.38381092412897</v>
      </c>
      <c r="F604">
        <v>639.49816571250597</v>
      </c>
      <c r="G604">
        <v>-294.06260771070498</v>
      </c>
      <c r="H604">
        <v>64.727852689318496</v>
      </c>
    </row>
    <row r="605" spans="1:8">
      <c r="A605">
        <v>604</v>
      </c>
      <c r="B605" t="s">
        <v>619</v>
      </c>
      <c r="C605" t="s">
        <v>721</v>
      </c>
      <c r="D605">
        <v>-24.095806313565902</v>
      </c>
      <c r="E605">
        <v>538.76269848024594</v>
      </c>
      <c r="F605">
        <v>514.66689216667999</v>
      </c>
      <c r="G605">
        <v>-97.195339445087598</v>
      </c>
      <c r="H605">
        <v>53.650187420729502</v>
      </c>
    </row>
    <row r="606" spans="1:8">
      <c r="A606">
        <v>605</v>
      </c>
      <c r="B606" t="s">
        <v>620</v>
      </c>
      <c r="C606" t="s">
        <v>721</v>
      </c>
      <c r="D606">
        <v>15.840650955226</v>
      </c>
      <c r="E606">
        <v>275.256531445029</v>
      </c>
      <c r="F606">
        <v>291.09718240025501</v>
      </c>
      <c r="G606">
        <v>-37.293056493888798</v>
      </c>
      <c r="H606">
        <v>71.231543982534603</v>
      </c>
    </row>
    <row r="607" spans="1:8">
      <c r="A607">
        <v>606</v>
      </c>
      <c r="B607" t="s">
        <v>621</v>
      </c>
      <c r="C607" t="s">
        <v>721</v>
      </c>
      <c r="D607">
        <v>-69.433198799045201</v>
      </c>
      <c r="E607">
        <v>632.51237245560299</v>
      </c>
      <c r="F607">
        <v>563.07917365655703</v>
      </c>
      <c r="G607">
        <v>-165.77632177846999</v>
      </c>
      <c r="H607">
        <v>30.6344173663547</v>
      </c>
    </row>
    <row r="608" spans="1:8">
      <c r="A608">
        <v>607</v>
      </c>
      <c r="B608" t="s">
        <v>622</v>
      </c>
      <c r="C608" t="s">
        <v>721</v>
      </c>
      <c r="D608">
        <v>-3.9307502859440402</v>
      </c>
      <c r="E608">
        <v>347.53923300072699</v>
      </c>
      <c r="F608">
        <v>343.60848271478301</v>
      </c>
      <c r="G608">
        <v>-60.313904319699397</v>
      </c>
      <c r="H608">
        <v>62.208669620328102</v>
      </c>
    </row>
    <row r="609" spans="1:8">
      <c r="A609">
        <v>608</v>
      </c>
      <c r="B609" t="s">
        <v>623</v>
      </c>
      <c r="C609" t="s">
        <v>721</v>
      </c>
      <c r="D609">
        <v>-165.40418258893601</v>
      </c>
      <c r="E609">
        <v>764.59203640712099</v>
      </c>
      <c r="F609">
        <v>599.18785381818395</v>
      </c>
      <c r="G609">
        <v>-512.234248266598</v>
      </c>
      <c r="H609">
        <v>-22.793876011667301</v>
      </c>
    </row>
    <row r="610" spans="1:8">
      <c r="A610">
        <v>609</v>
      </c>
      <c r="B610" t="s">
        <v>624</v>
      </c>
      <c r="C610" t="s">
        <v>721</v>
      </c>
      <c r="D610">
        <v>-40.085563732130403</v>
      </c>
      <c r="E610">
        <v>486.53962272570902</v>
      </c>
      <c r="F610">
        <v>446.454058993579</v>
      </c>
      <c r="G610">
        <v>-107.502448032804</v>
      </c>
      <c r="H610">
        <v>31.827593868720701</v>
      </c>
    </row>
    <row r="611" spans="1:8">
      <c r="A611">
        <v>610</v>
      </c>
      <c r="B611" t="s">
        <v>625</v>
      </c>
      <c r="C611" t="s">
        <v>721</v>
      </c>
      <c r="D611">
        <v>29.0176385651427</v>
      </c>
      <c r="E611">
        <v>465.78853578612001</v>
      </c>
      <c r="F611">
        <v>494.806174351263</v>
      </c>
      <c r="G611">
        <v>-55.532688054601003</v>
      </c>
      <c r="H611">
        <v>132.21552225919299</v>
      </c>
    </row>
    <row r="612" spans="1:8">
      <c r="A612">
        <v>611</v>
      </c>
      <c r="B612" t="s">
        <v>626</v>
      </c>
      <c r="C612" t="s">
        <v>721</v>
      </c>
      <c r="D612">
        <v>-68.396933660393898</v>
      </c>
      <c r="E612">
        <v>670.33645806804202</v>
      </c>
      <c r="F612">
        <v>601.93952440764804</v>
      </c>
      <c r="G612">
        <v>-230.05227498184601</v>
      </c>
      <c r="H612">
        <v>13.319819525990001</v>
      </c>
    </row>
    <row r="613" spans="1:8">
      <c r="A613">
        <v>612</v>
      </c>
      <c r="B613" t="s">
        <v>627</v>
      </c>
      <c r="C613" t="s">
        <v>721</v>
      </c>
      <c r="D613">
        <v>-103.42948626422699</v>
      </c>
      <c r="E613">
        <v>679.67676832147799</v>
      </c>
      <c r="F613">
        <v>576.24728205725</v>
      </c>
      <c r="G613">
        <v>-269.65353038088301</v>
      </c>
      <c r="H613">
        <v>23.801974909210902</v>
      </c>
    </row>
    <row r="614" spans="1:8">
      <c r="A614">
        <v>613</v>
      </c>
      <c r="B614" t="s">
        <v>628</v>
      </c>
      <c r="C614" t="s">
        <v>721</v>
      </c>
      <c r="D614">
        <v>12.877292537616899</v>
      </c>
      <c r="E614">
        <v>541.68391823768502</v>
      </c>
      <c r="F614">
        <v>554.56121077530202</v>
      </c>
      <c r="G614">
        <v>-58.547833055219797</v>
      </c>
      <c r="H614">
        <v>86.244270564208193</v>
      </c>
    </row>
    <row r="615" spans="1:8">
      <c r="A615">
        <v>614</v>
      </c>
      <c r="B615" t="s">
        <v>629</v>
      </c>
      <c r="C615" t="s">
        <v>721</v>
      </c>
      <c r="D615">
        <v>21.5427978263935</v>
      </c>
      <c r="E615">
        <v>491.38583449120199</v>
      </c>
      <c r="F615">
        <v>512.928632317596</v>
      </c>
      <c r="G615">
        <v>-52.8207292761792</v>
      </c>
      <c r="H615">
        <v>96.301983232907105</v>
      </c>
    </row>
    <row r="616" spans="1:8">
      <c r="A616">
        <v>615</v>
      </c>
      <c r="B616" t="s">
        <v>630</v>
      </c>
      <c r="C616" t="s">
        <v>721</v>
      </c>
      <c r="D616">
        <v>5.2631682389008398</v>
      </c>
      <c r="E616">
        <v>425.06616961288302</v>
      </c>
      <c r="F616">
        <v>430.32933785178398</v>
      </c>
      <c r="G616">
        <v>-58.790894167777502</v>
      </c>
      <c r="H616">
        <v>70.850091044616505</v>
      </c>
    </row>
    <row r="617" spans="1:8">
      <c r="A617">
        <v>616</v>
      </c>
      <c r="B617" t="s">
        <v>631</v>
      </c>
      <c r="C617" t="s">
        <v>721</v>
      </c>
      <c r="D617">
        <v>21.0303238444017</v>
      </c>
      <c r="E617">
        <v>376.03588276973898</v>
      </c>
      <c r="F617">
        <v>397.06620661414098</v>
      </c>
      <c r="G617">
        <v>-37.926565714882003</v>
      </c>
      <c r="H617">
        <v>83.116744214550707</v>
      </c>
    </row>
    <row r="618" spans="1:8">
      <c r="A618">
        <v>617</v>
      </c>
      <c r="B618" t="s">
        <v>632</v>
      </c>
      <c r="C618" t="s">
        <v>721</v>
      </c>
      <c r="D618">
        <v>-56.923707780201703</v>
      </c>
      <c r="E618">
        <v>514.51640536379398</v>
      </c>
      <c r="F618">
        <v>457.59269758359198</v>
      </c>
      <c r="G618">
        <v>-124.043168058714</v>
      </c>
      <c r="H618">
        <v>7.29472678277169</v>
      </c>
    </row>
    <row r="619" spans="1:8">
      <c r="A619">
        <v>618</v>
      </c>
      <c r="B619" t="s">
        <v>633</v>
      </c>
      <c r="C619" t="s">
        <v>721</v>
      </c>
      <c r="D619">
        <v>-52.965784286299296</v>
      </c>
      <c r="E619">
        <v>645.96775318000402</v>
      </c>
      <c r="F619">
        <v>593.001968893705</v>
      </c>
      <c r="G619">
        <v>-176.87376958228299</v>
      </c>
      <c r="H619">
        <v>47.403440431273999</v>
      </c>
    </row>
    <row r="620" spans="1:8">
      <c r="A620">
        <v>619</v>
      </c>
      <c r="B620" t="s">
        <v>634</v>
      </c>
      <c r="C620" t="s">
        <v>721</v>
      </c>
      <c r="D620">
        <v>8.4094134833531999</v>
      </c>
      <c r="E620">
        <v>512.73307622810796</v>
      </c>
      <c r="F620">
        <v>521.14248971146105</v>
      </c>
      <c r="G620">
        <v>-61.3749883175458</v>
      </c>
      <c r="H620">
        <v>74.914948438164402</v>
      </c>
    </row>
    <row r="621" spans="1:8">
      <c r="A621">
        <v>620</v>
      </c>
      <c r="B621" t="s">
        <v>635</v>
      </c>
      <c r="C621" t="s">
        <v>721</v>
      </c>
      <c r="D621">
        <v>55.242799550071197</v>
      </c>
      <c r="E621">
        <v>126.039651844817</v>
      </c>
      <c r="F621">
        <v>181.282451394888</v>
      </c>
      <c r="G621">
        <v>11.9516828675428</v>
      </c>
      <c r="H621">
        <v>103.043838492592</v>
      </c>
    </row>
    <row r="622" spans="1:8">
      <c r="A622">
        <v>621</v>
      </c>
      <c r="B622" t="s">
        <v>636</v>
      </c>
      <c r="C622" t="s">
        <v>721</v>
      </c>
      <c r="D622">
        <v>17.141338711261302</v>
      </c>
      <c r="E622">
        <v>503.95288699269599</v>
      </c>
      <c r="F622">
        <v>521.09422570395702</v>
      </c>
      <c r="G622">
        <v>-41.189465046071497</v>
      </c>
      <c r="H622">
        <v>74.067184780247501</v>
      </c>
    </row>
    <row r="623" spans="1:8">
      <c r="A623">
        <v>622</v>
      </c>
      <c r="B623" t="s">
        <v>637</v>
      </c>
      <c r="C623" t="s">
        <v>721</v>
      </c>
      <c r="D623">
        <v>36.637483397434799</v>
      </c>
      <c r="E623">
        <v>336.48807994424698</v>
      </c>
      <c r="F623">
        <v>373.12556334168198</v>
      </c>
      <c r="G623">
        <v>-26.078377884401899</v>
      </c>
      <c r="H623">
        <v>102.025170197889</v>
      </c>
    </row>
    <row r="624" spans="1:8">
      <c r="A624">
        <v>623</v>
      </c>
      <c r="B624" t="s">
        <v>638</v>
      </c>
      <c r="C624" t="s">
        <v>721</v>
      </c>
      <c r="D624">
        <v>35.9922010675078</v>
      </c>
      <c r="E624">
        <v>266.58350490779299</v>
      </c>
      <c r="F624">
        <v>302.57570597530099</v>
      </c>
      <c r="G624">
        <v>-19.819478131059199</v>
      </c>
      <c r="H624">
        <v>97.493100529541394</v>
      </c>
    </row>
    <row r="625" spans="1:8">
      <c r="A625">
        <v>624</v>
      </c>
      <c r="B625" t="s">
        <v>639</v>
      </c>
      <c r="C625" t="s">
        <v>721</v>
      </c>
      <c r="D625">
        <v>-49.8904415670156</v>
      </c>
      <c r="E625">
        <v>640.33927219749</v>
      </c>
      <c r="F625">
        <v>590.44883063047405</v>
      </c>
      <c r="G625">
        <v>-158.02060907189801</v>
      </c>
      <c r="H625">
        <v>47.501239812398602</v>
      </c>
    </row>
    <row r="626" spans="1:8">
      <c r="A626">
        <v>625</v>
      </c>
      <c r="B626" t="s">
        <v>640</v>
      </c>
      <c r="C626" t="s">
        <v>721</v>
      </c>
      <c r="D626">
        <v>-77.084735380229404</v>
      </c>
      <c r="E626">
        <v>593.02090278371804</v>
      </c>
      <c r="F626">
        <v>515.93616740348898</v>
      </c>
      <c r="G626">
        <v>-150.08404217077501</v>
      </c>
      <c r="H626">
        <v>-15.6384426778713</v>
      </c>
    </row>
    <row r="627" spans="1:8">
      <c r="A627">
        <v>626</v>
      </c>
      <c r="B627" t="s">
        <v>641</v>
      </c>
      <c r="C627" t="s">
        <v>721</v>
      </c>
      <c r="D627">
        <v>-68.438020456167607</v>
      </c>
      <c r="E627">
        <v>639.07241856724295</v>
      </c>
      <c r="F627">
        <v>570.63439811107605</v>
      </c>
      <c r="G627">
        <v>-176.80368962532199</v>
      </c>
      <c r="H627">
        <v>-1.79481152199447</v>
      </c>
    </row>
    <row r="628" spans="1:8">
      <c r="A628">
        <v>627</v>
      </c>
      <c r="B628" t="s">
        <v>642</v>
      </c>
      <c r="C628" t="s">
        <v>721</v>
      </c>
      <c r="D628">
        <v>34.7634332463115</v>
      </c>
      <c r="E628">
        <v>188.008479571121</v>
      </c>
      <c r="F628">
        <v>222.77191281743299</v>
      </c>
      <c r="G628">
        <v>-10.5504481118036</v>
      </c>
      <c r="H628">
        <v>94.254872900978</v>
      </c>
    </row>
    <row r="629" spans="1:8">
      <c r="A629">
        <v>628</v>
      </c>
      <c r="B629" t="s">
        <v>643</v>
      </c>
      <c r="C629" t="s">
        <v>721</v>
      </c>
      <c r="D629">
        <v>9.4262758349068996</v>
      </c>
      <c r="E629">
        <v>194.67730071942</v>
      </c>
      <c r="F629">
        <v>204.10357655432699</v>
      </c>
      <c r="G629">
        <v>-32.403476284906198</v>
      </c>
      <c r="H629">
        <v>55.7186175717246</v>
      </c>
    </row>
    <row r="630" spans="1:8">
      <c r="A630">
        <v>629</v>
      </c>
      <c r="B630" t="s">
        <v>644</v>
      </c>
      <c r="C630" t="s">
        <v>721</v>
      </c>
      <c r="D630">
        <v>-57.911272339635701</v>
      </c>
      <c r="E630">
        <v>511.21994018067801</v>
      </c>
      <c r="F630">
        <v>453.30866784104302</v>
      </c>
      <c r="G630">
        <v>-121.75847274686799</v>
      </c>
      <c r="H630">
        <v>13.7158177581634</v>
      </c>
    </row>
    <row r="631" spans="1:8">
      <c r="A631">
        <v>630</v>
      </c>
      <c r="B631" t="s">
        <v>645</v>
      </c>
      <c r="C631" t="s">
        <v>721</v>
      </c>
      <c r="D631">
        <v>46.409677924956803</v>
      </c>
      <c r="E631">
        <v>200.78795503647899</v>
      </c>
      <c r="F631">
        <v>247.197632961436</v>
      </c>
      <c r="G631">
        <v>-4.4050514831854697</v>
      </c>
      <c r="H631">
        <v>105.01401020148199</v>
      </c>
    </row>
    <row r="632" spans="1:8">
      <c r="A632">
        <v>631</v>
      </c>
      <c r="B632" t="s">
        <v>646</v>
      </c>
      <c r="C632" t="s">
        <v>721</v>
      </c>
      <c r="D632">
        <v>-11.548391202104799</v>
      </c>
      <c r="E632">
        <v>429.434577724002</v>
      </c>
      <c r="F632">
        <v>417.886186521897</v>
      </c>
      <c r="G632">
        <v>-74.040692371854107</v>
      </c>
      <c r="H632">
        <v>50.706218917201497</v>
      </c>
    </row>
    <row r="633" spans="1:8">
      <c r="A633">
        <v>632</v>
      </c>
      <c r="B633" t="s">
        <v>647</v>
      </c>
      <c r="C633" t="s">
        <v>721</v>
      </c>
      <c r="D633">
        <v>20.3326317749613</v>
      </c>
      <c r="E633">
        <v>355.852460539106</v>
      </c>
      <c r="F633">
        <v>376.18509231406802</v>
      </c>
      <c r="G633">
        <v>-40.8120301649803</v>
      </c>
      <c r="H633">
        <v>84.536444126545902</v>
      </c>
    </row>
    <row r="634" spans="1:8">
      <c r="A634">
        <v>633</v>
      </c>
      <c r="B634" t="s">
        <v>648</v>
      </c>
      <c r="C634" t="s">
        <v>721</v>
      </c>
      <c r="D634">
        <v>-34.488602802134203</v>
      </c>
      <c r="E634">
        <v>450.07779476573398</v>
      </c>
      <c r="F634">
        <v>415.5891919636</v>
      </c>
      <c r="G634">
        <v>-91.676053441037197</v>
      </c>
      <c r="H634">
        <v>24.159224592497502</v>
      </c>
    </row>
    <row r="635" spans="1:8">
      <c r="A635">
        <v>634</v>
      </c>
      <c r="B635" t="s">
        <v>649</v>
      </c>
      <c r="C635" t="s">
        <v>721</v>
      </c>
      <c r="D635">
        <v>-83.333743057071501</v>
      </c>
      <c r="E635">
        <v>415.27103882332199</v>
      </c>
      <c r="F635">
        <v>331.93729576624997</v>
      </c>
      <c r="G635">
        <v>-132.343816141373</v>
      </c>
      <c r="H635">
        <v>-29.678381183221301</v>
      </c>
    </row>
    <row r="636" spans="1:8">
      <c r="A636">
        <v>635</v>
      </c>
      <c r="B636" t="s">
        <v>650</v>
      </c>
      <c r="C636" t="s">
        <v>721</v>
      </c>
      <c r="D636">
        <v>42.696263812133701</v>
      </c>
      <c r="E636">
        <v>112.13857960194601</v>
      </c>
      <c r="F636">
        <v>154.83484341408001</v>
      </c>
      <c r="G636">
        <v>-0.18581285502370101</v>
      </c>
      <c r="H636">
        <v>95.342033022484003</v>
      </c>
    </row>
    <row r="637" spans="1:8">
      <c r="A637">
        <v>636</v>
      </c>
      <c r="B637" t="s">
        <v>651</v>
      </c>
      <c r="C637" t="s">
        <v>721</v>
      </c>
      <c r="D637">
        <v>-37.622304583270598</v>
      </c>
      <c r="E637">
        <v>481.04111088026298</v>
      </c>
      <c r="F637">
        <v>443.41880629699199</v>
      </c>
      <c r="G637">
        <v>-92.883327957948794</v>
      </c>
      <c r="H637">
        <v>17.1147816838143</v>
      </c>
    </row>
    <row r="638" spans="1:8">
      <c r="A638">
        <v>637</v>
      </c>
      <c r="B638" t="s">
        <v>652</v>
      </c>
      <c r="C638" t="s">
        <v>721</v>
      </c>
      <c r="D638">
        <v>-59.408043835525604</v>
      </c>
      <c r="E638">
        <v>435.89107063179699</v>
      </c>
      <c r="F638">
        <v>376.48302679627199</v>
      </c>
      <c r="G638">
        <v>-133.719885572517</v>
      </c>
      <c r="H638">
        <v>17.159125118608902</v>
      </c>
    </row>
    <row r="639" spans="1:8">
      <c r="A639">
        <v>638</v>
      </c>
      <c r="B639" t="s">
        <v>653</v>
      </c>
      <c r="C639" t="s">
        <v>721</v>
      </c>
      <c r="D639">
        <v>-25.397340921328301</v>
      </c>
      <c r="E639">
        <v>402.506615973294</v>
      </c>
      <c r="F639">
        <v>377.10927505196599</v>
      </c>
      <c r="G639">
        <v>-88.189031772508997</v>
      </c>
      <c r="H639">
        <v>43.376885966811798</v>
      </c>
    </row>
    <row r="640" spans="1:8">
      <c r="A640">
        <v>639</v>
      </c>
      <c r="B640" t="s">
        <v>654</v>
      </c>
      <c r="C640" t="s">
        <v>721</v>
      </c>
      <c r="D640">
        <v>-49.4907798037747</v>
      </c>
      <c r="E640">
        <v>537.05974316503102</v>
      </c>
      <c r="F640">
        <v>487.56896336125601</v>
      </c>
      <c r="G640">
        <v>-115.02220725490599</v>
      </c>
      <c r="H640">
        <v>16.1400072297657</v>
      </c>
    </row>
    <row r="641" spans="1:8">
      <c r="A641">
        <v>640</v>
      </c>
      <c r="B641" t="s">
        <v>655</v>
      </c>
      <c r="C641" t="s">
        <v>721</v>
      </c>
      <c r="D641">
        <v>-188.18523403415199</v>
      </c>
      <c r="E641">
        <v>809.02574255565401</v>
      </c>
      <c r="F641">
        <v>620.84050852150199</v>
      </c>
      <c r="G641">
        <v>-633.79671493029696</v>
      </c>
      <c r="H641">
        <v>-14.710570116102</v>
      </c>
    </row>
    <row r="642" spans="1:8">
      <c r="A642">
        <v>641</v>
      </c>
      <c r="B642" t="s">
        <v>656</v>
      </c>
      <c r="C642" t="s">
        <v>721</v>
      </c>
      <c r="D642">
        <v>-35.841727108270703</v>
      </c>
      <c r="E642">
        <v>483.56605113538899</v>
      </c>
      <c r="F642">
        <v>447.72432402711797</v>
      </c>
      <c r="G642">
        <v>-104.99334735976601</v>
      </c>
      <c r="H642">
        <v>33.990932491245403</v>
      </c>
    </row>
    <row r="643" spans="1:8">
      <c r="A643">
        <v>642</v>
      </c>
      <c r="B643" t="s">
        <v>657</v>
      </c>
      <c r="C643" t="s">
        <v>721</v>
      </c>
      <c r="D643">
        <v>24.1445725993593</v>
      </c>
      <c r="E643">
        <v>552.62287302357902</v>
      </c>
      <c r="F643">
        <v>576.767445622938</v>
      </c>
      <c r="G643">
        <v>-46.1066333608264</v>
      </c>
      <c r="H643">
        <v>100.808061789601</v>
      </c>
    </row>
    <row r="644" spans="1:8">
      <c r="A644">
        <v>643</v>
      </c>
      <c r="B644" t="s">
        <v>658</v>
      </c>
      <c r="C644" t="s">
        <v>721</v>
      </c>
      <c r="D644">
        <v>-255.06773386594401</v>
      </c>
      <c r="E644">
        <v>870.37545661801903</v>
      </c>
      <c r="F644">
        <v>615.30772275207505</v>
      </c>
      <c r="G644">
        <v>-943.14564631618396</v>
      </c>
      <c r="H644">
        <v>-49.282587741263697</v>
      </c>
    </row>
    <row r="645" spans="1:8">
      <c r="A645">
        <v>644</v>
      </c>
      <c r="B645" t="s">
        <v>659</v>
      </c>
      <c r="C645" t="s">
        <v>721</v>
      </c>
      <c r="D645">
        <v>-81.724237558565093</v>
      </c>
      <c r="E645">
        <v>653.46814939771502</v>
      </c>
      <c r="F645">
        <v>571.74391183914997</v>
      </c>
      <c r="G645">
        <v>-222.52532845447701</v>
      </c>
      <c r="H645">
        <v>12.488787374755001</v>
      </c>
    </row>
    <row r="646" spans="1:8">
      <c r="A646">
        <v>645</v>
      </c>
      <c r="B646" t="s">
        <v>660</v>
      </c>
      <c r="C646" t="s">
        <v>721</v>
      </c>
      <c r="D646">
        <v>9.4409746162252901</v>
      </c>
      <c r="E646">
        <v>123.281378894856</v>
      </c>
      <c r="F646">
        <v>132.72235351108199</v>
      </c>
      <c r="G646">
        <v>-33.830357967827602</v>
      </c>
      <c r="H646">
        <v>58.689208801195797</v>
      </c>
    </row>
    <row r="647" spans="1:8">
      <c r="A647">
        <v>646</v>
      </c>
      <c r="B647" t="s">
        <v>661</v>
      </c>
      <c r="C647" t="s">
        <v>721</v>
      </c>
      <c r="D647">
        <v>-52.818239236170299</v>
      </c>
      <c r="E647">
        <v>613.03419278096897</v>
      </c>
      <c r="F647">
        <v>560.21595354479905</v>
      </c>
      <c r="G647">
        <v>-146.453631135828</v>
      </c>
      <c r="H647">
        <v>26.093456052775199</v>
      </c>
    </row>
    <row r="648" spans="1:8">
      <c r="A648">
        <v>647</v>
      </c>
      <c r="B648" t="s">
        <v>662</v>
      </c>
      <c r="C648" t="s">
        <v>721</v>
      </c>
      <c r="D648">
        <v>-88.840167393503293</v>
      </c>
      <c r="E648">
        <v>630.104189977803</v>
      </c>
      <c r="F648">
        <v>541.26402258430005</v>
      </c>
      <c r="G648">
        <v>-193.115816194264</v>
      </c>
      <c r="H648">
        <v>10.5914719134769</v>
      </c>
    </row>
    <row r="649" spans="1:8">
      <c r="A649">
        <v>648</v>
      </c>
      <c r="B649" t="s">
        <v>663</v>
      </c>
      <c r="C649" t="s">
        <v>721</v>
      </c>
      <c r="D649">
        <v>-28.912104482407301</v>
      </c>
      <c r="E649">
        <v>461.565098313021</v>
      </c>
      <c r="F649">
        <v>432.65299383061398</v>
      </c>
      <c r="G649">
        <v>-91.883473866770302</v>
      </c>
      <c r="H649">
        <v>40.3444804125186</v>
      </c>
    </row>
    <row r="650" spans="1:8">
      <c r="A650">
        <v>649</v>
      </c>
      <c r="B650" t="s">
        <v>664</v>
      </c>
      <c r="C650" t="s">
        <v>721</v>
      </c>
      <c r="D650">
        <v>6.4937068212904503</v>
      </c>
      <c r="E650">
        <v>503.93194929509099</v>
      </c>
      <c r="F650">
        <v>510.42565611638202</v>
      </c>
      <c r="G650">
        <v>-61.460699019221302</v>
      </c>
      <c r="H650">
        <v>78.625828645860196</v>
      </c>
    </row>
    <row r="651" spans="1:8">
      <c r="A651">
        <v>650</v>
      </c>
      <c r="B651" t="s">
        <v>665</v>
      </c>
      <c r="C651" t="s">
        <v>721</v>
      </c>
      <c r="D651">
        <v>-174.91234249471</v>
      </c>
      <c r="E651">
        <v>613.32856861130404</v>
      </c>
      <c r="F651">
        <v>438.41622611659301</v>
      </c>
      <c r="G651">
        <v>-257.66919628901599</v>
      </c>
      <c r="H651">
        <v>-94.886407741675498</v>
      </c>
    </row>
    <row r="652" spans="1:8">
      <c r="A652">
        <v>651</v>
      </c>
      <c r="B652" t="s">
        <v>666</v>
      </c>
      <c r="C652" t="s">
        <v>721</v>
      </c>
      <c r="D652">
        <v>79.930095181179496</v>
      </c>
      <c r="E652">
        <v>377.74511013980401</v>
      </c>
      <c r="F652">
        <v>457.67520532098399</v>
      </c>
      <c r="G652">
        <v>15.8086966318614</v>
      </c>
      <c r="H652">
        <v>151.47972730357799</v>
      </c>
    </row>
    <row r="653" spans="1:8">
      <c r="A653">
        <v>652</v>
      </c>
      <c r="B653" t="s">
        <v>667</v>
      </c>
      <c r="C653" t="s">
        <v>721</v>
      </c>
      <c r="D653">
        <v>-65.772182802673299</v>
      </c>
      <c r="E653">
        <v>451.77743120150001</v>
      </c>
      <c r="F653">
        <v>386.00524839882701</v>
      </c>
      <c r="G653">
        <v>-132.19062561278199</v>
      </c>
      <c r="H653">
        <v>0.16315069755891201</v>
      </c>
    </row>
    <row r="654" spans="1:8">
      <c r="A654">
        <v>653</v>
      </c>
      <c r="B654" t="s">
        <v>668</v>
      </c>
      <c r="C654" t="s">
        <v>721</v>
      </c>
      <c r="D654">
        <v>103.880227127119</v>
      </c>
      <c r="E654">
        <v>377.765958794472</v>
      </c>
      <c r="F654">
        <v>481.64618592159201</v>
      </c>
      <c r="G654">
        <v>34.659921452863301</v>
      </c>
      <c r="H654">
        <v>175.72570431582301</v>
      </c>
    </row>
    <row r="655" spans="1:8">
      <c r="A655">
        <v>654</v>
      </c>
      <c r="B655" t="s">
        <v>669</v>
      </c>
      <c r="C655" t="s">
        <v>721</v>
      </c>
      <c r="D655">
        <v>-81.293086152036594</v>
      </c>
      <c r="E655">
        <v>539.05496181447904</v>
      </c>
      <c r="F655">
        <v>457.76187566244198</v>
      </c>
      <c r="G655">
        <v>-162.04957223746101</v>
      </c>
      <c r="H655">
        <v>-8.5066527627057003</v>
      </c>
    </row>
    <row r="656" spans="1:8">
      <c r="A656">
        <v>655</v>
      </c>
      <c r="B656" t="s">
        <v>670</v>
      </c>
      <c r="C656" t="s">
        <v>721</v>
      </c>
      <c r="D656">
        <v>-49.010487111575102</v>
      </c>
      <c r="E656">
        <v>551.22183426426602</v>
      </c>
      <c r="F656">
        <v>502.21134715269102</v>
      </c>
      <c r="G656">
        <v>-126.43634911139399</v>
      </c>
      <c r="H656">
        <v>30.009386809198698</v>
      </c>
    </row>
    <row r="657" spans="1:8">
      <c r="A657">
        <v>656</v>
      </c>
      <c r="B657" t="s">
        <v>671</v>
      </c>
      <c r="C657" t="s">
        <v>721</v>
      </c>
      <c r="D657">
        <v>-55.225537360063903</v>
      </c>
      <c r="E657">
        <v>601.33548836154398</v>
      </c>
      <c r="F657">
        <v>546.10995100148</v>
      </c>
      <c r="G657">
        <v>-163.49917689591501</v>
      </c>
      <c r="H657">
        <v>29.9451711183969</v>
      </c>
    </row>
    <row r="658" spans="1:8">
      <c r="A658">
        <v>657</v>
      </c>
      <c r="B658" t="s">
        <v>672</v>
      </c>
      <c r="C658" t="s">
        <v>721</v>
      </c>
      <c r="D658">
        <v>-52.232017396411301</v>
      </c>
      <c r="E658">
        <v>456.03099355612699</v>
      </c>
      <c r="F658">
        <v>403.79897615971498</v>
      </c>
      <c r="G658">
        <v>-115.314835259099</v>
      </c>
      <c r="H658">
        <v>11.341038002710301</v>
      </c>
    </row>
    <row r="659" spans="1:8">
      <c r="A659">
        <v>658</v>
      </c>
      <c r="B659" t="s">
        <v>673</v>
      </c>
      <c r="C659" t="s">
        <v>721</v>
      </c>
      <c r="D659">
        <v>-130.674926696472</v>
      </c>
      <c r="E659">
        <v>736.32114730677802</v>
      </c>
      <c r="F659">
        <v>605.64622061030605</v>
      </c>
      <c r="G659">
        <v>-413.11718215064002</v>
      </c>
      <c r="H659">
        <v>-2.2827969093848299</v>
      </c>
    </row>
    <row r="660" spans="1:8">
      <c r="A660">
        <v>659</v>
      </c>
      <c r="B660" t="s">
        <v>674</v>
      </c>
      <c r="C660" t="s">
        <v>721</v>
      </c>
      <c r="D660">
        <v>17.512973615497799</v>
      </c>
      <c r="E660">
        <v>477.19813699424901</v>
      </c>
      <c r="F660">
        <v>494.71111060974602</v>
      </c>
      <c r="G660">
        <v>-53.480061244068999</v>
      </c>
      <c r="H660">
        <v>88.572756200600395</v>
      </c>
    </row>
    <row r="661" spans="1:8">
      <c r="A661">
        <v>660</v>
      </c>
      <c r="B661" t="s">
        <v>675</v>
      </c>
      <c r="C661" t="s">
        <v>721</v>
      </c>
      <c r="D661">
        <v>99.950098233107695</v>
      </c>
      <c r="E661">
        <v>315.45715621542598</v>
      </c>
      <c r="F661">
        <v>415.40725444853399</v>
      </c>
      <c r="G661">
        <v>32.479180805778697</v>
      </c>
      <c r="H661">
        <v>170.26117499838</v>
      </c>
    </row>
    <row r="662" spans="1:8">
      <c r="A662">
        <v>661</v>
      </c>
      <c r="B662" t="s">
        <v>676</v>
      </c>
      <c r="C662" t="s">
        <v>721</v>
      </c>
      <c r="D662">
        <v>-59.227011155062598</v>
      </c>
      <c r="E662">
        <v>624.75556509884302</v>
      </c>
      <c r="F662">
        <v>565.52855394378003</v>
      </c>
      <c r="G662">
        <v>-150.28263557681399</v>
      </c>
      <c r="H662">
        <v>16.103347810157601</v>
      </c>
    </row>
    <row r="663" spans="1:8">
      <c r="A663">
        <v>662</v>
      </c>
      <c r="B663" t="s">
        <v>677</v>
      </c>
      <c r="C663" t="s">
        <v>721</v>
      </c>
      <c r="D663">
        <v>14.104109149488901</v>
      </c>
      <c r="E663">
        <v>365.73382644751501</v>
      </c>
      <c r="F663">
        <v>379.83793559700399</v>
      </c>
      <c r="G663">
        <v>-52.606429673292098</v>
      </c>
      <c r="H663">
        <v>80.748529099782999</v>
      </c>
    </row>
    <row r="664" spans="1:8">
      <c r="A664">
        <v>663</v>
      </c>
      <c r="B664" t="s">
        <v>678</v>
      </c>
      <c r="C664" t="s">
        <v>721</v>
      </c>
      <c r="D664">
        <v>-0.67717159262889404</v>
      </c>
      <c r="E664">
        <v>455.12715848244198</v>
      </c>
      <c r="F664">
        <v>454.44998688981298</v>
      </c>
      <c r="G664">
        <v>-72.734654984989007</v>
      </c>
      <c r="H664">
        <v>75.615096650066704</v>
      </c>
    </row>
    <row r="665" spans="1:8">
      <c r="A665">
        <v>664</v>
      </c>
      <c r="B665" t="s">
        <v>679</v>
      </c>
      <c r="C665" t="s">
        <v>721</v>
      </c>
      <c r="D665">
        <v>-25.289302096187601</v>
      </c>
      <c r="E665">
        <v>596.366584374686</v>
      </c>
      <c r="F665">
        <v>571.07728227849805</v>
      </c>
      <c r="G665">
        <v>-114.083417969569</v>
      </c>
      <c r="H665">
        <v>96.871475781171796</v>
      </c>
    </row>
    <row r="666" spans="1:8">
      <c r="A666">
        <v>665</v>
      </c>
      <c r="B666" t="s">
        <v>680</v>
      </c>
      <c r="C666" t="s">
        <v>721</v>
      </c>
      <c r="D666">
        <v>-27.810956882511</v>
      </c>
      <c r="E666">
        <v>545.80434412574903</v>
      </c>
      <c r="F666">
        <v>517.99338724323798</v>
      </c>
      <c r="G666">
        <v>-95.991469863196599</v>
      </c>
      <c r="H666">
        <v>40.033113868288702</v>
      </c>
    </row>
    <row r="667" spans="1:8">
      <c r="A667">
        <v>666</v>
      </c>
      <c r="B667" t="s">
        <v>681</v>
      </c>
      <c r="C667" t="s">
        <v>721</v>
      </c>
      <c r="D667">
        <v>-75.143325840607801</v>
      </c>
      <c r="E667">
        <v>485.161298658801</v>
      </c>
      <c r="F667">
        <v>410.01797281819302</v>
      </c>
      <c r="G667">
        <v>-138.26015668474901</v>
      </c>
      <c r="H667">
        <v>-6.8598371879223698</v>
      </c>
    </row>
    <row r="668" spans="1:8">
      <c r="A668">
        <v>667</v>
      </c>
      <c r="B668" t="s">
        <v>682</v>
      </c>
      <c r="C668" t="s">
        <v>721</v>
      </c>
      <c r="D668">
        <v>78.322228878083706</v>
      </c>
      <c r="E668">
        <v>401.08669083978299</v>
      </c>
      <c r="F668">
        <v>479.40891971786698</v>
      </c>
      <c r="G668">
        <v>10.406489257165401</v>
      </c>
      <c r="H668">
        <v>153.64246127842699</v>
      </c>
    </row>
    <row r="669" spans="1:8">
      <c r="A669">
        <v>668</v>
      </c>
      <c r="B669" t="s">
        <v>683</v>
      </c>
      <c r="C669" t="s">
        <v>721</v>
      </c>
      <c r="D669">
        <v>-29.905890915725799</v>
      </c>
      <c r="E669">
        <v>492.47168420001901</v>
      </c>
      <c r="F669">
        <v>462.56579328429399</v>
      </c>
      <c r="G669">
        <v>-100.14107543222001</v>
      </c>
      <c r="H669">
        <v>48.151427563338103</v>
      </c>
    </row>
    <row r="670" spans="1:8">
      <c r="A670">
        <v>669</v>
      </c>
      <c r="B670" t="s">
        <v>684</v>
      </c>
      <c r="C670" t="s">
        <v>721</v>
      </c>
      <c r="D670">
        <v>-5.6539120077512699</v>
      </c>
      <c r="E670">
        <v>504.79102582791899</v>
      </c>
      <c r="F670">
        <v>499.137113820168</v>
      </c>
      <c r="G670">
        <v>-84.641391661877705</v>
      </c>
      <c r="H670">
        <v>73.6239231071212</v>
      </c>
    </row>
    <row r="671" spans="1:8">
      <c r="A671">
        <v>670</v>
      </c>
      <c r="B671" t="s">
        <v>685</v>
      </c>
      <c r="C671" t="s">
        <v>721</v>
      </c>
      <c r="D671">
        <v>-73.779704445855302</v>
      </c>
      <c r="E671">
        <v>345.30084564939102</v>
      </c>
      <c r="F671">
        <v>271.52114120353599</v>
      </c>
      <c r="G671">
        <v>-131.24182144462401</v>
      </c>
      <c r="H671">
        <v>-12.631252739823299</v>
      </c>
    </row>
    <row r="672" spans="1:8">
      <c r="A672">
        <v>671</v>
      </c>
      <c r="B672" t="s">
        <v>686</v>
      </c>
      <c r="C672" t="s">
        <v>721</v>
      </c>
      <c r="D672">
        <v>-61.813005988039201</v>
      </c>
      <c r="E672">
        <v>622.03775412962398</v>
      </c>
      <c r="F672">
        <v>560.22474814158397</v>
      </c>
      <c r="G672">
        <v>-159.81732814373001</v>
      </c>
      <c r="H672">
        <v>14.6706839479849</v>
      </c>
    </row>
    <row r="673" spans="1:8">
      <c r="A673">
        <v>672</v>
      </c>
      <c r="B673" t="s">
        <v>687</v>
      </c>
      <c r="C673" t="s">
        <v>721</v>
      </c>
      <c r="D673">
        <v>-95.947705114012194</v>
      </c>
      <c r="E673">
        <v>711.016045645183</v>
      </c>
      <c r="F673">
        <v>615.06834053117097</v>
      </c>
      <c r="G673">
        <v>-359.274379351557</v>
      </c>
      <c r="H673">
        <v>23.895841126166601</v>
      </c>
    </row>
    <row r="674" spans="1:8">
      <c r="A674">
        <v>673</v>
      </c>
      <c r="B674" t="s">
        <v>688</v>
      </c>
      <c r="C674" t="s">
        <v>721</v>
      </c>
      <c r="D674">
        <v>-56.150355550269701</v>
      </c>
      <c r="E674">
        <v>595.09977417357197</v>
      </c>
      <c r="F674">
        <v>538.94941862330199</v>
      </c>
      <c r="G674">
        <v>-132.979800971857</v>
      </c>
      <c r="H674">
        <v>9.3136607448641993</v>
      </c>
    </row>
    <row r="675" spans="1:8">
      <c r="A675">
        <v>674</v>
      </c>
      <c r="B675" t="s">
        <v>689</v>
      </c>
      <c r="C675" t="s">
        <v>721</v>
      </c>
      <c r="D675">
        <v>-132.007235958226</v>
      </c>
      <c r="E675">
        <v>768.72437298518105</v>
      </c>
      <c r="F675">
        <v>636.71713702695399</v>
      </c>
      <c r="G675">
        <v>-673.57479820564595</v>
      </c>
      <c r="H675">
        <v>23.6225004619968</v>
      </c>
    </row>
    <row r="676" spans="1:8">
      <c r="A676">
        <v>675</v>
      </c>
      <c r="B676" t="s">
        <v>690</v>
      </c>
      <c r="C676" t="s">
        <v>721</v>
      </c>
      <c r="D676">
        <v>-78.597583957095793</v>
      </c>
      <c r="E676">
        <v>441.37321250280303</v>
      </c>
      <c r="F676">
        <v>362.77562854570698</v>
      </c>
      <c r="G676">
        <v>-139.06184883487501</v>
      </c>
      <c r="H676">
        <v>-11.9065711611434</v>
      </c>
    </row>
    <row r="677" spans="1:8">
      <c r="A677">
        <v>676</v>
      </c>
      <c r="B677" t="s">
        <v>691</v>
      </c>
      <c r="C677" t="s">
        <v>721</v>
      </c>
      <c r="D677">
        <v>-58.645280604809699</v>
      </c>
      <c r="E677">
        <v>592.80243312990103</v>
      </c>
      <c r="F677">
        <v>534.15715252509096</v>
      </c>
      <c r="G677">
        <v>-153.38225501665801</v>
      </c>
      <c r="H677">
        <v>20.213004256800801</v>
      </c>
    </row>
    <row r="678" spans="1:8">
      <c r="A678">
        <v>677</v>
      </c>
      <c r="B678" t="s">
        <v>692</v>
      </c>
      <c r="C678" t="s">
        <v>721</v>
      </c>
      <c r="D678">
        <v>-89.374481940386602</v>
      </c>
      <c r="E678">
        <v>673.89787257875696</v>
      </c>
      <c r="F678">
        <v>584.52339063836996</v>
      </c>
      <c r="G678">
        <v>-218.87268796274</v>
      </c>
      <c r="H678">
        <v>16.741993728058901</v>
      </c>
    </row>
    <row r="679" spans="1:8">
      <c r="A679">
        <v>678</v>
      </c>
      <c r="B679" t="s">
        <v>693</v>
      </c>
      <c r="C679" t="s">
        <v>721</v>
      </c>
      <c r="D679">
        <v>-198.30494097690601</v>
      </c>
      <c r="E679">
        <v>777.21437949040603</v>
      </c>
      <c r="F679">
        <v>578.90943851349903</v>
      </c>
      <c r="G679">
        <v>-592.32319037667003</v>
      </c>
      <c r="H679">
        <v>-40.116459324798697</v>
      </c>
    </row>
    <row r="680" spans="1:8">
      <c r="A680">
        <v>679</v>
      </c>
      <c r="B680" t="s">
        <v>694</v>
      </c>
      <c r="C680" t="s">
        <v>721</v>
      </c>
      <c r="D680">
        <v>-73.037428463274594</v>
      </c>
      <c r="E680">
        <v>668.58610752462698</v>
      </c>
      <c r="F680">
        <v>595.548679061352</v>
      </c>
      <c r="G680">
        <v>-219.16843791313099</v>
      </c>
      <c r="H680">
        <v>57.2950432117185</v>
      </c>
    </row>
    <row r="681" spans="1:8">
      <c r="A681">
        <v>680</v>
      </c>
      <c r="B681" t="s">
        <v>695</v>
      </c>
      <c r="C681" t="s">
        <v>721</v>
      </c>
      <c r="D681">
        <v>-121.975005931783</v>
      </c>
      <c r="E681">
        <v>650.22384738923995</v>
      </c>
      <c r="F681">
        <v>528.24884145745602</v>
      </c>
      <c r="G681">
        <v>-250.22609074675501</v>
      </c>
      <c r="H681">
        <v>-32.248423359765503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1198-B879-447A-AC7C-255742F054D6}">
  <dimension ref="A1:H681"/>
  <sheetViews>
    <sheetView workbookViewId="0">
      <selection activeCell="E1" sqref="E1"/>
    </sheetView>
  </sheetViews>
  <sheetFormatPr defaultRowHeight="15"/>
  <sheetData>
    <row r="1" spans="1:8">
      <c r="A1" t="s">
        <v>2</v>
      </c>
      <c r="B1" t="s">
        <v>3</v>
      </c>
      <c r="C1" t="s">
        <v>714</v>
      </c>
      <c r="D1" t="s">
        <v>723</v>
      </c>
      <c r="E1" t="s">
        <v>724</v>
      </c>
      <c r="F1" t="s">
        <v>725</v>
      </c>
      <c r="G1" t="s">
        <v>726</v>
      </c>
      <c r="H1" t="s">
        <v>727</v>
      </c>
    </row>
    <row r="2" spans="1:8">
      <c r="A2">
        <v>1</v>
      </c>
      <c r="B2" t="s">
        <v>14</v>
      </c>
      <c r="C2" t="s">
        <v>721</v>
      </c>
      <c r="D2">
        <v>52.861165700126399</v>
      </c>
      <c r="E2">
        <v>38.579212097522102</v>
      </c>
      <c r="F2">
        <v>91.440377797648495</v>
      </c>
      <c r="G2">
        <v>-6.1047866769980503</v>
      </c>
      <c r="H2">
        <v>117.30279481249801</v>
      </c>
    </row>
    <row r="3" spans="1:8">
      <c r="A3">
        <v>2</v>
      </c>
      <c r="B3" t="s">
        <v>16</v>
      </c>
      <c r="C3" t="s">
        <v>721</v>
      </c>
      <c r="D3">
        <v>-4.37797691263156</v>
      </c>
      <c r="E3">
        <v>112.795310376079</v>
      </c>
      <c r="F3">
        <v>108.417333463448</v>
      </c>
      <c r="G3">
        <v>-38.882146414340099</v>
      </c>
      <c r="H3">
        <v>33.6470552927859</v>
      </c>
    </row>
    <row r="4" spans="1:8">
      <c r="A4">
        <v>3</v>
      </c>
      <c r="B4" t="s">
        <v>17</v>
      </c>
      <c r="C4" t="s">
        <v>721</v>
      </c>
      <c r="D4">
        <v>-68.941754755364201</v>
      </c>
      <c r="E4">
        <v>320.34515712957801</v>
      </c>
      <c r="F4">
        <v>251.40340237421299</v>
      </c>
      <c r="G4">
        <v>-134.412419781691</v>
      </c>
      <c r="H4">
        <v>-3.6584885081504201</v>
      </c>
    </row>
    <row r="5" spans="1:8">
      <c r="A5">
        <v>4</v>
      </c>
      <c r="B5" t="s">
        <v>19</v>
      </c>
      <c r="C5" t="s">
        <v>721</v>
      </c>
      <c r="D5">
        <v>203.23675191432901</v>
      </c>
      <c r="E5">
        <v>-45.043009047725199</v>
      </c>
      <c r="F5">
        <v>158.193742866603</v>
      </c>
      <c r="G5">
        <v>130.254913370298</v>
      </c>
      <c r="H5">
        <v>313.12877932650201</v>
      </c>
    </row>
    <row r="6" spans="1:8">
      <c r="A6">
        <v>5</v>
      </c>
      <c r="B6" t="s">
        <v>20</v>
      </c>
      <c r="C6" t="s">
        <v>721</v>
      </c>
      <c r="D6">
        <v>60.600558810411798</v>
      </c>
      <c r="E6">
        <v>41.404522500875302</v>
      </c>
      <c r="F6">
        <v>102.005081311287</v>
      </c>
      <c r="G6">
        <v>28.4112230804473</v>
      </c>
      <c r="H6">
        <v>98.631438634393206</v>
      </c>
    </row>
    <row r="7" spans="1:8">
      <c r="A7">
        <v>6</v>
      </c>
      <c r="B7" t="s">
        <v>21</v>
      </c>
      <c r="C7" t="s">
        <v>721</v>
      </c>
      <c r="D7">
        <v>73.626566906671997</v>
      </c>
      <c r="E7">
        <v>15.262876819552</v>
      </c>
      <c r="F7">
        <v>88.889443726224002</v>
      </c>
      <c r="G7">
        <v>39.277076764924097</v>
      </c>
      <c r="H7">
        <v>119.979693640245</v>
      </c>
    </row>
    <row r="8" spans="1:8">
      <c r="A8">
        <v>7</v>
      </c>
      <c r="B8" t="s">
        <v>22</v>
      </c>
      <c r="C8" t="s">
        <v>721</v>
      </c>
      <c r="D8">
        <v>86.173158023448707</v>
      </c>
      <c r="E8">
        <v>66.329191468457594</v>
      </c>
      <c r="F8">
        <v>152.50234949190599</v>
      </c>
      <c r="G8">
        <v>44.409579293732698</v>
      </c>
      <c r="H8">
        <v>137.59805287628299</v>
      </c>
    </row>
    <row r="9" spans="1:8">
      <c r="A9">
        <v>8</v>
      </c>
      <c r="B9" t="s">
        <v>23</v>
      </c>
      <c r="C9" t="s">
        <v>721</v>
      </c>
      <c r="D9">
        <v>43.0248727435688</v>
      </c>
      <c r="E9">
        <v>56.143563581156101</v>
      </c>
      <c r="F9">
        <v>99.168436324724993</v>
      </c>
      <c r="G9">
        <v>8.7970946032968893</v>
      </c>
      <c r="H9">
        <v>84.278854883398097</v>
      </c>
    </row>
    <row r="10" spans="1:8">
      <c r="A10">
        <v>9</v>
      </c>
      <c r="B10" t="s">
        <v>24</v>
      </c>
      <c r="C10" t="s">
        <v>721</v>
      </c>
      <c r="D10">
        <v>348.90262820708</v>
      </c>
      <c r="E10">
        <v>-258.71426528429703</v>
      </c>
      <c r="F10">
        <v>90.188362922782702</v>
      </c>
      <c r="G10">
        <v>198.573323634573</v>
      </c>
      <c r="H10">
        <v>763.12306049604501</v>
      </c>
    </row>
    <row r="11" spans="1:8">
      <c r="A11">
        <v>10</v>
      </c>
      <c r="B11" t="s">
        <v>25</v>
      </c>
      <c r="C11" t="s">
        <v>721</v>
      </c>
      <c r="D11">
        <v>226.07780361352599</v>
      </c>
      <c r="E11">
        <v>-31.7349094646673</v>
      </c>
      <c r="F11">
        <v>194.34289414885899</v>
      </c>
      <c r="G11">
        <v>149.68146846562999</v>
      </c>
      <c r="H11">
        <v>336.75537135544801</v>
      </c>
    </row>
    <row r="12" spans="1:8">
      <c r="A12">
        <v>11</v>
      </c>
      <c r="B12" t="s">
        <v>26</v>
      </c>
      <c r="C12" t="s">
        <v>721</v>
      </c>
      <c r="D12">
        <v>175.419681590506</v>
      </c>
      <c r="E12">
        <v>-43.218371113381501</v>
      </c>
      <c r="F12">
        <v>132.20131047712499</v>
      </c>
      <c r="G12">
        <v>117.140766194953</v>
      </c>
      <c r="H12">
        <v>262.47820042374798</v>
      </c>
    </row>
    <row r="13" spans="1:8">
      <c r="A13">
        <v>12</v>
      </c>
      <c r="B13" t="s">
        <v>27</v>
      </c>
      <c r="C13" t="s">
        <v>721</v>
      </c>
      <c r="D13">
        <v>230.89970463939801</v>
      </c>
      <c r="E13">
        <v>-58.599293563331202</v>
      </c>
      <c r="F13">
        <v>172.30041107606701</v>
      </c>
      <c r="G13">
        <v>143.20418081346</v>
      </c>
      <c r="H13">
        <v>367.73108195501601</v>
      </c>
    </row>
    <row r="14" spans="1:8">
      <c r="A14">
        <v>13</v>
      </c>
      <c r="B14" t="s">
        <v>28</v>
      </c>
      <c r="C14" t="s">
        <v>721</v>
      </c>
      <c r="D14">
        <v>-79.960029038346406</v>
      </c>
      <c r="E14">
        <v>343.936251607033</v>
      </c>
      <c r="F14">
        <v>263.97622256868698</v>
      </c>
      <c r="G14">
        <v>-134.37880258959399</v>
      </c>
      <c r="H14">
        <v>-23.255954110128702</v>
      </c>
    </row>
    <row r="15" spans="1:8">
      <c r="A15">
        <v>14</v>
      </c>
      <c r="B15" t="s">
        <v>29</v>
      </c>
      <c r="C15" t="s">
        <v>721</v>
      </c>
      <c r="D15">
        <v>-75.487012536728002</v>
      </c>
      <c r="E15">
        <v>307.24464940348997</v>
      </c>
      <c r="F15">
        <v>231.757636866762</v>
      </c>
      <c r="G15">
        <v>-116.802691541527</v>
      </c>
      <c r="H15">
        <v>-31.151656221396902</v>
      </c>
    </row>
    <row r="16" spans="1:8">
      <c r="A16">
        <v>15</v>
      </c>
      <c r="B16" t="s">
        <v>30</v>
      </c>
      <c r="C16" t="s">
        <v>721</v>
      </c>
      <c r="D16">
        <v>29.011383270448899</v>
      </c>
      <c r="E16">
        <v>315.56437794960402</v>
      </c>
      <c r="F16">
        <v>344.57576122005298</v>
      </c>
      <c r="G16">
        <v>-34.342634313393198</v>
      </c>
      <c r="H16">
        <v>94.972074644138203</v>
      </c>
    </row>
    <row r="17" spans="1:8">
      <c r="A17">
        <v>16</v>
      </c>
      <c r="B17" t="s">
        <v>31</v>
      </c>
      <c r="C17" t="s">
        <v>721</v>
      </c>
      <c r="D17">
        <v>28.5758064794551</v>
      </c>
      <c r="E17">
        <v>102.03590416421</v>
      </c>
      <c r="F17">
        <v>130.61171064366499</v>
      </c>
      <c r="G17">
        <v>-1.2987143225929001</v>
      </c>
      <c r="H17">
        <v>57.826472847047697</v>
      </c>
    </row>
    <row r="18" spans="1:8">
      <c r="A18">
        <v>17</v>
      </c>
      <c r="B18" t="s">
        <v>32</v>
      </c>
      <c r="C18" t="s">
        <v>721</v>
      </c>
      <c r="D18">
        <v>-41.841011161465602</v>
      </c>
      <c r="E18">
        <v>190.38507723479</v>
      </c>
      <c r="F18">
        <v>148.54406607332501</v>
      </c>
      <c r="G18">
        <v>-74.078509243189004</v>
      </c>
      <c r="H18">
        <v>-6.9021626881676097</v>
      </c>
    </row>
    <row r="19" spans="1:8">
      <c r="A19">
        <v>18</v>
      </c>
      <c r="B19" t="s">
        <v>33</v>
      </c>
      <c r="C19" t="s">
        <v>721</v>
      </c>
      <c r="D19">
        <v>59.601285661041103</v>
      </c>
      <c r="E19">
        <v>42.482256185214801</v>
      </c>
      <c r="F19">
        <v>102.083541846256</v>
      </c>
      <c r="G19">
        <v>34.099146397835597</v>
      </c>
      <c r="H19">
        <v>85.472290093097996</v>
      </c>
    </row>
    <row r="20" spans="1:8">
      <c r="A20">
        <v>19</v>
      </c>
      <c r="B20" t="s">
        <v>34</v>
      </c>
      <c r="C20" t="s">
        <v>721</v>
      </c>
      <c r="D20">
        <v>29.2577980258637</v>
      </c>
      <c r="E20">
        <v>180.542058575966</v>
      </c>
      <c r="F20">
        <v>209.79985660182999</v>
      </c>
      <c r="G20">
        <v>-10.1804091985349</v>
      </c>
      <c r="H20">
        <v>70.331577200268896</v>
      </c>
    </row>
    <row r="21" spans="1:8">
      <c r="A21">
        <v>20</v>
      </c>
      <c r="B21" t="s">
        <v>35</v>
      </c>
      <c r="C21" t="s">
        <v>721</v>
      </c>
      <c r="D21">
        <v>25.126854298386601</v>
      </c>
      <c r="E21">
        <v>143.212000830828</v>
      </c>
      <c r="F21">
        <v>168.33885512921401</v>
      </c>
      <c r="G21">
        <v>-9.4198417478257994</v>
      </c>
      <c r="H21">
        <v>60.419188299510402</v>
      </c>
    </row>
    <row r="22" spans="1:8">
      <c r="A22">
        <v>21</v>
      </c>
      <c r="B22" t="s">
        <v>36</v>
      </c>
      <c r="C22" t="s">
        <v>721</v>
      </c>
      <c r="D22">
        <v>-84.359873433782695</v>
      </c>
      <c r="E22">
        <v>256.47153819221597</v>
      </c>
      <c r="F22">
        <v>172.11166475843299</v>
      </c>
      <c r="G22">
        <v>-123.521719502883</v>
      </c>
      <c r="H22">
        <v>-46.591350178426801</v>
      </c>
    </row>
    <row r="23" spans="1:8">
      <c r="A23">
        <v>22</v>
      </c>
      <c r="B23" t="s">
        <v>37</v>
      </c>
      <c r="C23" t="s">
        <v>721</v>
      </c>
      <c r="D23">
        <v>18.947186877136701</v>
      </c>
      <c r="E23">
        <v>66.730800676488201</v>
      </c>
      <c r="F23">
        <v>85.677987553624902</v>
      </c>
      <c r="G23">
        <v>-7.5650900734004596</v>
      </c>
      <c r="H23">
        <v>47.838604413217801</v>
      </c>
    </row>
    <row r="24" spans="1:8">
      <c r="A24">
        <v>23</v>
      </c>
      <c r="B24" t="s">
        <v>38</v>
      </c>
      <c r="C24" t="s">
        <v>721</v>
      </c>
      <c r="D24">
        <v>-74.803000647103005</v>
      </c>
      <c r="E24">
        <v>236.969183940889</v>
      </c>
      <c r="F24">
        <v>162.16618329378599</v>
      </c>
      <c r="G24">
        <v>-109.06859756033001</v>
      </c>
      <c r="H24">
        <v>-36.8403948340395</v>
      </c>
    </row>
    <row r="25" spans="1:8">
      <c r="A25">
        <v>24</v>
      </c>
      <c r="B25" t="s">
        <v>39</v>
      </c>
      <c r="C25" t="s">
        <v>721</v>
      </c>
      <c r="D25">
        <v>-29.4966368480524</v>
      </c>
      <c r="E25">
        <v>128.472416493081</v>
      </c>
      <c r="F25">
        <v>98.975779645029505</v>
      </c>
      <c r="G25">
        <v>-57.607085745850398</v>
      </c>
      <c r="H25">
        <v>-1.6927232578009599</v>
      </c>
    </row>
    <row r="26" spans="1:8">
      <c r="A26">
        <v>25</v>
      </c>
      <c r="B26" t="s">
        <v>40</v>
      </c>
      <c r="C26" t="s">
        <v>721</v>
      </c>
      <c r="D26">
        <v>-29.2577980760469</v>
      </c>
      <c r="E26">
        <v>406.68087240991099</v>
      </c>
      <c r="F26">
        <v>377.42307433386401</v>
      </c>
      <c r="G26">
        <v>-95.558191600381207</v>
      </c>
      <c r="H26">
        <v>42.646495267759001</v>
      </c>
    </row>
    <row r="27" spans="1:8">
      <c r="A27">
        <v>26</v>
      </c>
      <c r="B27" t="s">
        <v>41</v>
      </c>
      <c r="C27" t="s">
        <v>721</v>
      </c>
      <c r="D27">
        <v>105.73489017177501</v>
      </c>
      <c r="E27">
        <v>-42.672693602451197</v>
      </c>
      <c r="F27">
        <v>63.062196569324101</v>
      </c>
      <c r="G27">
        <v>61.847689140743803</v>
      </c>
      <c r="H27">
        <v>203.83393073452399</v>
      </c>
    </row>
    <row r="28" spans="1:8">
      <c r="A28">
        <v>27</v>
      </c>
      <c r="B28" t="s">
        <v>42</v>
      </c>
      <c r="C28" t="s">
        <v>721</v>
      </c>
      <c r="D28">
        <v>-51.212753189241703</v>
      </c>
      <c r="E28">
        <v>466.44166194977402</v>
      </c>
      <c r="F28">
        <v>415.22890876053202</v>
      </c>
      <c r="G28">
        <v>-133.69382179302499</v>
      </c>
      <c r="H28">
        <v>36.433368832034397</v>
      </c>
    </row>
    <row r="29" spans="1:8">
      <c r="A29">
        <v>28</v>
      </c>
      <c r="B29" t="s">
        <v>43</v>
      </c>
      <c r="C29" t="s">
        <v>721</v>
      </c>
      <c r="D29">
        <v>52.579268894470601</v>
      </c>
      <c r="E29">
        <v>45.674505304568299</v>
      </c>
      <c r="F29">
        <v>98.253774199039</v>
      </c>
      <c r="G29">
        <v>25.586383543356501</v>
      </c>
      <c r="H29">
        <v>83.073546065553998</v>
      </c>
    </row>
    <row r="30" spans="1:8">
      <c r="A30">
        <v>29</v>
      </c>
      <c r="B30" t="s">
        <v>44</v>
      </c>
      <c r="C30" t="s">
        <v>721</v>
      </c>
      <c r="D30">
        <v>-90.651343636632603</v>
      </c>
      <c r="E30">
        <v>230.284019555366</v>
      </c>
      <c r="F30">
        <v>139.63267591873401</v>
      </c>
      <c r="G30">
        <v>-124.272572315017</v>
      </c>
      <c r="H30">
        <v>-58.621572542116603</v>
      </c>
    </row>
    <row r="31" spans="1:8">
      <c r="A31">
        <v>30</v>
      </c>
      <c r="B31" t="s">
        <v>45</v>
      </c>
      <c r="C31" t="s">
        <v>721</v>
      </c>
      <c r="D31">
        <v>-16.812307405732899</v>
      </c>
      <c r="E31">
        <v>97.627181535648802</v>
      </c>
      <c r="F31">
        <v>80.814874129915793</v>
      </c>
      <c r="G31">
        <v>-39.687087817069099</v>
      </c>
      <c r="H31">
        <v>6.7508789700622396</v>
      </c>
    </row>
    <row r="32" spans="1:8">
      <c r="A32">
        <v>31</v>
      </c>
      <c r="B32" t="s">
        <v>46</v>
      </c>
      <c r="C32" t="s">
        <v>721</v>
      </c>
      <c r="D32">
        <v>-57.489860102418099</v>
      </c>
      <c r="E32">
        <v>202.61051950329599</v>
      </c>
      <c r="F32">
        <v>145.120659400878</v>
      </c>
      <c r="G32">
        <v>-91.242351105665506</v>
      </c>
      <c r="H32">
        <v>-22.9984035657866</v>
      </c>
    </row>
    <row r="33" spans="1:8">
      <c r="A33">
        <v>32</v>
      </c>
      <c r="B33" t="s">
        <v>47</v>
      </c>
      <c r="C33" t="s">
        <v>721</v>
      </c>
      <c r="D33">
        <v>-118.124560957784</v>
      </c>
      <c r="E33">
        <v>302.141850048957</v>
      </c>
      <c r="F33">
        <v>184.01728909117301</v>
      </c>
      <c r="G33">
        <v>-160.48148132519501</v>
      </c>
      <c r="H33">
        <v>-75.155108564743998</v>
      </c>
    </row>
    <row r="34" spans="1:8">
      <c r="A34">
        <v>33</v>
      </c>
      <c r="B34" t="s">
        <v>48</v>
      </c>
      <c r="C34" t="s">
        <v>721</v>
      </c>
      <c r="D34">
        <v>-9.79940392186802</v>
      </c>
      <c r="E34">
        <v>420.64690485655098</v>
      </c>
      <c r="F34">
        <v>410.84750093468301</v>
      </c>
      <c r="G34">
        <v>-81.967645044149194</v>
      </c>
      <c r="H34">
        <v>73.848601701427498</v>
      </c>
    </row>
    <row r="35" spans="1:8">
      <c r="A35">
        <v>34</v>
      </c>
      <c r="B35" t="s">
        <v>49</v>
      </c>
      <c r="C35" t="s">
        <v>721</v>
      </c>
      <c r="D35">
        <v>-10.189654400205299</v>
      </c>
      <c r="E35">
        <v>542.405924873348</v>
      </c>
      <c r="F35">
        <v>532.21627047314303</v>
      </c>
      <c r="G35">
        <v>-101.112654220861</v>
      </c>
      <c r="H35">
        <v>100.328946974792</v>
      </c>
    </row>
    <row r="36" spans="1:8">
      <c r="A36">
        <v>35</v>
      </c>
      <c r="B36" t="s">
        <v>50</v>
      </c>
      <c r="C36" t="s">
        <v>721</v>
      </c>
      <c r="D36">
        <v>-23.481414422336499</v>
      </c>
      <c r="E36">
        <v>143.732989567169</v>
      </c>
      <c r="F36">
        <v>120.251575144832</v>
      </c>
      <c r="G36">
        <v>-50.2153385589789</v>
      </c>
      <c r="H36">
        <v>5.4643271535398696</v>
      </c>
    </row>
    <row r="37" spans="1:8">
      <c r="A37">
        <v>36</v>
      </c>
      <c r="B37" t="s">
        <v>51</v>
      </c>
      <c r="C37" t="s">
        <v>721</v>
      </c>
      <c r="D37">
        <v>145.04100337072401</v>
      </c>
      <c r="E37">
        <v>52.9593055975689</v>
      </c>
      <c r="F37">
        <v>198.00030896829301</v>
      </c>
      <c r="G37">
        <v>101.12854637793799</v>
      </c>
      <c r="H37">
        <v>194.10806094521701</v>
      </c>
    </row>
    <row r="38" spans="1:8">
      <c r="A38">
        <v>37</v>
      </c>
      <c r="B38" t="s">
        <v>52</v>
      </c>
      <c r="C38" t="s">
        <v>721</v>
      </c>
      <c r="D38">
        <v>-22.8476459412508</v>
      </c>
      <c r="E38">
        <v>417.98817896235499</v>
      </c>
      <c r="F38">
        <v>395.140533021105</v>
      </c>
      <c r="G38">
        <v>-92.492609889171106</v>
      </c>
      <c r="H38">
        <v>48.313674143376197</v>
      </c>
    </row>
    <row r="39" spans="1:8">
      <c r="A39">
        <v>38</v>
      </c>
      <c r="B39" t="s">
        <v>53</v>
      </c>
      <c r="C39" t="s">
        <v>721</v>
      </c>
      <c r="D39">
        <v>-72.709702019883693</v>
      </c>
      <c r="E39">
        <v>230.39103678234599</v>
      </c>
      <c r="F39">
        <v>157.681334762463</v>
      </c>
      <c r="G39">
        <v>-106.920093224589</v>
      </c>
      <c r="H39">
        <v>-39.518881415128497</v>
      </c>
    </row>
    <row r="40" spans="1:8">
      <c r="A40">
        <v>39</v>
      </c>
      <c r="B40" t="s">
        <v>54</v>
      </c>
      <c r="C40" t="s">
        <v>721</v>
      </c>
      <c r="D40">
        <v>-42.542884088397102</v>
      </c>
      <c r="E40">
        <v>185.821441979702</v>
      </c>
      <c r="F40">
        <v>143.27855789130501</v>
      </c>
      <c r="G40">
        <v>-75.884299692942093</v>
      </c>
      <c r="H40">
        <v>-6.6774611395317098</v>
      </c>
    </row>
    <row r="41" spans="1:8">
      <c r="A41">
        <v>40</v>
      </c>
      <c r="B41" t="s">
        <v>55</v>
      </c>
      <c r="C41" t="s">
        <v>721</v>
      </c>
      <c r="D41">
        <v>-61.130032831942898</v>
      </c>
      <c r="E41">
        <v>506.475601326331</v>
      </c>
      <c r="F41">
        <v>445.34556849438798</v>
      </c>
      <c r="G41">
        <v>-147.37022723562899</v>
      </c>
      <c r="H41">
        <v>25.991909703717099</v>
      </c>
    </row>
    <row r="42" spans="1:8">
      <c r="A42">
        <v>41</v>
      </c>
      <c r="B42" t="s">
        <v>56</v>
      </c>
      <c r="C42" t="s">
        <v>721</v>
      </c>
      <c r="D42">
        <v>-48.537023020325101</v>
      </c>
      <c r="E42">
        <v>243.59934434356799</v>
      </c>
      <c r="F42">
        <v>195.062321323242</v>
      </c>
      <c r="G42">
        <v>-87.682793415703202</v>
      </c>
      <c r="H42">
        <v>-8.1488006708154206</v>
      </c>
    </row>
    <row r="43" spans="1:8">
      <c r="A43">
        <v>42</v>
      </c>
      <c r="B43" t="s">
        <v>57</v>
      </c>
      <c r="C43" t="s">
        <v>721</v>
      </c>
      <c r="D43">
        <v>-31.1520053279595</v>
      </c>
      <c r="E43">
        <v>276.55610904347998</v>
      </c>
      <c r="F43">
        <v>245.40410371551999</v>
      </c>
      <c r="G43">
        <v>-77.827737659172399</v>
      </c>
      <c r="H43">
        <v>20.359104393917999</v>
      </c>
    </row>
    <row r="44" spans="1:8">
      <c r="A44">
        <v>43</v>
      </c>
      <c r="B44" t="s">
        <v>58</v>
      </c>
      <c r="C44" t="s">
        <v>721</v>
      </c>
      <c r="D44">
        <v>-199.34974044068099</v>
      </c>
      <c r="E44">
        <v>443.02601684032902</v>
      </c>
      <c r="F44">
        <v>243.67627639964701</v>
      </c>
      <c r="G44">
        <v>-252.05128038221801</v>
      </c>
      <c r="H44">
        <v>-147.42926024625399</v>
      </c>
    </row>
    <row r="45" spans="1:8">
      <c r="A45">
        <v>44</v>
      </c>
      <c r="B45" t="s">
        <v>59</v>
      </c>
      <c r="C45" t="s">
        <v>721</v>
      </c>
      <c r="D45">
        <v>-32.7161073571435</v>
      </c>
      <c r="E45">
        <v>157.40386146498801</v>
      </c>
      <c r="F45">
        <v>124.687754107844</v>
      </c>
      <c r="G45">
        <v>-63.894940428695598</v>
      </c>
      <c r="H45">
        <v>1.04520420755037</v>
      </c>
    </row>
    <row r="46" spans="1:8">
      <c r="A46">
        <v>45</v>
      </c>
      <c r="B46" t="s">
        <v>60</v>
      </c>
      <c r="C46" t="s">
        <v>721</v>
      </c>
      <c r="D46">
        <v>-62.805499508039297</v>
      </c>
      <c r="E46">
        <v>471.67280064445998</v>
      </c>
      <c r="F46">
        <v>408.86730113642</v>
      </c>
      <c r="G46">
        <v>-141.656731065158</v>
      </c>
      <c r="H46">
        <v>15.656108827225699</v>
      </c>
    </row>
    <row r="47" spans="1:8">
      <c r="A47">
        <v>46</v>
      </c>
      <c r="B47" t="s">
        <v>61</v>
      </c>
      <c r="C47" t="s">
        <v>721</v>
      </c>
      <c r="D47">
        <v>43.029157806676203</v>
      </c>
      <c r="E47">
        <v>161.11015182016499</v>
      </c>
      <c r="F47">
        <v>204.139309626841</v>
      </c>
      <c r="G47">
        <v>-0.98886042416559905</v>
      </c>
      <c r="H47">
        <v>86.942893212144895</v>
      </c>
    </row>
    <row r="48" spans="1:8">
      <c r="A48">
        <v>47</v>
      </c>
      <c r="B48" t="s">
        <v>62</v>
      </c>
      <c r="C48" t="s">
        <v>721</v>
      </c>
      <c r="D48">
        <v>-59.504353072200203</v>
      </c>
      <c r="E48">
        <v>443.78049592086199</v>
      </c>
      <c r="F48">
        <v>384.276142848662</v>
      </c>
      <c r="G48">
        <v>-131.06256545081999</v>
      </c>
      <c r="H48">
        <v>16.944807943539999</v>
      </c>
    </row>
    <row r="49" spans="1:8">
      <c r="A49">
        <v>48</v>
      </c>
      <c r="B49" t="s">
        <v>63</v>
      </c>
      <c r="C49" t="s">
        <v>721</v>
      </c>
      <c r="D49">
        <v>-109.181212331116</v>
      </c>
      <c r="E49">
        <v>274.52080196321799</v>
      </c>
      <c r="F49">
        <v>165.33958963210199</v>
      </c>
      <c r="G49">
        <v>-148.446797666349</v>
      </c>
      <c r="H49">
        <v>-70.823987167634598</v>
      </c>
    </row>
    <row r="50" spans="1:8">
      <c r="A50">
        <v>49</v>
      </c>
      <c r="B50" t="s">
        <v>64</v>
      </c>
      <c r="C50" t="s">
        <v>721</v>
      </c>
      <c r="D50">
        <v>-65.603271990937003</v>
      </c>
      <c r="E50">
        <v>342.96164207902802</v>
      </c>
      <c r="F50">
        <v>277.35837008809102</v>
      </c>
      <c r="G50">
        <v>-114.633102873966</v>
      </c>
      <c r="H50">
        <v>-15.0701542029684</v>
      </c>
    </row>
    <row r="51" spans="1:8">
      <c r="A51">
        <v>50</v>
      </c>
      <c r="B51" t="s">
        <v>65</v>
      </c>
      <c r="C51" t="s">
        <v>721</v>
      </c>
      <c r="D51">
        <v>15.2701364134775</v>
      </c>
      <c r="E51">
        <v>232.63064788347199</v>
      </c>
      <c r="F51">
        <v>247.90078429694901</v>
      </c>
      <c r="G51">
        <v>-30.645458750698701</v>
      </c>
      <c r="H51">
        <v>72.271650273454597</v>
      </c>
    </row>
    <row r="52" spans="1:8">
      <c r="A52">
        <v>51</v>
      </c>
      <c r="B52" t="s">
        <v>66</v>
      </c>
      <c r="C52" t="s">
        <v>721</v>
      </c>
      <c r="D52">
        <v>-81.138839696645903</v>
      </c>
      <c r="E52">
        <v>266.00263584875501</v>
      </c>
      <c r="F52">
        <v>184.86379615210899</v>
      </c>
      <c r="G52">
        <v>-120.499732020802</v>
      </c>
      <c r="H52">
        <v>-43.150243477812502</v>
      </c>
    </row>
    <row r="53" spans="1:8">
      <c r="A53">
        <v>52</v>
      </c>
      <c r="B53" t="s">
        <v>67</v>
      </c>
      <c r="C53" t="s">
        <v>721</v>
      </c>
      <c r="D53">
        <v>-79.973962590398898</v>
      </c>
      <c r="E53">
        <v>400.54475906451597</v>
      </c>
      <c r="F53">
        <v>320.570796474117</v>
      </c>
      <c r="G53">
        <v>-142.55935065993901</v>
      </c>
      <c r="H53">
        <v>-19.956201497178299</v>
      </c>
    </row>
    <row r="54" spans="1:8">
      <c r="A54">
        <v>53</v>
      </c>
      <c r="B54" t="s">
        <v>68</v>
      </c>
      <c r="C54" t="s">
        <v>721</v>
      </c>
      <c r="D54">
        <v>-60.180560673677803</v>
      </c>
      <c r="E54">
        <v>235.43146615074099</v>
      </c>
      <c r="F54">
        <v>175.25090547706299</v>
      </c>
      <c r="G54">
        <v>-97.327440730943593</v>
      </c>
      <c r="H54">
        <v>-21.590225315171701</v>
      </c>
    </row>
    <row r="55" spans="1:8">
      <c r="A55">
        <v>54</v>
      </c>
      <c r="B55" t="s">
        <v>69</v>
      </c>
      <c r="C55" t="s">
        <v>721</v>
      </c>
      <c r="D55">
        <v>-100.871880431344</v>
      </c>
      <c r="E55">
        <v>488.84049085269498</v>
      </c>
      <c r="F55">
        <v>387.96861042134998</v>
      </c>
      <c r="G55">
        <v>-170.37473640558699</v>
      </c>
      <c r="H55">
        <v>-35.861710807318602</v>
      </c>
    </row>
    <row r="56" spans="1:8">
      <c r="A56">
        <v>55</v>
      </c>
      <c r="B56" t="s">
        <v>70</v>
      </c>
      <c r="C56" t="s">
        <v>721</v>
      </c>
      <c r="D56">
        <v>-142.456233173556</v>
      </c>
      <c r="E56">
        <v>341.52918381975701</v>
      </c>
      <c r="F56">
        <v>199.07295064620001</v>
      </c>
      <c r="G56">
        <v>-192.239915152794</v>
      </c>
      <c r="H56">
        <v>-94.409871132857802</v>
      </c>
    </row>
    <row r="57" spans="1:8">
      <c r="A57">
        <v>56</v>
      </c>
      <c r="B57" t="s">
        <v>71</v>
      </c>
      <c r="C57" t="s">
        <v>721</v>
      </c>
      <c r="D57">
        <v>0.85450957510882097</v>
      </c>
      <c r="E57">
        <v>110.835026201994</v>
      </c>
      <c r="F57">
        <v>111.689535777103</v>
      </c>
      <c r="G57">
        <v>-23.773863309427199</v>
      </c>
      <c r="H57">
        <v>27.660340707585402</v>
      </c>
    </row>
    <row r="58" spans="1:8">
      <c r="A58">
        <v>57</v>
      </c>
      <c r="B58" t="s">
        <v>72</v>
      </c>
      <c r="C58" t="s">
        <v>721</v>
      </c>
      <c r="D58">
        <v>4.4639115211789697</v>
      </c>
      <c r="E58">
        <v>178.24474643968099</v>
      </c>
      <c r="F58">
        <v>182.70865796085999</v>
      </c>
      <c r="G58">
        <v>-31.3410634958753</v>
      </c>
      <c r="H58">
        <v>45.4022819436125</v>
      </c>
    </row>
    <row r="59" spans="1:8">
      <c r="A59">
        <v>58</v>
      </c>
      <c r="B59" t="s">
        <v>73</v>
      </c>
      <c r="C59" t="s">
        <v>721</v>
      </c>
      <c r="D59">
        <v>-5.6769413593103399</v>
      </c>
      <c r="E59">
        <v>137.644721628979</v>
      </c>
      <c r="F59">
        <v>131.96778026966899</v>
      </c>
      <c r="G59">
        <v>-42.853362778057203</v>
      </c>
      <c r="H59">
        <v>32.158683336961403</v>
      </c>
    </row>
    <row r="60" spans="1:8">
      <c r="A60">
        <v>59</v>
      </c>
      <c r="B60" t="s">
        <v>74</v>
      </c>
      <c r="C60" t="s">
        <v>721</v>
      </c>
      <c r="D60">
        <v>-55.1325935381522</v>
      </c>
      <c r="E60">
        <v>167.48544554428901</v>
      </c>
      <c r="F60">
        <v>112.352852006137</v>
      </c>
      <c r="G60">
        <v>-84.708220549882199</v>
      </c>
      <c r="H60">
        <v>-22.922385907941202</v>
      </c>
    </row>
    <row r="61" spans="1:8">
      <c r="A61">
        <v>60</v>
      </c>
      <c r="B61" t="s">
        <v>75</v>
      </c>
      <c r="C61" t="s">
        <v>721</v>
      </c>
      <c r="D61">
        <v>-0.41627822422518002</v>
      </c>
      <c r="E61">
        <v>58.854061877055102</v>
      </c>
      <c r="F61">
        <v>58.4377836528299</v>
      </c>
      <c r="G61">
        <v>-19.699913127424701</v>
      </c>
      <c r="H61">
        <v>22.285950137830898</v>
      </c>
    </row>
    <row r="62" spans="1:8">
      <c r="A62">
        <v>61</v>
      </c>
      <c r="B62" t="s">
        <v>76</v>
      </c>
      <c r="C62" t="s">
        <v>721</v>
      </c>
      <c r="D62">
        <v>-106.39783376164399</v>
      </c>
      <c r="E62">
        <v>276.52286136358299</v>
      </c>
      <c r="F62">
        <v>170.125027601939</v>
      </c>
      <c r="G62">
        <v>-140.77255616190601</v>
      </c>
      <c r="H62">
        <v>-71.173940241859498</v>
      </c>
    </row>
    <row r="63" spans="1:8">
      <c r="A63">
        <v>62</v>
      </c>
      <c r="B63" t="s">
        <v>77</v>
      </c>
      <c r="C63" t="s">
        <v>721</v>
      </c>
      <c r="D63">
        <v>-98.227160374940098</v>
      </c>
      <c r="E63">
        <v>306.07286865547297</v>
      </c>
      <c r="F63">
        <v>207.84570828053199</v>
      </c>
      <c r="G63">
        <v>-146.67075902488301</v>
      </c>
      <c r="H63">
        <v>-48.618531780592697</v>
      </c>
    </row>
    <row r="64" spans="1:8">
      <c r="A64">
        <v>63</v>
      </c>
      <c r="B64" t="s">
        <v>78</v>
      </c>
      <c r="C64" t="s">
        <v>721</v>
      </c>
      <c r="D64">
        <v>-49.137552205063102</v>
      </c>
      <c r="E64">
        <v>318.90952166005098</v>
      </c>
      <c r="F64">
        <v>269.77196945498798</v>
      </c>
      <c r="G64">
        <v>-92.407859084406397</v>
      </c>
      <c r="H64">
        <v>-4.9855093689802104</v>
      </c>
    </row>
    <row r="65" spans="1:8">
      <c r="A65">
        <v>64</v>
      </c>
      <c r="B65" t="s">
        <v>79</v>
      </c>
      <c r="C65" t="s">
        <v>721</v>
      </c>
      <c r="D65">
        <v>-97.624678132320795</v>
      </c>
      <c r="E65">
        <v>594.24871251045295</v>
      </c>
      <c r="F65">
        <v>496.62403437813202</v>
      </c>
      <c r="G65">
        <v>-182.31058765946</v>
      </c>
      <c r="H65">
        <v>-20.475910126453499</v>
      </c>
    </row>
    <row r="66" spans="1:8">
      <c r="A66">
        <v>65</v>
      </c>
      <c r="B66" t="s">
        <v>80</v>
      </c>
      <c r="C66" t="s">
        <v>721</v>
      </c>
      <c r="D66">
        <v>11.805952138923899</v>
      </c>
      <c r="E66">
        <v>274.12440378827898</v>
      </c>
      <c r="F66">
        <v>285.93035592720298</v>
      </c>
      <c r="G66">
        <v>-33.3101222770185</v>
      </c>
      <c r="H66">
        <v>61.380048951820797</v>
      </c>
    </row>
    <row r="67" spans="1:8">
      <c r="A67">
        <v>66</v>
      </c>
      <c r="B67" t="s">
        <v>81</v>
      </c>
      <c r="C67" t="s">
        <v>721</v>
      </c>
      <c r="D67">
        <v>-81.047130906616502</v>
      </c>
      <c r="E67">
        <v>337.81472656467702</v>
      </c>
      <c r="F67">
        <v>256.767595658061</v>
      </c>
      <c r="G67">
        <v>-141.11146844037199</v>
      </c>
      <c r="H67">
        <v>-20.984155881041399</v>
      </c>
    </row>
    <row r="68" spans="1:8">
      <c r="A68">
        <v>67</v>
      </c>
      <c r="B68" t="s">
        <v>82</v>
      </c>
      <c r="C68" t="s">
        <v>721</v>
      </c>
      <c r="D68">
        <v>-52.049217963221501</v>
      </c>
      <c r="E68">
        <v>155.50537382693099</v>
      </c>
      <c r="F68">
        <v>103.45615586370999</v>
      </c>
      <c r="G68">
        <v>-79.018860680707803</v>
      </c>
      <c r="H68">
        <v>-23.085670967728699</v>
      </c>
    </row>
    <row r="69" spans="1:8">
      <c r="A69">
        <v>68</v>
      </c>
      <c r="B69" t="s">
        <v>83</v>
      </c>
      <c r="C69" t="s">
        <v>721</v>
      </c>
      <c r="D69">
        <v>-39.103219893763701</v>
      </c>
      <c r="E69">
        <v>493.90812913912902</v>
      </c>
      <c r="F69">
        <v>454.80490924536599</v>
      </c>
      <c r="G69">
        <v>-112.905968727649</v>
      </c>
      <c r="H69">
        <v>38.951985173901598</v>
      </c>
    </row>
    <row r="70" spans="1:8">
      <c r="A70">
        <v>69</v>
      </c>
      <c r="B70" t="s">
        <v>84</v>
      </c>
      <c r="C70" t="s">
        <v>721</v>
      </c>
      <c r="D70">
        <v>38.207058297309899</v>
      </c>
      <c r="E70">
        <v>84.541776607884799</v>
      </c>
      <c r="F70">
        <v>122.748834905194</v>
      </c>
      <c r="G70">
        <v>11.466537216121599</v>
      </c>
      <c r="H70">
        <v>69.6080982524809</v>
      </c>
    </row>
    <row r="71" spans="1:8">
      <c r="A71">
        <v>70</v>
      </c>
      <c r="B71" t="s">
        <v>85</v>
      </c>
      <c r="C71" t="s">
        <v>721</v>
      </c>
      <c r="D71">
        <v>79.855272831295494</v>
      </c>
      <c r="E71">
        <v>-56.711945349398498</v>
      </c>
      <c r="F71">
        <v>23.143327481897</v>
      </c>
      <c r="G71">
        <v>11.338566882051399</v>
      </c>
      <c r="H71">
        <v>260.42309354375402</v>
      </c>
    </row>
    <row r="72" spans="1:8">
      <c r="A72">
        <v>71</v>
      </c>
      <c r="B72" t="s">
        <v>86</v>
      </c>
      <c r="C72" t="s">
        <v>721</v>
      </c>
      <c r="D72">
        <v>61.114634628167899</v>
      </c>
      <c r="E72">
        <v>36.655406588417499</v>
      </c>
      <c r="F72">
        <v>97.770041216585497</v>
      </c>
      <c r="G72">
        <v>34.612231823657297</v>
      </c>
      <c r="H72">
        <v>92.352025233225405</v>
      </c>
    </row>
    <row r="73" spans="1:8">
      <c r="A73">
        <v>72</v>
      </c>
      <c r="B73" t="s">
        <v>87</v>
      </c>
      <c r="C73" t="s">
        <v>721</v>
      </c>
      <c r="D73">
        <v>44.952781168229698</v>
      </c>
      <c r="E73">
        <v>318.65905397637999</v>
      </c>
      <c r="F73">
        <v>363.61183514460902</v>
      </c>
      <c r="G73">
        <v>-15.9536246967892</v>
      </c>
      <c r="H73">
        <v>109.615103651903</v>
      </c>
    </row>
    <row r="74" spans="1:8">
      <c r="A74">
        <v>73</v>
      </c>
      <c r="B74" t="s">
        <v>88</v>
      </c>
      <c r="C74" t="s">
        <v>721</v>
      </c>
      <c r="D74">
        <v>-3.0218953571185998</v>
      </c>
      <c r="E74">
        <v>176.45772160059599</v>
      </c>
      <c r="F74">
        <v>173.435826243478</v>
      </c>
      <c r="G74">
        <v>-41.0899736640866</v>
      </c>
      <c r="H74">
        <v>34.178227119864196</v>
      </c>
    </row>
    <row r="75" spans="1:8">
      <c r="A75">
        <v>74</v>
      </c>
      <c r="B75" t="s">
        <v>89</v>
      </c>
      <c r="C75" t="s">
        <v>721</v>
      </c>
      <c r="D75">
        <v>47.327474671534901</v>
      </c>
      <c r="E75">
        <v>26.994455185645599</v>
      </c>
      <c r="F75">
        <v>74.321929857180606</v>
      </c>
      <c r="G75">
        <v>23.201153234124799</v>
      </c>
      <c r="H75">
        <v>79.905546107195704</v>
      </c>
    </row>
    <row r="76" spans="1:8">
      <c r="A76">
        <v>75</v>
      </c>
      <c r="B76" t="s">
        <v>90</v>
      </c>
      <c r="C76" t="s">
        <v>721</v>
      </c>
      <c r="D76">
        <v>-10.399511380491401</v>
      </c>
      <c r="E76">
        <v>76.545431974978598</v>
      </c>
      <c r="F76">
        <v>66.145920594487094</v>
      </c>
      <c r="G76">
        <v>-34.8220275521359</v>
      </c>
      <c r="H76">
        <v>15.209891116511001</v>
      </c>
    </row>
    <row r="77" spans="1:8">
      <c r="A77">
        <v>76</v>
      </c>
      <c r="B77" t="s">
        <v>91</v>
      </c>
      <c r="C77" t="s">
        <v>721</v>
      </c>
      <c r="D77">
        <v>-105.524214312265</v>
      </c>
      <c r="E77">
        <v>447.37345200251298</v>
      </c>
      <c r="F77">
        <v>341.84923769024698</v>
      </c>
      <c r="G77">
        <v>-166.99463143463601</v>
      </c>
      <c r="H77">
        <v>-43.520492892891198</v>
      </c>
    </row>
    <row r="78" spans="1:8">
      <c r="A78">
        <v>77</v>
      </c>
      <c r="B78" t="s">
        <v>92</v>
      </c>
      <c r="C78" t="s">
        <v>721</v>
      </c>
      <c r="D78">
        <v>-8.8023249948705296</v>
      </c>
      <c r="E78">
        <v>245.500746480771</v>
      </c>
      <c r="F78">
        <v>236.69842148590101</v>
      </c>
      <c r="G78">
        <v>-54.416442582404898</v>
      </c>
      <c r="H78">
        <v>37.380936261728998</v>
      </c>
    </row>
    <row r="79" spans="1:8">
      <c r="A79">
        <v>78</v>
      </c>
      <c r="B79" t="s">
        <v>93</v>
      </c>
      <c r="C79" t="s">
        <v>721</v>
      </c>
      <c r="D79">
        <v>19.0256879692914</v>
      </c>
      <c r="E79">
        <v>236.45002438487899</v>
      </c>
      <c r="F79">
        <v>255.47571235417101</v>
      </c>
      <c r="G79">
        <v>-25.837523620221599</v>
      </c>
      <c r="H79">
        <v>63.196756279369097</v>
      </c>
    </row>
    <row r="80" spans="1:8">
      <c r="A80">
        <v>79</v>
      </c>
      <c r="B80" t="s">
        <v>94</v>
      </c>
      <c r="C80" t="s">
        <v>721</v>
      </c>
      <c r="D80">
        <v>-62.567508413959601</v>
      </c>
      <c r="E80">
        <v>396.92909356883399</v>
      </c>
      <c r="F80">
        <v>334.361585154875</v>
      </c>
      <c r="G80">
        <v>-117.231897202068</v>
      </c>
      <c r="H80">
        <v>-9.7552663666211004</v>
      </c>
    </row>
    <row r="81" spans="1:8">
      <c r="A81">
        <v>80</v>
      </c>
      <c r="B81" t="s">
        <v>95</v>
      </c>
      <c r="C81" t="s">
        <v>721</v>
      </c>
      <c r="D81">
        <v>-154.813549038595</v>
      </c>
      <c r="E81">
        <v>528.83940651132195</v>
      </c>
      <c r="F81">
        <v>374.02585747272599</v>
      </c>
      <c r="G81">
        <v>-221.291992940352</v>
      </c>
      <c r="H81">
        <v>-87.001969650534804</v>
      </c>
    </row>
    <row r="82" spans="1:8">
      <c r="A82">
        <v>81</v>
      </c>
      <c r="B82" t="s">
        <v>96</v>
      </c>
      <c r="C82" t="s">
        <v>721</v>
      </c>
      <c r="D82">
        <v>43.0798657824581</v>
      </c>
      <c r="E82">
        <v>260.46544697455602</v>
      </c>
      <c r="F82">
        <v>303.54531275701402</v>
      </c>
      <c r="G82">
        <v>-10.4768784258398</v>
      </c>
      <c r="H82">
        <v>98.145622366983702</v>
      </c>
    </row>
    <row r="83" spans="1:8">
      <c r="A83">
        <v>82</v>
      </c>
      <c r="B83" t="s">
        <v>97</v>
      </c>
      <c r="C83" t="s">
        <v>721</v>
      </c>
      <c r="D83">
        <v>9.4158980746677798</v>
      </c>
      <c r="E83">
        <v>330.58112915990603</v>
      </c>
      <c r="F83">
        <v>339.99702723457398</v>
      </c>
      <c r="G83">
        <v>-44.4879417726792</v>
      </c>
      <c r="H83">
        <v>64.822817728022102</v>
      </c>
    </row>
    <row r="84" spans="1:8">
      <c r="A84">
        <v>83</v>
      </c>
      <c r="B84" t="s">
        <v>98</v>
      </c>
      <c r="C84" t="s">
        <v>721</v>
      </c>
      <c r="D84">
        <v>-227.35071201746501</v>
      </c>
      <c r="E84">
        <v>441.78552852187897</v>
      </c>
      <c r="F84">
        <v>214.43481650441299</v>
      </c>
      <c r="G84">
        <v>-285.62600704695001</v>
      </c>
      <c r="H84">
        <v>-167.59636150721701</v>
      </c>
    </row>
    <row r="85" spans="1:8">
      <c r="A85">
        <v>84</v>
      </c>
      <c r="B85" t="s">
        <v>99</v>
      </c>
      <c r="C85" t="s">
        <v>721</v>
      </c>
      <c r="D85">
        <v>-7.4750322181412203</v>
      </c>
      <c r="E85">
        <v>343.221081298272</v>
      </c>
      <c r="F85">
        <v>335.746049080131</v>
      </c>
      <c r="G85">
        <v>-62.953011950037002</v>
      </c>
      <c r="H85">
        <v>50.9910111633382</v>
      </c>
    </row>
    <row r="86" spans="1:8">
      <c r="A86">
        <v>85</v>
      </c>
      <c r="B86" t="s">
        <v>100</v>
      </c>
      <c r="C86" t="s">
        <v>721</v>
      </c>
      <c r="D86">
        <v>-115.40172715350801</v>
      </c>
      <c r="E86">
        <v>304.80815867851697</v>
      </c>
      <c r="F86">
        <v>189.406431525008</v>
      </c>
      <c r="G86">
        <v>-161.41073443747001</v>
      </c>
      <c r="H86">
        <v>-64.797125645380802</v>
      </c>
    </row>
    <row r="87" spans="1:8">
      <c r="A87">
        <v>86</v>
      </c>
      <c r="B87" t="s">
        <v>101</v>
      </c>
      <c r="C87" t="s">
        <v>721</v>
      </c>
      <c r="D87">
        <v>-0.58562763250063199</v>
      </c>
      <c r="E87">
        <v>318.76452628167101</v>
      </c>
      <c r="F87">
        <v>318.178898649171</v>
      </c>
      <c r="G87">
        <v>-55.187511980139298</v>
      </c>
      <c r="H87">
        <v>52.527723189179298</v>
      </c>
    </row>
    <row r="88" spans="1:8">
      <c r="A88">
        <v>87</v>
      </c>
      <c r="B88" t="s">
        <v>102</v>
      </c>
      <c r="C88" t="s">
        <v>721</v>
      </c>
      <c r="D88">
        <v>-11.2572450932373</v>
      </c>
      <c r="E88">
        <v>176.622454792225</v>
      </c>
      <c r="F88">
        <v>165.365209698987</v>
      </c>
      <c r="G88">
        <v>-42.488402866715901</v>
      </c>
      <c r="H88">
        <v>22.392882682033399</v>
      </c>
    </row>
    <row r="89" spans="1:8">
      <c r="A89">
        <v>88</v>
      </c>
      <c r="B89" t="s">
        <v>103</v>
      </c>
      <c r="C89" t="s">
        <v>721</v>
      </c>
      <c r="D89">
        <v>-24.291972303041401</v>
      </c>
      <c r="E89">
        <v>86.073578936357194</v>
      </c>
      <c r="F89">
        <v>61.781606633315697</v>
      </c>
      <c r="G89">
        <v>-45.786259519607299</v>
      </c>
      <c r="H89">
        <v>-2.8275486346324001</v>
      </c>
    </row>
    <row r="90" spans="1:8">
      <c r="A90">
        <v>89</v>
      </c>
      <c r="B90" t="s">
        <v>104</v>
      </c>
      <c r="C90" t="s">
        <v>721</v>
      </c>
      <c r="D90">
        <v>-26.118022480850701</v>
      </c>
      <c r="E90">
        <v>353.01827413747702</v>
      </c>
      <c r="F90">
        <v>326.90025165662598</v>
      </c>
      <c r="G90">
        <v>-96.589578655582997</v>
      </c>
      <c r="H90">
        <v>48.498626454510998</v>
      </c>
    </row>
    <row r="91" spans="1:8">
      <c r="A91">
        <v>90</v>
      </c>
      <c r="B91" t="s">
        <v>105</v>
      </c>
      <c r="C91" t="s">
        <v>721</v>
      </c>
      <c r="D91">
        <v>32.7531675507892</v>
      </c>
      <c r="E91">
        <v>32.589425153292602</v>
      </c>
      <c r="F91">
        <v>65.342592704081895</v>
      </c>
      <c r="G91">
        <v>6.8938807186625803</v>
      </c>
      <c r="H91">
        <v>62.449211233171603</v>
      </c>
    </row>
    <row r="92" spans="1:8">
      <c r="A92">
        <v>91</v>
      </c>
      <c r="B92" t="s">
        <v>106</v>
      </c>
      <c r="C92" t="s">
        <v>721</v>
      </c>
      <c r="D92">
        <v>75.540071772562499</v>
      </c>
      <c r="E92">
        <v>306.01404777777998</v>
      </c>
      <c r="F92">
        <v>381.55411955034202</v>
      </c>
      <c r="G92">
        <v>11.094824018588699</v>
      </c>
      <c r="H92">
        <v>145.67075576980201</v>
      </c>
    </row>
    <row r="93" spans="1:8">
      <c r="A93">
        <v>92</v>
      </c>
      <c r="B93" t="s">
        <v>107</v>
      </c>
      <c r="C93" t="s">
        <v>721</v>
      </c>
      <c r="D93">
        <v>5.5835458098611603</v>
      </c>
      <c r="E93">
        <v>178.15678918761299</v>
      </c>
      <c r="F93">
        <v>183.74033499747401</v>
      </c>
      <c r="G93">
        <v>-30.759112210193301</v>
      </c>
      <c r="H93">
        <v>45.320453685522601</v>
      </c>
    </row>
    <row r="94" spans="1:8">
      <c r="A94">
        <v>93</v>
      </c>
      <c r="B94" t="s">
        <v>108</v>
      </c>
      <c r="C94" t="s">
        <v>721</v>
      </c>
      <c r="D94">
        <v>85.229126696853001</v>
      </c>
      <c r="E94">
        <v>297.92352266841698</v>
      </c>
      <c r="F94">
        <v>383.15264936527001</v>
      </c>
      <c r="G94">
        <v>27.735827728429499</v>
      </c>
      <c r="H94">
        <v>150.86143817989</v>
      </c>
    </row>
    <row r="95" spans="1:8">
      <c r="A95">
        <v>94</v>
      </c>
      <c r="B95" t="s">
        <v>109</v>
      </c>
      <c r="C95" t="s">
        <v>721</v>
      </c>
      <c r="D95">
        <v>-63.960474787580601</v>
      </c>
      <c r="E95">
        <v>210.38310140246699</v>
      </c>
      <c r="F95">
        <v>146.42262661488601</v>
      </c>
      <c r="G95">
        <v>-95.712527235152393</v>
      </c>
      <c r="H95">
        <v>-32.835766346965997</v>
      </c>
    </row>
    <row r="96" spans="1:8">
      <c r="A96">
        <v>95</v>
      </c>
      <c r="B96" t="s">
        <v>110</v>
      </c>
      <c r="C96" t="s">
        <v>721</v>
      </c>
      <c r="D96">
        <v>-31.108232885850999</v>
      </c>
      <c r="E96">
        <v>217.42763053386699</v>
      </c>
      <c r="F96">
        <v>186.31939764801601</v>
      </c>
      <c r="G96">
        <v>-70.324432584008306</v>
      </c>
      <c r="H96">
        <v>10.8169034207107</v>
      </c>
    </row>
    <row r="97" spans="1:8">
      <c r="A97">
        <v>96</v>
      </c>
      <c r="B97" t="s">
        <v>111</v>
      </c>
      <c r="C97" t="s">
        <v>721</v>
      </c>
      <c r="D97">
        <v>-57.404444520126702</v>
      </c>
      <c r="E97">
        <v>266.76726505741601</v>
      </c>
      <c r="F97">
        <v>209.362820537289</v>
      </c>
      <c r="G97">
        <v>-94.644496927291797</v>
      </c>
      <c r="H97">
        <v>-19.687301933562001</v>
      </c>
    </row>
    <row r="98" spans="1:8">
      <c r="A98">
        <v>97</v>
      </c>
      <c r="B98" t="s">
        <v>112</v>
      </c>
      <c r="C98" t="s">
        <v>721</v>
      </c>
      <c r="D98">
        <v>-14.139873717588699</v>
      </c>
      <c r="E98">
        <v>205.387246740889</v>
      </c>
      <c r="F98">
        <v>191.24737302330001</v>
      </c>
      <c r="G98">
        <v>-53.404731384231503</v>
      </c>
      <c r="H98">
        <v>27.04025155675</v>
      </c>
    </row>
    <row r="99" spans="1:8">
      <c r="A99">
        <v>98</v>
      </c>
      <c r="B99" t="s">
        <v>113</v>
      </c>
      <c r="C99" t="s">
        <v>721</v>
      </c>
      <c r="D99">
        <v>42.402263811601898</v>
      </c>
      <c r="E99">
        <v>257.34026599192498</v>
      </c>
      <c r="F99">
        <v>299.74252980352702</v>
      </c>
      <c r="G99">
        <v>-16.919132057082699</v>
      </c>
      <c r="H99">
        <v>109.489372296544</v>
      </c>
    </row>
    <row r="100" spans="1:8">
      <c r="A100">
        <v>99</v>
      </c>
      <c r="B100" t="s">
        <v>114</v>
      </c>
      <c r="C100" t="s">
        <v>721</v>
      </c>
      <c r="D100">
        <v>82.455351103137005</v>
      </c>
      <c r="E100">
        <v>75.217622786609198</v>
      </c>
      <c r="F100">
        <v>157.672973889746</v>
      </c>
      <c r="G100">
        <v>50.811148651628997</v>
      </c>
      <c r="H100">
        <v>121.70080419550401</v>
      </c>
    </row>
    <row r="101" spans="1:8">
      <c r="A101">
        <v>100</v>
      </c>
      <c r="B101" t="s">
        <v>115</v>
      </c>
      <c r="C101" t="s">
        <v>721</v>
      </c>
      <c r="D101">
        <v>-56.192989884241399</v>
      </c>
      <c r="E101">
        <v>222.45227941643</v>
      </c>
      <c r="F101">
        <v>166.25928953218801</v>
      </c>
      <c r="G101">
        <v>-88.757792705028095</v>
      </c>
      <c r="H101">
        <v>-21.3923742995167</v>
      </c>
    </row>
    <row r="102" spans="1:8">
      <c r="A102">
        <v>101</v>
      </c>
      <c r="B102" t="s">
        <v>116</v>
      </c>
      <c r="C102" t="s">
        <v>721</v>
      </c>
      <c r="D102">
        <v>-120.20463242373999</v>
      </c>
      <c r="E102">
        <v>351.01373605104101</v>
      </c>
      <c r="F102">
        <v>230.8091036273</v>
      </c>
      <c r="G102">
        <v>-175.02587595841399</v>
      </c>
      <c r="H102">
        <v>-63.217810496564802</v>
      </c>
    </row>
    <row r="103" spans="1:8">
      <c r="A103">
        <v>102</v>
      </c>
      <c r="B103" t="s">
        <v>117</v>
      </c>
      <c r="C103" t="s">
        <v>721</v>
      </c>
      <c r="D103">
        <v>21.1449832897151</v>
      </c>
      <c r="E103">
        <v>323.41880514216399</v>
      </c>
      <c r="F103">
        <v>344.563788431879</v>
      </c>
      <c r="G103">
        <v>-39.372391472607603</v>
      </c>
      <c r="H103">
        <v>86.831288549037893</v>
      </c>
    </row>
    <row r="104" spans="1:8">
      <c r="A104">
        <v>103</v>
      </c>
      <c r="B104" t="s">
        <v>118</v>
      </c>
      <c r="C104" t="s">
        <v>721</v>
      </c>
      <c r="D104">
        <v>103.62321907202499</v>
      </c>
      <c r="E104">
        <v>448.29266519631898</v>
      </c>
      <c r="F104">
        <v>551.91588426834505</v>
      </c>
      <c r="G104">
        <v>8.2151961274287508</v>
      </c>
      <c r="H104">
        <v>239.46057122007801</v>
      </c>
    </row>
    <row r="105" spans="1:8">
      <c r="A105">
        <v>104</v>
      </c>
      <c r="B105" t="s">
        <v>119</v>
      </c>
      <c r="C105" t="s">
        <v>721</v>
      </c>
      <c r="D105">
        <v>12.444204234527399</v>
      </c>
      <c r="E105">
        <v>61.239979240109001</v>
      </c>
      <c r="F105">
        <v>73.684183474636399</v>
      </c>
      <c r="G105">
        <v>-10.150971933819401</v>
      </c>
      <c r="H105">
        <v>36.394383579776097</v>
      </c>
    </row>
    <row r="106" spans="1:8">
      <c r="A106">
        <v>105</v>
      </c>
      <c r="B106" t="s">
        <v>120</v>
      </c>
      <c r="C106" t="s">
        <v>721</v>
      </c>
      <c r="D106">
        <v>12.994695072922999</v>
      </c>
      <c r="E106">
        <v>274.105729866388</v>
      </c>
      <c r="F106">
        <v>287.10042493931098</v>
      </c>
      <c r="G106">
        <v>-39.8860378435838</v>
      </c>
      <c r="H106">
        <v>66.655039755050495</v>
      </c>
    </row>
    <row r="107" spans="1:8">
      <c r="A107">
        <v>106</v>
      </c>
      <c r="B107" t="s">
        <v>121</v>
      </c>
      <c r="C107" t="s">
        <v>721</v>
      </c>
      <c r="D107">
        <v>48.337605664610997</v>
      </c>
      <c r="E107">
        <v>83.694591592400997</v>
      </c>
      <c r="F107">
        <v>132.032197257012</v>
      </c>
      <c r="G107">
        <v>17.209840799787401</v>
      </c>
      <c r="H107">
        <v>83.898106525627796</v>
      </c>
    </row>
    <row r="108" spans="1:8">
      <c r="A108">
        <v>107</v>
      </c>
      <c r="B108" t="s">
        <v>122</v>
      </c>
      <c r="C108" t="s">
        <v>721</v>
      </c>
      <c r="D108">
        <v>-98.7789212798709</v>
      </c>
      <c r="E108">
        <v>397.18179363211402</v>
      </c>
      <c r="F108">
        <v>298.40287235224298</v>
      </c>
      <c r="G108">
        <v>-162.34940833997601</v>
      </c>
      <c r="H108">
        <v>-35.462807488135603</v>
      </c>
    </row>
    <row r="109" spans="1:8">
      <c r="A109">
        <v>108</v>
      </c>
      <c r="B109" t="s">
        <v>123</v>
      </c>
      <c r="C109" t="s">
        <v>721</v>
      </c>
      <c r="D109">
        <v>-16.229143328016299</v>
      </c>
      <c r="E109">
        <v>174.541761331446</v>
      </c>
      <c r="F109">
        <v>158.31261800343</v>
      </c>
      <c r="G109">
        <v>-50.865252771739698</v>
      </c>
      <c r="H109">
        <v>23.3986023026978</v>
      </c>
    </row>
    <row r="110" spans="1:8">
      <c r="A110">
        <v>109</v>
      </c>
      <c r="B110" t="s">
        <v>124</v>
      </c>
      <c r="C110" t="s">
        <v>721</v>
      </c>
      <c r="D110">
        <v>-49.171542303109298</v>
      </c>
      <c r="E110">
        <v>218.87726580008299</v>
      </c>
      <c r="F110">
        <v>169.705723496974</v>
      </c>
      <c r="G110">
        <v>-83.659039785469702</v>
      </c>
      <c r="H110">
        <v>-11.3484140627319</v>
      </c>
    </row>
    <row r="111" spans="1:8">
      <c r="A111">
        <v>110</v>
      </c>
      <c r="B111" t="s">
        <v>125</v>
      </c>
      <c r="C111" t="s">
        <v>721</v>
      </c>
      <c r="D111">
        <v>-11.1394195462226</v>
      </c>
      <c r="E111">
        <v>219.829205201658</v>
      </c>
      <c r="F111">
        <v>208.689785655436</v>
      </c>
      <c r="G111">
        <v>-56.2259221148637</v>
      </c>
      <c r="H111">
        <v>34.2833330353007</v>
      </c>
    </row>
    <row r="112" spans="1:8">
      <c r="A112">
        <v>111</v>
      </c>
      <c r="B112" t="s">
        <v>126</v>
      </c>
      <c r="C112" t="s">
        <v>721</v>
      </c>
      <c r="D112">
        <v>-47.0297414802492</v>
      </c>
      <c r="E112">
        <v>273.71965826787101</v>
      </c>
      <c r="F112">
        <v>226.689916787621</v>
      </c>
      <c r="G112">
        <v>-87.752459661540101</v>
      </c>
      <c r="H112">
        <v>-4.6011709646305903</v>
      </c>
    </row>
    <row r="113" spans="1:8">
      <c r="A113">
        <v>112</v>
      </c>
      <c r="B113" t="s">
        <v>127</v>
      </c>
      <c r="C113" t="s">
        <v>721</v>
      </c>
      <c r="D113">
        <v>-28.066164190377599</v>
      </c>
      <c r="E113">
        <v>214.62194919065399</v>
      </c>
      <c r="F113">
        <v>186.55578500027701</v>
      </c>
      <c r="G113">
        <v>-79.749964234858894</v>
      </c>
      <c r="H113">
        <v>28.5430952271929</v>
      </c>
    </row>
    <row r="114" spans="1:8">
      <c r="A114">
        <v>113</v>
      </c>
      <c r="B114" t="s">
        <v>128</v>
      </c>
      <c r="C114" t="s">
        <v>721</v>
      </c>
      <c r="D114">
        <v>-64.795928916315404</v>
      </c>
      <c r="E114">
        <v>216.19355527706901</v>
      </c>
      <c r="F114">
        <v>151.397626360754</v>
      </c>
      <c r="G114">
        <v>-104.99772102427301</v>
      </c>
      <c r="H114">
        <v>-21.271226844762602</v>
      </c>
    </row>
    <row r="115" spans="1:8">
      <c r="A115">
        <v>114</v>
      </c>
      <c r="B115" t="s">
        <v>129</v>
      </c>
      <c r="C115" t="s">
        <v>721</v>
      </c>
      <c r="D115">
        <v>11.7580534985653</v>
      </c>
      <c r="E115">
        <v>434.05753395517797</v>
      </c>
      <c r="F115">
        <v>445.815587453744</v>
      </c>
      <c r="G115">
        <v>-56.638611852298503</v>
      </c>
      <c r="H115">
        <v>82.903111352419899</v>
      </c>
    </row>
    <row r="116" spans="1:8">
      <c r="A116">
        <v>115</v>
      </c>
      <c r="B116" t="s">
        <v>130</v>
      </c>
      <c r="C116" t="s">
        <v>721</v>
      </c>
      <c r="D116">
        <v>82.1427425999549</v>
      </c>
      <c r="E116">
        <v>399.19678121654499</v>
      </c>
      <c r="F116">
        <v>481.33952381649999</v>
      </c>
      <c r="G116">
        <v>1.6392071192136899</v>
      </c>
      <c r="H116">
        <v>173.018204906986</v>
      </c>
    </row>
    <row r="117" spans="1:8">
      <c r="A117">
        <v>116</v>
      </c>
      <c r="B117" t="s">
        <v>131</v>
      </c>
      <c r="C117" t="s">
        <v>721</v>
      </c>
      <c r="D117">
        <v>18.266771611762799</v>
      </c>
      <c r="E117">
        <v>318.06266834477202</v>
      </c>
      <c r="F117">
        <v>336.329439956535</v>
      </c>
      <c r="G117">
        <v>-46.756128038617298</v>
      </c>
      <c r="H117">
        <v>82.701646018010905</v>
      </c>
    </row>
    <row r="118" spans="1:8">
      <c r="A118">
        <v>117</v>
      </c>
      <c r="B118" t="s">
        <v>132</v>
      </c>
      <c r="C118" t="s">
        <v>721</v>
      </c>
      <c r="D118">
        <v>94.087483622394601</v>
      </c>
      <c r="E118">
        <v>222.68780082827399</v>
      </c>
      <c r="F118">
        <v>316.77528445066901</v>
      </c>
      <c r="G118">
        <v>39.887194369175397</v>
      </c>
      <c r="H118">
        <v>152.24097150185801</v>
      </c>
    </row>
    <row r="119" spans="1:8">
      <c r="A119">
        <v>118</v>
      </c>
      <c r="B119" t="s">
        <v>133</v>
      </c>
      <c r="C119" t="s">
        <v>721</v>
      </c>
      <c r="D119">
        <v>-64.667759657257605</v>
      </c>
      <c r="E119">
        <v>199.728017042522</v>
      </c>
      <c r="F119">
        <v>135.060257385265</v>
      </c>
      <c r="G119">
        <v>-95.419638443538105</v>
      </c>
      <c r="H119">
        <v>-32.057827332685797</v>
      </c>
    </row>
    <row r="120" spans="1:8">
      <c r="A120">
        <v>119</v>
      </c>
      <c r="B120" t="s">
        <v>134</v>
      </c>
      <c r="C120" t="s">
        <v>721</v>
      </c>
      <c r="D120">
        <v>65.563723975508594</v>
      </c>
      <c r="E120">
        <v>428.22475210337001</v>
      </c>
      <c r="F120">
        <v>493.788476078879</v>
      </c>
      <c r="G120">
        <v>-14.6411785169203</v>
      </c>
      <c r="H120">
        <v>160.456166425985</v>
      </c>
    </row>
    <row r="121" spans="1:8">
      <c r="A121">
        <v>120</v>
      </c>
      <c r="B121" t="s">
        <v>135</v>
      </c>
      <c r="C121" t="s">
        <v>721</v>
      </c>
      <c r="D121">
        <v>25.700897997141201</v>
      </c>
      <c r="E121">
        <v>396.323507386985</v>
      </c>
      <c r="F121">
        <v>422.02440538412702</v>
      </c>
      <c r="G121">
        <v>-43.037022354197397</v>
      </c>
      <c r="H121">
        <v>99.314832015353304</v>
      </c>
    </row>
    <row r="122" spans="1:8">
      <c r="A122">
        <v>121</v>
      </c>
      <c r="B122" t="s">
        <v>136</v>
      </c>
      <c r="C122" t="s">
        <v>721</v>
      </c>
      <c r="D122">
        <v>50.190765933301698</v>
      </c>
      <c r="E122">
        <v>46.1896367101401</v>
      </c>
      <c r="F122">
        <v>96.380402643441897</v>
      </c>
      <c r="G122">
        <v>20.7411467819588</v>
      </c>
      <c r="H122">
        <v>85.240863802562103</v>
      </c>
    </row>
    <row r="123" spans="1:8">
      <c r="A123">
        <v>122</v>
      </c>
      <c r="B123" t="s">
        <v>137</v>
      </c>
      <c r="C123" t="s">
        <v>721</v>
      </c>
      <c r="D123">
        <v>-136.787099857577</v>
      </c>
      <c r="E123">
        <v>430.68299366864699</v>
      </c>
      <c r="F123">
        <v>293.89589381106902</v>
      </c>
      <c r="G123">
        <v>-203.61437243791099</v>
      </c>
      <c r="H123">
        <v>-68.451356333424499</v>
      </c>
    </row>
    <row r="124" spans="1:8">
      <c r="A124">
        <v>123</v>
      </c>
      <c r="B124" t="s">
        <v>138</v>
      </c>
      <c r="C124" t="s">
        <v>721</v>
      </c>
      <c r="D124">
        <v>61.094691976103199</v>
      </c>
      <c r="E124">
        <v>351.868268518788</v>
      </c>
      <c r="F124">
        <v>412.96296049489098</v>
      </c>
      <c r="G124">
        <v>-6.8200043163173296</v>
      </c>
      <c r="H124">
        <v>132.597671459324</v>
      </c>
    </row>
    <row r="125" spans="1:8">
      <c r="A125">
        <v>124</v>
      </c>
      <c r="B125" t="s">
        <v>139</v>
      </c>
      <c r="C125" t="s">
        <v>721</v>
      </c>
      <c r="D125">
        <v>15.8432091934898</v>
      </c>
      <c r="E125">
        <v>451.43522881018998</v>
      </c>
      <c r="F125">
        <v>467.27843800367998</v>
      </c>
      <c r="G125">
        <v>-67.154206267544595</v>
      </c>
      <c r="H125">
        <v>104.39267361167801</v>
      </c>
    </row>
    <row r="126" spans="1:8">
      <c r="A126">
        <v>125</v>
      </c>
      <c r="B126" t="s">
        <v>140</v>
      </c>
      <c r="C126" t="s">
        <v>721</v>
      </c>
      <c r="D126">
        <v>15.292819191042099</v>
      </c>
      <c r="E126">
        <v>85.219284343380806</v>
      </c>
      <c r="F126">
        <v>100.51210353442301</v>
      </c>
      <c r="G126">
        <v>-10.3816029935315</v>
      </c>
      <c r="H126">
        <v>44.605037465327797</v>
      </c>
    </row>
    <row r="127" spans="1:8">
      <c r="A127">
        <v>126</v>
      </c>
      <c r="B127" t="s">
        <v>141</v>
      </c>
      <c r="C127" t="s">
        <v>721</v>
      </c>
      <c r="D127">
        <v>-31.436032634129099</v>
      </c>
      <c r="E127">
        <v>394.25384299943698</v>
      </c>
      <c r="F127">
        <v>362.81781036530799</v>
      </c>
      <c r="G127">
        <v>-103.954878036449</v>
      </c>
      <c r="H127">
        <v>37.538772954934601</v>
      </c>
    </row>
    <row r="128" spans="1:8">
      <c r="A128">
        <v>127</v>
      </c>
      <c r="B128" t="s">
        <v>142</v>
      </c>
      <c r="C128" t="s">
        <v>721</v>
      </c>
      <c r="D128">
        <v>16.642952348372599</v>
      </c>
      <c r="E128">
        <v>285.73320439601099</v>
      </c>
      <c r="F128">
        <v>302.37615674438399</v>
      </c>
      <c r="G128">
        <v>-40.0713251798458</v>
      </c>
      <c r="H128">
        <v>77.485653870454996</v>
      </c>
    </row>
    <row r="129" spans="1:8">
      <c r="A129">
        <v>128</v>
      </c>
      <c r="B129" t="s">
        <v>143</v>
      </c>
      <c r="C129" t="s">
        <v>721</v>
      </c>
      <c r="D129">
        <v>-33.455194148526701</v>
      </c>
      <c r="E129">
        <v>440.20186103793202</v>
      </c>
      <c r="F129">
        <v>406.74666688940499</v>
      </c>
      <c r="G129">
        <v>-102.532172487848</v>
      </c>
      <c r="H129">
        <v>31.1798962509041</v>
      </c>
    </row>
    <row r="130" spans="1:8">
      <c r="A130">
        <v>129</v>
      </c>
      <c r="B130" t="s">
        <v>144</v>
      </c>
      <c r="C130" t="s">
        <v>721</v>
      </c>
      <c r="D130">
        <v>-74.314294215078405</v>
      </c>
      <c r="E130">
        <v>238.575482395113</v>
      </c>
      <c r="F130">
        <v>164.26118818003499</v>
      </c>
      <c r="G130">
        <v>-108.692199916894</v>
      </c>
      <c r="H130">
        <v>-40.693777017236997</v>
      </c>
    </row>
    <row r="131" spans="1:8">
      <c r="A131">
        <v>130</v>
      </c>
      <c r="B131" t="s">
        <v>145</v>
      </c>
      <c r="C131" t="s">
        <v>721</v>
      </c>
      <c r="D131">
        <v>-67.430925501196796</v>
      </c>
      <c r="E131">
        <v>303.55832021591601</v>
      </c>
      <c r="F131">
        <v>236.12739471472</v>
      </c>
      <c r="G131">
        <v>-121.494982956779</v>
      </c>
      <c r="H131">
        <v>-8.8777317772129596</v>
      </c>
    </row>
    <row r="132" spans="1:8">
      <c r="A132">
        <v>131</v>
      </c>
      <c r="B132" t="s">
        <v>146</v>
      </c>
      <c r="C132" t="s">
        <v>721</v>
      </c>
      <c r="D132">
        <v>48.061170564626799</v>
      </c>
      <c r="E132">
        <v>297.04717755343302</v>
      </c>
      <c r="F132">
        <v>345.10834811806001</v>
      </c>
      <c r="G132">
        <v>-9.5320243736153802</v>
      </c>
      <c r="H132">
        <v>113.12050992063701</v>
      </c>
    </row>
    <row r="133" spans="1:8">
      <c r="A133">
        <v>132</v>
      </c>
      <c r="B133" t="s">
        <v>147</v>
      </c>
      <c r="C133" t="s">
        <v>721</v>
      </c>
      <c r="D133">
        <v>-3.8815849327459002</v>
      </c>
      <c r="E133">
        <v>331.877724765067</v>
      </c>
      <c r="F133">
        <v>327.99613983232098</v>
      </c>
      <c r="G133">
        <v>-68.865269082752505</v>
      </c>
      <c r="H133">
        <v>63.448256692052198</v>
      </c>
    </row>
    <row r="134" spans="1:8">
      <c r="A134">
        <v>133</v>
      </c>
      <c r="B134" t="s">
        <v>148</v>
      </c>
      <c r="C134" t="s">
        <v>721</v>
      </c>
      <c r="D134">
        <v>82.638597509090502</v>
      </c>
      <c r="E134">
        <v>372.36342997216201</v>
      </c>
      <c r="F134">
        <v>455.00202748125298</v>
      </c>
      <c r="G134">
        <v>6.0506126730440704</v>
      </c>
      <c r="H134">
        <v>161.115444508351</v>
      </c>
    </row>
    <row r="135" spans="1:8">
      <c r="A135">
        <v>134</v>
      </c>
      <c r="B135" t="s">
        <v>149</v>
      </c>
      <c r="C135" t="s">
        <v>721</v>
      </c>
      <c r="D135">
        <v>-59.750203658379</v>
      </c>
      <c r="E135">
        <v>184.742938730568</v>
      </c>
      <c r="F135">
        <v>124.99273507218901</v>
      </c>
      <c r="G135">
        <v>-89.283849966427695</v>
      </c>
      <c r="H135">
        <v>-27.969724721089701</v>
      </c>
    </row>
    <row r="136" spans="1:8">
      <c r="A136">
        <v>135</v>
      </c>
      <c r="B136" t="s">
        <v>150</v>
      </c>
      <c r="C136" t="s">
        <v>721</v>
      </c>
      <c r="D136">
        <v>-29.770243649413</v>
      </c>
      <c r="E136">
        <v>270.71638454652799</v>
      </c>
      <c r="F136">
        <v>240.94614089711499</v>
      </c>
      <c r="G136">
        <v>-89.214167075912499</v>
      </c>
      <c r="H136">
        <v>34.023792463191199</v>
      </c>
    </row>
    <row r="137" spans="1:8">
      <c r="A137">
        <v>136</v>
      </c>
      <c r="B137" t="s">
        <v>151</v>
      </c>
      <c r="C137" t="s">
        <v>721</v>
      </c>
      <c r="D137">
        <v>-25.266742889305998</v>
      </c>
      <c r="E137">
        <v>346.74705086511301</v>
      </c>
      <c r="F137">
        <v>321.48030797580702</v>
      </c>
      <c r="G137">
        <v>-87.374311430913806</v>
      </c>
      <c r="H137">
        <v>43.498508100140199</v>
      </c>
    </row>
    <row r="138" spans="1:8">
      <c r="A138">
        <v>137</v>
      </c>
      <c r="B138" t="s">
        <v>152</v>
      </c>
      <c r="C138" t="s">
        <v>721</v>
      </c>
      <c r="D138">
        <v>-12.795300314463701</v>
      </c>
      <c r="E138">
        <v>270.18176467788402</v>
      </c>
      <c r="F138">
        <v>257.38646436341998</v>
      </c>
      <c r="G138">
        <v>-75.934734036610607</v>
      </c>
      <c r="H138">
        <v>53.708080639597</v>
      </c>
    </row>
    <row r="139" spans="1:8">
      <c r="A139">
        <v>138</v>
      </c>
      <c r="B139" t="s">
        <v>153</v>
      </c>
      <c r="C139" t="s">
        <v>721</v>
      </c>
      <c r="D139">
        <v>3.9795951357307899</v>
      </c>
      <c r="E139">
        <v>342.38237112754598</v>
      </c>
      <c r="F139">
        <v>346.361966263277</v>
      </c>
      <c r="G139">
        <v>-56.419113961776802</v>
      </c>
      <c r="H139">
        <v>65.277969663581601</v>
      </c>
    </row>
    <row r="140" spans="1:8">
      <c r="A140">
        <v>139</v>
      </c>
      <c r="B140" t="s">
        <v>154</v>
      </c>
      <c r="C140" t="s">
        <v>721</v>
      </c>
      <c r="D140">
        <v>-44.054188105178</v>
      </c>
      <c r="E140">
        <v>372.38309870332898</v>
      </c>
      <c r="F140">
        <v>328.32891059815103</v>
      </c>
      <c r="G140">
        <v>-105.019364742186</v>
      </c>
      <c r="H140">
        <v>18.351677897303301</v>
      </c>
    </row>
    <row r="141" spans="1:8">
      <c r="A141">
        <v>140</v>
      </c>
      <c r="B141" t="s">
        <v>155</v>
      </c>
      <c r="C141" t="s">
        <v>721</v>
      </c>
      <c r="D141">
        <v>3.8018750003933501</v>
      </c>
      <c r="E141">
        <v>480.581946397666</v>
      </c>
      <c r="F141">
        <v>484.38382139805901</v>
      </c>
      <c r="G141">
        <v>-73.885976091969994</v>
      </c>
      <c r="H141">
        <v>81.719422299286705</v>
      </c>
    </row>
    <row r="142" spans="1:8">
      <c r="A142">
        <v>141</v>
      </c>
      <c r="B142" t="s">
        <v>156</v>
      </c>
      <c r="C142" t="s">
        <v>721</v>
      </c>
      <c r="D142">
        <v>-61.451825448404897</v>
      </c>
      <c r="E142">
        <v>362.334297298031</v>
      </c>
      <c r="F142">
        <v>300.88247184962597</v>
      </c>
      <c r="G142">
        <v>-120.775496601867</v>
      </c>
      <c r="H142">
        <v>-4.0575924212414698</v>
      </c>
    </row>
    <row r="143" spans="1:8">
      <c r="A143">
        <v>142</v>
      </c>
      <c r="B143" t="s">
        <v>157</v>
      </c>
      <c r="C143" t="s">
        <v>721</v>
      </c>
      <c r="D143">
        <v>34.820490632978803</v>
      </c>
      <c r="E143">
        <v>286.15118051802301</v>
      </c>
      <c r="F143">
        <v>320.971671151002</v>
      </c>
      <c r="G143">
        <v>-21.963624189193599</v>
      </c>
      <c r="H143">
        <v>95.543101797366404</v>
      </c>
    </row>
    <row r="144" spans="1:8">
      <c r="A144">
        <v>143</v>
      </c>
      <c r="B144" t="s">
        <v>158</v>
      </c>
      <c r="C144" t="s">
        <v>721</v>
      </c>
      <c r="D144">
        <v>16.521782414714501</v>
      </c>
      <c r="E144">
        <v>483.85176534814002</v>
      </c>
      <c r="F144">
        <v>500.373547762854</v>
      </c>
      <c r="G144">
        <v>-51.078863556391099</v>
      </c>
      <c r="H144">
        <v>90.859139074739204</v>
      </c>
    </row>
    <row r="145" spans="1:8">
      <c r="A145">
        <v>144</v>
      </c>
      <c r="B145" t="s">
        <v>159</v>
      </c>
      <c r="C145" t="s">
        <v>721</v>
      </c>
      <c r="D145">
        <v>-56.782509656635398</v>
      </c>
      <c r="E145">
        <v>317.72770144306901</v>
      </c>
      <c r="F145">
        <v>260.94519178643401</v>
      </c>
      <c r="G145">
        <v>-105.11813019350799</v>
      </c>
      <c r="H145">
        <v>-6.9324520968719598</v>
      </c>
    </row>
    <row r="146" spans="1:8">
      <c r="A146">
        <v>145</v>
      </c>
      <c r="B146" t="s">
        <v>160</v>
      </c>
      <c r="C146" t="s">
        <v>721</v>
      </c>
      <c r="D146">
        <v>14.4140340129197</v>
      </c>
      <c r="E146">
        <v>469.12449829872901</v>
      </c>
      <c r="F146">
        <v>483.53853231164902</v>
      </c>
      <c r="G146">
        <v>-56.627057915599202</v>
      </c>
      <c r="H146">
        <v>90.401532129947896</v>
      </c>
    </row>
    <row r="147" spans="1:8">
      <c r="A147">
        <v>146</v>
      </c>
      <c r="B147" t="s">
        <v>161</v>
      </c>
      <c r="C147" t="s">
        <v>721</v>
      </c>
      <c r="D147">
        <v>146.60777234335501</v>
      </c>
      <c r="E147">
        <v>355.37246216627602</v>
      </c>
      <c r="F147">
        <v>501.980234509632</v>
      </c>
      <c r="G147">
        <v>62.052480645325303</v>
      </c>
      <c r="H147">
        <v>259.84115330815501</v>
      </c>
    </row>
    <row r="148" spans="1:8">
      <c r="A148">
        <v>147</v>
      </c>
      <c r="B148" t="s">
        <v>162</v>
      </c>
      <c r="C148" t="s">
        <v>721</v>
      </c>
      <c r="D148">
        <v>62.298827101504898</v>
      </c>
      <c r="E148">
        <v>335.18733725982497</v>
      </c>
      <c r="F148">
        <v>397.48616436133</v>
      </c>
      <c r="G148">
        <v>-7.2107765775540402</v>
      </c>
      <c r="H148">
        <v>133.09032291589401</v>
      </c>
    </row>
    <row r="149" spans="1:8">
      <c r="A149">
        <v>148</v>
      </c>
      <c r="B149" t="s">
        <v>163</v>
      </c>
      <c r="C149" t="s">
        <v>721</v>
      </c>
      <c r="D149">
        <v>-2.21357162655283</v>
      </c>
      <c r="E149">
        <v>291.162360003738</v>
      </c>
      <c r="F149">
        <v>288.948788377185</v>
      </c>
      <c r="G149">
        <v>-50.176068475306302</v>
      </c>
      <c r="H149">
        <v>52.162463432145003</v>
      </c>
    </row>
    <row r="150" spans="1:8">
      <c r="A150">
        <v>149</v>
      </c>
      <c r="B150" t="s">
        <v>164</v>
      </c>
      <c r="C150" t="s">
        <v>721</v>
      </c>
      <c r="D150">
        <v>-128.26915480832201</v>
      </c>
      <c r="E150">
        <v>327.26449426839901</v>
      </c>
      <c r="F150">
        <v>198.99533946007699</v>
      </c>
      <c r="G150">
        <v>-174.50978301987001</v>
      </c>
      <c r="H150">
        <v>-79.283306348865594</v>
      </c>
    </row>
    <row r="151" spans="1:8">
      <c r="A151">
        <v>150</v>
      </c>
      <c r="B151" t="s">
        <v>165</v>
      </c>
      <c r="C151" t="s">
        <v>721</v>
      </c>
      <c r="D151">
        <v>87.027585239495394</v>
      </c>
      <c r="E151">
        <v>243.24290520054399</v>
      </c>
      <c r="F151">
        <v>330.270490440039</v>
      </c>
      <c r="G151">
        <v>28.922238418870201</v>
      </c>
      <c r="H151">
        <v>148.42357005319201</v>
      </c>
    </row>
    <row r="152" spans="1:8">
      <c r="A152">
        <v>151</v>
      </c>
      <c r="B152" t="s">
        <v>166</v>
      </c>
      <c r="C152" t="s">
        <v>721</v>
      </c>
      <c r="D152">
        <v>101.84172349526099</v>
      </c>
      <c r="E152">
        <v>535.47098117520295</v>
      </c>
      <c r="F152">
        <v>637.312704670465</v>
      </c>
      <c r="G152">
        <v>20.718297170748698</v>
      </c>
      <c r="H152">
        <v>271.29957915020702</v>
      </c>
    </row>
    <row r="153" spans="1:8">
      <c r="A153">
        <v>152</v>
      </c>
      <c r="B153" t="s">
        <v>167</v>
      </c>
      <c r="C153" t="s">
        <v>721</v>
      </c>
      <c r="D153">
        <v>-88.523332520878796</v>
      </c>
      <c r="E153">
        <v>587.79421433057303</v>
      </c>
      <c r="F153">
        <v>499.270881809694</v>
      </c>
      <c r="G153">
        <v>-159.53037208025</v>
      </c>
      <c r="H153">
        <v>-16.646168874257398</v>
      </c>
    </row>
    <row r="154" spans="1:8">
      <c r="A154">
        <v>153</v>
      </c>
      <c r="B154" t="s">
        <v>168</v>
      </c>
      <c r="C154" t="s">
        <v>721</v>
      </c>
      <c r="D154">
        <v>-5.3601742636541303</v>
      </c>
      <c r="E154">
        <v>433.77840406692098</v>
      </c>
      <c r="F154">
        <v>428.41822980326702</v>
      </c>
      <c r="G154">
        <v>-84.524155033989203</v>
      </c>
      <c r="H154">
        <v>78.252365932127802</v>
      </c>
    </row>
    <row r="155" spans="1:8">
      <c r="A155">
        <v>154</v>
      </c>
      <c r="B155" t="s">
        <v>169</v>
      </c>
      <c r="C155" t="s">
        <v>721</v>
      </c>
      <c r="D155">
        <v>-5.6575569227328</v>
      </c>
      <c r="E155">
        <v>97.634601923633795</v>
      </c>
      <c r="F155">
        <v>91.977045000901001</v>
      </c>
      <c r="G155">
        <v>-30.895221594946499</v>
      </c>
      <c r="H155">
        <v>23.6188333958657</v>
      </c>
    </row>
    <row r="156" spans="1:8">
      <c r="A156">
        <v>155</v>
      </c>
      <c r="B156" t="s">
        <v>170</v>
      </c>
      <c r="C156" t="s">
        <v>721</v>
      </c>
      <c r="D156">
        <v>-98.626497902376499</v>
      </c>
      <c r="E156">
        <v>309.90354381803797</v>
      </c>
      <c r="F156">
        <v>211.27704591566101</v>
      </c>
      <c r="G156">
        <v>-155.31872934127699</v>
      </c>
      <c r="H156">
        <v>-41.206739633096802</v>
      </c>
    </row>
    <row r="157" spans="1:8">
      <c r="A157">
        <v>156</v>
      </c>
      <c r="B157" t="s">
        <v>171</v>
      </c>
      <c r="C157" t="s">
        <v>721</v>
      </c>
      <c r="D157">
        <v>-62.004985389871699</v>
      </c>
      <c r="E157">
        <v>516.90114040002595</v>
      </c>
      <c r="F157">
        <v>454.89615501015402</v>
      </c>
      <c r="G157">
        <v>-141.93882179546401</v>
      </c>
      <c r="H157">
        <v>23.383455144231601</v>
      </c>
    </row>
    <row r="158" spans="1:8">
      <c r="A158">
        <v>157</v>
      </c>
      <c r="B158" t="s">
        <v>172</v>
      </c>
      <c r="C158" t="s">
        <v>721</v>
      </c>
      <c r="D158">
        <v>109.16876657113799</v>
      </c>
      <c r="E158">
        <v>349.21017780111299</v>
      </c>
      <c r="F158">
        <v>458.378944372251</v>
      </c>
      <c r="G158">
        <v>45.939722790436498</v>
      </c>
      <c r="H158">
        <v>171.156023755078</v>
      </c>
    </row>
    <row r="159" spans="1:8">
      <c r="A159">
        <v>158</v>
      </c>
      <c r="B159" t="s">
        <v>173</v>
      </c>
      <c r="C159" t="s">
        <v>721</v>
      </c>
      <c r="D159">
        <v>202.33724337457201</v>
      </c>
      <c r="E159">
        <v>258.68551743330698</v>
      </c>
      <c r="F159">
        <v>461.02276080787999</v>
      </c>
      <c r="G159">
        <v>131.26692707056</v>
      </c>
      <c r="H159">
        <v>284.63599635719498</v>
      </c>
    </row>
    <row r="160" spans="1:8">
      <c r="A160">
        <v>159</v>
      </c>
      <c r="B160" t="s">
        <v>174</v>
      </c>
      <c r="C160" t="s">
        <v>721</v>
      </c>
      <c r="D160">
        <v>-30.290483296533399</v>
      </c>
      <c r="E160">
        <v>248.04156260827901</v>
      </c>
      <c r="F160">
        <v>217.751079311745</v>
      </c>
      <c r="G160">
        <v>-71.163294583277406</v>
      </c>
      <c r="H160">
        <v>13.1856386604407</v>
      </c>
    </row>
    <row r="161" spans="1:8">
      <c r="A161">
        <v>160</v>
      </c>
      <c r="B161" t="s">
        <v>175</v>
      </c>
      <c r="C161" t="s">
        <v>721</v>
      </c>
      <c r="D161">
        <v>56.121297924796202</v>
      </c>
      <c r="E161">
        <v>191.88807796417501</v>
      </c>
      <c r="F161">
        <v>248.00937588897199</v>
      </c>
      <c r="G161">
        <v>15.2880192358764</v>
      </c>
      <c r="H161">
        <v>101.333369981792</v>
      </c>
    </row>
    <row r="162" spans="1:8">
      <c r="A162">
        <v>161</v>
      </c>
      <c r="B162" t="s">
        <v>176</v>
      </c>
      <c r="C162" t="s">
        <v>721</v>
      </c>
      <c r="D162">
        <v>-15.1328244491825</v>
      </c>
      <c r="E162">
        <v>257.66003434038799</v>
      </c>
      <c r="F162">
        <v>242.52720989120499</v>
      </c>
      <c r="G162">
        <v>-65.050299569207894</v>
      </c>
      <c r="H162">
        <v>37.645496125799603</v>
      </c>
    </row>
    <row r="163" spans="1:8">
      <c r="A163">
        <v>162</v>
      </c>
      <c r="B163" t="s">
        <v>177</v>
      </c>
      <c r="C163" t="s">
        <v>721</v>
      </c>
      <c r="D163">
        <v>70.276659081245896</v>
      </c>
      <c r="E163">
        <v>109.250360984705</v>
      </c>
      <c r="F163">
        <v>179.52702006595101</v>
      </c>
      <c r="G163">
        <v>35.082779973248599</v>
      </c>
      <c r="H163">
        <v>109.391155332157</v>
      </c>
    </row>
    <row r="164" spans="1:8">
      <c r="A164">
        <v>163</v>
      </c>
      <c r="B164" t="s">
        <v>178</v>
      </c>
      <c r="C164" t="s">
        <v>721</v>
      </c>
      <c r="D164">
        <v>-52.0985876703472</v>
      </c>
      <c r="E164">
        <v>401.334294616146</v>
      </c>
      <c r="F164">
        <v>349.235706945799</v>
      </c>
      <c r="G164">
        <v>-111.980406088709</v>
      </c>
      <c r="H164">
        <v>5.3789423890282801</v>
      </c>
    </row>
    <row r="165" spans="1:8">
      <c r="A165">
        <v>164</v>
      </c>
      <c r="B165" t="s">
        <v>179</v>
      </c>
      <c r="C165" t="s">
        <v>721</v>
      </c>
      <c r="D165">
        <v>-43.160778990996903</v>
      </c>
      <c r="E165">
        <v>444.91225913000102</v>
      </c>
      <c r="F165">
        <v>401.751480139004</v>
      </c>
      <c r="G165">
        <v>-105.80921791049801</v>
      </c>
      <c r="H165">
        <v>24.7090696608707</v>
      </c>
    </row>
    <row r="166" spans="1:8">
      <c r="A166">
        <v>165</v>
      </c>
      <c r="B166" t="s">
        <v>180</v>
      </c>
      <c r="C166" t="s">
        <v>721</v>
      </c>
      <c r="D166">
        <v>28.5770462539131</v>
      </c>
      <c r="E166">
        <v>88.288824349202699</v>
      </c>
      <c r="F166">
        <v>116.865870603115</v>
      </c>
      <c r="G166">
        <v>3.0127152966361699</v>
      </c>
      <c r="H166">
        <v>57.247878556212598</v>
      </c>
    </row>
    <row r="167" spans="1:8">
      <c r="A167">
        <v>166</v>
      </c>
      <c r="B167" t="s">
        <v>181</v>
      </c>
      <c r="C167" t="s">
        <v>721</v>
      </c>
      <c r="D167">
        <v>-67.805099950093194</v>
      </c>
      <c r="E167">
        <v>285.61821347685498</v>
      </c>
      <c r="F167">
        <v>217.81311352676201</v>
      </c>
      <c r="G167">
        <v>-108.81911611836</v>
      </c>
      <c r="H167">
        <v>-23.930841906252901</v>
      </c>
    </row>
    <row r="168" spans="1:8">
      <c r="A168">
        <v>167</v>
      </c>
      <c r="B168" t="s">
        <v>182</v>
      </c>
      <c r="C168" t="s">
        <v>721</v>
      </c>
      <c r="D168">
        <v>-18.344064133694999</v>
      </c>
      <c r="E168">
        <v>439.57421880728299</v>
      </c>
      <c r="F168">
        <v>421.230154673588</v>
      </c>
      <c r="G168">
        <v>-86.079993781003097</v>
      </c>
      <c r="H168">
        <v>52.336058864386899</v>
      </c>
    </row>
    <row r="169" spans="1:8">
      <c r="A169">
        <v>168</v>
      </c>
      <c r="B169" t="s">
        <v>183</v>
      </c>
      <c r="C169" t="s">
        <v>721</v>
      </c>
      <c r="D169">
        <v>-27.172525086459999</v>
      </c>
      <c r="E169">
        <v>484.85097367607</v>
      </c>
      <c r="F169">
        <v>457.67844858961001</v>
      </c>
      <c r="G169">
        <v>-109.396471001164</v>
      </c>
      <c r="H169">
        <v>56.226641975493997</v>
      </c>
    </row>
    <row r="170" spans="1:8">
      <c r="A170">
        <v>169</v>
      </c>
      <c r="B170" t="s">
        <v>184</v>
      </c>
      <c r="C170" t="s">
        <v>721</v>
      </c>
      <c r="D170">
        <v>-13.185057569347901</v>
      </c>
      <c r="E170">
        <v>375.81504322715398</v>
      </c>
      <c r="F170">
        <v>362.629985657806</v>
      </c>
      <c r="G170">
        <v>-74.043204143850502</v>
      </c>
      <c r="H170">
        <v>47.993944742994998</v>
      </c>
    </row>
    <row r="171" spans="1:8">
      <c r="A171">
        <v>170</v>
      </c>
      <c r="B171" t="s">
        <v>185</v>
      </c>
      <c r="C171" t="s">
        <v>721</v>
      </c>
      <c r="D171">
        <v>-3.5532508618857701</v>
      </c>
      <c r="E171">
        <v>251.72812324336499</v>
      </c>
      <c r="F171">
        <v>248.17487238147899</v>
      </c>
      <c r="G171">
        <v>-44.048038927025999</v>
      </c>
      <c r="H171">
        <v>39.942235043228301</v>
      </c>
    </row>
    <row r="172" spans="1:8">
      <c r="A172">
        <v>171</v>
      </c>
      <c r="B172" t="s">
        <v>186</v>
      </c>
      <c r="C172" t="s">
        <v>721</v>
      </c>
      <c r="D172">
        <v>-70.892092265564798</v>
      </c>
      <c r="E172">
        <v>212.42694573637999</v>
      </c>
      <c r="F172">
        <v>141.53485347081499</v>
      </c>
      <c r="G172">
        <v>-99.197379400815507</v>
      </c>
      <c r="H172">
        <v>-42.504225786198099</v>
      </c>
    </row>
    <row r="173" spans="1:8">
      <c r="A173">
        <v>172</v>
      </c>
      <c r="B173" t="s">
        <v>187</v>
      </c>
      <c r="C173" t="s">
        <v>721</v>
      </c>
      <c r="D173">
        <v>-142.28676581442099</v>
      </c>
      <c r="E173">
        <v>637.03700639420094</v>
      </c>
      <c r="F173">
        <v>494.75024057977902</v>
      </c>
      <c r="G173">
        <v>-243.291679974754</v>
      </c>
      <c r="H173">
        <v>-50.212433407617297</v>
      </c>
    </row>
    <row r="174" spans="1:8">
      <c r="A174">
        <v>173</v>
      </c>
      <c r="B174" t="s">
        <v>188</v>
      </c>
      <c r="C174" t="s">
        <v>721</v>
      </c>
      <c r="D174">
        <v>-34.815150759416603</v>
      </c>
      <c r="E174">
        <v>186.89812273458401</v>
      </c>
      <c r="F174">
        <v>152.082971975167</v>
      </c>
      <c r="G174">
        <v>-63.1990207490364</v>
      </c>
      <c r="H174">
        <v>-5.4205471279091597</v>
      </c>
    </row>
    <row r="175" spans="1:8">
      <c r="A175">
        <v>174</v>
      </c>
      <c r="B175" t="s">
        <v>189</v>
      </c>
      <c r="C175" t="s">
        <v>721</v>
      </c>
      <c r="D175">
        <v>26.920318032864301</v>
      </c>
      <c r="E175">
        <v>39.428482002459504</v>
      </c>
      <c r="F175">
        <v>66.348800035323904</v>
      </c>
      <c r="G175">
        <v>7.3434755867904302</v>
      </c>
      <c r="H175">
        <v>50.5219401218367</v>
      </c>
    </row>
    <row r="176" spans="1:8">
      <c r="A176">
        <v>175</v>
      </c>
      <c r="B176" t="s">
        <v>190</v>
      </c>
      <c r="C176" t="s">
        <v>721</v>
      </c>
      <c r="D176">
        <v>45.4435111107856</v>
      </c>
      <c r="E176">
        <v>297.70490566356301</v>
      </c>
      <c r="F176">
        <v>343.14841677434799</v>
      </c>
      <c r="G176">
        <v>-10.068568796550499</v>
      </c>
      <c r="H176">
        <v>104.771772878064</v>
      </c>
    </row>
    <row r="177" spans="1:8">
      <c r="A177">
        <v>176</v>
      </c>
      <c r="B177" t="s">
        <v>191</v>
      </c>
      <c r="C177" t="s">
        <v>721</v>
      </c>
      <c r="D177">
        <v>56.089046389398398</v>
      </c>
      <c r="E177">
        <v>410.33648258199901</v>
      </c>
      <c r="F177">
        <v>466.425528971397</v>
      </c>
      <c r="G177">
        <v>-18.614865876556799</v>
      </c>
      <c r="H177">
        <v>123.641025090608</v>
      </c>
    </row>
    <row r="178" spans="1:8">
      <c r="A178">
        <v>177</v>
      </c>
      <c r="B178" t="s">
        <v>192</v>
      </c>
      <c r="C178" t="s">
        <v>721</v>
      </c>
      <c r="D178">
        <v>-4.9527363385417402</v>
      </c>
      <c r="E178">
        <v>538.07928938637804</v>
      </c>
      <c r="F178">
        <v>533.12655304783596</v>
      </c>
      <c r="G178">
        <v>-88.372166326652007</v>
      </c>
      <c r="H178">
        <v>86.130861529891007</v>
      </c>
    </row>
    <row r="179" spans="1:8">
      <c r="A179">
        <v>178</v>
      </c>
      <c r="B179" t="s">
        <v>193</v>
      </c>
      <c r="C179" t="s">
        <v>721</v>
      </c>
      <c r="D179">
        <v>-66.224223982276698</v>
      </c>
      <c r="E179">
        <v>677.93435888252998</v>
      </c>
      <c r="F179">
        <v>611.71013490025405</v>
      </c>
      <c r="G179">
        <v>-198.52589050754401</v>
      </c>
      <c r="H179">
        <v>31.4509063774662</v>
      </c>
    </row>
    <row r="180" spans="1:8">
      <c r="A180">
        <v>179</v>
      </c>
      <c r="B180" t="s">
        <v>194</v>
      </c>
      <c r="C180" t="s">
        <v>721</v>
      </c>
      <c r="D180">
        <v>18.0493867909186</v>
      </c>
      <c r="E180">
        <v>84.903684435474801</v>
      </c>
      <c r="F180">
        <v>102.95307122639301</v>
      </c>
      <c r="G180">
        <v>-5.9627502542180002</v>
      </c>
      <c r="H180">
        <v>44.544434933771001</v>
      </c>
    </row>
    <row r="181" spans="1:8">
      <c r="A181">
        <v>180</v>
      </c>
      <c r="B181" t="s">
        <v>195</v>
      </c>
      <c r="C181" t="s">
        <v>721</v>
      </c>
      <c r="D181">
        <v>-12.124926250647601</v>
      </c>
      <c r="E181">
        <v>418.46217558287702</v>
      </c>
      <c r="F181">
        <v>406.33724933222999</v>
      </c>
      <c r="G181">
        <v>-77.510151615879096</v>
      </c>
      <c r="H181">
        <v>57.574698336492403</v>
      </c>
    </row>
    <row r="182" spans="1:8">
      <c r="A182">
        <v>181</v>
      </c>
      <c r="B182" t="s">
        <v>196</v>
      </c>
      <c r="C182" t="s">
        <v>721</v>
      </c>
      <c r="D182">
        <v>-58.2671220757301</v>
      </c>
      <c r="E182">
        <v>687.89471993589802</v>
      </c>
      <c r="F182">
        <v>629.62759786016795</v>
      </c>
      <c r="G182">
        <v>-212.71866572304901</v>
      </c>
      <c r="H182">
        <v>92.779780602491996</v>
      </c>
    </row>
    <row r="183" spans="1:8">
      <c r="A183">
        <v>182</v>
      </c>
      <c r="B183" t="s">
        <v>197</v>
      </c>
      <c r="C183" t="s">
        <v>721</v>
      </c>
      <c r="D183">
        <v>-106.796911202872</v>
      </c>
      <c r="E183">
        <v>484.443316779437</v>
      </c>
      <c r="F183">
        <v>377.64640557656401</v>
      </c>
      <c r="G183">
        <v>-170.431895153076</v>
      </c>
      <c r="H183">
        <v>-36.670847603379499</v>
      </c>
    </row>
    <row r="184" spans="1:8">
      <c r="A184">
        <v>183</v>
      </c>
      <c r="B184" t="s">
        <v>198</v>
      </c>
      <c r="C184" t="s">
        <v>721</v>
      </c>
      <c r="D184">
        <v>-51.245126936908903</v>
      </c>
      <c r="E184">
        <v>315.54591550424499</v>
      </c>
      <c r="F184">
        <v>264.30078856733599</v>
      </c>
      <c r="G184">
        <v>-97.107192826937705</v>
      </c>
      <c r="H184">
        <v>-0.68042384169244297</v>
      </c>
    </row>
    <row r="185" spans="1:8">
      <c r="A185">
        <v>184</v>
      </c>
      <c r="B185" t="s">
        <v>199</v>
      </c>
      <c r="C185" t="s">
        <v>721</v>
      </c>
      <c r="D185">
        <v>4.0020029604668199</v>
      </c>
      <c r="E185">
        <v>525.099279497</v>
      </c>
      <c r="F185">
        <v>529.10128245746705</v>
      </c>
      <c r="G185">
        <v>-61.984690339452897</v>
      </c>
      <c r="H185">
        <v>72.339296905212507</v>
      </c>
    </row>
    <row r="186" spans="1:8">
      <c r="A186">
        <v>185</v>
      </c>
      <c r="B186" t="s">
        <v>200</v>
      </c>
      <c r="C186" t="s">
        <v>721</v>
      </c>
      <c r="D186">
        <v>7.2663144735145097E-2</v>
      </c>
      <c r="E186">
        <v>192.97363184535899</v>
      </c>
      <c r="F186">
        <v>193.046294990094</v>
      </c>
      <c r="G186">
        <v>-33.499693891100797</v>
      </c>
      <c r="H186">
        <v>30.9128372991064</v>
      </c>
    </row>
    <row r="187" spans="1:8">
      <c r="A187">
        <v>186</v>
      </c>
      <c r="B187" t="s">
        <v>201</v>
      </c>
      <c r="C187" t="s">
        <v>721</v>
      </c>
      <c r="D187">
        <v>48.534135811317803</v>
      </c>
      <c r="E187">
        <v>155.87044361731799</v>
      </c>
      <c r="F187">
        <v>204.404579428636</v>
      </c>
      <c r="G187">
        <v>13.5032107581925</v>
      </c>
      <c r="H187">
        <v>89.691879131406495</v>
      </c>
    </row>
    <row r="188" spans="1:8">
      <c r="A188">
        <v>187</v>
      </c>
      <c r="B188" t="s">
        <v>202</v>
      </c>
      <c r="C188" t="s">
        <v>721</v>
      </c>
      <c r="D188">
        <v>90.329547842816794</v>
      </c>
      <c r="E188">
        <v>213.50412655315401</v>
      </c>
      <c r="F188">
        <v>303.833674395971</v>
      </c>
      <c r="G188">
        <v>36.542494418808801</v>
      </c>
      <c r="H188">
        <v>142.445473031147</v>
      </c>
    </row>
    <row r="189" spans="1:8">
      <c r="A189">
        <v>188</v>
      </c>
      <c r="B189" t="s">
        <v>203</v>
      </c>
      <c r="C189" t="s">
        <v>721</v>
      </c>
      <c r="D189">
        <v>-10.6816252935231</v>
      </c>
      <c r="E189">
        <v>271.72901252238398</v>
      </c>
      <c r="F189">
        <v>261.047387228861</v>
      </c>
      <c r="G189">
        <v>-56.327728674148098</v>
      </c>
      <c r="H189">
        <v>41.2389340982606</v>
      </c>
    </row>
    <row r="190" spans="1:8">
      <c r="A190">
        <v>189</v>
      </c>
      <c r="B190" t="s">
        <v>204</v>
      </c>
      <c r="C190" t="s">
        <v>721</v>
      </c>
      <c r="D190">
        <v>5.7985036715512503</v>
      </c>
      <c r="E190">
        <v>285.69306528335898</v>
      </c>
      <c r="F190">
        <v>291.49156895491001</v>
      </c>
      <c r="G190">
        <v>-49.880743769167303</v>
      </c>
      <c r="H190">
        <v>63.782173919136604</v>
      </c>
    </row>
    <row r="191" spans="1:8">
      <c r="A191">
        <v>190</v>
      </c>
      <c r="B191" t="s">
        <v>205</v>
      </c>
      <c r="C191" t="s">
        <v>721</v>
      </c>
      <c r="D191">
        <v>10.499085375857501</v>
      </c>
      <c r="E191">
        <v>91.923767813822806</v>
      </c>
      <c r="F191">
        <v>102.42285318968</v>
      </c>
      <c r="G191">
        <v>-14.413524034182</v>
      </c>
      <c r="H191">
        <v>36.159612999485198</v>
      </c>
    </row>
    <row r="192" spans="1:8">
      <c r="A192">
        <v>191</v>
      </c>
      <c r="B192" t="s">
        <v>206</v>
      </c>
      <c r="C192" t="s">
        <v>721</v>
      </c>
      <c r="D192">
        <v>25.3958780356073</v>
      </c>
      <c r="E192">
        <v>51.214489857311399</v>
      </c>
      <c r="F192">
        <v>76.610367892918802</v>
      </c>
      <c r="G192">
        <v>5.0172009290928097</v>
      </c>
      <c r="H192">
        <v>51.761805068795901</v>
      </c>
    </row>
    <row r="193" spans="1:8">
      <c r="A193">
        <v>192</v>
      </c>
      <c r="B193" t="s">
        <v>207</v>
      </c>
      <c r="C193" t="s">
        <v>721</v>
      </c>
      <c r="D193">
        <v>-10.720940389922299</v>
      </c>
      <c r="E193">
        <v>269.059834546025</v>
      </c>
      <c r="F193">
        <v>258.33889415610201</v>
      </c>
      <c r="G193">
        <v>-53.479466060563098</v>
      </c>
      <c r="H193">
        <v>34.083158178191603</v>
      </c>
    </row>
    <row r="194" spans="1:8">
      <c r="A194">
        <v>193</v>
      </c>
      <c r="B194" t="s">
        <v>208</v>
      </c>
      <c r="C194" t="s">
        <v>721</v>
      </c>
      <c r="D194">
        <v>-17.608732347418101</v>
      </c>
      <c r="E194">
        <v>221.283547208519</v>
      </c>
      <c r="F194">
        <v>203.674814861101</v>
      </c>
      <c r="G194">
        <v>-49.993419675786001</v>
      </c>
      <c r="H194">
        <v>14.052160684265701</v>
      </c>
    </row>
    <row r="195" spans="1:8">
      <c r="A195">
        <v>194</v>
      </c>
      <c r="B195" t="s">
        <v>209</v>
      </c>
      <c r="C195" t="s">
        <v>721</v>
      </c>
      <c r="D195">
        <v>-4.1271691301728302</v>
      </c>
      <c r="E195">
        <v>133.11492709623801</v>
      </c>
      <c r="F195">
        <v>128.987757966065</v>
      </c>
      <c r="G195">
        <v>-29.727598051608599</v>
      </c>
      <c r="H195">
        <v>21.419804129306002</v>
      </c>
    </row>
    <row r="196" spans="1:8">
      <c r="A196">
        <v>195</v>
      </c>
      <c r="B196" t="s">
        <v>210</v>
      </c>
      <c r="C196" t="s">
        <v>721</v>
      </c>
      <c r="D196">
        <v>8.0116604547708405</v>
      </c>
      <c r="E196">
        <v>117.150782362855</v>
      </c>
      <c r="F196">
        <v>125.162442817626</v>
      </c>
      <c r="G196">
        <v>-18.002894768117802</v>
      </c>
      <c r="H196">
        <v>33.437592402252598</v>
      </c>
    </row>
    <row r="197" spans="1:8">
      <c r="A197">
        <v>196</v>
      </c>
      <c r="B197" t="s">
        <v>211</v>
      </c>
      <c r="C197" t="s">
        <v>721</v>
      </c>
      <c r="D197">
        <v>-19.480875160931198</v>
      </c>
      <c r="E197">
        <v>160.95765806494299</v>
      </c>
      <c r="F197">
        <v>141.476782904012</v>
      </c>
      <c r="G197">
        <v>-46.812446937622497</v>
      </c>
      <c r="H197">
        <v>7.1512309534592102</v>
      </c>
    </row>
    <row r="198" spans="1:8">
      <c r="A198">
        <v>197</v>
      </c>
      <c r="B198" t="s">
        <v>212</v>
      </c>
      <c r="C198" t="s">
        <v>721</v>
      </c>
      <c r="D198">
        <v>-60.696226267448402</v>
      </c>
      <c r="E198">
        <v>184.306132179288</v>
      </c>
      <c r="F198">
        <v>123.60990591183899</v>
      </c>
      <c r="G198">
        <v>-88.422743409708701</v>
      </c>
      <c r="H198">
        <v>-29.966249768430298</v>
      </c>
    </row>
    <row r="199" spans="1:8">
      <c r="A199">
        <v>198</v>
      </c>
      <c r="B199" t="s">
        <v>213</v>
      </c>
      <c r="C199" t="s">
        <v>721</v>
      </c>
      <c r="D199">
        <v>-50.654463067337502</v>
      </c>
      <c r="E199">
        <v>236.37930083961001</v>
      </c>
      <c r="F199">
        <v>185.724837772272</v>
      </c>
      <c r="G199">
        <v>-87.024079795260207</v>
      </c>
      <c r="H199">
        <v>-11.7757921872144</v>
      </c>
    </row>
    <row r="200" spans="1:8">
      <c r="A200">
        <v>199</v>
      </c>
      <c r="B200" t="s">
        <v>214</v>
      </c>
      <c r="C200" t="s">
        <v>721</v>
      </c>
      <c r="D200">
        <v>-33.076718568184702</v>
      </c>
      <c r="E200">
        <v>239.781071484954</v>
      </c>
      <c r="F200">
        <v>206.70435291677001</v>
      </c>
      <c r="G200">
        <v>-64.150721578200105</v>
      </c>
      <c r="H200">
        <v>-0.252724373566663</v>
      </c>
    </row>
    <row r="201" spans="1:8">
      <c r="A201">
        <v>200</v>
      </c>
      <c r="B201" t="s">
        <v>215</v>
      </c>
      <c r="C201" t="s">
        <v>721</v>
      </c>
      <c r="D201">
        <v>-3.65843135087106</v>
      </c>
      <c r="E201">
        <v>354.50961812894798</v>
      </c>
      <c r="F201">
        <v>350.85118677807702</v>
      </c>
      <c r="G201">
        <v>-62.122287550520603</v>
      </c>
      <c r="H201">
        <v>55.792847521785198</v>
      </c>
    </row>
    <row r="202" spans="1:8">
      <c r="A202">
        <v>201</v>
      </c>
      <c r="B202" t="s">
        <v>216</v>
      </c>
      <c r="C202" t="s">
        <v>721</v>
      </c>
      <c r="D202">
        <v>-31.204940965092302</v>
      </c>
      <c r="E202">
        <v>142.75837035160799</v>
      </c>
      <c r="F202">
        <v>111.553429386516</v>
      </c>
      <c r="G202">
        <v>-59.181278139617</v>
      </c>
      <c r="H202">
        <v>-2.21979045137549</v>
      </c>
    </row>
    <row r="203" spans="1:8">
      <c r="A203">
        <v>202</v>
      </c>
      <c r="B203" t="s">
        <v>217</v>
      </c>
      <c r="C203" t="s">
        <v>721</v>
      </c>
      <c r="D203">
        <v>22.3918648019846</v>
      </c>
      <c r="E203">
        <v>60.731262319318503</v>
      </c>
      <c r="F203">
        <v>83.123127121303199</v>
      </c>
      <c r="G203">
        <v>-5.46181845933221E-2</v>
      </c>
      <c r="H203">
        <v>49.010474510908999</v>
      </c>
    </row>
    <row r="204" spans="1:8">
      <c r="A204">
        <v>203</v>
      </c>
      <c r="B204" t="s">
        <v>218</v>
      </c>
      <c r="C204" t="s">
        <v>721</v>
      </c>
      <c r="D204">
        <v>156.953448385287</v>
      </c>
      <c r="E204">
        <v>107.892082737471</v>
      </c>
      <c r="F204">
        <v>264.84553112275898</v>
      </c>
      <c r="G204">
        <v>110.618081734954</v>
      </c>
      <c r="H204">
        <v>216.56464629101799</v>
      </c>
    </row>
    <row r="205" spans="1:8">
      <c r="A205">
        <v>204</v>
      </c>
      <c r="B205" t="s">
        <v>219</v>
      </c>
      <c r="C205" t="s">
        <v>721</v>
      </c>
      <c r="D205">
        <v>110.90139177287899</v>
      </c>
      <c r="E205">
        <v>288.46380983973103</v>
      </c>
      <c r="F205">
        <v>399.36520161261097</v>
      </c>
      <c r="G205">
        <v>36.953505757481302</v>
      </c>
      <c r="H205">
        <v>198.409866600871</v>
      </c>
    </row>
    <row r="206" spans="1:8">
      <c r="A206">
        <v>205</v>
      </c>
      <c r="B206" t="s">
        <v>220</v>
      </c>
      <c r="C206" t="s">
        <v>721</v>
      </c>
      <c r="D206">
        <v>-118.19406787323</v>
      </c>
      <c r="E206">
        <v>447.99856522792498</v>
      </c>
      <c r="F206">
        <v>329.804497354695</v>
      </c>
      <c r="G206">
        <v>-187.58372372523399</v>
      </c>
      <c r="H206">
        <v>-48.532730337533202</v>
      </c>
    </row>
    <row r="207" spans="1:8">
      <c r="A207">
        <v>206</v>
      </c>
      <c r="B207" t="s">
        <v>221</v>
      </c>
      <c r="C207" t="s">
        <v>721</v>
      </c>
      <c r="D207">
        <v>26.9185712032236</v>
      </c>
      <c r="E207">
        <v>163.417716363203</v>
      </c>
      <c r="F207">
        <v>190.33628756642599</v>
      </c>
      <c r="G207">
        <v>-8.4334272828847006</v>
      </c>
      <c r="H207">
        <v>62.717402314523902</v>
      </c>
    </row>
    <row r="208" spans="1:8">
      <c r="A208">
        <v>207</v>
      </c>
      <c r="B208" t="s">
        <v>222</v>
      </c>
      <c r="C208" t="s">
        <v>721</v>
      </c>
      <c r="D208">
        <v>-32.888837502314303</v>
      </c>
      <c r="E208">
        <v>291.81048073375302</v>
      </c>
      <c r="F208">
        <v>258.92164323143902</v>
      </c>
      <c r="G208">
        <v>-77.489536823834001</v>
      </c>
      <c r="H208">
        <v>15.3063592765852</v>
      </c>
    </row>
    <row r="209" spans="1:8">
      <c r="A209">
        <v>208</v>
      </c>
      <c r="B209" t="s">
        <v>223</v>
      </c>
      <c r="C209" t="s">
        <v>721</v>
      </c>
      <c r="D209">
        <v>38.826530329686001</v>
      </c>
      <c r="E209">
        <v>167.57196909175701</v>
      </c>
      <c r="F209">
        <v>206.39849942144301</v>
      </c>
      <c r="G209">
        <v>0.418458690934563</v>
      </c>
      <c r="H209">
        <v>79.271820646509099</v>
      </c>
    </row>
    <row r="210" spans="1:8">
      <c r="A210">
        <v>209</v>
      </c>
      <c r="B210" t="s">
        <v>224</v>
      </c>
      <c r="C210" t="s">
        <v>721</v>
      </c>
      <c r="D210">
        <v>-11.161216816887</v>
      </c>
      <c r="E210">
        <v>178.26910635529401</v>
      </c>
      <c r="F210">
        <v>167.10788953840699</v>
      </c>
      <c r="G210">
        <v>-42.489226093172597</v>
      </c>
      <c r="H210">
        <v>18.861702006472299</v>
      </c>
    </row>
    <row r="211" spans="1:8">
      <c r="A211">
        <v>210</v>
      </c>
      <c r="B211" t="s">
        <v>225</v>
      </c>
      <c r="C211" t="s">
        <v>721</v>
      </c>
      <c r="D211">
        <v>-34.458984762391502</v>
      </c>
      <c r="E211">
        <v>703.01011487464598</v>
      </c>
      <c r="F211">
        <v>668.55113011225399</v>
      </c>
      <c r="G211">
        <v>-225.582865557811</v>
      </c>
      <c r="H211">
        <v>191.41907415711299</v>
      </c>
    </row>
    <row r="212" spans="1:8">
      <c r="A212">
        <v>211</v>
      </c>
      <c r="B212" t="s">
        <v>226</v>
      </c>
      <c r="C212" t="s">
        <v>721</v>
      </c>
      <c r="D212">
        <v>-4.7384210001268903</v>
      </c>
      <c r="E212">
        <v>349.35874200891999</v>
      </c>
      <c r="F212">
        <v>344.62032100879298</v>
      </c>
      <c r="G212">
        <v>-56.767251445728199</v>
      </c>
      <c r="H212">
        <v>48.502130420033403</v>
      </c>
    </row>
    <row r="213" spans="1:8">
      <c r="A213">
        <v>212</v>
      </c>
      <c r="B213" t="s">
        <v>227</v>
      </c>
      <c r="C213" t="s">
        <v>721</v>
      </c>
      <c r="D213">
        <v>24.004863875463599</v>
      </c>
      <c r="E213">
        <v>150.34110513700799</v>
      </c>
      <c r="F213">
        <v>174.34596901247201</v>
      </c>
      <c r="G213">
        <v>-7.3119127485181199</v>
      </c>
      <c r="H213">
        <v>53.603685318267097</v>
      </c>
    </row>
    <row r="214" spans="1:8">
      <c r="A214">
        <v>213</v>
      </c>
      <c r="B214" t="s">
        <v>228</v>
      </c>
      <c r="C214" t="s">
        <v>721</v>
      </c>
      <c r="D214">
        <v>152.64542220698999</v>
      </c>
      <c r="E214">
        <v>56.781659672320103</v>
      </c>
      <c r="F214">
        <v>209.42708187931001</v>
      </c>
      <c r="G214">
        <v>110.100759838131</v>
      </c>
      <c r="H214">
        <v>203.384210740063</v>
      </c>
    </row>
    <row r="215" spans="1:8">
      <c r="A215">
        <v>214</v>
      </c>
      <c r="B215" t="s">
        <v>229</v>
      </c>
      <c r="C215" t="s">
        <v>721</v>
      </c>
      <c r="D215">
        <v>-1.5735929803994599</v>
      </c>
      <c r="E215">
        <v>215.29596726846</v>
      </c>
      <c r="F215">
        <v>213.72237428806</v>
      </c>
      <c r="G215">
        <v>-37.649033875947801</v>
      </c>
      <c r="H215">
        <v>38.455917605390198</v>
      </c>
    </row>
    <row r="216" spans="1:8">
      <c r="A216">
        <v>215</v>
      </c>
      <c r="B216" t="s">
        <v>230</v>
      </c>
      <c r="C216" t="s">
        <v>721</v>
      </c>
      <c r="D216">
        <v>11.3844096798723</v>
      </c>
      <c r="E216">
        <v>209.864738379247</v>
      </c>
      <c r="F216">
        <v>221.24914805911899</v>
      </c>
      <c r="G216">
        <v>-21.797088976803298</v>
      </c>
      <c r="H216">
        <v>48.433798617955503</v>
      </c>
    </row>
    <row r="217" spans="1:8">
      <c r="A217">
        <v>216</v>
      </c>
      <c r="B217" t="s">
        <v>231</v>
      </c>
      <c r="C217" t="s">
        <v>721</v>
      </c>
      <c r="D217">
        <v>90.036975537731493</v>
      </c>
      <c r="E217">
        <v>242.08081514118501</v>
      </c>
      <c r="F217">
        <v>332.11779067891598</v>
      </c>
      <c r="G217">
        <v>39.747303597361601</v>
      </c>
      <c r="H217">
        <v>146.571186042888</v>
      </c>
    </row>
    <row r="218" spans="1:8">
      <c r="A218">
        <v>217</v>
      </c>
      <c r="B218" t="s">
        <v>232</v>
      </c>
      <c r="C218" t="s">
        <v>721</v>
      </c>
      <c r="D218">
        <v>0.18576741763138199</v>
      </c>
      <c r="E218">
        <v>179.09620040751801</v>
      </c>
      <c r="F218">
        <v>179.281967825149</v>
      </c>
      <c r="G218">
        <v>-33.4952645625646</v>
      </c>
      <c r="H218">
        <v>34.801917352779903</v>
      </c>
    </row>
    <row r="219" spans="1:8">
      <c r="A219">
        <v>218</v>
      </c>
      <c r="B219" t="s">
        <v>233</v>
      </c>
      <c r="C219" t="s">
        <v>721</v>
      </c>
      <c r="D219">
        <v>-1.81538365656291</v>
      </c>
      <c r="E219">
        <v>364.41660769983099</v>
      </c>
      <c r="F219">
        <v>362.60122404326802</v>
      </c>
      <c r="G219">
        <v>-57.903804757389302</v>
      </c>
      <c r="H219">
        <v>50.145343793170497</v>
      </c>
    </row>
    <row r="220" spans="1:8">
      <c r="A220">
        <v>219</v>
      </c>
      <c r="B220" t="s">
        <v>234</v>
      </c>
      <c r="C220" t="s">
        <v>721</v>
      </c>
      <c r="D220">
        <v>-11.267042818703301</v>
      </c>
      <c r="E220">
        <v>355.74413060855801</v>
      </c>
      <c r="F220">
        <v>344.47708778985498</v>
      </c>
      <c r="G220">
        <v>-64.028032780967294</v>
      </c>
      <c r="H220">
        <v>42.477107679527997</v>
      </c>
    </row>
    <row r="221" spans="1:8">
      <c r="A221">
        <v>220</v>
      </c>
      <c r="B221" t="s">
        <v>235</v>
      </c>
      <c r="C221" t="s">
        <v>721</v>
      </c>
      <c r="D221">
        <v>12.097513444948801</v>
      </c>
      <c r="E221">
        <v>419.06367700738599</v>
      </c>
      <c r="F221">
        <v>431.16119045233501</v>
      </c>
      <c r="G221">
        <v>-48.642958791125302</v>
      </c>
      <c r="H221">
        <v>70.693236459321398</v>
      </c>
    </row>
    <row r="222" spans="1:8">
      <c r="A222">
        <v>221</v>
      </c>
      <c r="B222" t="s">
        <v>236</v>
      </c>
      <c r="C222" t="s">
        <v>721</v>
      </c>
      <c r="D222">
        <v>7.6039369617873804</v>
      </c>
      <c r="E222">
        <v>218.78206289484899</v>
      </c>
      <c r="F222">
        <v>226.385999856636</v>
      </c>
      <c r="G222">
        <v>-37.231535058330401</v>
      </c>
      <c r="H222">
        <v>53.712035771733497</v>
      </c>
    </row>
    <row r="223" spans="1:8">
      <c r="A223">
        <v>222</v>
      </c>
      <c r="B223" t="s">
        <v>237</v>
      </c>
      <c r="C223" t="s">
        <v>721</v>
      </c>
      <c r="D223">
        <v>36.957976755047603</v>
      </c>
      <c r="E223">
        <v>313.27800323887499</v>
      </c>
      <c r="F223">
        <v>350.23597999392302</v>
      </c>
      <c r="G223">
        <v>-19.980617489114199</v>
      </c>
      <c r="H223">
        <v>97.010763925031398</v>
      </c>
    </row>
    <row r="224" spans="1:8">
      <c r="A224">
        <v>223</v>
      </c>
      <c r="B224" t="s">
        <v>238</v>
      </c>
      <c r="C224" t="s">
        <v>721</v>
      </c>
      <c r="D224">
        <v>-6.9357248086134797</v>
      </c>
      <c r="E224">
        <v>116.805083443114</v>
      </c>
      <c r="F224">
        <v>109.869358634501</v>
      </c>
      <c r="G224">
        <v>-34.802042104090802</v>
      </c>
      <c r="H224">
        <v>21.7630884429913</v>
      </c>
    </row>
    <row r="225" spans="1:8">
      <c r="A225">
        <v>224</v>
      </c>
      <c r="B225" t="s">
        <v>239</v>
      </c>
      <c r="C225" t="s">
        <v>721</v>
      </c>
      <c r="D225">
        <v>-5.4769245737582501</v>
      </c>
      <c r="E225">
        <v>401.434760402368</v>
      </c>
      <c r="F225">
        <v>395.95783582860997</v>
      </c>
      <c r="G225">
        <v>-61.663254929790497</v>
      </c>
      <c r="H225">
        <v>59.151625379484699</v>
      </c>
    </row>
    <row r="226" spans="1:8">
      <c r="A226">
        <v>225</v>
      </c>
      <c r="B226" t="s">
        <v>240</v>
      </c>
      <c r="C226" t="s">
        <v>721</v>
      </c>
      <c r="D226">
        <v>-8.2181689466513603</v>
      </c>
      <c r="E226">
        <v>201.291350471193</v>
      </c>
      <c r="F226">
        <v>193.07318152454201</v>
      </c>
      <c r="G226">
        <v>-37.567441701333998</v>
      </c>
      <c r="H226">
        <v>22.584203081653399</v>
      </c>
    </row>
    <row r="227" spans="1:8">
      <c r="A227">
        <v>226</v>
      </c>
      <c r="B227" t="s">
        <v>241</v>
      </c>
      <c r="C227" t="s">
        <v>721</v>
      </c>
      <c r="D227">
        <v>0.38280132035651998</v>
      </c>
      <c r="E227">
        <v>361.06558764423397</v>
      </c>
      <c r="F227">
        <v>361.44838896458998</v>
      </c>
      <c r="G227">
        <v>-62.079460227934497</v>
      </c>
      <c r="H227">
        <v>65.258177113289904</v>
      </c>
    </row>
    <row r="228" spans="1:8">
      <c r="A228">
        <v>227</v>
      </c>
      <c r="B228" t="s">
        <v>242</v>
      </c>
      <c r="C228" t="s">
        <v>721</v>
      </c>
      <c r="D228">
        <v>56.472594178774898</v>
      </c>
      <c r="E228">
        <v>339.74087186679998</v>
      </c>
      <c r="F228">
        <v>396.21346604557499</v>
      </c>
      <c r="G228">
        <v>1.07756004408266</v>
      </c>
      <c r="H228">
        <v>120.448821982447</v>
      </c>
    </row>
    <row r="229" spans="1:8">
      <c r="A229">
        <v>228</v>
      </c>
      <c r="B229" t="s">
        <v>243</v>
      </c>
      <c r="C229" t="s">
        <v>721</v>
      </c>
      <c r="D229">
        <v>13.5860937763237</v>
      </c>
      <c r="E229">
        <v>248.212732598983</v>
      </c>
      <c r="F229">
        <v>261.79882637530699</v>
      </c>
      <c r="G229">
        <v>-29.355683929115202</v>
      </c>
      <c r="H229">
        <v>57.347065565605</v>
      </c>
    </row>
    <row r="230" spans="1:8">
      <c r="A230">
        <v>229</v>
      </c>
      <c r="B230" t="s">
        <v>244</v>
      </c>
      <c r="C230" t="s">
        <v>721</v>
      </c>
      <c r="D230">
        <v>-5.2161280972122697</v>
      </c>
      <c r="E230">
        <v>323.25938602819599</v>
      </c>
      <c r="F230">
        <v>318.043257930984</v>
      </c>
      <c r="G230">
        <v>-58.694637755529797</v>
      </c>
      <c r="H230">
        <v>52.314633259166797</v>
      </c>
    </row>
    <row r="231" spans="1:8">
      <c r="A231">
        <v>230</v>
      </c>
      <c r="B231" t="s">
        <v>245</v>
      </c>
      <c r="C231" t="s">
        <v>721</v>
      </c>
      <c r="D231">
        <v>-49.179511301762901</v>
      </c>
      <c r="E231">
        <v>554.37810270421596</v>
      </c>
      <c r="F231">
        <v>505.19859140245302</v>
      </c>
      <c r="G231">
        <v>-118.33802452873</v>
      </c>
      <c r="H231">
        <v>9.9973248978317102</v>
      </c>
    </row>
    <row r="232" spans="1:8">
      <c r="A232">
        <v>231</v>
      </c>
      <c r="B232" t="s">
        <v>246</v>
      </c>
      <c r="C232" t="s">
        <v>721</v>
      </c>
      <c r="D232">
        <v>93.0733148829908</v>
      </c>
      <c r="E232">
        <v>77.706791257229796</v>
      </c>
      <c r="F232">
        <v>170.78010614022</v>
      </c>
      <c r="G232">
        <v>62.4468687735705</v>
      </c>
      <c r="H232">
        <v>131.41730975848699</v>
      </c>
    </row>
    <row r="233" spans="1:8">
      <c r="A233">
        <v>232</v>
      </c>
      <c r="B233" t="s">
        <v>247</v>
      </c>
      <c r="C233" t="s">
        <v>721</v>
      </c>
      <c r="D233">
        <v>-0.54116798226147</v>
      </c>
      <c r="E233">
        <v>326.77339970403801</v>
      </c>
      <c r="F233">
        <v>326.232231721777</v>
      </c>
      <c r="G233">
        <v>-50.408936610002101</v>
      </c>
      <c r="H233">
        <v>52.108953522468198</v>
      </c>
    </row>
    <row r="234" spans="1:8">
      <c r="A234">
        <v>233</v>
      </c>
      <c r="B234" t="s">
        <v>248</v>
      </c>
      <c r="C234" t="s">
        <v>721</v>
      </c>
      <c r="D234">
        <v>-57.8413628848011</v>
      </c>
      <c r="E234">
        <v>453.69533610951498</v>
      </c>
      <c r="F234">
        <v>395.85397322471403</v>
      </c>
      <c r="G234">
        <v>-122.313902724546</v>
      </c>
      <c r="H234">
        <v>9.3422151677144498</v>
      </c>
    </row>
    <row r="235" spans="1:8">
      <c r="A235">
        <v>234</v>
      </c>
      <c r="B235" t="s">
        <v>249</v>
      </c>
      <c r="C235" t="s">
        <v>721</v>
      </c>
      <c r="D235">
        <v>63.082880630543002</v>
      </c>
      <c r="E235">
        <v>117.549414327623</v>
      </c>
      <c r="F235">
        <v>180.632294958166</v>
      </c>
      <c r="G235">
        <v>32.196945913832003</v>
      </c>
      <c r="H235">
        <v>95.659589828898106</v>
      </c>
    </row>
    <row r="236" spans="1:8">
      <c r="A236">
        <v>235</v>
      </c>
      <c r="B236" t="s">
        <v>250</v>
      </c>
      <c r="C236" t="s">
        <v>721</v>
      </c>
      <c r="D236">
        <v>9.9293348053120098</v>
      </c>
      <c r="E236">
        <v>283.73067348287702</v>
      </c>
      <c r="F236">
        <v>293.66000828818898</v>
      </c>
      <c r="G236">
        <v>-32.918628909792602</v>
      </c>
      <c r="H236">
        <v>52.330795891671102</v>
      </c>
    </row>
    <row r="237" spans="1:8">
      <c r="A237">
        <v>236</v>
      </c>
      <c r="B237" t="s">
        <v>251</v>
      </c>
      <c r="C237" t="s">
        <v>721</v>
      </c>
      <c r="D237">
        <v>124.245404635517</v>
      </c>
      <c r="E237">
        <v>240.617725639876</v>
      </c>
      <c r="F237">
        <v>364.86313027539302</v>
      </c>
      <c r="G237">
        <v>73.847866548943301</v>
      </c>
      <c r="H237">
        <v>184.259858955358</v>
      </c>
    </row>
    <row r="238" spans="1:8">
      <c r="A238">
        <v>237</v>
      </c>
      <c r="B238" t="s">
        <v>252</v>
      </c>
      <c r="C238" t="s">
        <v>721</v>
      </c>
      <c r="D238">
        <v>60.122059957848798</v>
      </c>
      <c r="E238">
        <v>473.37077561528201</v>
      </c>
      <c r="F238">
        <v>533.49283557313095</v>
      </c>
      <c r="G238">
        <v>-5.9050116782492097</v>
      </c>
      <c r="H238">
        <v>124.641483764439</v>
      </c>
    </row>
    <row r="239" spans="1:8">
      <c r="A239">
        <v>238</v>
      </c>
      <c r="B239" t="s">
        <v>253</v>
      </c>
      <c r="C239" t="s">
        <v>721</v>
      </c>
      <c r="D239">
        <v>36.736490292755697</v>
      </c>
      <c r="E239">
        <v>443.51207092983202</v>
      </c>
      <c r="F239">
        <v>480.24856122258802</v>
      </c>
      <c r="G239">
        <v>-25.514559237276099</v>
      </c>
      <c r="H239">
        <v>93.203865294635804</v>
      </c>
    </row>
    <row r="240" spans="1:8">
      <c r="A240">
        <v>239</v>
      </c>
      <c r="B240" t="s">
        <v>254</v>
      </c>
      <c r="C240" t="s">
        <v>721</v>
      </c>
      <c r="D240">
        <v>27.501260434185401</v>
      </c>
      <c r="E240">
        <v>314.74165105597802</v>
      </c>
      <c r="F240">
        <v>342.24291149016398</v>
      </c>
      <c r="G240">
        <v>-20.673691645654198</v>
      </c>
      <c r="H240">
        <v>77.310662401762897</v>
      </c>
    </row>
    <row r="241" spans="1:8">
      <c r="A241">
        <v>240</v>
      </c>
      <c r="B241" t="s">
        <v>255</v>
      </c>
      <c r="C241" t="s">
        <v>721</v>
      </c>
      <c r="D241">
        <v>-6.9413885574189402</v>
      </c>
      <c r="E241">
        <v>219.95227136392501</v>
      </c>
      <c r="F241">
        <v>213.010882806506</v>
      </c>
      <c r="G241">
        <v>-40.754829424835499</v>
      </c>
      <c r="H241">
        <v>26.218078602342299</v>
      </c>
    </row>
    <row r="242" spans="1:8">
      <c r="A242">
        <v>241</v>
      </c>
      <c r="B242" t="s">
        <v>256</v>
      </c>
      <c r="C242" t="s">
        <v>721</v>
      </c>
      <c r="D242">
        <v>51.008271944308198</v>
      </c>
      <c r="E242">
        <v>388.43269815480198</v>
      </c>
      <c r="F242">
        <v>439.44097009911002</v>
      </c>
      <c r="G242">
        <v>-12.28229613259</v>
      </c>
      <c r="H242">
        <v>117.94987472957099</v>
      </c>
    </row>
    <row r="243" spans="1:8">
      <c r="A243">
        <v>242</v>
      </c>
      <c r="B243" t="s">
        <v>257</v>
      </c>
      <c r="C243" t="s">
        <v>721</v>
      </c>
      <c r="D243">
        <v>-27.161726021455301</v>
      </c>
      <c r="E243">
        <v>281.085479783008</v>
      </c>
      <c r="F243">
        <v>253.92375376155201</v>
      </c>
      <c r="G243">
        <v>-61.452216064441203</v>
      </c>
      <c r="H243">
        <v>9.1105526133015999</v>
      </c>
    </row>
    <row r="244" spans="1:8">
      <c r="A244">
        <v>243</v>
      </c>
      <c r="B244" t="s">
        <v>258</v>
      </c>
      <c r="C244" t="s">
        <v>721</v>
      </c>
      <c r="D244">
        <v>14.0638043047563</v>
      </c>
      <c r="E244">
        <v>204.49210519875501</v>
      </c>
      <c r="F244">
        <v>218.555909503511</v>
      </c>
      <c r="G244">
        <v>-18.304694053967498</v>
      </c>
      <c r="H244">
        <v>46.794139990854298</v>
      </c>
    </row>
    <row r="245" spans="1:8">
      <c r="A245">
        <v>244</v>
      </c>
      <c r="B245" t="s">
        <v>259</v>
      </c>
      <c r="C245" t="s">
        <v>721</v>
      </c>
      <c r="D245">
        <v>36.0646183311882</v>
      </c>
      <c r="E245">
        <v>377.63589816143201</v>
      </c>
      <c r="F245">
        <v>413.70051649262098</v>
      </c>
      <c r="G245">
        <v>-21.431316192131099</v>
      </c>
      <c r="H245">
        <v>97.582108088233099</v>
      </c>
    </row>
    <row r="246" spans="1:8">
      <c r="A246">
        <v>245</v>
      </c>
      <c r="B246" t="s">
        <v>260</v>
      </c>
      <c r="C246" t="s">
        <v>721</v>
      </c>
      <c r="D246">
        <v>-16.636822810036701</v>
      </c>
      <c r="E246">
        <v>278.950153138264</v>
      </c>
      <c r="F246">
        <v>262.31333032822801</v>
      </c>
      <c r="G246">
        <v>-56.408255085074998</v>
      </c>
      <c r="H246">
        <v>24.464881083494902</v>
      </c>
    </row>
    <row r="247" spans="1:8">
      <c r="A247">
        <v>246</v>
      </c>
      <c r="B247" t="s">
        <v>261</v>
      </c>
      <c r="C247" t="s">
        <v>721</v>
      </c>
      <c r="D247">
        <v>104.153524877069</v>
      </c>
      <c r="E247">
        <v>321.14552901378698</v>
      </c>
      <c r="F247">
        <v>425.29905389085701</v>
      </c>
      <c r="G247">
        <v>41.858716196573603</v>
      </c>
      <c r="H247">
        <v>167.54908759845199</v>
      </c>
    </row>
    <row r="248" spans="1:8">
      <c r="A248">
        <v>247</v>
      </c>
      <c r="B248" t="s">
        <v>262</v>
      </c>
      <c r="C248" t="s">
        <v>721</v>
      </c>
      <c r="D248">
        <v>99.895925914071796</v>
      </c>
      <c r="E248">
        <v>409.86348187981002</v>
      </c>
      <c r="F248">
        <v>509.75940779388202</v>
      </c>
      <c r="G248">
        <v>30.514818346377201</v>
      </c>
      <c r="H248">
        <v>175.27170503012701</v>
      </c>
    </row>
    <row r="249" spans="1:8">
      <c r="A249">
        <v>248</v>
      </c>
      <c r="B249" t="s">
        <v>263</v>
      </c>
      <c r="C249" t="s">
        <v>721</v>
      </c>
      <c r="D249">
        <v>-117.5102654359</v>
      </c>
      <c r="E249">
        <v>365.46251507694802</v>
      </c>
      <c r="F249">
        <v>247.95224964104699</v>
      </c>
      <c r="G249">
        <v>-156.37402778770999</v>
      </c>
      <c r="H249">
        <v>-74.223479651422295</v>
      </c>
    </row>
    <row r="250" spans="1:8">
      <c r="A250">
        <v>249</v>
      </c>
      <c r="B250" t="s">
        <v>264</v>
      </c>
      <c r="C250" t="s">
        <v>721</v>
      </c>
      <c r="D250">
        <v>-0.13633348225647501</v>
      </c>
      <c r="E250">
        <v>214.30149244429899</v>
      </c>
      <c r="F250">
        <v>214.165158962042</v>
      </c>
      <c r="G250">
        <v>-34.835872477602898</v>
      </c>
      <c r="H250">
        <v>33.103887008043699</v>
      </c>
    </row>
    <row r="251" spans="1:8">
      <c r="A251">
        <v>250</v>
      </c>
      <c r="B251" t="s">
        <v>265</v>
      </c>
      <c r="C251" t="s">
        <v>721</v>
      </c>
      <c r="D251">
        <v>16.5937009254027</v>
      </c>
      <c r="E251">
        <v>125.272116334693</v>
      </c>
      <c r="F251">
        <v>141.86581726009601</v>
      </c>
      <c r="G251">
        <v>-12.2861772633201</v>
      </c>
      <c r="H251">
        <v>45.837386122195198</v>
      </c>
    </row>
    <row r="252" spans="1:8">
      <c r="A252">
        <v>251</v>
      </c>
      <c r="B252" t="s">
        <v>266</v>
      </c>
      <c r="C252" t="s">
        <v>721</v>
      </c>
      <c r="D252">
        <v>41.299856016678099</v>
      </c>
      <c r="E252">
        <v>376.63847103144502</v>
      </c>
      <c r="F252">
        <v>417.93832704812399</v>
      </c>
      <c r="G252">
        <v>-15.736717355932999</v>
      </c>
      <c r="H252">
        <v>98.849060709821401</v>
      </c>
    </row>
    <row r="253" spans="1:8">
      <c r="A253">
        <v>252</v>
      </c>
      <c r="B253" t="s">
        <v>267</v>
      </c>
      <c r="C253" t="s">
        <v>721</v>
      </c>
      <c r="D253">
        <v>40.501658867874497</v>
      </c>
      <c r="E253">
        <v>150.86137338191699</v>
      </c>
      <c r="F253">
        <v>191.36303224979201</v>
      </c>
      <c r="G253">
        <v>3.2610607246700698</v>
      </c>
      <c r="H253">
        <v>76.679161491010206</v>
      </c>
    </row>
    <row r="254" spans="1:8">
      <c r="A254">
        <v>253</v>
      </c>
      <c r="B254" t="s">
        <v>268</v>
      </c>
      <c r="C254" t="s">
        <v>721</v>
      </c>
      <c r="D254">
        <v>27.3709183613223</v>
      </c>
      <c r="E254">
        <v>329.532456157289</v>
      </c>
      <c r="F254">
        <v>356.90337451861097</v>
      </c>
      <c r="G254">
        <v>-26.462444603529899</v>
      </c>
      <c r="H254">
        <v>81.803982075145896</v>
      </c>
    </row>
    <row r="255" spans="1:8">
      <c r="A255">
        <v>254</v>
      </c>
      <c r="B255" t="s">
        <v>269</v>
      </c>
      <c r="C255" t="s">
        <v>721</v>
      </c>
      <c r="D255">
        <v>-10.500263506795701</v>
      </c>
      <c r="E255">
        <v>176.42780178353399</v>
      </c>
      <c r="F255">
        <v>165.92753827673801</v>
      </c>
      <c r="G255">
        <v>-40.0847228699363</v>
      </c>
      <c r="H255">
        <v>21.430265952185199</v>
      </c>
    </row>
    <row r="256" spans="1:8">
      <c r="A256">
        <v>255</v>
      </c>
      <c r="B256" t="s">
        <v>270</v>
      </c>
      <c r="C256" t="s">
        <v>721</v>
      </c>
      <c r="D256">
        <v>12.4271436680481</v>
      </c>
      <c r="E256">
        <v>236.88784846633101</v>
      </c>
      <c r="F256">
        <v>249.314992134379</v>
      </c>
      <c r="G256">
        <v>-23.7754581073197</v>
      </c>
      <c r="H256">
        <v>48.683676535875797</v>
      </c>
    </row>
    <row r="257" spans="1:8">
      <c r="A257">
        <v>256</v>
      </c>
      <c r="B257" t="s">
        <v>271</v>
      </c>
      <c r="C257" t="s">
        <v>721</v>
      </c>
      <c r="D257">
        <v>-47.229789977921101</v>
      </c>
      <c r="E257">
        <v>305.09034725180697</v>
      </c>
      <c r="F257">
        <v>257.860557273886</v>
      </c>
      <c r="G257">
        <v>-91.340877006462094</v>
      </c>
      <c r="H257">
        <v>0.60034318474217196</v>
      </c>
    </row>
    <row r="258" spans="1:8">
      <c r="A258">
        <v>257</v>
      </c>
      <c r="B258" t="s">
        <v>272</v>
      </c>
      <c r="C258" t="s">
        <v>721</v>
      </c>
      <c r="D258">
        <v>-48.500118226250002</v>
      </c>
      <c r="E258">
        <v>606.60104655702401</v>
      </c>
      <c r="F258">
        <v>558.10092833077397</v>
      </c>
      <c r="G258">
        <v>-128.06893224397601</v>
      </c>
      <c r="H258">
        <v>24.497376649746499</v>
      </c>
    </row>
    <row r="259" spans="1:8">
      <c r="A259">
        <v>258</v>
      </c>
      <c r="B259" t="s">
        <v>273</v>
      </c>
      <c r="C259" t="s">
        <v>721</v>
      </c>
      <c r="D259">
        <v>-2.1643756974880799</v>
      </c>
      <c r="E259">
        <v>287.37357435461098</v>
      </c>
      <c r="F259">
        <v>285.20919865712301</v>
      </c>
      <c r="G259">
        <v>-49.716583246550798</v>
      </c>
      <c r="H259">
        <v>49.111804371824903</v>
      </c>
    </row>
    <row r="260" spans="1:8">
      <c r="A260">
        <v>259</v>
      </c>
      <c r="B260" t="s">
        <v>274</v>
      </c>
      <c r="C260" t="s">
        <v>721</v>
      </c>
      <c r="D260">
        <v>-23.033661203432001</v>
      </c>
      <c r="E260">
        <v>679.91454956035398</v>
      </c>
      <c r="F260">
        <v>656.88088835692201</v>
      </c>
      <c r="G260">
        <v>-156.14260679821101</v>
      </c>
      <c r="H260">
        <v>121.211545320989</v>
      </c>
    </row>
    <row r="261" spans="1:8">
      <c r="A261">
        <v>260</v>
      </c>
      <c r="B261" t="s">
        <v>275</v>
      </c>
      <c r="C261" t="s">
        <v>721</v>
      </c>
      <c r="D261">
        <v>87.454183808627803</v>
      </c>
      <c r="E261">
        <v>271.29418692397701</v>
      </c>
      <c r="F261">
        <v>358.748370732605</v>
      </c>
      <c r="G261">
        <v>32.790853028373299</v>
      </c>
      <c r="H261">
        <v>153.06923904735899</v>
      </c>
    </row>
    <row r="262" spans="1:8">
      <c r="A262">
        <v>261</v>
      </c>
      <c r="B262" t="s">
        <v>276</v>
      </c>
      <c r="C262" t="s">
        <v>721</v>
      </c>
      <c r="D262">
        <v>-112.759506971024</v>
      </c>
      <c r="E262">
        <v>673.73552916235201</v>
      </c>
      <c r="F262">
        <v>560.97602219132705</v>
      </c>
      <c r="G262">
        <v>-246.99176485060099</v>
      </c>
      <c r="H262">
        <v>-1.4426422039450899</v>
      </c>
    </row>
    <row r="263" spans="1:8">
      <c r="A263">
        <v>262</v>
      </c>
      <c r="B263" t="s">
        <v>277</v>
      </c>
      <c r="C263" t="s">
        <v>721</v>
      </c>
      <c r="D263">
        <v>-44.4366070790904</v>
      </c>
      <c r="E263">
        <v>269.139379828811</v>
      </c>
      <c r="F263">
        <v>224.70277274972099</v>
      </c>
      <c r="G263">
        <v>-76.110342937637398</v>
      </c>
      <c r="H263">
        <v>-11.547186710490299</v>
      </c>
    </row>
    <row r="264" spans="1:8">
      <c r="A264">
        <v>263</v>
      </c>
      <c r="B264" t="s">
        <v>278</v>
      </c>
      <c r="C264" t="s">
        <v>721</v>
      </c>
      <c r="D264">
        <v>-3.63920415438636</v>
      </c>
      <c r="E264">
        <v>196.276387593094</v>
      </c>
      <c r="F264">
        <v>192.63718343870801</v>
      </c>
      <c r="G264">
        <v>-39.356470994677103</v>
      </c>
      <c r="H264">
        <v>33.078051232969102</v>
      </c>
    </row>
    <row r="265" spans="1:8">
      <c r="A265">
        <v>264</v>
      </c>
      <c r="B265" t="s">
        <v>279</v>
      </c>
      <c r="C265" t="s">
        <v>721</v>
      </c>
      <c r="D265">
        <v>-22.942152276575499</v>
      </c>
      <c r="E265">
        <v>153.30242402587001</v>
      </c>
      <c r="F265">
        <v>130.36027174929501</v>
      </c>
      <c r="G265">
        <v>-49.321832714163001</v>
      </c>
      <c r="H265">
        <v>3.3996218197652399</v>
      </c>
    </row>
    <row r="266" spans="1:8">
      <c r="A266">
        <v>265</v>
      </c>
      <c r="B266" t="s">
        <v>280</v>
      </c>
      <c r="C266" t="s">
        <v>721</v>
      </c>
      <c r="D266">
        <v>-43.852931660981397</v>
      </c>
      <c r="E266">
        <v>349.53741066589799</v>
      </c>
      <c r="F266">
        <v>305.684479004916</v>
      </c>
      <c r="G266">
        <v>-86.300143075760701</v>
      </c>
      <c r="H266">
        <v>-0.34674146899874198</v>
      </c>
    </row>
    <row r="267" spans="1:8">
      <c r="A267">
        <v>266</v>
      </c>
      <c r="B267" t="s">
        <v>281</v>
      </c>
      <c r="C267" t="s">
        <v>721</v>
      </c>
      <c r="D267">
        <v>-77.043973550526204</v>
      </c>
      <c r="E267">
        <v>569.76879196698803</v>
      </c>
      <c r="F267">
        <v>492.72481841646203</v>
      </c>
      <c r="G267">
        <v>-142.12361650641401</v>
      </c>
      <c r="H267">
        <v>-15.9536393196543</v>
      </c>
    </row>
    <row r="268" spans="1:8">
      <c r="A268">
        <v>267</v>
      </c>
      <c r="B268" t="s">
        <v>282</v>
      </c>
      <c r="C268" t="s">
        <v>721</v>
      </c>
      <c r="D268">
        <v>9.4774358266370697</v>
      </c>
      <c r="E268">
        <v>146.03451142101301</v>
      </c>
      <c r="F268">
        <v>155.51194724765</v>
      </c>
      <c r="G268">
        <v>-17.740954652536001</v>
      </c>
      <c r="H268">
        <v>36.804847641481999</v>
      </c>
    </row>
    <row r="269" spans="1:8">
      <c r="A269">
        <v>268</v>
      </c>
      <c r="B269" t="s">
        <v>283</v>
      </c>
      <c r="C269" t="s">
        <v>721</v>
      </c>
      <c r="D269">
        <v>0.209137884659924</v>
      </c>
      <c r="E269">
        <v>375.39971298637897</v>
      </c>
      <c r="F269">
        <v>375.60885087103901</v>
      </c>
      <c r="G269">
        <v>-49.050313979996602</v>
      </c>
      <c r="H269">
        <v>53.511124923861203</v>
      </c>
    </row>
    <row r="270" spans="1:8">
      <c r="A270">
        <v>269</v>
      </c>
      <c r="B270" t="s">
        <v>284</v>
      </c>
      <c r="C270" t="s">
        <v>721</v>
      </c>
      <c r="D270">
        <v>-16.093634185168501</v>
      </c>
      <c r="E270">
        <v>304.80589577178699</v>
      </c>
      <c r="F270">
        <v>288.71226158661898</v>
      </c>
      <c r="G270">
        <v>-59.548047719863398</v>
      </c>
      <c r="H270">
        <v>34.087907986746302</v>
      </c>
    </row>
    <row r="271" spans="1:8">
      <c r="A271">
        <v>270</v>
      </c>
      <c r="B271" t="s">
        <v>285</v>
      </c>
      <c r="C271" t="s">
        <v>721</v>
      </c>
      <c r="D271">
        <v>50.1770267092094</v>
      </c>
      <c r="E271">
        <v>357.11060689927399</v>
      </c>
      <c r="F271">
        <v>407.28763360848399</v>
      </c>
      <c r="G271">
        <v>-10.059782505134599</v>
      </c>
      <c r="H271">
        <v>114.241322681754</v>
      </c>
    </row>
    <row r="272" spans="1:8">
      <c r="A272">
        <v>271</v>
      </c>
      <c r="B272" t="s">
        <v>286</v>
      </c>
      <c r="C272" t="s">
        <v>721</v>
      </c>
      <c r="D272">
        <v>5.7715743051699402</v>
      </c>
      <c r="E272">
        <v>122.802945693834</v>
      </c>
      <c r="F272">
        <v>128.574519999004</v>
      </c>
      <c r="G272">
        <v>-21.105656170978101</v>
      </c>
      <c r="H272">
        <v>33.7093758591596</v>
      </c>
    </row>
    <row r="273" spans="1:8">
      <c r="A273">
        <v>272</v>
      </c>
      <c r="B273" t="s">
        <v>287</v>
      </c>
      <c r="C273" t="s">
        <v>721</v>
      </c>
      <c r="D273">
        <v>-29.707231209791502</v>
      </c>
      <c r="E273">
        <v>434.14663035879602</v>
      </c>
      <c r="F273">
        <v>404.43939914900398</v>
      </c>
      <c r="G273">
        <v>-86.857315120325495</v>
      </c>
      <c r="H273">
        <v>28.510640112334801</v>
      </c>
    </row>
    <row r="274" spans="1:8">
      <c r="A274">
        <v>273</v>
      </c>
      <c r="B274" t="s">
        <v>288</v>
      </c>
      <c r="C274" t="s">
        <v>721</v>
      </c>
      <c r="D274">
        <v>39.9961223221596</v>
      </c>
      <c r="E274">
        <v>439.124916410975</v>
      </c>
      <c r="F274">
        <v>479.12103873313498</v>
      </c>
      <c r="G274">
        <v>-18.7080778029061</v>
      </c>
      <c r="H274">
        <v>98.820664654755305</v>
      </c>
    </row>
    <row r="275" spans="1:8">
      <c r="A275">
        <v>274</v>
      </c>
      <c r="B275" t="s">
        <v>289</v>
      </c>
      <c r="C275" t="s">
        <v>721</v>
      </c>
      <c r="D275">
        <v>-0.49273406130310998</v>
      </c>
      <c r="E275">
        <v>378.03673120805001</v>
      </c>
      <c r="F275">
        <v>377.54399714674702</v>
      </c>
      <c r="G275">
        <v>-54.880380138941398</v>
      </c>
      <c r="H275">
        <v>57.436004603761603</v>
      </c>
    </row>
    <row r="276" spans="1:8">
      <c r="A276">
        <v>275</v>
      </c>
      <c r="B276" t="s">
        <v>290</v>
      </c>
      <c r="C276" t="s">
        <v>721</v>
      </c>
      <c r="D276">
        <v>73.650884815560502</v>
      </c>
      <c r="E276">
        <v>350.053169674652</v>
      </c>
      <c r="F276">
        <v>423.70405449021303</v>
      </c>
      <c r="G276">
        <v>12.221236928103</v>
      </c>
      <c r="H276">
        <v>142.80645851732399</v>
      </c>
    </row>
    <row r="277" spans="1:8">
      <c r="A277">
        <v>276</v>
      </c>
      <c r="B277" t="s">
        <v>291</v>
      </c>
      <c r="C277" t="s">
        <v>721</v>
      </c>
      <c r="D277">
        <v>-30.301326196580501</v>
      </c>
      <c r="E277">
        <v>287.993576695537</v>
      </c>
      <c r="F277">
        <v>257.69225049895601</v>
      </c>
      <c r="G277">
        <v>-68.613525907617301</v>
      </c>
      <c r="H277">
        <v>12.163977087378401</v>
      </c>
    </row>
    <row r="278" spans="1:8">
      <c r="A278">
        <v>277</v>
      </c>
      <c r="B278" t="s">
        <v>292</v>
      </c>
      <c r="C278" t="s">
        <v>721</v>
      </c>
      <c r="D278">
        <v>-23.077060099632899</v>
      </c>
      <c r="E278">
        <v>438.85602349254299</v>
      </c>
      <c r="F278">
        <v>415.77896339290999</v>
      </c>
      <c r="G278">
        <v>-80.096021458560003</v>
      </c>
      <c r="H278">
        <v>39.394043053660702</v>
      </c>
    </row>
    <row r="279" spans="1:8">
      <c r="A279">
        <v>278</v>
      </c>
      <c r="B279" t="s">
        <v>293</v>
      </c>
      <c r="C279" t="s">
        <v>721</v>
      </c>
      <c r="D279">
        <v>-41.645315622422501</v>
      </c>
      <c r="E279">
        <v>398.99912642827599</v>
      </c>
      <c r="F279">
        <v>357.35381080585302</v>
      </c>
      <c r="G279">
        <v>-90.326637053429494</v>
      </c>
      <c r="H279">
        <v>13.371172990559799</v>
      </c>
    </row>
    <row r="280" spans="1:8">
      <c r="A280">
        <v>279</v>
      </c>
      <c r="B280" t="s">
        <v>294</v>
      </c>
      <c r="C280" t="s">
        <v>721</v>
      </c>
      <c r="D280">
        <v>2.4226629635611499</v>
      </c>
      <c r="E280">
        <v>637.26881549747498</v>
      </c>
      <c r="F280">
        <v>639.69147846103704</v>
      </c>
      <c r="G280">
        <v>-109.418789141445</v>
      </c>
      <c r="H280">
        <v>164.505125318338</v>
      </c>
    </row>
    <row r="281" spans="1:8">
      <c r="A281">
        <v>280</v>
      </c>
      <c r="B281" t="s">
        <v>295</v>
      </c>
      <c r="C281" t="s">
        <v>721</v>
      </c>
      <c r="D281">
        <v>21.812366169157801</v>
      </c>
      <c r="E281">
        <v>549.08878948444999</v>
      </c>
      <c r="F281">
        <v>570.90115565360702</v>
      </c>
      <c r="G281">
        <v>-49.899395596405803</v>
      </c>
      <c r="H281">
        <v>99.474904489500702</v>
      </c>
    </row>
    <row r="282" spans="1:8">
      <c r="A282">
        <v>281</v>
      </c>
      <c r="B282" t="s">
        <v>296</v>
      </c>
      <c r="C282" t="s">
        <v>721</v>
      </c>
      <c r="D282">
        <v>-50.487796627209903</v>
      </c>
      <c r="E282">
        <v>193.143606884646</v>
      </c>
      <c r="F282">
        <v>142.655810257436</v>
      </c>
      <c r="G282">
        <v>-81.732754052686303</v>
      </c>
      <c r="H282">
        <v>-16.347270523593401</v>
      </c>
    </row>
    <row r="283" spans="1:8">
      <c r="A283">
        <v>282</v>
      </c>
      <c r="B283" t="s">
        <v>297</v>
      </c>
      <c r="C283" t="s">
        <v>721</v>
      </c>
      <c r="D283">
        <v>-88.115312992741195</v>
      </c>
      <c r="E283">
        <v>405.92389491063801</v>
      </c>
      <c r="F283">
        <v>317.80858191789702</v>
      </c>
      <c r="G283">
        <v>-138.36146198300199</v>
      </c>
      <c r="H283">
        <v>-38.200645168731903</v>
      </c>
    </row>
    <row r="284" spans="1:8">
      <c r="A284">
        <v>283</v>
      </c>
      <c r="B284" t="s">
        <v>298</v>
      </c>
      <c r="C284" t="s">
        <v>721</v>
      </c>
      <c r="D284">
        <v>108.582751028457</v>
      </c>
      <c r="E284">
        <v>334.28009306113802</v>
      </c>
      <c r="F284">
        <v>442.862844089595</v>
      </c>
      <c r="G284">
        <v>42.8662524342948</v>
      </c>
      <c r="H284">
        <v>185.21507142600399</v>
      </c>
    </row>
    <row r="285" spans="1:8">
      <c r="A285">
        <v>284</v>
      </c>
      <c r="B285" t="s">
        <v>299</v>
      </c>
      <c r="C285" t="s">
        <v>721</v>
      </c>
      <c r="D285">
        <v>1.4787379578345901</v>
      </c>
      <c r="E285">
        <v>317.89694174380401</v>
      </c>
      <c r="F285">
        <v>319.37567970163798</v>
      </c>
      <c r="G285">
        <v>-43.1144723085742</v>
      </c>
      <c r="H285">
        <v>46.901703267600901</v>
      </c>
    </row>
    <row r="286" spans="1:8">
      <c r="A286">
        <v>285</v>
      </c>
      <c r="B286" t="s">
        <v>300</v>
      </c>
      <c r="C286" t="s">
        <v>721</v>
      </c>
      <c r="D286">
        <v>47.505317215329498</v>
      </c>
      <c r="E286">
        <v>272.27215404751701</v>
      </c>
      <c r="F286">
        <v>319.77747126284601</v>
      </c>
      <c r="G286">
        <v>-2.4970442469688501</v>
      </c>
      <c r="H286">
        <v>96.746028263105103</v>
      </c>
    </row>
    <row r="287" spans="1:8">
      <c r="A287">
        <v>286</v>
      </c>
      <c r="B287" t="s">
        <v>301</v>
      </c>
      <c r="C287" t="s">
        <v>721</v>
      </c>
      <c r="D287">
        <v>-36.6398405464181</v>
      </c>
      <c r="E287">
        <v>342.25436988514002</v>
      </c>
      <c r="F287">
        <v>305.61452933872198</v>
      </c>
      <c r="G287">
        <v>-79.474404953846104</v>
      </c>
      <c r="H287">
        <v>8.5896317189720008</v>
      </c>
    </row>
    <row r="288" spans="1:8">
      <c r="A288">
        <v>287</v>
      </c>
      <c r="B288" t="s">
        <v>302</v>
      </c>
      <c r="C288" t="s">
        <v>721</v>
      </c>
      <c r="D288">
        <v>-143.23818245747199</v>
      </c>
      <c r="E288">
        <v>541.65309694902601</v>
      </c>
      <c r="F288">
        <v>398.41491449155399</v>
      </c>
      <c r="G288">
        <v>-224.82901399083701</v>
      </c>
      <c r="H288">
        <v>-60.333161742686798</v>
      </c>
    </row>
    <row r="289" spans="1:8">
      <c r="A289">
        <v>288</v>
      </c>
      <c r="B289" t="s">
        <v>303</v>
      </c>
      <c r="C289" t="s">
        <v>721</v>
      </c>
      <c r="D289">
        <v>-68.492063622914401</v>
      </c>
      <c r="E289">
        <v>273.909159292688</v>
      </c>
      <c r="F289">
        <v>205.417095669773</v>
      </c>
      <c r="G289">
        <v>-104.459093703066</v>
      </c>
      <c r="H289">
        <v>-31.118185078524601</v>
      </c>
    </row>
    <row r="290" spans="1:8">
      <c r="A290">
        <v>289</v>
      </c>
      <c r="B290" t="s">
        <v>304</v>
      </c>
      <c r="C290" t="s">
        <v>721</v>
      </c>
      <c r="D290">
        <v>-19.9697917893849</v>
      </c>
      <c r="E290">
        <v>435.09426340966098</v>
      </c>
      <c r="F290">
        <v>415.12447162027598</v>
      </c>
      <c r="G290">
        <v>-79.5897392069418</v>
      </c>
      <c r="H290">
        <v>41.232514360632102</v>
      </c>
    </row>
    <row r="291" spans="1:8">
      <c r="A291">
        <v>290</v>
      </c>
      <c r="B291" t="s">
        <v>305</v>
      </c>
      <c r="C291" t="s">
        <v>721</v>
      </c>
      <c r="D291">
        <v>-47.817146290405297</v>
      </c>
      <c r="E291">
        <v>253.26786733121</v>
      </c>
      <c r="F291">
        <v>205.45072104080501</v>
      </c>
      <c r="G291">
        <v>-82.363371774988394</v>
      </c>
      <c r="H291">
        <v>-13.9831054044726</v>
      </c>
    </row>
    <row r="292" spans="1:8">
      <c r="A292">
        <v>291</v>
      </c>
      <c r="B292" t="s">
        <v>306</v>
      </c>
      <c r="C292" t="s">
        <v>721</v>
      </c>
      <c r="D292">
        <v>-5.4774343677611297</v>
      </c>
      <c r="E292">
        <v>176.97021365619099</v>
      </c>
      <c r="F292">
        <v>171.49277928843</v>
      </c>
      <c r="G292">
        <v>-40.3601979681006</v>
      </c>
      <c r="H292">
        <v>28.3719863116191</v>
      </c>
    </row>
    <row r="293" spans="1:8">
      <c r="A293">
        <v>292</v>
      </c>
      <c r="B293" t="s">
        <v>307</v>
      </c>
      <c r="C293" t="s">
        <v>721</v>
      </c>
      <c r="D293">
        <v>114.698579245169</v>
      </c>
      <c r="E293">
        <v>267.51570767803099</v>
      </c>
      <c r="F293">
        <v>382.21428692320097</v>
      </c>
      <c r="G293">
        <v>59.465957776532399</v>
      </c>
      <c r="H293">
        <v>177.753555878518</v>
      </c>
    </row>
    <row r="294" spans="1:8">
      <c r="A294">
        <v>293</v>
      </c>
      <c r="B294" t="s">
        <v>308</v>
      </c>
      <c r="C294" t="s">
        <v>721</v>
      </c>
      <c r="D294">
        <v>-193.721068008961</v>
      </c>
      <c r="E294">
        <v>469.6250041399</v>
      </c>
      <c r="F294">
        <v>275.90393613093801</v>
      </c>
      <c r="G294">
        <v>-242.62175101491599</v>
      </c>
      <c r="H294">
        <v>-146.73952758463199</v>
      </c>
    </row>
    <row r="295" spans="1:8">
      <c r="A295">
        <v>294</v>
      </c>
      <c r="B295" t="s">
        <v>309</v>
      </c>
      <c r="C295" t="s">
        <v>721</v>
      </c>
      <c r="D295">
        <v>-16.339780709942001</v>
      </c>
      <c r="E295">
        <v>392.92911500505301</v>
      </c>
      <c r="F295">
        <v>376.58933429511097</v>
      </c>
      <c r="G295">
        <v>-69.789032345257297</v>
      </c>
      <c r="H295">
        <v>39.913934200948802</v>
      </c>
    </row>
    <row r="296" spans="1:8">
      <c r="A296">
        <v>295</v>
      </c>
      <c r="B296" t="s">
        <v>310</v>
      </c>
      <c r="C296" t="s">
        <v>721</v>
      </c>
      <c r="D296">
        <v>-57.258816627750697</v>
      </c>
      <c r="E296">
        <v>348.89376537295902</v>
      </c>
      <c r="F296">
        <v>291.63494874520802</v>
      </c>
      <c r="G296">
        <v>-109.938605651307</v>
      </c>
      <c r="H296">
        <v>-0.73883216561659204</v>
      </c>
    </row>
    <row r="297" spans="1:8">
      <c r="A297">
        <v>296</v>
      </c>
      <c r="B297" t="s">
        <v>311</v>
      </c>
      <c r="C297" t="s">
        <v>721</v>
      </c>
      <c r="D297">
        <v>-4.3573175219125302</v>
      </c>
      <c r="E297">
        <v>372.64284460925398</v>
      </c>
      <c r="F297">
        <v>368.28552708734202</v>
      </c>
      <c r="G297">
        <v>-62.6725313650158</v>
      </c>
      <c r="H297">
        <v>55.973627112710403</v>
      </c>
    </row>
    <row r="298" spans="1:8">
      <c r="A298">
        <v>297</v>
      </c>
      <c r="B298" t="s">
        <v>312</v>
      </c>
      <c r="C298" t="s">
        <v>721</v>
      </c>
      <c r="D298">
        <v>1.72845960242062</v>
      </c>
      <c r="E298">
        <v>140.974663377323</v>
      </c>
      <c r="F298">
        <v>142.70312297974399</v>
      </c>
      <c r="G298">
        <v>-25.561275124090699</v>
      </c>
      <c r="H298">
        <v>30.162819621950099</v>
      </c>
    </row>
    <row r="299" spans="1:8">
      <c r="A299">
        <v>298</v>
      </c>
      <c r="B299" t="s">
        <v>313</v>
      </c>
      <c r="C299" t="s">
        <v>721</v>
      </c>
      <c r="D299">
        <v>-75.483067379068203</v>
      </c>
      <c r="E299">
        <v>502.17573515274501</v>
      </c>
      <c r="F299">
        <v>426.69266777367699</v>
      </c>
      <c r="G299">
        <v>-134.17564038401801</v>
      </c>
      <c r="H299">
        <v>-13.7279524177835</v>
      </c>
    </row>
    <row r="300" spans="1:8">
      <c r="A300">
        <v>299</v>
      </c>
      <c r="B300" t="s">
        <v>314</v>
      </c>
      <c r="C300" t="s">
        <v>721</v>
      </c>
      <c r="D300">
        <v>14.4565484367217</v>
      </c>
      <c r="E300">
        <v>261.11727275545798</v>
      </c>
      <c r="F300">
        <v>275.57382119217903</v>
      </c>
      <c r="G300">
        <v>-31.722480258744401</v>
      </c>
      <c r="H300">
        <v>64.374489378164597</v>
      </c>
    </row>
    <row r="301" spans="1:8">
      <c r="A301">
        <v>300</v>
      </c>
      <c r="B301" t="s">
        <v>315</v>
      </c>
      <c r="C301" t="s">
        <v>721</v>
      </c>
      <c r="D301">
        <v>21.4763285123</v>
      </c>
      <c r="E301">
        <v>390.28267830545002</v>
      </c>
      <c r="F301">
        <v>411.75900681774999</v>
      </c>
      <c r="G301">
        <v>-37.696685674122598</v>
      </c>
      <c r="H301">
        <v>78.460237262564505</v>
      </c>
    </row>
    <row r="302" spans="1:8">
      <c r="A302">
        <v>301</v>
      </c>
      <c r="B302" t="s">
        <v>316</v>
      </c>
      <c r="C302" t="s">
        <v>721</v>
      </c>
      <c r="D302">
        <v>-29.6018485273359</v>
      </c>
      <c r="E302">
        <v>405.520330924061</v>
      </c>
      <c r="F302">
        <v>375.91848239672498</v>
      </c>
      <c r="G302">
        <v>-84.445980232301807</v>
      </c>
      <c r="H302">
        <v>21.921084076703099</v>
      </c>
    </row>
    <row r="303" spans="1:8">
      <c r="A303">
        <v>302</v>
      </c>
      <c r="B303" t="s">
        <v>317</v>
      </c>
      <c r="C303" t="s">
        <v>721</v>
      </c>
      <c r="D303">
        <v>67.450593999899098</v>
      </c>
      <c r="E303">
        <v>385.09491398044099</v>
      </c>
      <c r="F303">
        <v>452.54550798034001</v>
      </c>
      <c r="G303">
        <v>4.2502439481917396</v>
      </c>
      <c r="H303">
        <v>136.48568644327301</v>
      </c>
    </row>
    <row r="304" spans="1:8">
      <c r="A304">
        <v>303</v>
      </c>
      <c r="B304" t="s">
        <v>318</v>
      </c>
      <c r="C304" t="s">
        <v>721</v>
      </c>
      <c r="D304">
        <v>5.0125909110100704</v>
      </c>
      <c r="E304">
        <v>159.28698740202199</v>
      </c>
      <c r="F304">
        <v>164.29957831303199</v>
      </c>
      <c r="G304">
        <v>-28.608572557544701</v>
      </c>
      <c r="H304">
        <v>39.7782368355168</v>
      </c>
    </row>
    <row r="305" spans="1:8">
      <c r="A305">
        <v>304</v>
      </c>
      <c r="B305" t="s">
        <v>319</v>
      </c>
      <c r="C305" t="s">
        <v>721</v>
      </c>
      <c r="D305">
        <v>-1.79098894064793</v>
      </c>
      <c r="E305">
        <v>261.76036576232298</v>
      </c>
      <c r="F305">
        <v>259.96937682167498</v>
      </c>
      <c r="G305">
        <v>-53.057108619599902</v>
      </c>
      <c r="H305">
        <v>49.330367404550898</v>
      </c>
    </row>
    <row r="306" spans="1:8">
      <c r="A306">
        <v>305</v>
      </c>
      <c r="B306" t="s">
        <v>320</v>
      </c>
      <c r="C306" t="s">
        <v>721</v>
      </c>
      <c r="D306">
        <v>-3.2370798815441599</v>
      </c>
      <c r="E306">
        <v>203.28190739543101</v>
      </c>
      <c r="F306">
        <v>200.04482751388699</v>
      </c>
      <c r="G306">
        <v>-35.2636835254849</v>
      </c>
      <c r="H306">
        <v>32.878581084311897</v>
      </c>
    </row>
    <row r="307" spans="1:8">
      <c r="A307">
        <v>306</v>
      </c>
      <c r="B307" t="s">
        <v>321</v>
      </c>
      <c r="C307" t="s">
        <v>721</v>
      </c>
      <c r="D307">
        <v>65.308472687761807</v>
      </c>
      <c r="E307">
        <v>198.42719762257801</v>
      </c>
      <c r="F307">
        <v>263.73567031034003</v>
      </c>
      <c r="G307">
        <v>26.228256395398901</v>
      </c>
      <c r="H307">
        <v>103.40646628061501</v>
      </c>
    </row>
    <row r="308" spans="1:8">
      <c r="A308">
        <v>307</v>
      </c>
      <c r="B308" t="s">
        <v>322</v>
      </c>
      <c r="C308" t="s">
        <v>721</v>
      </c>
      <c r="D308">
        <v>-11.236489757908901</v>
      </c>
      <c r="E308">
        <v>488.71012198055899</v>
      </c>
      <c r="F308">
        <v>477.47363222265</v>
      </c>
      <c r="G308">
        <v>-66.466602744627394</v>
      </c>
      <c r="H308">
        <v>40.909605601002099</v>
      </c>
    </row>
    <row r="309" spans="1:8">
      <c r="A309">
        <v>308</v>
      </c>
      <c r="B309" t="s">
        <v>323</v>
      </c>
      <c r="C309" t="s">
        <v>721</v>
      </c>
      <c r="D309">
        <v>25.8375843582016</v>
      </c>
      <c r="E309">
        <v>410.42910052235197</v>
      </c>
      <c r="F309">
        <v>436.26668488055299</v>
      </c>
      <c r="G309">
        <v>-44.255015366981397</v>
      </c>
      <c r="H309">
        <v>91.061471312652898</v>
      </c>
    </row>
    <row r="310" spans="1:8">
      <c r="A310">
        <v>309</v>
      </c>
      <c r="B310" t="s">
        <v>324</v>
      </c>
      <c r="C310" t="s">
        <v>721</v>
      </c>
      <c r="D310">
        <v>24.593778343824201</v>
      </c>
      <c r="E310">
        <v>348.22679826504202</v>
      </c>
      <c r="F310">
        <v>372.82057660886699</v>
      </c>
      <c r="G310">
        <v>-29.592027952704999</v>
      </c>
      <c r="H310">
        <v>76.813845260536596</v>
      </c>
    </row>
    <row r="311" spans="1:8">
      <c r="A311">
        <v>310</v>
      </c>
      <c r="B311" t="s">
        <v>325</v>
      </c>
      <c r="C311" t="s">
        <v>721</v>
      </c>
      <c r="D311">
        <v>31.406176581454002</v>
      </c>
      <c r="E311">
        <v>449.02857445379198</v>
      </c>
      <c r="F311">
        <v>480.43475103524599</v>
      </c>
      <c r="G311">
        <v>-25.6578924789894</v>
      </c>
      <c r="H311">
        <v>86.890754036422393</v>
      </c>
    </row>
    <row r="312" spans="1:8">
      <c r="A312">
        <v>311</v>
      </c>
      <c r="B312" t="s">
        <v>326</v>
      </c>
      <c r="C312" t="s">
        <v>721</v>
      </c>
      <c r="D312">
        <v>-17.7704661668119</v>
      </c>
      <c r="E312">
        <v>290.78096116764601</v>
      </c>
      <c r="F312">
        <v>273.010495000834</v>
      </c>
      <c r="G312">
        <v>-65.681109752223506</v>
      </c>
      <c r="H312">
        <v>33.1566166284682</v>
      </c>
    </row>
    <row r="313" spans="1:8">
      <c r="A313">
        <v>312</v>
      </c>
      <c r="B313" t="s">
        <v>327</v>
      </c>
      <c r="C313" t="s">
        <v>721</v>
      </c>
      <c r="D313">
        <v>-56.144716082449797</v>
      </c>
      <c r="E313">
        <v>241.01279136266999</v>
      </c>
      <c r="F313">
        <v>184.86807528022001</v>
      </c>
      <c r="G313">
        <v>-90.004318519277504</v>
      </c>
      <c r="H313">
        <v>-19.3739927860629</v>
      </c>
    </row>
    <row r="314" spans="1:8">
      <c r="A314">
        <v>313</v>
      </c>
      <c r="B314" t="s">
        <v>328</v>
      </c>
      <c r="C314" t="s">
        <v>721</v>
      </c>
      <c r="D314">
        <v>-120.362268487539</v>
      </c>
      <c r="E314">
        <v>373.32047040357401</v>
      </c>
      <c r="F314">
        <v>252.958201916034</v>
      </c>
      <c r="G314">
        <v>-178.69531528647599</v>
      </c>
      <c r="H314">
        <v>-67.154794130249499</v>
      </c>
    </row>
    <row r="315" spans="1:8">
      <c r="A315">
        <v>314</v>
      </c>
      <c r="B315" t="s">
        <v>329</v>
      </c>
      <c r="C315" t="s">
        <v>721</v>
      </c>
      <c r="D315">
        <v>-118.90408806193901</v>
      </c>
      <c r="E315">
        <v>451.84119783272001</v>
      </c>
      <c r="F315">
        <v>332.93710977078001</v>
      </c>
      <c r="G315">
        <v>-181.983601082733</v>
      </c>
      <c r="H315">
        <v>-46.636447362051399</v>
      </c>
    </row>
    <row r="316" spans="1:8">
      <c r="A316">
        <v>315</v>
      </c>
      <c r="B316" t="s">
        <v>330</v>
      </c>
      <c r="C316" t="s">
        <v>721</v>
      </c>
      <c r="D316">
        <v>17.004314572910602</v>
      </c>
      <c r="E316">
        <v>469.027644958108</v>
      </c>
      <c r="F316">
        <v>486.03195953101903</v>
      </c>
      <c r="G316">
        <v>-49.388509693330597</v>
      </c>
      <c r="H316">
        <v>77.643098554700302</v>
      </c>
    </row>
    <row r="317" spans="1:8">
      <c r="A317">
        <v>316</v>
      </c>
      <c r="B317" t="s">
        <v>331</v>
      </c>
      <c r="C317" t="s">
        <v>721</v>
      </c>
      <c r="D317">
        <v>-82.831855085329096</v>
      </c>
      <c r="E317">
        <v>237.936130079728</v>
      </c>
      <c r="F317">
        <v>155.10427499439899</v>
      </c>
      <c r="G317">
        <v>-119.30578132559501</v>
      </c>
      <c r="H317">
        <v>-46.197819827541501</v>
      </c>
    </row>
    <row r="318" spans="1:8">
      <c r="A318">
        <v>317</v>
      </c>
      <c r="B318" t="s">
        <v>332</v>
      </c>
      <c r="C318" t="s">
        <v>721</v>
      </c>
      <c r="D318">
        <v>50.366746671405998</v>
      </c>
      <c r="E318">
        <v>289.00519256588802</v>
      </c>
      <c r="F318">
        <v>339.37193923729399</v>
      </c>
      <c r="G318">
        <v>-2.4995493651849099</v>
      </c>
      <c r="H318">
        <v>104.94340846393899</v>
      </c>
    </row>
    <row r="319" spans="1:8">
      <c r="A319">
        <v>318</v>
      </c>
      <c r="B319" t="s">
        <v>333</v>
      </c>
      <c r="C319" t="s">
        <v>721</v>
      </c>
      <c r="D319">
        <v>-63.575199336296599</v>
      </c>
      <c r="E319">
        <v>571.34496741749103</v>
      </c>
      <c r="F319">
        <v>507.769768081194</v>
      </c>
      <c r="G319">
        <v>-142.774221332134</v>
      </c>
      <c r="H319">
        <v>16.891644715795501</v>
      </c>
    </row>
    <row r="320" spans="1:8">
      <c r="A320">
        <v>319</v>
      </c>
      <c r="B320" t="s">
        <v>334</v>
      </c>
      <c r="C320" t="s">
        <v>721</v>
      </c>
      <c r="D320">
        <v>50.890550975163599</v>
      </c>
      <c r="E320">
        <v>344.73919804655299</v>
      </c>
      <c r="F320">
        <v>395.62974902171698</v>
      </c>
      <c r="G320">
        <v>-1.09831418971266</v>
      </c>
      <c r="H320">
        <v>98.129169416794298</v>
      </c>
    </row>
    <row r="321" spans="1:8">
      <c r="A321">
        <v>320</v>
      </c>
      <c r="B321" t="s">
        <v>335</v>
      </c>
      <c r="C321" t="s">
        <v>721</v>
      </c>
      <c r="D321">
        <v>-39.693153148907797</v>
      </c>
      <c r="E321">
        <v>245.25993468144</v>
      </c>
      <c r="F321">
        <v>205.56678153253199</v>
      </c>
      <c r="G321">
        <v>-75.738283077088894</v>
      </c>
      <c r="H321">
        <v>-1.9603449840918199</v>
      </c>
    </row>
    <row r="322" spans="1:8">
      <c r="A322">
        <v>321</v>
      </c>
      <c r="B322" t="s">
        <v>336</v>
      </c>
      <c r="C322" t="s">
        <v>721</v>
      </c>
      <c r="D322">
        <v>-32.896470140617097</v>
      </c>
      <c r="E322">
        <v>201.58215803306101</v>
      </c>
      <c r="F322">
        <v>168.68568789244401</v>
      </c>
      <c r="G322">
        <v>-68.550180087988096</v>
      </c>
      <c r="H322">
        <v>3.5295472218274102</v>
      </c>
    </row>
    <row r="323" spans="1:8">
      <c r="A323">
        <v>322</v>
      </c>
      <c r="B323" t="s">
        <v>337</v>
      </c>
      <c r="C323" t="s">
        <v>721</v>
      </c>
      <c r="D323">
        <v>-5.8211673975963496</v>
      </c>
      <c r="E323">
        <v>137.14566333873699</v>
      </c>
      <c r="F323">
        <v>131.32449594113999</v>
      </c>
      <c r="G323">
        <v>-32.857197092079197</v>
      </c>
      <c r="H323">
        <v>21.5458078491477</v>
      </c>
    </row>
    <row r="324" spans="1:8">
      <c r="A324">
        <v>323</v>
      </c>
      <c r="B324" t="s">
        <v>338</v>
      </c>
      <c r="C324" t="s">
        <v>721</v>
      </c>
      <c r="D324">
        <v>-0.27615143646745799</v>
      </c>
      <c r="E324">
        <v>107.952039921612</v>
      </c>
      <c r="F324">
        <v>107.67588848514499</v>
      </c>
      <c r="G324">
        <v>-26.948638617087301</v>
      </c>
      <c r="H324">
        <v>26.4499464381975</v>
      </c>
    </row>
    <row r="325" spans="1:8">
      <c r="A325">
        <v>324</v>
      </c>
      <c r="B325" t="s">
        <v>339</v>
      </c>
      <c r="C325" t="s">
        <v>721</v>
      </c>
      <c r="D325">
        <v>-17.4126623068999</v>
      </c>
      <c r="E325">
        <v>384.23834458820301</v>
      </c>
      <c r="F325">
        <v>366.82568228130299</v>
      </c>
      <c r="G325">
        <v>-73.580038506860305</v>
      </c>
      <c r="H325">
        <v>43.596348752982898</v>
      </c>
    </row>
    <row r="326" spans="1:8">
      <c r="A326">
        <v>325</v>
      </c>
      <c r="B326" t="s">
        <v>340</v>
      </c>
      <c r="C326" t="s">
        <v>721</v>
      </c>
      <c r="D326">
        <v>-105.694786730576</v>
      </c>
      <c r="E326">
        <v>399.20054603110702</v>
      </c>
      <c r="F326">
        <v>293.505759300531</v>
      </c>
      <c r="G326">
        <v>-156.87423979419299</v>
      </c>
      <c r="H326">
        <v>-51.741887472724201</v>
      </c>
    </row>
    <row r="327" spans="1:8">
      <c r="A327">
        <v>326</v>
      </c>
      <c r="B327" t="s">
        <v>341</v>
      </c>
      <c r="C327" t="s">
        <v>721</v>
      </c>
      <c r="D327">
        <v>-71.279859942437795</v>
      </c>
      <c r="E327">
        <v>614.08876756666996</v>
      </c>
      <c r="F327">
        <v>542.80890762423201</v>
      </c>
      <c r="G327">
        <v>-168.625844813995</v>
      </c>
      <c r="H327">
        <v>2.6856461990987102</v>
      </c>
    </row>
    <row r="328" spans="1:8">
      <c r="A328">
        <v>327</v>
      </c>
      <c r="B328" t="s">
        <v>342</v>
      </c>
      <c r="C328" t="s">
        <v>721</v>
      </c>
      <c r="D328">
        <v>88.632100442797295</v>
      </c>
      <c r="E328">
        <v>414.589367549413</v>
      </c>
      <c r="F328">
        <v>503.22146799221002</v>
      </c>
      <c r="G328">
        <v>-4.1173381923080198E-2</v>
      </c>
      <c r="H328">
        <v>186.72291982258099</v>
      </c>
    </row>
    <row r="329" spans="1:8">
      <c r="A329">
        <v>328</v>
      </c>
      <c r="B329" t="s">
        <v>343</v>
      </c>
      <c r="C329" t="s">
        <v>721</v>
      </c>
      <c r="D329">
        <v>-42.651044265211098</v>
      </c>
      <c r="E329">
        <v>579.18669079810104</v>
      </c>
      <c r="F329">
        <v>536.53564653289004</v>
      </c>
      <c r="G329">
        <v>-122.43072364702</v>
      </c>
      <c r="H329">
        <v>37.483045700176497</v>
      </c>
    </row>
    <row r="330" spans="1:8">
      <c r="A330">
        <v>329</v>
      </c>
      <c r="B330" t="s">
        <v>344</v>
      </c>
      <c r="C330" t="s">
        <v>721</v>
      </c>
      <c r="D330">
        <v>-121.806709479145</v>
      </c>
      <c r="E330">
        <v>730.97761543822401</v>
      </c>
      <c r="F330">
        <v>609.17090595907803</v>
      </c>
      <c r="G330">
        <v>-449.70521220228699</v>
      </c>
      <c r="H330">
        <v>-7.6086102647676599</v>
      </c>
    </row>
    <row r="331" spans="1:8">
      <c r="A331">
        <v>330</v>
      </c>
      <c r="B331" t="s">
        <v>345</v>
      </c>
      <c r="C331" t="s">
        <v>721</v>
      </c>
      <c r="D331">
        <v>-70.956712074419201</v>
      </c>
      <c r="E331">
        <v>697.285948832244</v>
      </c>
      <c r="F331">
        <v>626.32923675782502</v>
      </c>
      <c r="G331">
        <v>-233.37667244507301</v>
      </c>
      <c r="H331">
        <v>68.1250508205123</v>
      </c>
    </row>
    <row r="332" spans="1:8">
      <c r="A332">
        <v>331</v>
      </c>
      <c r="B332" t="s">
        <v>346</v>
      </c>
      <c r="C332" t="s">
        <v>721</v>
      </c>
      <c r="D332">
        <v>-146.823932638446</v>
      </c>
      <c r="E332">
        <v>473.26293677263999</v>
      </c>
      <c r="F332">
        <v>326.439004134193</v>
      </c>
      <c r="G332">
        <v>-205.97819416264099</v>
      </c>
      <c r="H332">
        <v>-89.167107608189895</v>
      </c>
    </row>
    <row r="333" spans="1:8">
      <c r="A333">
        <v>332</v>
      </c>
      <c r="B333" t="s">
        <v>347</v>
      </c>
      <c r="C333" t="s">
        <v>721</v>
      </c>
      <c r="D333">
        <v>2.4747332831751101</v>
      </c>
      <c r="E333">
        <v>461.36511976466397</v>
      </c>
      <c r="F333">
        <v>463.83985304783897</v>
      </c>
      <c r="G333">
        <v>-53.497461625241399</v>
      </c>
      <c r="H333">
        <v>62.664579032256398</v>
      </c>
    </row>
    <row r="334" spans="1:8">
      <c r="A334">
        <v>333</v>
      </c>
      <c r="B334" t="s">
        <v>348</v>
      </c>
      <c r="C334" t="s">
        <v>721</v>
      </c>
      <c r="D334">
        <v>-12.338842049364001</v>
      </c>
      <c r="E334">
        <v>194.09087450771199</v>
      </c>
      <c r="F334">
        <v>181.752032458348</v>
      </c>
      <c r="G334">
        <v>-46.234280458760303</v>
      </c>
      <c r="H334">
        <v>22.785775751554102</v>
      </c>
    </row>
    <row r="335" spans="1:8">
      <c r="A335">
        <v>334</v>
      </c>
      <c r="B335" t="s">
        <v>349</v>
      </c>
      <c r="C335" t="s">
        <v>721</v>
      </c>
      <c r="D335">
        <v>-39.537460271609298</v>
      </c>
      <c r="E335">
        <v>233.054054681861</v>
      </c>
      <c r="F335">
        <v>193.516594410252</v>
      </c>
      <c r="G335">
        <v>-76.254964633156703</v>
      </c>
      <c r="H335">
        <v>-4.2442332955668602</v>
      </c>
    </row>
    <row r="336" spans="1:8">
      <c r="A336">
        <v>335</v>
      </c>
      <c r="B336" t="s">
        <v>350</v>
      </c>
      <c r="C336" t="s">
        <v>721</v>
      </c>
      <c r="D336">
        <v>-77.761685874159198</v>
      </c>
      <c r="E336">
        <v>429.723036921063</v>
      </c>
      <c r="F336">
        <v>351.96135104690399</v>
      </c>
      <c r="G336">
        <v>-138.279270068682</v>
      </c>
      <c r="H336">
        <v>-17.147563261071401</v>
      </c>
    </row>
    <row r="337" spans="1:8">
      <c r="A337">
        <v>336</v>
      </c>
      <c r="B337" t="s">
        <v>351</v>
      </c>
      <c r="C337" t="s">
        <v>721</v>
      </c>
      <c r="D337">
        <v>16.467581443242398</v>
      </c>
      <c r="E337">
        <v>127.65204924777299</v>
      </c>
      <c r="F337">
        <v>144.119630691015</v>
      </c>
      <c r="G337">
        <v>-12.699498076685</v>
      </c>
      <c r="H337">
        <v>50.517071154997801</v>
      </c>
    </row>
    <row r="338" spans="1:8">
      <c r="A338">
        <v>337</v>
      </c>
      <c r="B338" t="s">
        <v>352</v>
      </c>
      <c r="C338" t="s">
        <v>721</v>
      </c>
      <c r="D338">
        <v>-61.9135996938044</v>
      </c>
      <c r="E338">
        <v>261.11815985553199</v>
      </c>
      <c r="F338">
        <v>199.20456016172699</v>
      </c>
      <c r="G338">
        <v>-99.291293765806302</v>
      </c>
      <c r="H338">
        <v>-24.047449334406402</v>
      </c>
    </row>
    <row r="339" spans="1:8">
      <c r="A339">
        <v>338</v>
      </c>
      <c r="B339" t="s">
        <v>353</v>
      </c>
      <c r="C339" t="s">
        <v>721</v>
      </c>
      <c r="D339">
        <v>-56.496998483598098</v>
      </c>
      <c r="E339">
        <v>373.39686668607101</v>
      </c>
      <c r="F339">
        <v>316.89986820247299</v>
      </c>
      <c r="G339">
        <v>-99.960309051393693</v>
      </c>
      <c r="H339">
        <v>-10.412862089114</v>
      </c>
    </row>
    <row r="340" spans="1:8">
      <c r="A340">
        <v>339</v>
      </c>
      <c r="B340" t="s">
        <v>354</v>
      </c>
      <c r="C340" t="s">
        <v>721</v>
      </c>
      <c r="D340">
        <v>-46.067030934549202</v>
      </c>
      <c r="E340">
        <v>505.14443684315199</v>
      </c>
      <c r="F340">
        <v>459.077405908603</v>
      </c>
      <c r="G340">
        <v>-110.426759785098</v>
      </c>
      <c r="H340">
        <v>14.8645151509825</v>
      </c>
    </row>
    <row r="341" spans="1:8">
      <c r="A341">
        <v>340</v>
      </c>
      <c r="B341" t="s">
        <v>355</v>
      </c>
      <c r="C341" t="s">
        <v>721</v>
      </c>
      <c r="D341">
        <v>-160.25816520071101</v>
      </c>
      <c r="E341">
        <v>473.96362858619</v>
      </c>
      <c r="F341">
        <v>313.70546338547803</v>
      </c>
      <c r="G341">
        <v>-214.35501222733299</v>
      </c>
      <c r="H341">
        <v>-106.687673660229</v>
      </c>
    </row>
    <row r="342" spans="1:8">
      <c r="A342">
        <v>341</v>
      </c>
      <c r="B342" t="s">
        <v>356</v>
      </c>
      <c r="C342" t="s">
        <v>721</v>
      </c>
      <c r="D342">
        <v>-85.067103745883998</v>
      </c>
      <c r="E342">
        <v>274.18439607810598</v>
      </c>
      <c r="F342">
        <v>189.11729233222101</v>
      </c>
      <c r="G342">
        <v>-122.08524532065</v>
      </c>
      <c r="H342">
        <v>-49.235184385008203</v>
      </c>
    </row>
    <row r="343" spans="1:8">
      <c r="A343">
        <v>342</v>
      </c>
      <c r="B343" t="s">
        <v>357</v>
      </c>
      <c r="C343" t="s">
        <v>721</v>
      </c>
      <c r="D343">
        <v>25.026224220303799</v>
      </c>
      <c r="E343">
        <v>254.55524141417499</v>
      </c>
      <c r="F343">
        <v>279.58146563447798</v>
      </c>
      <c r="G343">
        <v>-12.461017285076</v>
      </c>
      <c r="H343">
        <v>68.218290545060995</v>
      </c>
    </row>
    <row r="344" spans="1:8">
      <c r="A344">
        <v>343</v>
      </c>
      <c r="B344" t="s">
        <v>358</v>
      </c>
      <c r="C344" t="s">
        <v>721</v>
      </c>
      <c r="D344">
        <v>-98.238726318167295</v>
      </c>
      <c r="E344">
        <v>649.15480341803402</v>
      </c>
      <c r="F344">
        <v>550.91607709986704</v>
      </c>
      <c r="G344">
        <v>-195.78455669216899</v>
      </c>
      <c r="H344">
        <v>-27.838960825386899</v>
      </c>
    </row>
    <row r="345" spans="1:8">
      <c r="A345">
        <v>344</v>
      </c>
      <c r="B345" t="s">
        <v>359</v>
      </c>
      <c r="C345" t="s">
        <v>721</v>
      </c>
      <c r="D345">
        <v>76.022353993224499</v>
      </c>
      <c r="E345">
        <v>259.23566856098103</v>
      </c>
      <c r="F345">
        <v>335.25802255420501</v>
      </c>
      <c r="G345">
        <v>31.0214708266926</v>
      </c>
      <c r="H345">
        <v>124.493320317296</v>
      </c>
    </row>
    <row r="346" spans="1:8">
      <c r="A346">
        <v>345</v>
      </c>
      <c r="B346" t="s">
        <v>360</v>
      </c>
      <c r="C346" t="s">
        <v>721</v>
      </c>
      <c r="D346">
        <v>34.095413602770897</v>
      </c>
      <c r="E346">
        <v>422.66886744418298</v>
      </c>
      <c r="F346">
        <v>456.76428104695401</v>
      </c>
      <c r="G346">
        <v>-18.206774677664299</v>
      </c>
      <c r="H346">
        <v>84.966717988681694</v>
      </c>
    </row>
    <row r="347" spans="1:8">
      <c r="A347">
        <v>346</v>
      </c>
      <c r="B347" t="s">
        <v>361</v>
      </c>
      <c r="C347" t="s">
        <v>721</v>
      </c>
      <c r="D347">
        <v>-51.914137717068101</v>
      </c>
      <c r="E347">
        <v>355.39858911411301</v>
      </c>
      <c r="F347">
        <v>303.48445139704501</v>
      </c>
      <c r="G347">
        <v>-106.22299652642801</v>
      </c>
      <c r="H347">
        <v>3.3698392661907199</v>
      </c>
    </row>
    <row r="348" spans="1:8">
      <c r="A348">
        <v>347</v>
      </c>
      <c r="B348" t="s">
        <v>362</v>
      </c>
      <c r="C348" t="s">
        <v>721</v>
      </c>
      <c r="D348">
        <v>11.469555583184301</v>
      </c>
      <c r="E348">
        <v>368.010812274692</v>
      </c>
      <c r="F348">
        <v>379.48036785787701</v>
      </c>
      <c r="G348">
        <v>-50.746374017252101</v>
      </c>
      <c r="H348">
        <v>76.783731857468993</v>
      </c>
    </row>
    <row r="349" spans="1:8">
      <c r="A349">
        <v>348</v>
      </c>
      <c r="B349" t="s">
        <v>363</v>
      </c>
      <c r="C349" t="s">
        <v>721</v>
      </c>
      <c r="D349">
        <v>74.571528056143407</v>
      </c>
      <c r="E349">
        <v>28.7154761500185</v>
      </c>
      <c r="F349">
        <v>103.287004206162</v>
      </c>
      <c r="G349">
        <v>46.306635400395002</v>
      </c>
      <c r="H349">
        <v>110.219870912354</v>
      </c>
    </row>
    <row r="350" spans="1:8">
      <c r="A350">
        <v>349</v>
      </c>
      <c r="B350" t="s">
        <v>364</v>
      </c>
      <c r="C350" t="s">
        <v>721</v>
      </c>
      <c r="D350">
        <v>-25.833735928192901</v>
      </c>
      <c r="E350">
        <v>609.03049333648403</v>
      </c>
      <c r="F350">
        <v>583.19675740829098</v>
      </c>
      <c r="G350">
        <v>-130.29150949513701</v>
      </c>
      <c r="H350">
        <v>88.677219355373794</v>
      </c>
    </row>
    <row r="351" spans="1:8">
      <c r="A351">
        <v>350</v>
      </c>
      <c r="B351" t="s">
        <v>365</v>
      </c>
      <c r="C351" t="s">
        <v>721</v>
      </c>
      <c r="D351">
        <v>71.814157935046595</v>
      </c>
      <c r="E351">
        <v>309.64563998890202</v>
      </c>
      <c r="F351">
        <v>381.45979792394797</v>
      </c>
      <c r="G351">
        <v>-13.13052492812</v>
      </c>
      <c r="H351">
        <v>148.41880537967501</v>
      </c>
    </row>
    <row r="352" spans="1:8">
      <c r="A352">
        <v>351</v>
      </c>
      <c r="B352" t="s">
        <v>366</v>
      </c>
      <c r="C352" t="s">
        <v>721</v>
      </c>
      <c r="D352">
        <v>-17.139610904641401</v>
      </c>
      <c r="E352">
        <v>247.48632809650499</v>
      </c>
      <c r="F352">
        <v>230.34671719186301</v>
      </c>
      <c r="G352">
        <v>-54.959523424647102</v>
      </c>
      <c r="H352">
        <v>20.386950887739701</v>
      </c>
    </row>
    <row r="353" spans="1:8">
      <c r="A353">
        <v>352</v>
      </c>
      <c r="B353" t="s">
        <v>367</v>
      </c>
      <c r="C353" t="s">
        <v>721</v>
      </c>
      <c r="D353">
        <v>-105.22090878953</v>
      </c>
      <c r="E353">
        <v>472.71483099047998</v>
      </c>
      <c r="F353">
        <v>367.49392220095001</v>
      </c>
      <c r="G353">
        <v>-192.220961009597</v>
      </c>
      <c r="H353">
        <v>-26.747775851937998</v>
      </c>
    </row>
    <row r="354" spans="1:8">
      <c r="A354">
        <v>353</v>
      </c>
      <c r="B354" t="s">
        <v>368</v>
      </c>
      <c r="C354" t="s">
        <v>721</v>
      </c>
      <c r="D354">
        <v>-150.308501557456</v>
      </c>
      <c r="E354">
        <v>656.88360601548095</v>
      </c>
      <c r="F354">
        <v>506.57510445802501</v>
      </c>
      <c r="G354">
        <v>-268.49027871347101</v>
      </c>
      <c r="H354">
        <v>-63.523117012187598</v>
      </c>
    </row>
    <row r="355" spans="1:8">
      <c r="A355">
        <v>354</v>
      </c>
      <c r="B355" t="s">
        <v>369</v>
      </c>
      <c r="C355" t="s">
        <v>721</v>
      </c>
      <c r="D355">
        <v>67.128993656452096</v>
      </c>
      <c r="E355">
        <v>384.87782505784799</v>
      </c>
      <c r="F355">
        <v>452.00681871429998</v>
      </c>
      <c r="G355">
        <v>3.8034178588890302</v>
      </c>
      <c r="H355">
        <v>134.23083544337399</v>
      </c>
    </row>
    <row r="356" spans="1:8">
      <c r="A356">
        <v>355</v>
      </c>
      <c r="B356" t="s">
        <v>370</v>
      </c>
      <c r="C356" t="s">
        <v>721</v>
      </c>
      <c r="D356">
        <v>-40.267030842759802</v>
      </c>
      <c r="E356">
        <v>536.17475025323301</v>
      </c>
      <c r="F356">
        <v>495.90771941047302</v>
      </c>
      <c r="G356">
        <v>-107.243578575955</v>
      </c>
      <c r="H356">
        <v>25.028819663756799</v>
      </c>
    </row>
    <row r="357" spans="1:8">
      <c r="A357">
        <v>356</v>
      </c>
      <c r="B357" t="s">
        <v>371</v>
      </c>
      <c r="C357" t="s">
        <v>721</v>
      </c>
      <c r="D357">
        <v>677.24841487230105</v>
      </c>
      <c r="E357">
        <v>-670.08545019097801</v>
      </c>
      <c r="F357">
        <v>7.1629646813236896</v>
      </c>
      <c r="G357">
        <v>226.37986426021101</v>
      </c>
      <c r="H357">
        <v>4081.2838329787401</v>
      </c>
    </row>
    <row r="358" spans="1:8">
      <c r="A358">
        <v>357</v>
      </c>
      <c r="B358" t="s">
        <v>372</v>
      </c>
      <c r="C358" t="s">
        <v>721</v>
      </c>
      <c r="D358">
        <v>-6.7123960655429702</v>
      </c>
      <c r="E358">
        <v>316.06445175226997</v>
      </c>
      <c r="F358">
        <v>309.352055686727</v>
      </c>
      <c r="G358">
        <v>-52.394611724998398</v>
      </c>
      <c r="H358">
        <v>41.987839895609703</v>
      </c>
    </row>
    <row r="359" spans="1:8">
      <c r="A359">
        <v>358</v>
      </c>
      <c r="B359" t="s">
        <v>373</v>
      </c>
      <c r="C359" t="s">
        <v>721</v>
      </c>
      <c r="D359">
        <v>-55.340782060311597</v>
      </c>
      <c r="E359">
        <v>442.35875050212297</v>
      </c>
      <c r="F359">
        <v>387.01796844181098</v>
      </c>
      <c r="G359">
        <v>-111.67345565440699</v>
      </c>
      <c r="H359">
        <v>0.83623384937166001</v>
      </c>
    </row>
    <row r="360" spans="1:8">
      <c r="A360">
        <v>359</v>
      </c>
      <c r="B360" t="s">
        <v>374</v>
      </c>
      <c r="C360" t="s">
        <v>721</v>
      </c>
      <c r="D360">
        <v>-55.4705745625389</v>
      </c>
      <c r="E360">
        <v>443.10687697885101</v>
      </c>
      <c r="F360">
        <v>387.63630241631199</v>
      </c>
      <c r="G360">
        <v>-114.62461904868699</v>
      </c>
      <c r="H360">
        <v>6.2811198230838601</v>
      </c>
    </row>
    <row r="361" spans="1:8">
      <c r="A361">
        <v>360</v>
      </c>
      <c r="B361" t="s">
        <v>375</v>
      </c>
      <c r="C361" t="s">
        <v>721</v>
      </c>
      <c r="D361">
        <v>-44.827642197492203</v>
      </c>
      <c r="E361">
        <v>293.360570835376</v>
      </c>
      <c r="F361">
        <v>248.532928637884</v>
      </c>
      <c r="G361">
        <v>-88.282139152453297</v>
      </c>
      <c r="H361">
        <v>1.74112570773693</v>
      </c>
    </row>
    <row r="362" spans="1:8">
      <c r="A362">
        <v>361</v>
      </c>
      <c r="B362" t="s">
        <v>376</v>
      </c>
      <c r="C362" t="s">
        <v>721</v>
      </c>
      <c r="D362">
        <v>67.437645630742196</v>
      </c>
      <c r="E362">
        <v>63.691873570827603</v>
      </c>
      <c r="F362">
        <v>131.129519201569</v>
      </c>
      <c r="G362">
        <v>37.012735823428301</v>
      </c>
      <c r="H362">
        <v>101.440983585376</v>
      </c>
    </row>
    <row r="363" spans="1:8">
      <c r="A363">
        <v>362</v>
      </c>
      <c r="B363" t="s">
        <v>377</v>
      </c>
      <c r="C363" t="s">
        <v>721</v>
      </c>
      <c r="D363">
        <v>56.479863406334601</v>
      </c>
      <c r="E363">
        <v>103.76020825750901</v>
      </c>
      <c r="F363">
        <v>160.24007166384399</v>
      </c>
      <c r="G363">
        <v>18.114530930699701</v>
      </c>
      <c r="H363">
        <v>99.850171917194402</v>
      </c>
    </row>
    <row r="364" spans="1:8">
      <c r="A364">
        <v>363</v>
      </c>
      <c r="B364" t="s">
        <v>378</v>
      </c>
      <c r="C364" t="s">
        <v>721</v>
      </c>
      <c r="D364">
        <v>47.812859673483302</v>
      </c>
      <c r="E364">
        <v>449.89099809964898</v>
      </c>
      <c r="F364">
        <v>497.70385777313197</v>
      </c>
      <c r="G364">
        <v>-21.8074621139979</v>
      </c>
      <c r="H364">
        <v>118.939663285633</v>
      </c>
    </row>
    <row r="365" spans="1:8">
      <c r="A365">
        <v>364</v>
      </c>
      <c r="B365" t="s">
        <v>379</v>
      </c>
      <c r="C365" t="s">
        <v>721</v>
      </c>
      <c r="D365">
        <v>10.1093853552353</v>
      </c>
      <c r="E365">
        <v>479.31799551904902</v>
      </c>
      <c r="F365">
        <v>489.42738087428501</v>
      </c>
      <c r="G365">
        <v>-46.672842474775997</v>
      </c>
      <c r="H365">
        <v>64.521737667643293</v>
      </c>
    </row>
    <row r="366" spans="1:8">
      <c r="A366">
        <v>365</v>
      </c>
      <c r="B366" t="s">
        <v>380</v>
      </c>
      <c r="C366" t="s">
        <v>721</v>
      </c>
      <c r="D366">
        <v>59.504705872668403</v>
      </c>
      <c r="E366">
        <v>324.42115731975201</v>
      </c>
      <c r="F366">
        <v>383.92586319242002</v>
      </c>
      <c r="G366">
        <v>3.6551315576247001</v>
      </c>
      <c r="H366">
        <v>113.949403197542</v>
      </c>
    </row>
    <row r="367" spans="1:8">
      <c r="A367">
        <v>366</v>
      </c>
      <c r="B367" t="s">
        <v>381</v>
      </c>
      <c r="C367" t="s">
        <v>721</v>
      </c>
      <c r="D367">
        <v>753.14008137952897</v>
      </c>
      <c r="E367">
        <v>-740.30152071830696</v>
      </c>
      <c r="F367">
        <v>12.838560661221999</v>
      </c>
      <c r="G367">
        <v>141.40083942437201</v>
      </c>
      <c r="H367">
        <v>80111.761447078898</v>
      </c>
    </row>
    <row r="368" spans="1:8">
      <c r="A368">
        <v>367</v>
      </c>
      <c r="B368" t="s">
        <v>382</v>
      </c>
      <c r="C368" t="s">
        <v>721</v>
      </c>
      <c r="D368">
        <v>-63.524788113069299</v>
      </c>
      <c r="E368">
        <v>631.61108662176196</v>
      </c>
      <c r="F368">
        <v>568.08629850869204</v>
      </c>
      <c r="G368">
        <v>-163.10773133744601</v>
      </c>
      <c r="H368">
        <v>18.617650393408201</v>
      </c>
    </row>
    <row r="369" spans="1:8">
      <c r="A369">
        <v>368</v>
      </c>
      <c r="B369" t="s">
        <v>383</v>
      </c>
      <c r="C369" t="s">
        <v>721</v>
      </c>
      <c r="D369">
        <v>-11.2743816100049</v>
      </c>
      <c r="E369">
        <v>140.62511075722401</v>
      </c>
      <c r="F369">
        <v>129.350729147219</v>
      </c>
      <c r="G369">
        <v>-43.683497473694302</v>
      </c>
      <c r="H369">
        <v>22.743530482032298</v>
      </c>
    </row>
    <row r="370" spans="1:8">
      <c r="A370">
        <v>369</v>
      </c>
      <c r="B370" t="s">
        <v>384</v>
      </c>
      <c r="C370" t="s">
        <v>721</v>
      </c>
      <c r="D370">
        <v>-16.402702258172599</v>
      </c>
      <c r="E370">
        <v>430.14370072335998</v>
      </c>
      <c r="F370">
        <v>413.74099846518698</v>
      </c>
      <c r="G370">
        <v>-77.821868535629207</v>
      </c>
      <c r="H370">
        <v>44.451273958610997</v>
      </c>
    </row>
    <row r="371" spans="1:8">
      <c r="A371">
        <v>370</v>
      </c>
      <c r="B371" t="s">
        <v>385</v>
      </c>
      <c r="C371" t="s">
        <v>721</v>
      </c>
      <c r="D371">
        <v>-101.614699207158</v>
      </c>
      <c r="E371">
        <v>666.81778719892202</v>
      </c>
      <c r="F371">
        <v>565.20308799176405</v>
      </c>
      <c r="G371">
        <v>-227.955435963534</v>
      </c>
      <c r="H371">
        <v>3.0214229067640801</v>
      </c>
    </row>
    <row r="372" spans="1:8">
      <c r="A372">
        <v>371</v>
      </c>
      <c r="B372" t="s">
        <v>386</v>
      </c>
      <c r="C372" t="s">
        <v>721</v>
      </c>
      <c r="D372">
        <v>149.20087088714001</v>
      </c>
      <c r="E372">
        <v>181.282150532674</v>
      </c>
      <c r="F372">
        <v>330.48302141981401</v>
      </c>
      <c r="G372">
        <v>68.980814916901906</v>
      </c>
      <c r="H372">
        <v>236.32080364914901</v>
      </c>
    </row>
    <row r="373" spans="1:8">
      <c r="A373">
        <v>372</v>
      </c>
      <c r="B373" t="s">
        <v>387</v>
      </c>
      <c r="C373" t="s">
        <v>721</v>
      </c>
      <c r="D373">
        <v>-43.183073142799998</v>
      </c>
      <c r="E373">
        <v>470.97824932590601</v>
      </c>
      <c r="F373">
        <v>427.79517618310598</v>
      </c>
      <c r="G373">
        <v>-98.527794459962706</v>
      </c>
      <c r="H373">
        <v>15.766068038172</v>
      </c>
    </row>
    <row r="374" spans="1:8">
      <c r="A374">
        <v>373</v>
      </c>
      <c r="B374" t="s">
        <v>388</v>
      </c>
      <c r="C374" t="s">
        <v>721</v>
      </c>
      <c r="D374">
        <v>-147.74755944349999</v>
      </c>
      <c r="E374">
        <v>487.82980890398699</v>
      </c>
      <c r="F374">
        <v>340.08224946048603</v>
      </c>
      <c r="G374">
        <v>-253.02649815528801</v>
      </c>
      <c r="H374">
        <v>-58.614336299943801</v>
      </c>
    </row>
    <row r="375" spans="1:8">
      <c r="A375">
        <v>374</v>
      </c>
      <c r="B375" t="s">
        <v>389</v>
      </c>
      <c r="C375" t="s">
        <v>721</v>
      </c>
      <c r="D375">
        <v>-190.528299650072</v>
      </c>
      <c r="E375">
        <v>491.98724113136899</v>
      </c>
      <c r="F375">
        <v>301.45894148129702</v>
      </c>
      <c r="G375">
        <v>-249.77267961475101</v>
      </c>
      <c r="H375">
        <v>-133.60361075852001</v>
      </c>
    </row>
    <row r="376" spans="1:8">
      <c r="A376">
        <v>375</v>
      </c>
      <c r="B376" t="s">
        <v>390</v>
      </c>
      <c r="C376" t="s">
        <v>721</v>
      </c>
      <c r="D376">
        <v>-4.5606461659359603</v>
      </c>
      <c r="E376">
        <v>386.73627307624099</v>
      </c>
      <c r="F376">
        <v>382.17562691030503</v>
      </c>
      <c r="G376">
        <v>-65.318809281371998</v>
      </c>
      <c r="H376">
        <v>57.659373319571202</v>
      </c>
    </row>
    <row r="377" spans="1:8">
      <c r="A377">
        <v>376</v>
      </c>
      <c r="B377" t="s">
        <v>391</v>
      </c>
      <c r="C377" t="s">
        <v>721</v>
      </c>
      <c r="D377">
        <v>37.932911899871002</v>
      </c>
      <c r="E377">
        <v>74.661633617372701</v>
      </c>
      <c r="F377">
        <v>112.59454551724301</v>
      </c>
      <c r="G377">
        <v>11.958810083556401</v>
      </c>
      <c r="H377">
        <v>66.804864199796299</v>
      </c>
    </row>
    <row r="378" spans="1:8">
      <c r="A378">
        <v>377</v>
      </c>
      <c r="B378" t="s">
        <v>392</v>
      </c>
      <c r="C378" t="s">
        <v>721</v>
      </c>
      <c r="D378">
        <v>-14.816488729631599</v>
      </c>
      <c r="E378">
        <v>298.52997225347502</v>
      </c>
      <c r="F378">
        <v>283.71348352384399</v>
      </c>
      <c r="G378">
        <v>-55.965026335079202</v>
      </c>
      <c r="H378">
        <v>29.853798946910299</v>
      </c>
    </row>
    <row r="379" spans="1:8">
      <c r="A379">
        <v>378</v>
      </c>
      <c r="B379" t="s">
        <v>393</v>
      </c>
      <c r="C379" t="s">
        <v>721</v>
      </c>
      <c r="D379">
        <v>133.664584989594</v>
      </c>
      <c r="E379">
        <v>-109.81741667667301</v>
      </c>
      <c r="F379">
        <v>23.8471683129216</v>
      </c>
      <c r="G379">
        <v>53.354263573863797</v>
      </c>
      <c r="H379">
        <v>305.50374618849901</v>
      </c>
    </row>
    <row r="380" spans="1:8">
      <c r="A380">
        <v>379</v>
      </c>
      <c r="B380" t="s">
        <v>394</v>
      </c>
      <c r="C380" t="s">
        <v>721</v>
      </c>
      <c r="D380">
        <v>101.656379264732</v>
      </c>
      <c r="E380">
        <v>279.616587033109</v>
      </c>
      <c r="F380">
        <v>381.27296629784098</v>
      </c>
      <c r="G380">
        <v>45.8470035608063</v>
      </c>
      <c r="H380">
        <v>157.26804371039901</v>
      </c>
    </row>
    <row r="381" spans="1:8">
      <c r="A381">
        <v>380</v>
      </c>
      <c r="B381" t="s">
        <v>395</v>
      </c>
      <c r="C381" t="s">
        <v>721</v>
      </c>
      <c r="D381">
        <v>-3.8595049637901799</v>
      </c>
      <c r="E381">
        <v>299.94664434782197</v>
      </c>
      <c r="F381">
        <v>296.08713938403099</v>
      </c>
      <c r="G381">
        <v>-49.383258788244397</v>
      </c>
      <c r="H381">
        <v>41.93734743217</v>
      </c>
    </row>
    <row r="382" spans="1:8">
      <c r="A382">
        <v>381</v>
      </c>
      <c r="B382" t="s">
        <v>396</v>
      </c>
      <c r="C382" t="s">
        <v>721</v>
      </c>
      <c r="D382">
        <v>13.4991491672435</v>
      </c>
      <c r="E382">
        <v>318.80592075076902</v>
      </c>
      <c r="F382">
        <v>332.30506991801201</v>
      </c>
      <c r="G382">
        <v>-57.730375941201999</v>
      </c>
      <c r="H382">
        <v>86.268396197642701</v>
      </c>
    </row>
    <row r="383" spans="1:8">
      <c r="A383">
        <v>382</v>
      </c>
      <c r="B383" t="s">
        <v>397</v>
      </c>
      <c r="C383" t="s">
        <v>721</v>
      </c>
      <c r="D383">
        <v>-2.4582053238852302</v>
      </c>
      <c r="E383">
        <v>303.28775117230703</v>
      </c>
      <c r="F383">
        <v>300.82954584842201</v>
      </c>
      <c r="G383">
        <v>-60.764868678808703</v>
      </c>
      <c r="H383">
        <v>63.0816568473047</v>
      </c>
    </row>
    <row r="384" spans="1:8">
      <c r="A384">
        <v>383</v>
      </c>
      <c r="B384" t="s">
        <v>398</v>
      </c>
      <c r="C384" t="s">
        <v>721</v>
      </c>
      <c r="D384">
        <v>-1.3776919890111099</v>
      </c>
      <c r="E384">
        <v>243.93538193695599</v>
      </c>
      <c r="F384">
        <v>242.55768994794499</v>
      </c>
      <c r="G384">
        <v>-48.055368830063003</v>
      </c>
      <c r="H384">
        <v>47.348876429428501</v>
      </c>
    </row>
    <row r="385" spans="1:8">
      <c r="A385">
        <v>384</v>
      </c>
      <c r="B385" t="s">
        <v>399</v>
      </c>
      <c r="C385" t="s">
        <v>721</v>
      </c>
      <c r="D385">
        <v>-8.0827322128766905</v>
      </c>
      <c r="E385">
        <v>193.56762487245001</v>
      </c>
      <c r="F385">
        <v>185.484892659574</v>
      </c>
      <c r="G385">
        <v>-59.324249293940603</v>
      </c>
      <c r="H385">
        <v>46.224273550579703</v>
      </c>
    </row>
    <row r="386" spans="1:8">
      <c r="A386">
        <v>385</v>
      </c>
      <c r="B386" t="s">
        <v>400</v>
      </c>
      <c r="C386" t="s">
        <v>721</v>
      </c>
      <c r="D386">
        <v>86.854604608586797</v>
      </c>
      <c r="E386">
        <v>-47.6020452632659</v>
      </c>
      <c r="F386">
        <v>39.252559345320797</v>
      </c>
      <c r="G386">
        <v>38.387055608516903</v>
      </c>
      <c r="H386">
        <v>165.35923320389901</v>
      </c>
    </row>
    <row r="387" spans="1:8">
      <c r="A387">
        <v>386</v>
      </c>
      <c r="B387" t="s">
        <v>401</v>
      </c>
      <c r="C387" t="s">
        <v>721</v>
      </c>
      <c r="D387">
        <v>-19.331163094439599</v>
      </c>
      <c r="E387">
        <v>305.30674411044799</v>
      </c>
      <c r="F387">
        <v>285.97558101600799</v>
      </c>
      <c r="G387">
        <v>-61.576155813767301</v>
      </c>
      <c r="H387">
        <v>27.452355790329001</v>
      </c>
    </row>
    <row r="388" spans="1:8">
      <c r="A388">
        <v>387</v>
      </c>
      <c r="B388" t="s">
        <v>402</v>
      </c>
      <c r="C388" t="s">
        <v>721</v>
      </c>
      <c r="D388">
        <v>43.441028173769801</v>
      </c>
      <c r="E388">
        <v>221.3084081291</v>
      </c>
      <c r="F388">
        <v>264.74943630286998</v>
      </c>
      <c r="G388">
        <v>1.6114662785427001</v>
      </c>
      <c r="H388">
        <v>89.242340270718799</v>
      </c>
    </row>
    <row r="389" spans="1:8">
      <c r="A389">
        <v>388</v>
      </c>
      <c r="B389" t="s">
        <v>403</v>
      </c>
      <c r="C389" t="s">
        <v>721</v>
      </c>
      <c r="D389">
        <v>43.145193634956399</v>
      </c>
      <c r="E389">
        <v>62.389391253925801</v>
      </c>
      <c r="F389">
        <v>105.53458488888199</v>
      </c>
      <c r="G389">
        <v>10.0584107036213</v>
      </c>
      <c r="H389">
        <v>76.7803840859725</v>
      </c>
    </row>
    <row r="390" spans="1:8">
      <c r="A390">
        <v>389</v>
      </c>
      <c r="B390" t="s">
        <v>404</v>
      </c>
      <c r="C390" t="s">
        <v>721</v>
      </c>
      <c r="D390">
        <v>56.256460799159498</v>
      </c>
      <c r="E390">
        <v>-17.0285761178983</v>
      </c>
      <c r="F390">
        <v>39.227884681261102</v>
      </c>
      <c r="G390">
        <v>12.158314132793899</v>
      </c>
      <c r="H390">
        <v>116.54574357830199</v>
      </c>
    </row>
    <row r="391" spans="1:8">
      <c r="A391">
        <v>390</v>
      </c>
      <c r="B391" t="s">
        <v>405</v>
      </c>
      <c r="C391" t="s">
        <v>721</v>
      </c>
      <c r="D391">
        <v>55.235161079462401</v>
      </c>
      <c r="E391">
        <v>338.47624782563997</v>
      </c>
      <c r="F391">
        <v>393.71140890510202</v>
      </c>
      <c r="G391">
        <v>-16.491188935428099</v>
      </c>
      <c r="H391">
        <v>139.46666269284401</v>
      </c>
    </row>
    <row r="392" spans="1:8">
      <c r="A392">
        <v>391</v>
      </c>
      <c r="B392" t="s">
        <v>406</v>
      </c>
      <c r="C392" t="s">
        <v>721</v>
      </c>
      <c r="D392">
        <v>75.600376191455794</v>
      </c>
      <c r="E392">
        <v>108.941055015085</v>
      </c>
      <c r="F392">
        <v>184.54143120654101</v>
      </c>
      <c r="G392">
        <v>32.204310311284303</v>
      </c>
      <c r="H392">
        <v>124.489654470075</v>
      </c>
    </row>
    <row r="393" spans="1:8">
      <c r="A393">
        <v>392</v>
      </c>
      <c r="B393" t="s">
        <v>407</v>
      </c>
      <c r="C393" t="s">
        <v>721</v>
      </c>
      <c r="D393">
        <v>17.364842339554801</v>
      </c>
      <c r="E393">
        <v>111.98772209936701</v>
      </c>
      <c r="F393">
        <v>129.352564438922</v>
      </c>
      <c r="G393">
        <v>-13.592100297632101</v>
      </c>
      <c r="H393">
        <v>50.692423810485501</v>
      </c>
    </row>
    <row r="394" spans="1:8">
      <c r="A394">
        <v>393</v>
      </c>
      <c r="B394" t="s">
        <v>408</v>
      </c>
      <c r="C394" t="s">
        <v>721</v>
      </c>
      <c r="D394">
        <v>74.347935946050796</v>
      </c>
      <c r="E394">
        <v>121.4567665652</v>
      </c>
      <c r="F394">
        <v>195.80470251125101</v>
      </c>
      <c r="G394">
        <v>25.832753282728898</v>
      </c>
      <c r="H394">
        <v>134.539529817475</v>
      </c>
    </row>
    <row r="395" spans="1:8">
      <c r="A395">
        <v>394</v>
      </c>
      <c r="B395" t="s">
        <v>409</v>
      </c>
      <c r="C395" t="s">
        <v>721</v>
      </c>
      <c r="D395">
        <v>56.3713761322145</v>
      </c>
      <c r="E395">
        <v>372.080826624081</v>
      </c>
      <c r="F395">
        <v>428.452202756296</v>
      </c>
      <c r="G395">
        <v>-3.3880234155532101</v>
      </c>
      <c r="H395">
        <v>112.264037856945</v>
      </c>
    </row>
    <row r="396" spans="1:8">
      <c r="A396">
        <v>395</v>
      </c>
      <c r="B396" t="s">
        <v>410</v>
      </c>
      <c r="C396" t="s">
        <v>721</v>
      </c>
      <c r="D396">
        <v>-77.959976469112107</v>
      </c>
      <c r="E396">
        <v>315.12546309515699</v>
      </c>
      <c r="F396">
        <v>237.16548662604501</v>
      </c>
      <c r="G396">
        <v>-133.81725133593599</v>
      </c>
      <c r="H396">
        <v>-25.7672182917421</v>
      </c>
    </row>
    <row r="397" spans="1:8">
      <c r="A397">
        <v>396</v>
      </c>
      <c r="B397" t="s">
        <v>411</v>
      </c>
      <c r="C397" t="s">
        <v>721</v>
      </c>
      <c r="D397">
        <v>45.924635598800101</v>
      </c>
      <c r="E397">
        <v>400.60196258840602</v>
      </c>
      <c r="F397">
        <v>446.52659818720599</v>
      </c>
      <c r="G397">
        <v>-20.332599551403501</v>
      </c>
      <c r="H397">
        <v>116.37317761235801</v>
      </c>
    </row>
    <row r="398" spans="1:8">
      <c r="A398">
        <v>397</v>
      </c>
      <c r="B398" t="s">
        <v>412</v>
      </c>
      <c r="C398" t="s">
        <v>721</v>
      </c>
      <c r="D398">
        <v>23.336321464287401</v>
      </c>
      <c r="E398">
        <v>81.935705361555705</v>
      </c>
      <c r="F398">
        <v>105.272026825843</v>
      </c>
      <c r="G398">
        <v>-5.8883172754377702</v>
      </c>
      <c r="H398">
        <v>54.587575197170104</v>
      </c>
    </row>
    <row r="399" spans="1:8">
      <c r="A399">
        <v>398</v>
      </c>
      <c r="B399" t="s">
        <v>413</v>
      </c>
      <c r="C399" t="s">
        <v>721</v>
      </c>
      <c r="D399">
        <v>30.017755639695601</v>
      </c>
      <c r="E399">
        <v>400.87378332715701</v>
      </c>
      <c r="F399">
        <v>430.89153896685298</v>
      </c>
      <c r="G399">
        <v>-52.573883484087901</v>
      </c>
      <c r="H399">
        <v>122.392306850482</v>
      </c>
    </row>
    <row r="400" spans="1:8">
      <c r="A400">
        <v>399</v>
      </c>
      <c r="B400" t="s">
        <v>414</v>
      </c>
      <c r="C400" t="s">
        <v>721</v>
      </c>
      <c r="D400">
        <v>45.699092030090199</v>
      </c>
      <c r="E400">
        <v>378.26844963515799</v>
      </c>
      <c r="F400">
        <v>423.96754166524801</v>
      </c>
      <c r="G400">
        <v>-14.7648849040656</v>
      </c>
      <c r="H400">
        <v>113.623002795381</v>
      </c>
    </row>
    <row r="401" spans="1:8">
      <c r="A401">
        <v>400</v>
      </c>
      <c r="B401" t="s">
        <v>415</v>
      </c>
      <c r="C401" t="s">
        <v>721</v>
      </c>
      <c r="D401">
        <v>5.91760659418774</v>
      </c>
      <c r="E401">
        <v>96.567077918783895</v>
      </c>
      <c r="F401">
        <v>102.484684512971</v>
      </c>
      <c r="G401">
        <v>-24.127579698456799</v>
      </c>
      <c r="H401">
        <v>38.679544809657898</v>
      </c>
    </row>
    <row r="402" spans="1:8">
      <c r="A402">
        <v>401</v>
      </c>
      <c r="B402" t="s">
        <v>416</v>
      </c>
      <c r="C402" t="s">
        <v>721</v>
      </c>
      <c r="D402">
        <v>114.060099638182</v>
      </c>
      <c r="E402">
        <v>194.09293904473199</v>
      </c>
      <c r="F402">
        <v>308.15303868291397</v>
      </c>
      <c r="G402">
        <v>67.905188756098397</v>
      </c>
      <c r="H402">
        <v>164.07971813502201</v>
      </c>
    </row>
    <row r="403" spans="1:8">
      <c r="A403">
        <v>402</v>
      </c>
      <c r="B403" t="s">
        <v>417</v>
      </c>
      <c r="C403" t="s">
        <v>721</v>
      </c>
      <c r="D403">
        <v>-37.854421142567098</v>
      </c>
      <c r="E403">
        <v>271.26265357673401</v>
      </c>
      <c r="F403">
        <v>233.40823243416699</v>
      </c>
      <c r="G403">
        <v>-76.377545664545494</v>
      </c>
      <c r="H403">
        <v>5.8334605241312696</v>
      </c>
    </row>
    <row r="404" spans="1:8">
      <c r="A404">
        <v>403</v>
      </c>
      <c r="B404" t="s">
        <v>418</v>
      </c>
      <c r="C404" t="s">
        <v>721</v>
      </c>
      <c r="D404">
        <v>48.793074598601798</v>
      </c>
      <c r="E404">
        <v>304.98492931182801</v>
      </c>
      <c r="F404">
        <v>353.77800391042899</v>
      </c>
      <c r="G404">
        <v>2.35169888101102</v>
      </c>
      <c r="H404">
        <v>101.256554669436</v>
      </c>
    </row>
    <row r="405" spans="1:8">
      <c r="A405">
        <v>404</v>
      </c>
      <c r="B405" t="s">
        <v>419</v>
      </c>
      <c r="C405" t="s">
        <v>721</v>
      </c>
      <c r="D405">
        <v>-6.0925748378566</v>
      </c>
      <c r="E405">
        <v>408.28200785468499</v>
      </c>
      <c r="F405">
        <v>402.18943301682901</v>
      </c>
      <c r="G405">
        <v>-66.842265912193895</v>
      </c>
      <c r="H405">
        <v>54.784830341293002</v>
      </c>
    </row>
    <row r="406" spans="1:8">
      <c r="A406">
        <v>405</v>
      </c>
      <c r="B406" t="s">
        <v>420</v>
      </c>
      <c r="C406" t="s">
        <v>721</v>
      </c>
      <c r="D406">
        <v>-52.6525618513067</v>
      </c>
      <c r="E406">
        <v>431.21142551090799</v>
      </c>
      <c r="F406">
        <v>378.55886365960203</v>
      </c>
      <c r="G406">
        <v>-99.095214228611198</v>
      </c>
      <c r="H406">
        <v>-6.2371918853583299</v>
      </c>
    </row>
    <row r="407" spans="1:8">
      <c r="A407">
        <v>406</v>
      </c>
      <c r="B407" t="s">
        <v>421</v>
      </c>
      <c r="C407" t="s">
        <v>721</v>
      </c>
      <c r="D407">
        <v>47.055233763600803</v>
      </c>
      <c r="E407">
        <v>354.847981408973</v>
      </c>
      <c r="F407">
        <v>401.90321517257399</v>
      </c>
      <c r="G407">
        <v>-14.475596361861101</v>
      </c>
      <c r="H407">
        <v>116.68262756993801</v>
      </c>
    </row>
    <row r="408" spans="1:8">
      <c r="A408">
        <v>407</v>
      </c>
      <c r="B408" t="s">
        <v>422</v>
      </c>
      <c r="C408" t="s">
        <v>721</v>
      </c>
      <c r="D408">
        <v>-2.73812215980257</v>
      </c>
      <c r="E408">
        <v>462.57810568959297</v>
      </c>
      <c r="F408">
        <v>459.83998352979</v>
      </c>
      <c r="G408">
        <v>-61.3320377641421</v>
      </c>
      <c r="H408">
        <v>56.382148780926698</v>
      </c>
    </row>
    <row r="409" spans="1:8">
      <c r="A409">
        <v>408</v>
      </c>
      <c r="B409" t="s">
        <v>423</v>
      </c>
      <c r="C409" t="s">
        <v>721</v>
      </c>
      <c r="D409">
        <v>24.9481419386853</v>
      </c>
      <c r="E409">
        <v>369.97828561799901</v>
      </c>
      <c r="F409">
        <v>394.92642755668402</v>
      </c>
      <c r="G409">
        <v>-24.07057779526</v>
      </c>
      <c r="H409">
        <v>72.082268617044093</v>
      </c>
    </row>
    <row r="410" spans="1:8">
      <c r="A410">
        <v>409</v>
      </c>
      <c r="B410" t="s">
        <v>424</v>
      </c>
      <c r="C410" t="s">
        <v>721</v>
      </c>
      <c r="D410">
        <v>-34.582691741603902</v>
      </c>
      <c r="E410">
        <v>348.96670535217203</v>
      </c>
      <c r="F410">
        <v>314.38401361056799</v>
      </c>
      <c r="G410">
        <v>-86.694300443283495</v>
      </c>
      <c r="H410">
        <v>16.2927840455928</v>
      </c>
    </row>
    <row r="411" spans="1:8">
      <c r="A411">
        <v>410</v>
      </c>
      <c r="B411" t="s">
        <v>425</v>
      </c>
      <c r="C411" t="s">
        <v>721</v>
      </c>
      <c r="D411">
        <v>-23.976095688772901</v>
      </c>
      <c r="E411">
        <v>462.52109793418498</v>
      </c>
      <c r="F411">
        <v>438.54500224541198</v>
      </c>
      <c r="G411">
        <v>-86.714518772319494</v>
      </c>
      <c r="H411">
        <v>38.415622162710399</v>
      </c>
    </row>
    <row r="412" spans="1:8">
      <c r="A412">
        <v>411</v>
      </c>
      <c r="B412" t="s">
        <v>426</v>
      </c>
      <c r="C412" t="s">
        <v>721</v>
      </c>
      <c r="D412">
        <v>-64.608811658107498</v>
      </c>
      <c r="E412">
        <v>285.28756741384501</v>
      </c>
      <c r="F412">
        <v>220.678755755737</v>
      </c>
      <c r="G412">
        <v>-112.235497368607</v>
      </c>
      <c r="H412">
        <v>-14.0985677532636</v>
      </c>
    </row>
    <row r="413" spans="1:8">
      <c r="A413">
        <v>412</v>
      </c>
      <c r="B413" t="s">
        <v>427</v>
      </c>
      <c r="C413" t="s">
        <v>721</v>
      </c>
      <c r="D413">
        <v>-57.751943198056601</v>
      </c>
      <c r="E413">
        <v>289.48179420908502</v>
      </c>
      <c r="F413">
        <v>231.72985101102799</v>
      </c>
      <c r="G413">
        <v>-97.137529510712298</v>
      </c>
      <c r="H413">
        <v>-17.587214082500601</v>
      </c>
    </row>
    <row r="414" spans="1:8">
      <c r="A414">
        <v>413</v>
      </c>
      <c r="B414" t="s">
        <v>428</v>
      </c>
      <c r="C414" t="s">
        <v>721</v>
      </c>
      <c r="D414">
        <v>-40.739408488180203</v>
      </c>
      <c r="E414">
        <v>359.70993558045302</v>
      </c>
      <c r="F414">
        <v>318.97052709227199</v>
      </c>
      <c r="G414">
        <v>-91.308611369835404</v>
      </c>
      <c r="H414">
        <v>10.8914789325726</v>
      </c>
    </row>
    <row r="415" spans="1:8">
      <c r="A415">
        <v>414</v>
      </c>
      <c r="B415" t="s">
        <v>429</v>
      </c>
      <c r="C415" t="s">
        <v>721</v>
      </c>
      <c r="D415">
        <v>-48.916029721959397</v>
      </c>
      <c r="E415">
        <v>285.115462344474</v>
      </c>
      <c r="F415">
        <v>236.199432622514</v>
      </c>
      <c r="G415">
        <v>-87.9451453092816</v>
      </c>
      <c r="H415">
        <v>-7.0346524147251799</v>
      </c>
    </row>
    <row r="416" spans="1:8">
      <c r="A416">
        <v>415</v>
      </c>
      <c r="B416" t="s">
        <v>430</v>
      </c>
      <c r="C416" t="s">
        <v>721</v>
      </c>
      <c r="D416">
        <v>38.816066774453098</v>
      </c>
      <c r="E416">
        <v>332.39263549466398</v>
      </c>
      <c r="F416">
        <v>371.208702269117</v>
      </c>
      <c r="G416">
        <v>-11.6139469253414</v>
      </c>
      <c r="H416">
        <v>92.460528053847497</v>
      </c>
    </row>
    <row r="417" spans="1:8">
      <c r="A417">
        <v>416</v>
      </c>
      <c r="B417" t="s">
        <v>431</v>
      </c>
      <c r="C417" t="s">
        <v>721</v>
      </c>
      <c r="D417">
        <v>9.9030061130955005</v>
      </c>
      <c r="E417">
        <v>464.55032375083698</v>
      </c>
      <c r="F417">
        <v>474.45332986393203</v>
      </c>
      <c r="G417">
        <v>-46.0266439178817</v>
      </c>
      <c r="H417">
        <v>60.439536736418198</v>
      </c>
    </row>
    <row r="418" spans="1:8">
      <c r="A418">
        <v>417</v>
      </c>
      <c r="B418" t="s">
        <v>432</v>
      </c>
      <c r="C418" t="s">
        <v>721</v>
      </c>
      <c r="D418">
        <v>-8.6817728681508797</v>
      </c>
      <c r="E418">
        <v>253.219409596888</v>
      </c>
      <c r="F418">
        <v>244.537636728737</v>
      </c>
      <c r="G418">
        <v>-45.841902980913602</v>
      </c>
      <c r="H418">
        <v>30.7892144028609</v>
      </c>
    </row>
    <row r="419" spans="1:8">
      <c r="A419">
        <v>418</v>
      </c>
      <c r="B419" t="s">
        <v>433</v>
      </c>
      <c r="C419" t="s">
        <v>721</v>
      </c>
      <c r="D419">
        <v>-56.726052838301499</v>
      </c>
      <c r="E419">
        <v>397.73961968401198</v>
      </c>
      <c r="F419">
        <v>341.01356684571101</v>
      </c>
      <c r="G419">
        <v>-109.237840984413</v>
      </c>
      <c r="H419">
        <v>-3.0203710439768798</v>
      </c>
    </row>
    <row r="420" spans="1:8">
      <c r="A420">
        <v>419</v>
      </c>
      <c r="B420" t="s">
        <v>434</v>
      </c>
      <c r="C420" t="s">
        <v>721</v>
      </c>
      <c r="D420">
        <v>-24.6621182483185</v>
      </c>
      <c r="E420">
        <v>268.13408909863699</v>
      </c>
      <c r="F420">
        <v>243.471970850319</v>
      </c>
      <c r="G420">
        <v>-65.746477103073303</v>
      </c>
      <c r="H420">
        <v>17.3918708217366</v>
      </c>
    </row>
    <row r="421" spans="1:8">
      <c r="A421">
        <v>420</v>
      </c>
      <c r="B421" t="s">
        <v>435</v>
      </c>
      <c r="C421" t="s">
        <v>721</v>
      </c>
      <c r="D421">
        <v>-64.2337467857772</v>
      </c>
      <c r="E421">
        <v>371.60742799063598</v>
      </c>
      <c r="F421">
        <v>307.373681204859</v>
      </c>
      <c r="G421">
        <v>-113.022754793263</v>
      </c>
      <c r="H421">
        <v>-12.3062235994089</v>
      </c>
    </row>
    <row r="422" spans="1:8">
      <c r="A422">
        <v>421</v>
      </c>
      <c r="B422" t="s">
        <v>436</v>
      </c>
      <c r="C422" t="s">
        <v>721</v>
      </c>
      <c r="D422">
        <v>1.0644509163320199</v>
      </c>
      <c r="E422">
        <v>176.80459679278101</v>
      </c>
      <c r="F422">
        <v>177.869047709113</v>
      </c>
      <c r="G422">
        <v>-30.813716696693199</v>
      </c>
      <c r="H422">
        <v>34.975434951784898</v>
      </c>
    </row>
    <row r="423" spans="1:8">
      <c r="A423">
        <v>422</v>
      </c>
      <c r="B423" t="s">
        <v>437</v>
      </c>
      <c r="C423" t="s">
        <v>721</v>
      </c>
      <c r="D423">
        <v>-1.7530975937085</v>
      </c>
      <c r="E423">
        <v>315.51970174606998</v>
      </c>
      <c r="F423">
        <v>313.76660415236103</v>
      </c>
      <c r="G423">
        <v>-43.269689025862696</v>
      </c>
      <c r="H423">
        <v>38.510856192884901</v>
      </c>
    </row>
    <row r="424" spans="1:8">
      <c r="A424">
        <v>423</v>
      </c>
      <c r="B424" t="s">
        <v>438</v>
      </c>
      <c r="C424" t="s">
        <v>721</v>
      </c>
      <c r="D424">
        <v>35.543646640684102</v>
      </c>
      <c r="E424">
        <v>372.40565572569301</v>
      </c>
      <c r="F424">
        <v>407.94930236637703</v>
      </c>
      <c r="G424">
        <v>-15.8820012649006</v>
      </c>
      <c r="H424">
        <v>85.087518273450897</v>
      </c>
    </row>
    <row r="425" spans="1:8">
      <c r="A425">
        <v>424</v>
      </c>
      <c r="B425" t="s">
        <v>439</v>
      </c>
      <c r="C425" t="s">
        <v>721</v>
      </c>
      <c r="D425">
        <v>-11.797156793221101</v>
      </c>
      <c r="E425">
        <v>402.20275504247502</v>
      </c>
      <c r="F425">
        <v>390.40559824925401</v>
      </c>
      <c r="G425">
        <v>-66.091264447116799</v>
      </c>
      <c r="H425">
        <v>41.788629168846299</v>
      </c>
    </row>
    <row r="426" spans="1:8">
      <c r="A426">
        <v>425</v>
      </c>
      <c r="B426" t="s">
        <v>440</v>
      </c>
      <c r="C426" t="s">
        <v>721</v>
      </c>
      <c r="D426">
        <v>-48.346921269569499</v>
      </c>
      <c r="E426">
        <v>514.18137968724704</v>
      </c>
      <c r="F426">
        <v>465.83445841767701</v>
      </c>
      <c r="G426">
        <v>-110.68840736074399</v>
      </c>
      <c r="H426">
        <v>16.518455815248899</v>
      </c>
    </row>
    <row r="427" spans="1:8">
      <c r="A427">
        <v>426</v>
      </c>
      <c r="B427" t="s">
        <v>441</v>
      </c>
      <c r="C427" t="s">
        <v>721</v>
      </c>
      <c r="D427">
        <v>-34.748115594242101</v>
      </c>
      <c r="E427">
        <v>144.07586127550101</v>
      </c>
      <c r="F427">
        <v>109.327745681259</v>
      </c>
      <c r="G427">
        <v>-65.158277030384298</v>
      </c>
      <c r="H427">
        <v>0.24094428287716499</v>
      </c>
    </row>
    <row r="428" spans="1:8">
      <c r="A428">
        <v>427</v>
      </c>
      <c r="B428" t="s">
        <v>442</v>
      </c>
      <c r="C428" t="s">
        <v>721</v>
      </c>
      <c r="D428">
        <v>30.100478929004101</v>
      </c>
      <c r="E428">
        <v>249.28260006714399</v>
      </c>
      <c r="F428">
        <v>279.38307899614801</v>
      </c>
      <c r="G428">
        <v>-7.3853197634656604</v>
      </c>
      <c r="H428">
        <v>69.528099437853498</v>
      </c>
    </row>
    <row r="429" spans="1:8">
      <c r="A429">
        <v>428</v>
      </c>
      <c r="B429" t="s">
        <v>443</v>
      </c>
      <c r="C429" t="s">
        <v>721</v>
      </c>
      <c r="D429">
        <v>-13.0404783756327</v>
      </c>
      <c r="E429">
        <v>416.84197819354898</v>
      </c>
      <c r="F429">
        <v>403.80149981791698</v>
      </c>
      <c r="G429">
        <v>-66.859125313477307</v>
      </c>
      <c r="H429">
        <v>40.637584979126302</v>
      </c>
    </row>
    <row r="430" spans="1:8">
      <c r="A430">
        <v>429</v>
      </c>
      <c r="B430" t="s">
        <v>444</v>
      </c>
      <c r="C430" t="s">
        <v>721</v>
      </c>
      <c r="D430">
        <v>-2.4513533954363398</v>
      </c>
      <c r="E430">
        <v>359.560484126022</v>
      </c>
      <c r="F430">
        <v>357.109130730586</v>
      </c>
      <c r="G430">
        <v>-48.5255500599797</v>
      </c>
      <c r="H430">
        <v>44.333875610630798</v>
      </c>
    </row>
    <row r="431" spans="1:8">
      <c r="A431">
        <v>430</v>
      </c>
      <c r="B431" t="s">
        <v>445</v>
      </c>
      <c r="C431" t="s">
        <v>721</v>
      </c>
      <c r="D431">
        <v>-114.510123682489</v>
      </c>
      <c r="E431">
        <v>470.77215990112597</v>
      </c>
      <c r="F431">
        <v>356.26203621863698</v>
      </c>
      <c r="G431">
        <v>-172.26827911647601</v>
      </c>
      <c r="H431">
        <v>-56.076143927331998</v>
      </c>
    </row>
    <row r="432" spans="1:8">
      <c r="A432">
        <v>431</v>
      </c>
      <c r="B432" t="s">
        <v>446</v>
      </c>
      <c r="C432" t="s">
        <v>721</v>
      </c>
      <c r="D432">
        <v>-40.895632040612497</v>
      </c>
      <c r="E432">
        <v>509.28114589201698</v>
      </c>
      <c r="F432">
        <v>468.38551385140403</v>
      </c>
      <c r="G432">
        <v>-94.247299487128004</v>
      </c>
      <c r="H432">
        <v>7.3159272086924396</v>
      </c>
    </row>
    <row r="433" spans="1:8">
      <c r="A433">
        <v>432</v>
      </c>
      <c r="B433" t="s">
        <v>447</v>
      </c>
      <c r="C433" t="s">
        <v>721</v>
      </c>
      <c r="D433">
        <v>-27.999037072455302</v>
      </c>
      <c r="E433">
        <v>321.55276951362498</v>
      </c>
      <c r="F433">
        <v>293.55373244116902</v>
      </c>
      <c r="G433">
        <v>-74.553517425116993</v>
      </c>
      <c r="H433">
        <v>20.5090923962393</v>
      </c>
    </row>
    <row r="434" spans="1:8">
      <c r="A434">
        <v>433</v>
      </c>
      <c r="B434" t="s">
        <v>448</v>
      </c>
      <c r="C434" t="s">
        <v>721</v>
      </c>
      <c r="D434">
        <v>33.941799285197703</v>
      </c>
      <c r="E434">
        <v>279.240536792603</v>
      </c>
      <c r="F434">
        <v>313.18233607780098</v>
      </c>
      <c r="G434">
        <v>-6.4573019147096904</v>
      </c>
      <c r="H434">
        <v>78.880594359410395</v>
      </c>
    </row>
    <row r="435" spans="1:8">
      <c r="A435">
        <v>434</v>
      </c>
      <c r="B435" t="s">
        <v>449</v>
      </c>
      <c r="C435" t="s">
        <v>721</v>
      </c>
      <c r="D435">
        <v>-60.471013810812799</v>
      </c>
      <c r="E435">
        <v>365.89456209446701</v>
      </c>
      <c r="F435">
        <v>305.42354828365399</v>
      </c>
      <c r="G435">
        <v>-108.466552832155</v>
      </c>
      <c r="H435">
        <v>-15.3548562551637</v>
      </c>
    </row>
    <row r="436" spans="1:8">
      <c r="A436">
        <v>435</v>
      </c>
      <c r="B436" t="s">
        <v>450</v>
      </c>
      <c r="C436" t="s">
        <v>721</v>
      </c>
      <c r="D436">
        <v>-33.669612414524899</v>
      </c>
      <c r="E436">
        <v>127.442220317055</v>
      </c>
      <c r="F436">
        <v>93.772607902530197</v>
      </c>
      <c r="G436">
        <v>-65.097373014679704</v>
      </c>
      <c r="H436">
        <v>-0.68050965450174306</v>
      </c>
    </row>
    <row r="437" spans="1:8">
      <c r="A437">
        <v>436</v>
      </c>
      <c r="B437" t="s">
        <v>451</v>
      </c>
      <c r="C437" t="s">
        <v>721</v>
      </c>
      <c r="D437">
        <v>-106.79927423281001</v>
      </c>
      <c r="E437">
        <v>727.32649892120196</v>
      </c>
      <c r="F437">
        <v>620.52722468839102</v>
      </c>
      <c r="G437">
        <v>-302.126690426457</v>
      </c>
      <c r="H437">
        <v>28.614070475865802</v>
      </c>
    </row>
    <row r="438" spans="1:8">
      <c r="A438">
        <v>437</v>
      </c>
      <c r="B438" t="s">
        <v>452</v>
      </c>
      <c r="C438" t="s">
        <v>721</v>
      </c>
      <c r="D438">
        <v>-18.722565178040998</v>
      </c>
      <c r="E438">
        <v>391.895366337307</v>
      </c>
      <c r="F438">
        <v>373.17280115926599</v>
      </c>
      <c r="G438">
        <v>-69.465981556424794</v>
      </c>
      <c r="H438">
        <v>31.065507016309301</v>
      </c>
    </row>
    <row r="439" spans="1:8">
      <c r="A439">
        <v>438</v>
      </c>
      <c r="B439" t="s">
        <v>453</v>
      </c>
      <c r="C439" t="s">
        <v>721</v>
      </c>
      <c r="D439">
        <v>-17.9346336596223</v>
      </c>
      <c r="E439">
        <v>422.71141396755201</v>
      </c>
      <c r="F439">
        <v>404.77678030792998</v>
      </c>
      <c r="G439">
        <v>-69.797842708020696</v>
      </c>
      <c r="H439">
        <v>33.9597188806381</v>
      </c>
    </row>
    <row r="440" spans="1:8">
      <c r="A440">
        <v>439</v>
      </c>
      <c r="B440" t="s">
        <v>454</v>
      </c>
      <c r="C440" t="s">
        <v>721</v>
      </c>
      <c r="D440">
        <v>-127.96585620518501</v>
      </c>
      <c r="E440">
        <v>249.67678635732699</v>
      </c>
      <c r="F440">
        <v>121.710930152141</v>
      </c>
      <c r="G440">
        <v>-161.46491616598701</v>
      </c>
      <c r="H440">
        <v>-93.043918453214104</v>
      </c>
    </row>
    <row r="441" spans="1:8">
      <c r="A441">
        <v>440</v>
      </c>
      <c r="B441" t="s">
        <v>455</v>
      </c>
      <c r="C441" t="s">
        <v>721</v>
      </c>
      <c r="D441">
        <v>-16.0060544982158</v>
      </c>
      <c r="E441">
        <v>354.17964555331503</v>
      </c>
      <c r="F441">
        <v>338.173591055099</v>
      </c>
      <c r="G441">
        <v>-75.404284178377594</v>
      </c>
      <c r="H441">
        <v>44.2464917591683</v>
      </c>
    </row>
    <row r="442" spans="1:8">
      <c r="A442">
        <v>441</v>
      </c>
      <c r="B442" t="s">
        <v>456</v>
      </c>
      <c r="C442" t="s">
        <v>721</v>
      </c>
      <c r="D442">
        <v>48.762453575947497</v>
      </c>
      <c r="E442">
        <v>289.03506038800703</v>
      </c>
      <c r="F442">
        <v>337.797513963955</v>
      </c>
      <c r="G442">
        <v>1.7364730010963001</v>
      </c>
      <c r="H442">
        <v>96.846994195625697</v>
      </c>
    </row>
    <row r="443" spans="1:8">
      <c r="A443">
        <v>442</v>
      </c>
      <c r="B443" t="s">
        <v>457</v>
      </c>
      <c r="C443" t="s">
        <v>721</v>
      </c>
      <c r="D443">
        <v>57.931060623787999</v>
      </c>
      <c r="E443">
        <v>336.47762808488397</v>
      </c>
      <c r="F443">
        <v>394.40868870867303</v>
      </c>
      <c r="G443">
        <v>6.7199660477176497</v>
      </c>
      <c r="H443">
        <v>108.793139119291</v>
      </c>
    </row>
    <row r="444" spans="1:8">
      <c r="A444">
        <v>443</v>
      </c>
      <c r="B444" t="s">
        <v>458</v>
      </c>
      <c r="C444" t="s">
        <v>721</v>
      </c>
      <c r="D444">
        <v>-30.566678438667601</v>
      </c>
      <c r="E444">
        <v>199.616306175131</v>
      </c>
      <c r="F444">
        <v>169.04962773646301</v>
      </c>
      <c r="G444">
        <v>-63.226209241984797</v>
      </c>
      <c r="H444">
        <v>4.1299328144477299</v>
      </c>
    </row>
    <row r="445" spans="1:8">
      <c r="A445">
        <v>444</v>
      </c>
      <c r="B445" t="s">
        <v>459</v>
      </c>
      <c r="C445" t="s">
        <v>721</v>
      </c>
      <c r="D445">
        <v>-5.6923723459088302</v>
      </c>
      <c r="E445">
        <v>419.12692902864802</v>
      </c>
      <c r="F445">
        <v>413.43455668273998</v>
      </c>
      <c r="G445">
        <v>-64.160860077567506</v>
      </c>
      <c r="H445">
        <v>55.657970271172502</v>
      </c>
    </row>
    <row r="446" spans="1:8">
      <c r="A446">
        <v>445</v>
      </c>
      <c r="B446" t="s">
        <v>460</v>
      </c>
      <c r="C446" t="s">
        <v>721</v>
      </c>
      <c r="D446">
        <v>-93.745435974848604</v>
      </c>
      <c r="E446">
        <v>249.83337431906099</v>
      </c>
      <c r="F446">
        <v>156.08793834421201</v>
      </c>
      <c r="G446">
        <v>-126.254145746072</v>
      </c>
      <c r="H446">
        <v>-61.297331363561099</v>
      </c>
    </row>
    <row r="447" spans="1:8">
      <c r="A447">
        <v>446</v>
      </c>
      <c r="B447" t="s">
        <v>461</v>
      </c>
      <c r="C447" t="s">
        <v>721</v>
      </c>
      <c r="D447">
        <v>-51.068412683454802</v>
      </c>
      <c r="E447">
        <v>297.87592060132903</v>
      </c>
      <c r="F447">
        <v>246.80750791787401</v>
      </c>
      <c r="G447">
        <v>-96.315577284430603</v>
      </c>
      <c r="H447">
        <v>-5.5271416722159099</v>
      </c>
    </row>
    <row r="448" spans="1:8">
      <c r="A448">
        <v>447</v>
      </c>
      <c r="B448" t="s">
        <v>462</v>
      </c>
      <c r="C448" t="s">
        <v>721</v>
      </c>
      <c r="D448">
        <v>-7.3617233034356602</v>
      </c>
      <c r="E448">
        <v>172.34684939351101</v>
      </c>
      <c r="F448">
        <v>164.98512609007599</v>
      </c>
      <c r="G448">
        <v>-41.786518949199902</v>
      </c>
      <c r="H448">
        <v>27.262237525188901</v>
      </c>
    </row>
    <row r="449" spans="1:8">
      <c r="A449">
        <v>448</v>
      </c>
      <c r="B449" t="s">
        <v>463</v>
      </c>
      <c r="C449" t="s">
        <v>721</v>
      </c>
      <c r="D449">
        <v>0.10732402172578701</v>
      </c>
      <c r="E449">
        <v>346.49288255783699</v>
      </c>
      <c r="F449">
        <v>346.60020657956301</v>
      </c>
      <c r="G449">
        <v>-55.073300737627498</v>
      </c>
      <c r="H449">
        <v>53.019165859474398</v>
      </c>
    </row>
    <row r="450" spans="1:8">
      <c r="A450">
        <v>449</v>
      </c>
      <c r="B450" t="s">
        <v>464</v>
      </c>
      <c r="C450" t="s">
        <v>721</v>
      </c>
      <c r="D450">
        <v>-27.0763576331418</v>
      </c>
      <c r="E450">
        <v>460.26932863744599</v>
      </c>
      <c r="F450">
        <v>433.19297100430498</v>
      </c>
      <c r="G450">
        <v>-83.938669465066695</v>
      </c>
      <c r="H450">
        <v>29.9327629040083</v>
      </c>
    </row>
    <row r="451" spans="1:8">
      <c r="A451">
        <v>450</v>
      </c>
      <c r="B451" t="s">
        <v>465</v>
      </c>
      <c r="C451" t="s">
        <v>721</v>
      </c>
      <c r="D451">
        <v>-30.2840649116431</v>
      </c>
      <c r="E451">
        <v>391.31890782919999</v>
      </c>
      <c r="F451">
        <v>361.03484291755598</v>
      </c>
      <c r="G451">
        <v>-80.221916990772996</v>
      </c>
      <c r="H451">
        <v>21.468346694168901</v>
      </c>
    </row>
    <row r="452" spans="1:8">
      <c r="A452">
        <v>451</v>
      </c>
      <c r="B452" t="s">
        <v>466</v>
      </c>
      <c r="C452" t="s">
        <v>721</v>
      </c>
      <c r="D452">
        <v>-63.596419749561903</v>
      </c>
      <c r="E452">
        <v>473.89771883923601</v>
      </c>
      <c r="F452">
        <v>410.30129908967399</v>
      </c>
      <c r="G452">
        <v>-119.684162758</v>
      </c>
      <c r="H452">
        <v>-5.6462696011498101</v>
      </c>
    </row>
    <row r="453" spans="1:8">
      <c r="A453">
        <v>452</v>
      </c>
      <c r="B453" t="s">
        <v>467</v>
      </c>
      <c r="C453" t="s">
        <v>721</v>
      </c>
      <c r="D453">
        <v>-19.633240974146499</v>
      </c>
      <c r="E453">
        <v>283.261657049078</v>
      </c>
      <c r="F453">
        <v>263.62841607493101</v>
      </c>
      <c r="G453">
        <v>-64.888502401903594</v>
      </c>
      <c r="H453">
        <v>27.2114950143506</v>
      </c>
    </row>
    <row r="454" spans="1:8">
      <c r="A454">
        <v>453</v>
      </c>
      <c r="B454" t="s">
        <v>468</v>
      </c>
      <c r="C454" t="s">
        <v>721</v>
      </c>
      <c r="D454">
        <v>-27.870849229046598</v>
      </c>
      <c r="E454">
        <v>242.619816380044</v>
      </c>
      <c r="F454">
        <v>214.748967150997</v>
      </c>
      <c r="G454">
        <v>-68.883119702470907</v>
      </c>
      <c r="H454">
        <v>12.770541336351901</v>
      </c>
    </row>
    <row r="455" spans="1:8">
      <c r="A455">
        <v>454</v>
      </c>
      <c r="B455" t="s">
        <v>469</v>
      </c>
      <c r="C455" t="s">
        <v>721</v>
      </c>
      <c r="D455">
        <v>-22.430111332826801</v>
      </c>
      <c r="E455">
        <v>413.84424523917897</v>
      </c>
      <c r="F455">
        <v>391.41413390635199</v>
      </c>
      <c r="G455">
        <v>-77.396312031312206</v>
      </c>
      <c r="H455">
        <v>30.991131721058199</v>
      </c>
    </row>
    <row r="456" spans="1:8">
      <c r="A456">
        <v>455</v>
      </c>
      <c r="B456" t="s">
        <v>470</v>
      </c>
      <c r="C456" t="s">
        <v>721</v>
      </c>
      <c r="D456">
        <v>-75.950793420077403</v>
      </c>
      <c r="E456">
        <v>189.648122904404</v>
      </c>
      <c r="F456">
        <v>113.697329484326</v>
      </c>
      <c r="G456">
        <v>-107.158322392084</v>
      </c>
      <c r="H456">
        <v>-45.247010014172098</v>
      </c>
    </row>
    <row r="457" spans="1:8">
      <c r="A457">
        <v>456</v>
      </c>
      <c r="B457" t="s">
        <v>471</v>
      </c>
      <c r="C457" t="s">
        <v>721</v>
      </c>
      <c r="D457">
        <v>-44.063261626114198</v>
      </c>
      <c r="E457">
        <v>386.76763259221099</v>
      </c>
      <c r="F457">
        <v>342.70437096609601</v>
      </c>
      <c r="G457">
        <v>-101.340342100482</v>
      </c>
      <c r="H457">
        <v>11.7445292910246</v>
      </c>
    </row>
    <row r="458" spans="1:8">
      <c r="A458">
        <v>457</v>
      </c>
      <c r="B458" t="s">
        <v>472</v>
      </c>
      <c r="C458" t="s">
        <v>721</v>
      </c>
      <c r="D458">
        <v>-2.4245273963872398</v>
      </c>
      <c r="E458">
        <v>476.02781013639799</v>
      </c>
      <c r="F458">
        <v>473.60328274001</v>
      </c>
      <c r="G458">
        <v>-52.712793862813598</v>
      </c>
      <c r="H458">
        <v>43.338521757829</v>
      </c>
    </row>
    <row r="459" spans="1:8">
      <c r="A459">
        <v>458</v>
      </c>
      <c r="B459" t="s">
        <v>473</v>
      </c>
      <c r="C459" t="s">
        <v>721</v>
      </c>
      <c r="D459">
        <v>-58.565013238629398</v>
      </c>
      <c r="E459">
        <v>239.65453418899</v>
      </c>
      <c r="F459">
        <v>181.08952095036</v>
      </c>
      <c r="G459">
        <v>-92.067778129062006</v>
      </c>
      <c r="H459">
        <v>-22.749751760488099</v>
      </c>
    </row>
    <row r="460" spans="1:8">
      <c r="A460">
        <v>459</v>
      </c>
      <c r="B460" t="s">
        <v>474</v>
      </c>
      <c r="C460" t="s">
        <v>721</v>
      </c>
      <c r="D460">
        <v>-67.416397194845899</v>
      </c>
      <c r="E460">
        <v>462.06784333807099</v>
      </c>
      <c r="F460">
        <v>394.65144614322497</v>
      </c>
      <c r="G460">
        <v>-123.654438706783</v>
      </c>
      <c r="H460">
        <v>-5.5915640737636698</v>
      </c>
    </row>
    <row r="461" spans="1:8">
      <c r="A461">
        <v>460</v>
      </c>
      <c r="B461" t="s">
        <v>475</v>
      </c>
      <c r="C461" t="s">
        <v>721</v>
      </c>
      <c r="D461">
        <v>-78.331520022548602</v>
      </c>
      <c r="E461">
        <v>583.58638671271103</v>
      </c>
      <c r="F461">
        <v>505.254866690163</v>
      </c>
      <c r="G461">
        <v>-147.68319355032199</v>
      </c>
      <c r="H461">
        <v>-11.4405976386786</v>
      </c>
    </row>
    <row r="462" spans="1:8">
      <c r="A462">
        <v>461</v>
      </c>
      <c r="B462" t="s">
        <v>476</v>
      </c>
      <c r="C462" t="s">
        <v>721</v>
      </c>
      <c r="D462">
        <v>-82.837405605472298</v>
      </c>
      <c r="E462">
        <v>369.15928217875597</v>
      </c>
      <c r="F462">
        <v>286.32187657328399</v>
      </c>
      <c r="G462">
        <v>-129.87117662898399</v>
      </c>
      <c r="H462">
        <v>-35.9810418625868</v>
      </c>
    </row>
    <row r="463" spans="1:8">
      <c r="A463">
        <v>462</v>
      </c>
      <c r="B463" t="s">
        <v>477</v>
      </c>
      <c r="C463" t="s">
        <v>721</v>
      </c>
      <c r="D463">
        <v>-60.281217056905398</v>
      </c>
      <c r="E463">
        <v>305.39644957181503</v>
      </c>
      <c r="F463">
        <v>245.115232514909</v>
      </c>
      <c r="G463">
        <v>-104.21069527159401</v>
      </c>
      <c r="H463">
        <v>-13.9927649391028</v>
      </c>
    </row>
    <row r="464" spans="1:8">
      <c r="A464">
        <v>463</v>
      </c>
      <c r="B464" t="s">
        <v>478</v>
      </c>
      <c r="C464" t="s">
        <v>721</v>
      </c>
      <c r="D464">
        <v>-32.492402891212102</v>
      </c>
      <c r="E464">
        <v>398.184396451662</v>
      </c>
      <c r="F464">
        <v>365.69199356044999</v>
      </c>
      <c r="G464">
        <v>-81.673031464941403</v>
      </c>
      <c r="H464">
        <v>18.9358377161562</v>
      </c>
    </row>
    <row r="465" spans="1:8">
      <c r="A465">
        <v>464</v>
      </c>
      <c r="B465" t="s">
        <v>479</v>
      </c>
      <c r="C465" t="s">
        <v>721</v>
      </c>
      <c r="D465">
        <v>-4.20902192535035</v>
      </c>
      <c r="E465">
        <v>223.13148773018801</v>
      </c>
      <c r="F465">
        <v>218.922465804838</v>
      </c>
      <c r="G465">
        <v>-41.823931911720301</v>
      </c>
      <c r="H465">
        <v>32.302681303452999</v>
      </c>
    </row>
    <row r="466" spans="1:8">
      <c r="A466">
        <v>465</v>
      </c>
      <c r="B466" t="s">
        <v>480</v>
      </c>
      <c r="C466" t="s">
        <v>721</v>
      </c>
      <c r="D466">
        <v>6.2225511434800698</v>
      </c>
      <c r="E466">
        <v>281.82280272381797</v>
      </c>
      <c r="F466">
        <v>288.04535386729799</v>
      </c>
      <c r="G466">
        <v>-35.6562671657857</v>
      </c>
      <c r="H466">
        <v>50.003236788069998</v>
      </c>
    </row>
    <row r="467" spans="1:8">
      <c r="A467">
        <v>466</v>
      </c>
      <c r="B467" t="s">
        <v>481</v>
      </c>
      <c r="C467" t="s">
        <v>721</v>
      </c>
      <c r="D467">
        <v>-62.651745029048399</v>
      </c>
      <c r="E467">
        <v>595.69935535046602</v>
      </c>
      <c r="F467">
        <v>533.04761032141801</v>
      </c>
      <c r="G467">
        <v>-132.65156981965001</v>
      </c>
      <c r="H467">
        <v>-2.8021074517580602</v>
      </c>
    </row>
    <row r="468" spans="1:8">
      <c r="A468">
        <v>467</v>
      </c>
      <c r="B468" t="s">
        <v>482</v>
      </c>
      <c r="C468" t="s">
        <v>721</v>
      </c>
      <c r="D468">
        <v>-47.9323397451776</v>
      </c>
      <c r="E468">
        <v>276.06793752696598</v>
      </c>
      <c r="F468">
        <v>228.13559778178799</v>
      </c>
      <c r="G468">
        <v>-82.456500717296095</v>
      </c>
      <c r="H468">
        <v>-9.4259519804965795</v>
      </c>
    </row>
    <row r="469" spans="1:8">
      <c r="A469">
        <v>468</v>
      </c>
      <c r="B469" t="s">
        <v>483</v>
      </c>
      <c r="C469" t="s">
        <v>721</v>
      </c>
      <c r="D469">
        <v>-89.389183165564305</v>
      </c>
      <c r="E469">
        <v>435.39911566979299</v>
      </c>
      <c r="F469">
        <v>346.00993250422903</v>
      </c>
      <c r="G469">
        <v>-142.99541084181499</v>
      </c>
      <c r="H469">
        <v>-30.283090014438802</v>
      </c>
    </row>
    <row r="470" spans="1:8">
      <c r="A470">
        <v>469</v>
      </c>
      <c r="B470" t="s">
        <v>484</v>
      </c>
      <c r="C470" t="s">
        <v>721</v>
      </c>
      <c r="D470">
        <v>11.474085006245801</v>
      </c>
      <c r="E470">
        <v>245.34193674398099</v>
      </c>
      <c r="F470">
        <v>256.81602175022698</v>
      </c>
      <c r="G470">
        <v>-29.763285514761598</v>
      </c>
      <c r="H470">
        <v>55.194679566963401</v>
      </c>
    </row>
    <row r="471" spans="1:8">
      <c r="A471">
        <v>470</v>
      </c>
      <c r="B471" t="s">
        <v>485</v>
      </c>
      <c r="C471" t="s">
        <v>721</v>
      </c>
      <c r="D471">
        <v>-95.416970282096997</v>
      </c>
      <c r="E471">
        <v>445.41417586593201</v>
      </c>
      <c r="F471">
        <v>349.99720558383501</v>
      </c>
      <c r="G471">
        <v>-155.48176939841201</v>
      </c>
      <c r="H471">
        <v>-36.952986033036098</v>
      </c>
    </row>
    <row r="472" spans="1:8">
      <c r="A472">
        <v>471</v>
      </c>
      <c r="B472" t="s">
        <v>486</v>
      </c>
      <c r="C472" t="s">
        <v>721</v>
      </c>
      <c r="D472">
        <v>-10.9598839677755</v>
      </c>
      <c r="E472">
        <v>402.76715206058799</v>
      </c>
      <c r="F472">
        <v>391.80726809281202</v>
      </c>
      <c r="G472">
        <v>-65.034951694932403</v>
      </c>
      <c r="H472">
        <v>45.064761839989401</v>
      </c>
    </row>
    <row r="473" spans="1:8">
      <c r="A473">
        <v>472</v>
      </c>
      <c r="B473" t="s">
        <v>487</v>
      </c>
      <c r="C473" t="s">
        <v>721</v>
      </c>
      <c r="D473">
        <v>-50.3082543103611</v>
      </c>
      <c r="E473">
        <v>439.93428496350703</v>
      </c>
      <c r="F473">
        <v>389.62603065314602</v>
      </c>
      <c r="G473">
        <v>-101.159726286821</v>
      </c>
      <c r="H473">
        <v>0.24138880645913899</v>
      </c>
    </row>
    <row r="474" spans="1:8">
      <c r="A474">
        <v>473</v>
      </c>
      <c r="B474" t="s">
        <v>488</v>
      </c>
      <c r="C474" t="s">
        <v>721</v>
      </c>
      <c r="D474">
        <v>-55.986654384367803</v>
      </c>
      <c r="E474">
        <v>302.47661517808501</v>
      </c>
      <c r="F474">
        <v>246.48996079371699</v>
      </c>
      <c r="G474">
        <v>-95.102336278131105</v>
      </c>
      <c r="H474">
        <v>-12.8223231609996</v>
      </c>
    </row>
    <row r="475" spans="1:8">
      <c r="A475">
        <v>474</v>
      </c>
      <c r="B475" t="s">
        <v>489</v>
      </c>
      <c r="C475" t="s">
        <v>721</v>
      </c>
      <c r="D475">
        <v>20.3955044820515</v>
      </c>
      <c r="E475">
        <v>199.52929277316801</v>
      </c>
      <c r="F475">
        <v>219.92479725522</v>
      </c>
      <c r="G475">
        <v>-25.2948851805359</v>
      </c>
      <c r="H475">
        <v>65.179449171261197</v>
      </c>
    </row>
    <row r="476" spans="1:8">
      <c r="A476">
        <v>475</v>
      </c>
      <c r="B476" t="s">
        <v>490</v>
      </c>
      <c r="C476" t="s">
        <v>721</v>
      </c>
      <c r="D476">
        <v>-39.440664424619001</v>
      </c>
      <c r="E476">
        <v>554.20331644539795</v>
      </c>
      <c r="F476">
        <v>514.762652020779</v>
      </c>
      <c r="G476">
        <v>-102.30112005862701</v>
      </c>
      <c r="H476">
        <v>20.666348083685602</v>
      </c>
    </row>
    <row r="477" spans="1:8">
      <c r="A477">
        <v>476</v>
      </c>
      <c r="B477" t="s">
        <v>491</v>
      </c>
      <c r="C477" t="s">
        <v>721</v>
      </c>
      <c r="D477">
        <v>-45.146405165002498</v>
      </c>
      <c r="E477">
        <v>234.58200357725201</v>
      </c>
      <c r="F477">
        <v>189.43559841224999</v>
      </c>
      <c r="G477">
        <v>-75.144934622641401</v>
      </c>
      <c r="H477">
        <v>-12.122619959818801</v>
      </c>
    </row>
    <row r="478" spans="1:8">
      <c r="A478">
        <v>477</v>
      </c>
      <c r="B478" t="s">
        <v>492</v>
      </c>
      <c r="C478" t="s">
        <v>721</v>
      </c>
      <c r="D478">
        <v>-43.557561098284403</v>
      </c>
      <c r="E478">
        <v>295.30269537230299</v>
      </c>
      <c r="F478">
        <v>251.74513427401899</v>
      </c>
      <c r="G478">
        <v>-89.129610735303004</v>
      </c>
      <c r="H478">
        <v>5.1094002270286296</v>
      </c>
    </row>
    <row r="479" spans="1:8">
      <c r="A479">
        <v>478</v>
      </c>
      <c r="B479" t="s">
        <v>493</v>
      </c>
      <c r="C479" t="s">
        <v>721</v>
      </c>
      <c r="D479">
        <v>-85.761498209579202</v>
      </c>
      <c r="E479">
        <v>418.189116396656</v>
      </c>
      <c r="F479">
        <v>332.42761818707697</v>
      </c>
      <c r="G479">
        <v>-134.75713176847401</v>
      </c>
      <c r="H479">
        <v>-35.162889863155897</v>
      </c>
    </row>
    <row r="480" spans="1:8">
      <c r="A480">
        <v>479</v>
      </c>
      <c r="B480" t="s">
        <v>494</v>
      </c>
      <c r="C480" t="s">
        <v>721</v>
      </c>
      <c r="D480">
        <v>5.1561147330281702</v>
      </c>
      <c r="E480">
        <v>392.52993566739099</v>
      </c>
      <c r="F480">
        <v>397.68605040041899</v>
      </c>
      <c r="G480">
        <v>-43.431625646191797</v>
      </c>
      <c r="H480">
        <v>50.728296727000597</v>
      </c>
    </row>
    <row r="481" spans="1:8">
      <c r="A481">
        <v>480</v>
      </c>
      <c r="B481" t="s">
        <v>495</v>
      </c>
      <c r="C481" t="s">
        <v>721</v>
      </c>
      <c r="D481">
        <v>-32.184597733348298</v>
      </c>
      <c r="E481">
        <v>336.71695349379098</v>
      </c>
      <c r="F481">
        <v>304.53235576044301</v>
      </c>
      <c r="G481">
        <v>-80.574496026875195</v>
      </c>
      <c r="H481">
        <v>18.299615394728502</v>
      </c>
    </row>
    <row r="482" spans="1:8">
      <c r="A482">
        <v>481</v>
      </c>
      <c r="B482" t="s">
        <v>496</v>
      </c>
      <c r="C482" t="s">
        <v>721</v>
      </c>
      <c r="D482">
        <v>-40.603382315253803</v>
      </c>
      <c r="E482">
        <v>397.30994749350901</v>
      </c>
      <c r="F482">
        <v>356.706565178255</v>
      </c>
      <c r="G482">
        <v>-96.280850653653104</v>
      </c>
      <c r="H482">
        <v>13.295904921765599</v>
      </c>
    </row>
    <row r="483" spans="1:8">
      <c r="A483">
        <v>482</v>
      </c>
      <c r="B483" t="s">
        <v>497</v>
      </c>
      <c r="C483" t="s">
        <v>721</v>
      </c>
      <c r="D483">
        <v>-1.5654016969704601</v>
      </c>
      <c r="E483">
        <v>394.91162435776101</v>
      </c>
      <c r="F483">
        <v>393.34622266078998</v>
      </c>
      <c r="G483">
        <v>-51.835998274209601</v>
      </c>
      <c r="H483">
        <v>47.889310356987799</v>
      </c>
    </row>
    <row r="484" spans="1:8">
      <c r="A484">
        <v>483</v>
      </c>
      <c r="B484" t="s">
        <v>498</v>
      </c>
      <c r="C484" t="s">
        <v>721</v>
      </c>
      <c r="D484">
        <v>-62.3929678548309</v>
      </c>
      <c r="E484">
        <v>235.11833653211099</v>
      </c>
      <c r="F484">
        <v>172.72536867727999</v>
      </c>
      <c r="G484">
        <v>-96.697250238279096</v>
      </c>
      <c r="H484">
        <v>-26.684684772561699</v>
      </c>
    </row>
    <row r="485" spans="1:8">
      <c r="A485">
        <v>484</v>
      </c>
      <c r="B485" t="s">
        <v>499</v>
      </c>
      <c r="C485" t="s">
        <v>721</v>
      </c>
      <c r="D485">
        <v>37.6355704994007</v>
      </c>
      <c r="E485">
        <v>379.87126305179402</v>
      </c>
      <c r="F485">
        <v>417.50683355119497</v>
      </c>
      <c r="G485">
        <v>-18.9788510850106</v>
      </c>
      <c r="H485">
        <v>99.960556734801898</v>
      </c>
    </row>
    <row r="486" spans="1:8">
      <c r="A486">
        <v>485</v>
      </c>
      <c r="B486" t="s">
        <v>500</v>
      </c>
      <c r="C486" t="s">
        <v>721</v>
      </c>
      <c r="D486">
        <v>-63.137463300130499</v>
      </c>
      <c r="E486">
        <v>311.38930035067801</v>
      </c>
      <c r="F486">
        <v>248.251837050548</v>
      </c>
      <c r="G486">
        <v>-102.108992270717</v>
      </c>
      <c r="H486">
        <v>-22.686662260277799</v>
      </c>
    </row>
    <row r="487" spans="1:8">
      <c r="A487">
        <v>486</v>
      </c>
      <c r="B487" t="s">
        <v>501</v>
      </c>
      <c r="C487" t="s">
        <v>721</v>
      </c>
      <c r="D487">
        <v>-51.9962299269284</v>
      </c>
      <c r="E487">
        <v>242.56685762800899</v>
      </c>
      <c r="F487">
        <v>190.57062770108001</v>
      </c>
      <c r="G487">
        <v>-88.971832273307001</v>
      </c>
      <c r="H487">
        <v>-11.524936870528199</v>
      </c>
    </row>
    <row r="488" spans="1:8">
      <c r="A488">
        <v>487</v>
      </c>
      <c r="B488" t="s">
        <v>502</v>
      </c>
      <c r="C488" t="s">
        <v>721</v>
      </c>
      <c r="D488">
        <v>-28.183836900560699</v>
      </c>
      <c r="E488">
        <v>416.58057266119999</v>
      </c>
      <c r="F488">
        <v>388.39673576063899</v>
      </c>
      <c r="G488">
        <v>-78.890017075992304</v>
      </c>
      <c r="H488">
        <v>20.943683441166201</v>
      </c>
    </row>
    <row r="489" spans="1:8">
      <c r="A489">
        <v>488</v>
      </c>
      <c r="B489" t="s">
        <v>503</v>
      </c>
      <c r="C489" t="s">
        <v>721</v>
      </c>
      <c r="D489">
        <v>1.86064995719959</v>
      </c>
      <c r="E489">
        <v>381.36436873506</v>
      </c>
      <c r="F489">
        <v>383.22501869225903</v>
      </c>
      <c r="G489">
        <v>-47.742076492109703</v>
      </c>
      <c r="H489">
        <v>50.1441796275599</v>
      </c>
    </row>
    <row r="490" spans="1:8">
      <c r="A490">
        <v>489</v>
      </c>
      <c r="B490" t="s">
        <v>504</v>
      </c>
      <c r="C490" t="s">
        <v>721</v>
      </c>
      <c r="D490">
        <v>19.5328945715559</v>
      </c>
      <c r="E490">
        <v>458.797573610021</v>
      </c>
      <c r="F490">
        <v>478.33046818157698</v>
      </c>
      <c r="G490">
        <v>-32.325386553830697</v>
      </c>
      <c r="H490">
        <v>69.693018669550597</v>
      </c>
    </row>
    <row r="491" spans="1:8">
      <c r="A491">
        <v>490</v>
      </c>
      <c r="B491" t="s">
        <v>505</v>
      </c>
      <c r="C491" t="s">
        <v>721</v>
      </c>
      <c r="D491">
        <v>-5.6088338852841799</v>
      </c>
      <c r="E491">
        <v>539.12311502488103</v>
      </c>
      <c r="F491">
        <v>533.51428113959696</v>
      </c>
      <c r="G491">
        <v>-56.590770015029698</v>
      </c>
      <c r="H491">
        <v>40.567398308943702</v>
      </c>
    </row>
    <row r="492" spans="1:8">
      <c r="A492">
        <v>491</v>
      </c>
      <c r="B492" t="s">
        <v>506</v>
      </c>
      <c r="C492" t="s">
        <v>721</v>
      </c>
      <c r="D492">
        <v>-92.000375976761603</v>
      </c>
      <c r="E492">
        <v>588.20063395349098</v>
      </c>
      <c r="F492">
        <v>496.20025797672997</v>
      </c>
      <c r="G492">
        <v>-160.53996791142899</v>
      </c>
      <c r="H492">
        <v>-32.021738555562102</v>
      </c>
    </row>
    <row r="493" spans="1:8">
      <c r="A493">
        <v>492</v>
      </c>
      <c r="B493" t="s">
        <v>507</v>
      </c>
      <c r="C493" t="s">
        <v>721</v>
      </c>
      <c r="D493">
        <v>0.88006956908156997</v>
      </c>
      <c r="E493">
        <v>289.325667258495</v>
      </c>
      <c r="F493">
        <v>290.205736827576</v>
      </c>
      <c r="G493">
        <v>-43.5330638632744</v>
      </c>
      <c r="H493">
        <v>48.930172797698098</v>
      </c>
    </row>
    <row r="494" spans="1:8">
      <c r="A494">
        <v>493</v>
      </c>
      <c r="B494" t="s">
        <v>508</v>
      </c>
      <c r="C494" t="s">
        <v>721</v>
      </c>
      <c r="D494">
        <v>-69.200922184968107</v>
      </c>
      <c r="E494">
        <v>243.797233563015</v>
      </c>
      <c r="F494">
        <v>174.59631137804701</v>
      </c>
      <c r="G494">
        <v>-106.280541485009</v>
      </c>
      <c r="H494">
        <v>-32.256019440181703</v>
      </c>
    </row>
    <row r="495" spans="1:8">
      <c r="A495">
        <v>494</v>
      </c>
      <c r="B495" t="s">
        <v>509</v>
      </c>
      <c r="C495" t="s">
        <v>721</v>
      </c>
      <c r="D495">
        <v>-8.4446640957715395</v>
      </c>
      <c r="E495">
        <v>363.857745501767</v>
      </c>
      <c r="F495">
        <v>355.413081405995</v>
      </c>
      <c r="G495">
        <v>-54.539874722872803</v>
      </c>
      <c r="H495">
        <v>40.455172297699697</v>
      </c>
    </row>
    <row r="496" spans="1:8">
      <c r="A496">
        <v>495</v>
      </c>
      <c r="B496" t="s">
        <v>510</v>
      </c>
      <c r="C496" t="s">
        <v>721</v>
      </c>
      <c r="D496">
        <v>-118.5957108242</v>
      </c>
      <c r="E496">
        <v>397.85071547303397</v>
      </c>
      <c r="F496">
        <v>279.25500464883299</v>
      </c>
      <c r="G496">
        <v>-170.563419750153</v>
      </c>
      <c r="H496">
        <v>-66.362475870379598</v>
      </c>
    </row>
    <row r="497" spans="1:8">
      <c r="A497">
        <v>496</v>
      </c>
      <c r="B497" t="s">
        <v>511</v>
      </c>
      <c r="C497" t="s">
        <v>721</v>
      </c>
      <c r="D497">
        <v>-38.981851820243797</v>
      </c>
      <c r="E497">
        <v>416.26027897222099</v>
      </c>
      <c r="F497">
        <v>377.27842715197698</v>
      </c>
      <c r="G497">
        <v>-100.4300586073</v>
      </c>
      <c r="H497">
        <v>21.383918241756302</v>
      </c>
    </row>
    <row r="498" spans="1:8">
      <c r="A498">
        <v>497</v>
      </c>
      <c r="B498" t="s">
        <v>512</v>
      </c>
      <c r="C498" t="s">
        <v>721</v>
      </c>
      <c r="D498">
        <v>-1.0970703370202199</v>
      </c>
      <c r="E498">
        <v>235.39032277316099</v>
      </c>
      <c r="F498">
        <v>234.29325243614099</v>
      </c>
      <c r="G498">
        <v>-40.011535095983099</v>
      </c>
      <c r="H498">
        <v>39.765386305720803</v>
      </c>
    </row>
    <row r="499" spans="1:8">
      <c r="A499">
        <v>498</v>
      </c>
      <c r="B499" t="s">
        <v>513</v>
      </c>
      <c r="C499" t="s">
        <v>721</v>
      </c>
      <c r="D499">
        <v>-29.677857838410699</v>
      </c>
      <c r="E499">
        <v>263.731747586616</v>
      </c>
      <c r="F499">
        <v>234.05388974820499</v>
      </c>
      <c r="G499">
        <v>-63.712827204280103</v>
      </c>
      <c r="H499">
        <v>9.6971433781764098</v>
      </c>
    </row>
    <row r="500" spans="1:8">
      <c r="A500">
        <v>499</v>
      </c>
      <c r="B500" t="s">
        <v>514</v>
      </c>
      <c r="C500" t="s">
        <v>721</v>
      </c>
      <c r="D500">
        <v>-18.7327093577013</v>
      </c>
      <c r="E500">
        <v>363.26365982304998</v>
      </c>
      <c r="F500">
        <v>344.53095046534798</v>
      </c>
      <c r="G500">
        <v>-66.760277642734295</v>
      </c>
      <c r="H500">
        <v>33.255263837610698</v>
      </c>
    </row>
    <row r="501" spans="1:8">
      <c r="A501">
        <v>500</v>
      </c>
      <c r="B501" t="s">
        <v>515</v>
      </c>
      <c r="C501" t="s">
        <v>721</v>
      </c>
      <c r="D501">
        <v>-35.390305757564001</v>
      </c>
      <c r="E501">
        <v>355.82272827197301</v>
      </c>
      <c r="F501">
        <v>320.43242251440898</v>
      </c>
      <c r="G501">
        <v>-82.256213997395093</v>
      </c>
      <c r="H501">
        <v>14.461644644180801</v>
      </c>
    </row>
    <row r="502" spans="1:8">
      <c r="A502">
        <v>501</v>
      </c>
      <c r="B502" t="s">
        <v>516</v>
      </c>
      <c r="C502" t="s">
        <v>721</v>
      </c>
      <c r="D502">
        <v>-128.124128069991</v>
      </c>
      <c r="E502">
        <v>671.72868170968798</v>
      </c>
      <c r="F502">
        <v>543.60455363969595</v>
      </c>
      <c r="G502">
        <v>-278.60200954182</v>
      </c>
      <c r="H502">
        <v>-49.658214390715202</v>
      </c>
    </row>
    <row r="503" spans="1:8">
      <c r="A503">
        <v>502</v>
      </c>
      <c r="B503" t="s">
        <v>517</v>
      </c>
      <c r="C503" t="s">
        <v>721</v>
      </c>
      <c r="D503">
        <v>72.731331114762497</v>
      </c>
      <c r="E503">
        <v>302.77676821179602</v>
      </c>
      <c r="F503">
        <v>375.50809932655801</v>
      </c>
      <c r="G503">
        <v>20.499298149686101</v>
      </c>
      <c r="H503">
        <v>125.767873498819</v>
      </c>
    </row>
    <row r="504" spans="1:8">
      <c r="A504">
        <v>503</v>
      </c>
      <c r="B504" t="s">
        <v>518</v>
      </c>
      <c r="C504" t="s">
        <v>721</v>
      </c>
      <c r="D504">
        <v>-2.0011661830782801</v>
      </c>
      <c r="E504">
        <v>424.568294367855</v>
      </c>
      <c r="F504">
        <v>422.567128184777</v>
      </c>
      <c r="G504">
        <v>-61.934641876827101</v>
      </c>
      <c r="H504">
        <v>59.799596729764097</v>
      </c>
    </row>
    <row r="505" spans="1:8">
      <c r="A505">
        <v>504</v>
      </c>
      <c r="B505" t="s">
        <v>519</v>
      </c>
      <c r="C505" t="s">
        <v>721</v>
      </c>
      <c r="D505">
        <v>60.369852343767</v>
      </c>
      <c r="E505">
        <v>100.819046963788</v>
      </c>
      <c r="F505">
        <v>161.188899307555</v>
      </c>
      <c r="G505">
        <v>24.207149413366601</v>
      </c>
      <c r="H505">
        <v>101.18096174508599</v>
      </c>
    </row>
    <row r="506" spans="1:8">
      <c r="A506">
        <v>505</v>
      </c>
      <c r="B506" t="s">
        <v>520</v>
      </c>
      <c r="C506" t="s">
        <v>721</v>
      </c>
      <c r="D506">
        <v>13.9135203543538</v>
      </c>
      <c r="E506">
        <v>313.85433039292099</v>
      </c>
      <c r="F506">
        <v>327.76785074727502</v>
      </c>
      <c r="G506">
        <v>-38.701981536711301</v>
      </c>
      <c r="H506">
        <v>68.723864958382293</v>
      </c>
    </row>
    <row r="507" spans="1:8">
      <c r="A507">
        <v>506</v>
      </c>
      <c r="B507" t="s">
        <v>521</v>
      </c>
      <c r="C507" t="s">
        <v>721</v>
      </c>
      <c r="D507">
        <v>-25.3967334965125</v>
      </c>
      <c r="E507">
        <v>390.78058580656</v>
      </c>
      <c r="F507">
        <v>365.38385231004702</v>
      </c>
      <c r="G507">
        <v>-82.155652487739601</v>
      </c>
      <c r="H507">
        <v>32.542977028246497</v>
      </c>
    </row>
    <row r="508" spans="1:8">
      <c r="A508">
        <v>507</v>
      </c>
      <c r="B508" t="s">
        <v>522</v>
      </c>
      <c r="C508" t="s">
        <v>721</v>
      </c>
      <c r="D508">
        <v>57.603801508080601</v>
      </c>
      <c r="E508">
        <v>318.366938870838</v>
      </c>
      <c r="F508">
        <v>375.97074037891798</v>
      </c>
      <c r="G508">
        <v>-0.87499653160833601</v>
      </c>
      <c r="H508">
        <v>114.949650811593</v>
      </c>
    </row>
    <row r="509" spans="1:8">
      <c r="A509">
        <v>508</v>
      </c>
      <c r="B509" t="s">
        <v>523</v>
      </c>
      <c r="C509" t="s">
        <v>721</v>
      </c>
      <c r="D509">
        <v>23.115049554120102</v>
      </c>
      <c r="E509">
        <v>435.80577076122597</v>
      </c>
      <c r="F509">
        <v>458.92082031534602</v>
      </c>
      <c r="G509">
        <v>-38.012869547889203</v>
      </c>
      <c r="H509">
        <v>83.067060337748501</v>
      </c>
    </row>
    <row r="510" spans="1:8">
      <c r="A510">
        <v>509</v>
      </c>
      <c r="B510" t="s">
        <v>524</v>
      </c>
      <c r="C510" t="s">
        <v>721</v>
      </c>
      <c r="D510">
        <v>2.0750012158415201</v>
      </c>
      <c r="E510">
        <v>206.48689665954601</v>
      </c>
      <c r="F510">
        <v>208.56189787538801</v>
      </c>
      <c r="G510">
        <v>-31.0441153409934</v>
      </c>
      <c r="H510">
        <v>35.390726331187302</v>
      </c>
    </row>
    <row r="511" spans="1:8">
      <c r="A511">
        <v>510</v>
      </c>
      <c r="B511" t="s">
        <v>525</v>
      </c>
      <c r="C511" t="s">
        <v>721</v>
      </c>
      <c r="D511">
        <v>-188.15076494288701</v>
      </c>
      <c r="E511">
        <v>390.651922045498</v>
      </c>
      <c r="F511">
        <v>202.50115710261099</v>
      </c>
      <c r="G511">
        <v>-237.35948317093099</v>
      </c>
      <c r="H511">
        <v>-137.04512452865899</v>
      </c>
    </row>
    <row r="512" spans="1:8">
      <c r="A512">
        <v>511</v>
      </c>
      <c r="B512" t="s">
        <v>526</v>
      </c>
      <c r="C512" t="s">
        <v>721</v>
      </c>
      <c r="D512">
        <v>-102.251673769767</v>
      </c>
      <c r="E512">
        <v>254.261051969926</v>
      </c>
      <c r="F512">
        <v>152.00937820015801</v>
      </c>
      <c r="G512">
        <v>-137.229940628843</v>
      </c>
      <c r="H512">
        <v>-68.993278513437204</v>
      </c>
    </row>
    <row r="513" spans="1:8">
      <c r="A513">
        <v>512</v>
      </c>
      <c r="B513" t="s">
        <v>527</v>
      </c>
      <c r="C513" t="s">
        <v>721</v>
      </c>
      <c r="D513">
        <v>16.678601702519298</v>
      </c>
      <c r="E513">
        <v>240.96855203416999</v>
      </c>
      <c r="F513">
        <v>257.64715373668901</v>
      </c>
      <c r="G513">
        <v>-22.574724489685401</v>
      </c>
      <c r="H513">
        <v>60.799306977243901</v>
      </c>
    </row>
    <row r="514" spans="1:8">
      <c r="A514">
        <v>513</v>
      </c>
      <c r="B514" t="s">
        <v>528</v>
      </c>
      <c r="C514" t="s">
        <v>721</v>
      </c>
      <c r="D514">
        <v>-190.72377202889101</v>
      </c>
      <c r="E514">
        <v>431.88568618128897</v>
      </c>
      <c r="F514">
        <v>241.161914152398</v>
      </c>
      <c r="G514">
        <v>-247.148826922312</v>
      </c>
      <c r="H514">
        <v>-133.55564264481899</v>
      </c>
    </row>
    <row r="515" spans="1:8">
      <c r="A515">
        <v>514</v>
      </c>
      <c r="B515" t="s">
        <v>529</v>
      </c>
      <c r="C515" t="s">
        <v>721</v>
      </c>
      <c r="D515">
        <v>-28.181214465098599</v>
      </c>
      <c r="E515">
        <v>375.71388096307101</v>
      </c>
      <c r="F515">
        <v>347.532666497972</v>
      </c>
      <c r="G515">
        <v>-80.119000766685005</v>
      </c>
      <c r="H515">
        <v>30.708893595028801</v>
      </c>
    </row>
    <row r="516" spans="1:8">
      <c r="A516">
        <v>515</v>
      </c>
      <c r="B516" t="s">
        <v>530</v>
      </c>
      <c r="C516" t="s">
        <v>721</v>
      </c>
      <c r="D516">
        <v>-25.6392121609776</v>
      </c>
      <c r="E516">
        <v>272.22991421473898</v>
      </c>
      <c r="F516">
        <v>246.59070205376099</v>
      </c>
      <c r="G516">
        <v>-65.175891438771501</v>
      </c>
      <c r="H516">
        <v>14.584297606786301</v>
      </c>
    </row>
    <row r="517" spans="1:8">
      <c r="A517">
        <v>516</v>
      </c>
      <c r="B517" t="s">
        <v>531</v>
      </c>
      <c r="C517" t="s">
        <v>721</v>
      </c>
      <c r="D517">
        <v>28.0423720712507</v>
      </c>
      <c r="E517">
        <v>163.296833425307</v>
      </c>
      <c r="F517">
        <v>191.33920549655801</v>
      </c>
      <c r="G517">
        <v>-6.2531702240233402</v>
      </c>
      <c r="H517">
        <v>62.389983095856799</v>
      </c>
    </row>
    <row r="518" spans="1:8">
      <c r="A518">
        <v>517</v>
      </c>
      <c r="B518" t="s">
        <v>532</v>
      </c>
      <c r="C518" t="s">
        <v>721</v>
      </c>
      <c r="D518">
        <v>-14.000616600098899</v>
      </c>
      <c r="E518">
        <v>443.18832483809598</v>
      </c>
      <c r="F518">
        <v>429.18770823799798</v>
      </c>
      <c r="G518">
        <v>-80.933409630473705</v>
      </c>
      <c r="H518">
        <v>55.853788906890301</v>
      </c>
    </row>
    <row r="519" spans="1:8">
      <c r="A519">
        <v>518</v>
      </c>
      <c r="B519" t="s">
        <v>533</v>
      </c>
      <c r="C519" t="s">
        <v>721</v>
      </c>
      <c r="D519">
        <v>-23.770788324537602</v>
      </c>
      <c r="E519">
        <v>366.72295927903599</v>
      </c>
      <c r="F519">
        <v>342.952170954498</v>
      </c>
      <c r="G519">
        <v>-75.591973062536198</v>
      </c>
      <c r="H519">
        <v>31.931274192223199</v>
      </c>
    </row>
    <row r="520" spans="1:8">
      <c r="A520">
        <v>519</v>
      </c>
      <c r="B520" t="s">
        <v>534</v>
      </c>
      <c r="C520" t="s">
        <v>721</v>
      </c>
      <c r="D520">
        <v>60.390188952370302</v>
      </c>
      <c r="E520">
        <v>197.60719591319099</v>
      </c>
      <c r="F520">
        <v>257.997384865561</v>
      </c>
      <c r="G520">
        <v>23.094071691750099</v>
      </c>
      <c r="H520">
        <v>98.296380426573506</v>
      </c>
    </row>
    <row r="521" spans="1:8">
      <c r="A521">
        <v>520</v>
      </c>
      <c r="B521" t="s">
        <v>535</v>
      </c>
      <c r="C521" t="s">
        <v>721</v>
      </c>
      <c r="D521">
        <v>-54.516913719287601</v>
      </c>
      <c r="E521">
        <v>384.29933359656297</v>
      </c>
      <c r="F521">
        <v>329.782419877275</v>
      </c>
      <c r="G521">
        <v>-100.64299448476601</v>
      </c>
      <c r="H521">
        <v>-5.0465279388077802</v>
      </c>
    </row>
    <row r="522" spans="1:8">
      <c r="A522">
        <v>521</v>
      </c>
      <c r="B522" t="s">
        <v>536</v>
      </c>
      <c r="C522" t="s">
        <v>721</v>
      </c>
      <c r="D522">
        <v>-65.862665768830098</v>
      </c>
      <c r="E522">
        <v>394.34503562793998</v>
      </c>
      <c r="F522">
        <v>328.48236985910899</v>
      </c>
      <c r="G522">
        <v>-112.60529383542401</v>
      </c>
      <c r="H522">
        <v>-17.724414584072399</v>
      </c>
    </row>
    <row r="523" spans="1:8">
      <c r="A523">
        <v>522</v>
      </c>
      <c r="B523" t="s">
        <v>537</v>
      </c>
      <c r="C523" t="s">
        <v>721</v>
      </c>
      <c r="D523">
        <v>-113.415580889784</v>
      </c>
      <c r="E523">
        <v>372.87829437884602</v>
      </c>
      <c r="F523">
        <v>259.462713489061</v>
      </c>
      <c r="G523">
        <v>-151.09018313941101</v>
      </c>
      <c r="H523">
        <v>-74.254872025163394</v>
      </c>
    </row>
    <row r="524" spans="1:8">
      <c r="A524">
        <v>523</v>
      </c>
      <c r="B524" t="s">
        <v>538</v>
      </c>
      <c r="C524" t="s">
        <v>721</v>
      </c>
      <c r="D524">
        <v>-63.030041393421797</v>
      </c>
      <c r="E524">
        <v>587.82958041174595</v>
      </c>
      <c r="F524">
        <v>524.79953901832403</v>
      </c>
      <c r="G524">
        <v>-148.30431915105899</v>
      </c>
      <c r="H524">
        <v>23.2959689145505</v>
      </c>
    </row>
    <row r="525" spans="1:8">
      <c r="A525">
        <v>524</v>
      </c>
      <c r="B525" t="s">
        <v>539</v>
      </c>
      <c r="C525" t="s">
        <v>721</v>
      </c>
      <c r="D525">
        <v>-79.208018654936396</v>
      </c>
      <c r="E525">
        <v>496.45078337578099</v>
      </c>
      <c r="F525">
        <v>417.242764720845</v>
      </c>
      <c r="G525">
        <v>-141.77354223743501</v>
      </c>
      <c r="H525">
        <v>-22.9461781186113</v>
      </c>
    </row>
    <row r="526" spans="1:8">
      <c r="A526">
        <v>525</v>
      </c>
      <c r="B526" t="s">
        <v>540</v>
      </c>
      <c r="C526" t="s">
        <v>721</v>
      </c>
      <c r="D526">
        <v>-8.4321001790397005</v>
      </c>
      <c r="E526">
        <v>422.16791072960802</v>
      </c>
      <c r="F526">
        <v>413.73581055056798</v>
      </c>
      <c r="G526">
        <v>-64.625925021661303</v>
      </c>
      <c r="H526">
        <v>40.883324767769103</v>
      </c>
    </row>
    <row r="527" spans="1:8">
      <c r="A527">
        <v>526</v>
      </c>
      <c r="B527" t="s">
        <v>541</v>
      </c>
      <c r="C527" t="s">
        <v>721</v>
      </c>
      <c r="D527">
        <v>-71.102618386992106</v>
      </c>
      <c r="E527">
        <v>468.39722007521902</v>
      </c>
      <c r="F527">
        <v>397.29460168822698</v>
      </c>
      <c r="G527">
        <v>-144.19451057841599</v>
      </c>
      <c r="H527">
        <v>17.506104276103802</v>
      </c>
    </row>
    <row r="528" spans="1:8">
      <c r="A528">
        <v>527</v>
      </c>
      <c r="B528" t="s">
        <v>542</v>
      </c>
      <c r="C528" t="s">
        <v>721</v>
      </c>
      <c r="D528">
        <v>27.049691975611101</v>
      </c>
      <c r="E528">
        <v>282.11185577045501</v>
      </c>
      <c r="F528">
        <v>309.16154774606701</v>
      </c>
      <c r="G528">
        <v>-22.1182019376289</v>
      </c>
      <c r="H528">
        <v>82.169432923762002</v>
      </c>
    </row>
    <row r="529" spans="1:8">
      <c r="A529">
        <v>528</v>
      </c>
      <c r="B529" t="s">
        <v>543</v>
      </c>
      <c r="C529" t="s">
        <v>721</v>
      </c>
      <c r="D529">
        <v>-146.860163927961</v>
      </c>
      <c r="E529">
        <v>313.44163781368701</v>
      </c>
      <c r="F529">
        <v>166.58147388572499</v>
      </c>
      <c r="G529">
        <v>-191.37923715157001</v>
      </c>
      <c r="H529">
        <v>-100.255858060949</v>
      </c>
    </row>
    <row r="530" spans="1:8">
      <c r="A530">
        <v>529</v>
      </c>
      <c r="B530" t="s">
        <v>544</v>
      </c>
      <c r="C530" t="s">
        <v>721</v>
      </c>
      <c r="D530">
        <v>-106.598134968265</v>
      </c>
      <c r="E530">
        <v>311.36691511282498</v>
      </c>
      <c r="F530">
        <v>204.768780144559</v>
      </c>
      <c r="G530">
        <v>-145.588656867883</v>
      </c>
      <c r="H530">
        <v>-64.803770048120796</v>
      </c>
    </row>
    <row r="531" spans="1:8">
      <c r="A531">
        <v>530</v>
      </c>
      <c r="B531" t="s">
        <v>545</v>
      </c>
      <c r="C531" t="s">
        <v>721</v>
      </c>
      <c r="D531">
        <v>-32.624745770437499</v>
      </c>
      <c r="E531">
        <v>452.651075075309</v>
      </c>
      <c r="F531">
        <v>420.02632930487198</v>
      </c>
      <c r="G531">
        <v>-86.369307647932203</v>
      </c>
      <c r="H531">
        <v>22.447475361785202</v>
      </c>
    </row>
    <row r="532" spans="1:8">
      <c r="A532">
        <v>531</v>
      </c>
      <c r="B532" t="s">
        <v>546</v>
      </c>
      <c r="C532" t="s">
        <v>721</v>
      </c>
      <c r="D532">
        <v>24.930303946840802</v>
      </c>
      <c r="E532">
        <v>326.11146140850099</v>
      </c>
      <c r="F532">
        <v>351.04176535534202</v>
      </c>
      <c r="G532">
        <v>-21.985097926531001</v>
      </c>
      <c r="H532">
        <v>75.083791095943894</v>
      </c>
    </row>
    <row r="533" spans="1:8">
      <c r="A533">
        <v>532</v>
      </c>
      <c r="B533" t="s">
        <v>547</v>
      </c>
      <c r="C533" t="s">
        <v>721</v>
      </c>
      <c r="D533">
        <v>-10.3345193870922</v>
      </c>
      <c r="E533">
        <v>414.47413708900098</v>
      </c>
      <c r="F533">
        <v>404.139617701909</v>
      </c>
      <c r="G533">
        <v>-68.452613093649205</v>
      </c>
      <c r="H533">
        <v>45.515462004090402</v>
      </c>
    </row>
    <row r="534" spans="1:8">
      <c r="A534">
        <v>533</v>
      </c>
      <c r="B534" t="s">
        <v>548</v>
      </c>
      <c r="C534" t="s">
        <v>721</v>
      </c>
      <c r="D534">
        <v>120.07017730605401</v>
      </c>
      <c r="E534">
        <v>52.7302836727646</v>
      </c>
      <c r="F534">
        <v>172.80046097881899</v>
      </c>
      <c r="G534">
        <v>84.934467329807504</v>
      </c>
      <c r="H534">
        <v>157.940274525511</v>
      </c>
    </row>
    <row r="535" spans="1:8">
      <c r="A535">
        <v>534</v>
      </c>
      <c r="B535" t="s">
        <v>549</v>
      </c>
      <c r="C535" t="s">
        <v>721</v>
      </c>
      <c r="D535">
        <v>-8.3430348975796207</v>
      </c>
      <c r="E535">
        <v>298.60876991445798</v>
      </c>
      <c r="F535">
        <v>290.26573501687801</v>
      </c>
      <c r="G535">
        <v>-54.956839096750997</v>
      </c>
      <c r="H535">
        <v>42.728685707654698</v>
      </c>
    </row>
    <row r="536" spans="1:8">
      <c r="A536">
        <v>535</v>
      </c>
      <c r="B536" t="s">
        <v>550</v>
      </c>
      <c r="C536" t="s">
        <v>721</v>
      </c>
      <c r="D536">
        <v>18.532456489774699</v>
      </c>
      <c r="E536">
        <v>302.46620811700302</v>
      </c>
      <c r="F536">
        <v>320.99866460677799</v>
      </c>
      <c r="G536">
        <v>-22.797356446881601</v>
      </c>
      <c r="H536">
        <v>61.169256838370103</v>
      </c>
    </row>
    <row r="537" spans="1:8">
      <c r="A537">
        <v>536</v>
      </c>
      <c r="B537" t="s">
        <v>551</v>
      </c>
      <c r="C537" t="s">
        <v>721</v>
      </c>
      <c r="D537">
        <v>-116.601723968225</v>
      </c>
      <c r="E537">
        <v>612.72479195498397</v>
      </c>
      <c r="F537">
        <v>496.12306798675797</v>
      </c>
      <c r="G537">
        <v>-187.583705537387</v>
      </c>
      <c r="H537">
        <v>-59.451349371686099</v>
      </c>
    </row>
    <row r="538" spans="1:8">
      <c r="A538">
        <v>537</v>
      </c>
      <c r="B538" t="s">
        <v>552</v>
      </c>
      <c r="C538" t="s">
        <v>721</v>
      </c>
      <c r="D538">
        <v>-68.458793940030404</v>
      </c>
      <c r="E538">
        <v>353.71647406118802</v>
      </c>
      <c r="F538">
        <v>285.25768012115702</v>
      </c>
      <c r="G538">
        <v>-109.64620379577801</v>
      </c>
      <c r="H538">
        <v>-21.045792619433101</v>
      </c>
    </row>
    <row r="539" spans="1:8">
      <c r="A539">
        <v>538</v>
      </c>
      <c r="B539" t="s">
        <v>553</v>
      </c>
      <c r="C539" t="s">
        <v>721</v>
      </c>
      <c r="D539">
        <v>-71.475313399251704</v>
      </c>
      <c r="E539">
        <v>535.85099395839404</v>
      </c>
      <c r="F539">
        <v>464.37568055914198</v>
      </c>
      <c r="G539">
        <v>-125.41398916595</v>
      </c>
      <c r="H539">
        <v>-20.7866824931331</v>
      </c>
    </row>
    <row r="540" spans="1:8">
      <c r="A540">
        <v>539</v>
      </c>
      <c r="B540" t="s">
        <v>554</v>
      </c>
      <c r="C540" t="s">
        <v>721</v>
      </c>
      <c r="D540">
        <v>-41.6311746866294</v>
      </c>
      <c r="E540">
        <v>402.83072844089099</v>
      </c>
      <c r="F540">
        <v>361.19955375426099</v>
      </c>
      <c r="G540">
        <v>-101.75697522154</v>
      </c>
      <c r="H540">
        <v>12.976187847283899</v>
      </c>
    </row>
    <row r="541" spans="1:8">
      <c r="A541">
        <v>540</v>
      </c>
      <c r="B541" t="s">
        <v>555</v>
      </c>
      <c r="C541" t="s">
        <v>721</v>
      </c>
      <c r="D541">
        <v>-119.501040388722</v>
      </c>
      <c r="E541">
        <v>482.73672130315703</v>
      </c>
      <c r="F541">
        <v>363.23568091443502</v>
      </c>
      <c r="G541">
        <v>-185.42215813018001</v>
      </c>
      <c r="H541">
        <v>-57.5507599107573</v>
      </c>
    </row>
    <row r="542" spans="1:8">
      <c r="A542">
        <v>541</v>
      </c>
      <c r="B542" t="s">
        <v>556</v>
      </c>
      <c r="C542" t="s">
        <v>721</v>
      </c>
      <c r="D542">
        <v>-93.415535481650394</v>
      </c>
      <c r="E542">
        <v>662.16634008282495</v>
      </c>
      <c r="F542">
        <v>568.75080460117499</v>
      </c>
      <c r="G542">
        <v>-228.812284595709</v>
      </c>
      <c r="H542">
        <v>48.689808512837899</v>
      </c>
    </row>
    <row r="543" spans="1:8">
      <c r="A543">
        <v>542</v>
      </c>
      <c r="B543" t="s">
        <v>557</v>
      </c>
      <c r="C543" t="s">
        <v>721</v>
      </c>
      <c r="D543">
        <v>-1.21504056255145</v>
      </c>
      <c r="E543">
        <v>469.32507004981801</v>
      </c>
      <c r="F543">
        <v>468.11002948726701</v>
      </c>
      <c r="G543">
        <v>-56.511382354005598</v>
      </c>
      <c r="H543">
        <v>53.377674446157798</v>
      </c>
    </row>
    <row r="544" spans="1:8">
      <c r="A544">
        <v>543</v>
      </c>
      <c r="B544" t="s">
        <v>558</v>
      </c>
      <c r="C544" t="s">
        <v>721</v>
      </c>
      <c r="D544">
        <v>55.222788656193003</v>
      </c>
      <c r="E544">
        <v>330.99557309803703</v>
      </c>
      <c r="F544">
        <v>386.21836175422999</v>
      </c>
      <c r="G544">
        <v>-3.5525244475693198</v>
      </c>
      <c r="H544">
        <v>113.949505401492</v>
      </c>
    </row>
    <row r="545" spans="1:8">
      <c r="A545">
        <v>544</v>
      </c>
      <c r="B545" t="s">
        <v>559</v>
      </c>
      <c r="C545" t="s">
        <v>721</v>
      </c>
      <c r="D545">
        <v>7.1408215173219096</v>
      </c>
      <c r="E545">
        <v>476.64767114344698</v>
      </c>
      <c r="F545">
        <v>483.78849266076901</v>
      </c>
      <c r="G545">
        <v>-57.734702493774499</v>
      </c>
      <c r="H545">
        <v>68.198840623814505</v>
      </c>
    </row>
    <row r="546" spans="1:8">
      <c r="A546">
        <v>545</v>
      </c>
      <c r="B546" t="s">
        <v>560</v>
      </c>
      <c r="C546" t="s">
        <v>721</v>
      </c>
      <c r="D546">
        <v>-40.956617007461404</v>
      </c>
      <c r="E546">
        <v>515.32542124685403</v>
      </c>
      <c r="F546">
        <v>474.368804239393</v>
      </c>
      <c r="G546">
        <v>-97.911386986751495</v>
      </c>
      <c r="H546">
        <v>15.843357684547801</v>
      </c>
    </row>
    <row r="547" spans="1:8">
      <c r="A547">
        <v>546</v>
      </c>
      <c r="B547" t="s">
        <v>561</v>
      </c>
      <c r="C547" t="s">
        <v>721</v>
      </c>
      <c r="D547">
        <v>-154.325405732505</v>
      </c>
      <c r="E547">
        <v>318.088918719334</v>
      </c>
      <c r="F547">
        <v>163.763512986828</v>
      </c>
      <c r="G547">
        <v>-199.338517840675</v>
      </c>
      <c r="H547">
        <v>-107.43832364049101</v>
      </c>
    </row>
    <row r="548" spans="1:8">
      <c r="A548">
        <v>547</v>
      </c>
      <c r="B548" t="s">
        <v>562</v>
      </c>
      <c r="C548" t="s">
        <v>721</v>
      </c>
      <c r="D548">
        <v>-75.006775456583895</v>
      </c>
      <c r="E548">
        <v>656.06924172664696</v>
      </c>
      <c r="F548">
        <v>581.06246627006306</v>
      </c>
      <c r="G548">
        <v>-180.97183138635299</v>
      </c>
      <c r="H548">
        <v>14.5327443847548</v>
      </c>
    </row>
    <row r="549" spans="1:8">
      <c r="A549">
        <v>548</v>
      </c>
      <c r="B549" t="s">
        <v>563</v>
      </c>
      <c r="C549" t="s">
        <v>721</v>
      </c>
      <c r="D549">
        <v>76.301261661953902</v>
      </c>
      <c r="E549">
        <v>322.641448137743</v>
      </c>
      <c r="F549">
        <v>398.94270979969701</v>
      </c>
      <c r="G549">
        <v>15.334166890164701</v>
      </c>
      <c r="H549">
        <v>143.31461604372299</v>
      </c>
    </row>
    <row r="550" spans="1:8">
      <c r="A550">
        <v>549</v>
      </c>
      <c r="B550" t="s">
        <v>564</v>
      </c>
      <c r="C550" t="s">
        <v>721</v>
      </c>
      <c r="D550">
        <v>-50.885904019344103</v>
      </c>
      <c r="E550">
        <v>416.42840923344602</v>
      </c>
      <c r="F550">
        <v>365.54250521410199</v>
      </c>
      <c r="G550">
        <v>-107.379679629091</v>
      </c>
      <c r="H550">
        <v>8.6929360572502095</v>
      </c>
    </row>
    <row r="551" spans="1:8">
      <c r="A551">
        <v>550</v>
      </c>
      <c r="B551" t="s">
        <v>565</v>
      </c>
      <c r="C551" t="s">
        <v>721</v>
      </c>
      <c r="D551">
        <v>-138.83396968995001</v>
      </c>
      <c r="E551">
        <v>295.67482346640298</v>
      </c>
      <c r="F551">
        <v>156.840853776453</v>
      </c>
      <c r="G551">
        <v>-177.31530038491201</v>
      </c>
      <c r="H551">
        <v>-100.162796863347</v>
      </c>
    </row>
    <row r="552" spans="1:8">
      <c r="A552">
        <v>551</v>
      </c>
      <c r="B552" t="s">
        <v>566</v>
      </c>
      <c r="C552" t="s">
        <v>721</v>
      </c>
      <c r="D552">
        <v>-153.286057981342</v>
      </c>
      <c r="E552">
        <v>400.558771681179</v>
      </c>
      <c r="F552">
        <v>247.272713699836</v>
      </c>
      <c r="G552">
        <v>-202.2152872799</v>
      </c>
      <c r="H552">
        <v>-105.25187471194</v>
      </c>
    </row>
    <row r="553" spans="1:8">
      <c r="A553">
        <v>552</v>
      </c>
      <c r="B553" t="s">
        <v>567</v>
      </c>
      <c r="C553" t="s">
        <v>721</v>
      </c>
      <c r="D553">
        <v>-65.070465809865198</v>
      </c>
      <c r="E553">
        <v>409.65166983751601</v>
      </c>
      <c r="F553">
        <v>344.58120402765002</v>
      </c>
      <c r="G553">
        <v>-115.218225208017</v>
      </c>
      <c r="H553">
        <v>-12.8916715392726</v>
      </c>
    </row>
    <row r="554" spans="1:8">
      <c r="A554">
        <v>553</v>
      </c>
      <c r="B554" t="s">
        <v>568</v>
      </c>
      <c r="C554" t="s">
        <v>721</v>
      </c>
      <c r="D554">
        <v>-40.183710787141301</v>
      </c>
      <c r="E554">
        <v>406.73549022878899</v>
      </c>
      <c r="F554">
        <v>366.55177944164802</v>
      </c>
      <c r="G554">
        <v>-91.660652224647094</v>
      </c>
      <c r="H554">
        <v>10.351094411033401</v>
      </c>
    </row>
    <row r="555" spans="1:8">
      <c r="A555">
        <v>554</v>
      </c>
      <c r="B555" t="s">
        <v>569</v>
      </c>
      <c r="C555" t="s">
        <v>721</v>
      </c>
      <c r="D555">
        <v>-51.551590864631898</v>
      </c>
      <c r="E555">
        <v>355.53437164463099</v>
      </c>
      <c r="F555">
        <v>303.98278077999902</v>
      </c>
      <c r="G555">
        <v>-102.615911665518</v>
      </c>
      <c r="H555">
        <v>4.1998237656808</v>
      </c>
    </row>
    <row r="556" spans="1:8">
      <c r="A556">
        <v>555</v>
      </c>
      <c r="B556" t="s">
        <v>570</v>
      </c>
      <c r="C556" t="s">
        <v>721</v>
      </c>
      <c r="D556">
        <v>-133.04373336463499</v>
      </c>
      <c r="E556">
        <v>500.63272989723498</v>
      </c>
      <c r="F556">
        <v>367.58899653259903</v>
      </c>
      <c r="G556">
        <v>-188.39178643662299</v>
      </c>
      <c r="H556">
        <v>-78.779528391320397</v>
      </c>
    </row>
    <row r="557" spans="1:8">
      <c r="A557">
        <v>556</v>
      </c>
      <c r="B557" t="s">
        <v>571</v>
      </c>
      <c r="C557" t="s">
        <v>721</v>
      </c>
      <c r="D557">
        <v>2.22104739329597</v>
      </c>
      <c r="E557">
        <v>365.64860582892197</v>
      </c>
      <c r="F557">
        <v>367.86965322221801</v>
      </c>
      <c r="G557">
        <v>-46.503822082344698</v>
      </c>
      <c r="H557">
        <v>54.182439459946004</v>
      </c>
    </row>
    <row r="558" spans="1:8">
      <c r="A558">
        <v>557</v>
      </c>
      <c r="B558" t="s">
        <v>572</v>
      </c>
      <c r="C558" t="s">
        <v>721</v>
      </c>
      <c r="D558">
        <v>27.289106295257501</v>
      </c>
      <c r="E558">
        <v>394.06233438965802</v>
      </c>
      <c r="F558">
        <v>421.35144068491599</v>
      </c>
      <c r="G558">
        <v>-29.823360827439402</v>
      </c>
      <c r="H558">
        <v>82.164097122791603</v>
      </c>
    </row>
    <row r="559" spans="1:8">
      <c r="A559">
        <v>558</v>
      </c>
      <c r="B559" t="s">
        <v>573</v>
      </c>
      <c r="C559" t="s">
        <v>721</v>
      </c>
      <c r="D559">
        <v>-20.113736465808</v>
      </c>
      <c r="E559">
        <v>356.46295274188299</v>
      </c>
      <c r="F559">
        <v>336.34921627607503</v>
      </c>
      <c r="G559">
        <v>-78.334134728820104</v>
      </c>
      <c r="H559">
        <v>35.659260901768398</v>
      </c>
    </row>
    <row r="560" spans="1:8">
      <c r="A560">
        <v>559</v>
      </c>
      <c r="B560" t="s">
        <v>574</v>
      </c>
      <c r="C560" t="s">
        <v>721</v>
      </c>
      <c r="D560">
        <v>-26.149548141122999</v>
      </c>
      <c r="E560">
        <v>361.98724762137101</v>
      </c>
      <c r="F560">
        <v>335.83769948024798</v>
      </c>
      <c r="G560">
        <v>-76.302410355970395</v>
      </c>
      <c r="H560">
        <v>27.690645278506199</v>
      </c>
    </row>
    <row r="561" spans="1:8">
      <c r="A561">
        <v>560</v>
      </c>
      <c r="B561" t="s">
        <v>575</v>
      </c>
      <c r="C561" t="s">
        <v>721</v>
      </c>
      <c r="D561">
        <v>-65.9095185041147</v>
      </c>
      <c r="E561">
        <v>589.57805812134302</v>
      </c>
      <c r="F561">
        <v>523.66853961722802</v>
      </c>
      <c r="G561">
        <v>-146.28155029515099</v>
      </c>
      <c r="H561">
        <v>11.7041774476518</v>
      </c>
    </row>
    <row r="562" spans="1:8">
      <c r="A562">
        <v>561</v>
      </c>
      <c r="B562" t="s">
        <v>576</v>
      </c>
      <c r="C562" t="s">
        <v>721</v>
      </c>
      <c r="D562">
        <v>-42.983207471893401</v>
      </c>
      <c r="E562">
        <v>369.23106613529001</v>
      </c>
      <c r="F562">
        <v>326.24785866339698</v>
      </c>
      <c r="G562">
        <v>-85.893722955009594</v>
      </c>
      <c r="H562">
        <v>0.99394348026347801</v>
      </c>
    </row>
    <row r="563" spans="1:8">
      <c r="A563">
        <v>562</v>
      </c>
      <c r="B563" t="s">
        <v>577</v>
      </c>
      <c r="C563" t="s">
        <v>721</v>
      </c>
      <c r="D563">
        <v>22.918023623781199</v>
      </c>
      <c r="E563">
        <v>222.186116691536</v>
      </c>
      <c r="F563">
        <v>245.10414031531701</v>
      </c>
      <c r="G563">
        <v>-13.8531860487156</v>
      </c>
      <c r="H563">
        <v>61.450946320582403</v>
      </c>
    </row>
    <row r="564" spans="1:8">
      <c r="A564">
        <v>563</v>
      </c>
      <c r="B564" t="s">
        <v>578</v>
      </c>
      <c r="C564" t="s">
        <v>721</v>
      </c>
      <c r="D564">
        <v>-200.62640072467201</v>
      </c>
      <c r="E564">
        <v>426.89947054871999</v>
      </c>
      <c r="F564">
        <v>226.27306982404801</v>
      </c>
      <c r="G564">
        <v>-253.18252670207599</v>
      </c>
      <c r="H564">
        <v>-150.97853526397</v>
      </c>
    </row>
    <row r="565" spans="1:8">
      <c r="A565">
        <v>564</v>
      </c>
      <c r="B565" t="s">
        <v>579</v>
      </c>
      <c r="C565" t="s">
        <v>721</v>
      </c>
      <c r="D565">
        <v>-21.524610406484499</v>
      </c>
      <c r="E565">
        <v>455.642956461327</v>
      </c>
      <c r="F565">
        <v>434.11834605484199</v>
      </c>
      <c r="G565">
        <v>-86.100980096666504</v>
      </c>
      <c r="H565">
        <v>39.224580627817197</v>
      </c>
    </row>
    <row r="566" spans="1:8">
      <c r="A566">
        <v>565</v>
      </c>
      <c r="B566" t="s">
        <v>580</v>
      </c>
      <c r="C566" t="s">
        <v>721</v>
      </c>
      <c r="D566">
        <v>-173.296716886486</v>
      </c>
      <c r="E566">
        <v>318.37332639788502</v>
      </c>
      <c r="F566">
        <v>145.076609511399</v>
      </c>
      <c r="G566">
        <v>-218.57528478294299</v>
      </c>
      <c r="H566">
        <v>-124.813500498273</v>
      </c>
    </row>
    <row r="567" spans="1:8">
      <c r="A567">
        <v>566</v>
      </c>
      <c r="B567" t="s">
        <v>581</v>
      </c>
      <c r="C567" t="s">
        <v>721</v>
      </c>
      <c r="D567">
        <v>60.720432436553402</v>
      </c>
      <c r="E567">
        <v>198.53094737073701</v>
      </c>
      <c r="F567">
        <v>259.25137980728999</v>
      </c>
      <c r="G567">
        <v>7.3840024451781101</v>
      </c>
      <c r="H567">
        <v>113.683438989157</v>
      </c>
    </row>
    <row r="568" spans="1:8">
      <c r="A568">
        <v>567</v>
      </c>
      <c r="B568" t="s">
        <v>582</v>
      </c>
      <c r="C568" t="s">
        <v>721</v>
      </c>
      <c r="D568">
        <v>-57.366646921179303</v>
      </c>
      <c r="E568">
        <v>541.58539518445002</v>
      </c>
      <c r="F568">
        <v>484.21874826327098</v>
      </c>
      <c r="G568">
        <v>-119.265057406745</v>
      </c>
      <c r="H568">
        <v>2.3642008393817702</v>
      </c>
    </row>
    <row r="569" spans="1:8">
      <c r="A569">
        <v>568</v>
      </c>
      <c r="B569" t="s">
        <v>583</v>
      </c>
      <c r="C569" t="s">
        <v>721</v>
      </c>
      <c r="D569">
        <v>-66.5032122024014</v>
      </c>
      <c r="E569">
        <v>615.36615228421601</v>
      </c>
      <c r="F569">
        <v>548.86294008181403</v>
      </c>
      <c r="G569">
        <v>-150.87413649826601</v>
      </c>
      <c r="H569">
        <v>-2.9013954970664302</v>
      </c>
    </row>
    <row r="570" spans="1:8">
      <c r="A570">
        <v>569</v>
      </c>
      <c r="B570" t="s">
        <v>584</v>
      </c>
      <c r="C570" t="s">
        <v>721</v>
      </c>
      <c r="D570">
        <v>-86.273610960117907</v>
      </c>
      <c r="E570">
        <v>496.92854422740697</v>
      </c>
      <c r="F570">
        <v>410.65493326728898</v>
      </c>
      <c r="G570">
        <v>-145.173131882565</v>
      </c>
      <c r="H570">
        <v>-23.735917985641599</v>
      </c>
    </row>
    <row r="571" spans="1:8">
      <c r="A571">
        <v>570</v>
      </c>
      <c r="B571" t="s">
        <v>585</v>
      </c>
      <c r="C571" t="s">
        <v>721</v>
      </c>
      <c r="D571">
        <v>-34.618357158268303</v>
      </c>
      <c r="E571">
        <v>451.44729562304201</v>
      </c>
      <c r="F571">
        <v>416.82893846477401</v>
      </c>
      <c r="G571">
        <v>-94.138990805956098</v>
      </c>
      <c r="H571">
        <v>33.125407849439497</v>
      </c>
    </row>
    <row r="572" spans="1:8">
      <c r="A572">
        <v>571</v>
      </c>
      <c r="B572" t="s">
        <v>586</v>
      </c>
      <c r="C572" t="s">
        <v>721</v>
      </c>
      <c r="D572">
        <v>-85.729848128366399</v>
      </c>
      <c r="E572">
        <v>420.21994775117702</v>
      </c>
      <c r="F572">
        <v>334.49009962281099</v>
      </c>
      <c r="G572">
        <v>-138.338885784729</v>
      </c>
      <c r="H572">
        <v>-29.2663201517611</v>
      </c>
    </row>
    <row r="573" spans="1:8">
      <c r="A573">
        <v>572</v>
      </c>
      <c r="B573" t="s">
        <v>587</v>
      </c>
      <c r="C573" t="s">
        <v>721</v>
      </c>
      <c r="D573">
        <v>-48.047412513932798</v>
      </c>
      <c r="E573">
        <v>316.29474704850401</v>
      </c>
      <c r="F573">
        <v>268.247334534571</v>
      </c>
      <c r="G573">
        <v>-95.725464497755198</v>
      </c>
      <c r="H573">
        <v>1.0247206251697301</v>
      </c>
    </row>
    <row r="574" spans="1:8">
      <c r="A574">
        <v>573</v>
      </c>
      <c r="B574" t="s">
        <v>588</v>
      </c>
      <c r="C574" t="s">
        <v>721</v>
      </c>
      <c r="D574">
        <v>33.622013627992096</v>
      </c>
      <c r="E574">
        <v>352.37970059401999</v>
      </c>
      <c r="F574">
        <v>386.00171422201203</v>
      </c>
      <c r="G574">
        <v>-21.993702059630898</v>
      </c>
      <c r="H574">
        <v>91.940926045047604</v>
      </c>
    </row>
    <row r="575" spans="1:8">
      <c r="A575">
        <v>574</v>
      </c>
      <c r="B575" t="s">
        <v>589</v>
      </c>
      <c r="C575" t="s">
        <v>721</v>
      </c>
      <c r="D575">
        <v>-70.552585360014504</v>
      </c>
      <c r="E575">
        <v>584.43091813876595</v>
      </c>
      <c r="F575">
        <v>513.87833277875097</v>
      </c>
      <c r="G575">
        <v>-143.40587882573001</v>
      </c>
      <c r="H575">
        <v>2.2132397933529502</v>
      </c>
    </row>
    <row r="576" spans="1:8">
      <c r="A576">
        <v>575</v>
      </c>
      <c r="B576" t="s">
        <v>590</v>
      </c>
      <c r="C576" t="s">
        <v>721</v>
      </c>
      <c r="D576">
        <v>-102.59963455614</v>
      </c>
      <c r="E576">
        <v>528.10076312176602</v>
      </c>
      <c r="F576">
        <v>425.50112856562498</v>
      </c>
      <c r="G576">
        <v>-162.02163922703301</v>
      </c>
      <c r="H576">
        <v>-37.569548746046401</v>
      </c>
    </row>
    <row r="577" spans="1:8">
      <c r="A577">
        <v>576</v>
      </c>
      <c r="B577" t="s">
        <v>591</v>
      </c>
      <c r="C577" t="s">
        <v>721</v>
      </c>
      <c r="D577">
        <v>-89.239009713781101</v>
      </c>
      <c r="E577">
        <v>519.761291319978</v>
      </c>
      <c r="F577">
        <v>430.522281606197</v>
      </c>
      <c r="G577">
        <v>-154.68321340650201</v>
      </c>
      <c r="H577">
        <v>-22.135877265130699</v>
      </c>
    </row>
    <row r="578" spans="1:8">
      <c r="A578">
        <v>577</v>
      </c>
      <c r="B578" t="s">
        <v>592</v>
      </c>
      <c r="C578" t="s">
        <v>721</v>
      </c>
      <c r="D578">
        <v>-93.103450354739607</v>
      </c>
      <c r="E578">
        <v>598.12853567946001</v>
      </c>
      <c r="F578">
        <v>505.02508532472098</v>
      </c>
      <c r="G578">
        <v>-171.834126020013</v>
      </c>
      <c r="H578">
        <v>-14.9745752256882</v>
      </c>
    </row>
    <row r="579" spans="1:8">
      <c r="A579">
        <v>578</v>
      </c>
      <c r="B579" t="s">
        <v>593</v>
      </c>
      <c r="C579" t="s">
        <v>721</v>
      </c>
      <c r="D579">
        <v>-66.206388538149099</v>
      </c>
      <c r="E579">
        <v>632.79695775830999</v>
      </c>
      <c r="F579">
        <v>566.590569220161</v>
      </c>
      <c r="G579">
        <v>-174.67025026304199</v>
      </c>
      <c r="H579">
        <v>0.98927311586762601</v>
      </c>
    </row>
    <row r="580" spans="1:8">
      <c r="A580">
        <v>579</v>
      </c>
      <c r="B580" t="s">
        <v>594</v>
      </c>
      <c r="C580" t="s">
        <v>721</v>
      </c>
      <c r="D580">
        <v>-40.109016374948197</v>
      </c>
      <c r="E580">
        <v>477.691014194574</v>
      </c>
      <c r="F580">
        <v>437.581997819626</v>
      </c>
      <c r="G580">
        <v>-102.418441471379</v>
      </c>
      <c r="H580">
        <v>24.544317603727599</v>
      </c>
    </row>
    <row r="581" spans="1:8">
      <c r="A581">
        <v>580</v>
      </c>
      <c r="B581" t="s">
        <v>595</v>
      </c>
      <c r="C581" t="s">
        <v>721</v>
      </c>
      <c r="D581">
        <v>-77.878981645745597</v>
      </c>
      <c r="E581">
        <v>564.52320397841402</v>
      </c>
      <c r="F581">
        <v>486.64422233266799</v>
      </c>
      <c r="G581">
        <v>-159.86911275969001</v>
      </c>
      <c r="H581">
        <v>19.343461247410399</v>
      </c>
    </row>
    <row r="582" spans="1:8">
      <c r="A582">
        <v>581</v>
      </c>
      <c r="B582" t="s">
        <v>596</v>
      </c>
      <c r="C582" t="s">
        <v>721</v>
      </c>
      <c r="D582">
        <v>-57.920254182159802</v>
      </c>
      <c r="E582">
        <v>629.23482307717404</v>
      </c>
      <c r="F582">
        <v>571.31456889501499</v>
      </c>
      <c r="G582">
        <v>-150.07648893940001</v>
      </c>
      <c r="H582">
        <v>19.474365614875701</v>
      </c>
    </row>
    <row r="583" spans="1:8">
      <c r="A583">
        <v>582</v>
      </c>
      <c r="B583" t="s">
        <v>597</v>
      </c>
      <c r="C583" t="s">
        <v>721</v>
      </c>
      <c r="D583">
        <v>-0.24177593847707601</v>
      </c>
      <c r="E583">
        <v>559.02539277430105</v>
      </c>
      <c r="F583">
        <v>558.78361683582398</v>
      </c>
      <c r="G583">
        <v>-71.358549784603994</v>
      </c>
      <c r="H583">
        <v>70.791355103579406</v>
      </c>
    </row>
    <row r="584" spans="1:8">
      <c r="A584">
        <v>583</v>
      </c>
      <c r="B584" t="s">
        <v>598</v>
      </c>
      <c r="C584" t="s">
        <v>721</v>
      </c>
      <c r="D584">
        <v>-52.818179292807002</v>
      </c>
      <c r="E584">
        <v>564.19833811039996</v>
      </c>
      <c r="F584">
        <v>511.38015881759299</v>
      </c>
      <c r="G584">
        <v>-126.773827376634</v>
      </c>
      <c r="H584">
        <v>17.450797591755101</v>
      </c>
    </row>
    <row r="585" spans="1:8">
      <c r="A585">
        <v>584</v>
      </c>
      <c r="B585" t="s">
        <v>599</v>
      </c>
      <c r="C585" t="s">
        <v>721</v>
      </c>
      <c r="D585">
        <v>-22.428689478810401</v>
      </c>
      <c r="E585">
        <v>291.04767770323798</v>
      </c>
      <c r="F585">
        <v>268.61898822442799</v>
      </c>
      <c r="G585">
        <v>-73.017464156806298</v>
      </c>
      <c r="H585">
        <v>33.7411011339425</v>
      </c>
    </row>
    <row r="586" spans="1:8">
      <c r="A586">
        <v>585</v>
      </c>
      <c r="B586" t="s">
        <v>600</v>
      </c>
      <c r="C586" t="s">
        <v>721</v>
      </c>
      <c r="D586">
        <v>21.294143356147799</v>
      </c>
      <c r="E586">
        <v>381.83472266159498</v>
      </c>
      <c r="F586">
        <v>403.12886601774301</v>
      </c>
      <c r="G586">
        <v>-40.686322322628399</v>
      </c>
      <c r="H586">
        <v>85.909637795083199</v>
      </c>
    </row>
    <row r="587" spans="1:8">
      <c r="A587">
        <v>586</v>
      </c>
      <c r="B587" t="s">
        <v>601</v>
      </c>
      <c r="C587" t="s">
        <v>721</v>
      </c>
      <c r="D587">
        <v>61.062856553964401</v>
      </c>
      <c r="E587">
        <v>222.107083236504</v>
      </c>
      <c r="F587">
        <v>283.16993979046902</v>
      </c>
      <c r="G587">
        <v>6.50065514447971</v>
      </c>
      <c r="H587">
        <v>120.524382668144</v>
      </c>
    </row>
    <row r="588" spans="1:8">
      <c r="A588">
        <v>587</v>
      </c>
      <c r="B588" t="s">
        <v>602</v>
      </c>
      <c r="C588" t="s">
        <v>721</v>
      </c>
      <c r="D588">
        <v>107.749806916607</v>
      </c>
      <c r="E588">
        <v>147.96720082743099</v>
      </c>
      <c r="F588">
        <v>255.717007744038</v>
      </c>
      <c r="G588">
        <v>56.933875875184</v>
      </c>
      <c r="H588">
        <v>162.19490753603401</v>
      </c>
    </row>
    <row r="589" spans="1:8">
      <c r="A589">
        <v>588</v>
      </c>
      <c r="B589" t="s">
        <v>603</v>
      </c>
      <c r="C589" t="s">
        <v>721</v>
      </c>
      <c r="D589">
        <v>-23.7616616726921</v>
      </c>
      <c r="E589">
        <v>325.58005497452098</v>
      </c>
      <c r="F589">
        <v>301.81839330182902</v>
      </c>
      <c r="G589">
        <v>-81.844553574477999</v>
      </c>
      <c r="H589">
        <v>33.574600314843998</v>
      </c>
    </row>
    <row r="590" spans="1:8">
      <c r="A590">
        <v>589</v>
      </c>
      <c r="B590" t="s">
        <v>604</v>
      </c>
      <c r="C590" t="s">
        <v>721</v>
      </c>
      <c r="D590">
        <v>15.9443653241012</v>
      </c>
      <c r="E590">
        <v>583.29299940868304</v>
      </c>
      <c r="F590">
        <v>599.23736473278404</v>
      </c>
      <c r="G590">
        <v>-55.963528002261</v>
      </c>
      <c r="H590">
        <v>113.128032775905</v>
      </c>
    </row>
    <row r="591" spans="1:8">
      <c r="A591">
        <v>590</v>
      </c>
      <c r="B591" t="s">
        <v>605</v>
      </c>
      <c r="C591" t="s">
        <v>721</v>
      </c>
      <c r="D591">
        <v>-66.818434805560102</v>
      </c>
      <c r="E591">
        <v>644.66928018036003</v>
      </c>
      <c r="F591">
        <v>577.85084537479997</v>
      </c>
      <c r="G591">
        <v>-175.569740511058</v>
      </c>
      <c r="H591">
        <v>13.4273952856507</v>
      </c>
    </row>
    <row r="592" spans="1:8">
      <c r="A592">
        <v>591</v>
      </c>
      <c r="B592" t="s">
        <v>606</v>
      </c>
      <c r="C592" t="s">
        <v>721</v>
      </c>
      <c r="D592">
        <v>-83.656835548863498</v>
      </c>
      <c r="E592">
        <v>549.36878646795799</v>
      </c>
      <c r="F592">
        <v>465.71195091909402</v>
      </c>
      <c r="G592">
        <v>-157.888511662697</v>
      </c>
      <c r="H592">
        <v>-19.477615404723199</v>
      </c>
    </row>
    <row r="593" spans="1:8">
      <c r="A593">
        <v>592</v>
      </c>
      <c r="B593" t="s">
        <v>607</v>
      </c>
      <c r="C593" t="s">
        <v>721</v>
      </c>
      <c r="D593">
        <v>87.264274072384396</v>
      </c>
      <c r="E593">
        <v>268.59455129445502</v>
      </c>
      <c r="F593">
        <v>355.85882536683999</v>
      </c>
      <c r="G593">
        <v>27.948592764330801</v>
      </c>
      <c r="H593">
        <v>153.13281956106701</v>
      </c>
    </row>
    <row r="594" spans="1:8">
      <c r="A594">
        <v>593</v>
      </c>
      <c r="B594" t="s">
        <v>608</v>
      </c>
      <c r="C594" t="s">
        <v>721</v>
      </c>
      <c r="D594">
        <v>-89.352153413040099</v>
      </c>
      <c r="E594">
        <v>706.08328091337398</v>
      </c>
      <c r="F594">
        <v>616.73112750033397</v>
      </c>
      <c r="G594">
        <v>-308.96161916272598</v>
      </c>
      <c r="H594">
        <v>7.2685581098587004</v>
      </c>
    </row>
    <row r="595" spans="1:8">
      <c r="A595">
        <v>594</v>
      </c>
      <c r="B595" t="s">
        <v>609</v>
      </c>
      <c r="C595" t="s">
        <v>721</v>
      </c>
      <c r="D595">
        <v>0.18613666349153801</v>
      </c>
      <c r="E595">
        <v>596.72650223459596</v>
      </c>
      <c r="F595">
        <v>596.91263889808704</v>
      </c>
      <c r="G595">
        <v>-69.992220240985603</v>
      </c>
      <c r="H595">
        <v>65.855522178172606</v>
      </c>
    </row>
    <row r="596" spans="1:8">
      <c r="A596">
        <v>595</v>
      </c>
      <c r="B596" t="s">
        <v>610</v>
      </c>
      <c r="C596" t="s">
        <v>721</v>
      </c>
      <c r="D596">
        <v>43.101844536741801</v>
      </c>
      <c r="E596">
        <v>526.05335229201899</v>
      </c>
      <c r="F596">
        <v>569.15519682876095</v>
      </c>
      <c r="G596">
        <v>-30.699002120763701</v>
      </c>
      <c r="H596">
        <v>113.12338746735</v>
      </c>
    </row>
    <row r="597" spans="1:8">
      <c r="A597">
        <v>596</v>
      </c>
      <c r="B597" t="s">
        <v>611</v>
      </c>
      <c r="C597" t="s">
        <v>721</v>
      </c>
      <c r="D597">
        <v>-50.508233158843197</v>
      </c>
      <c r="E597">
        <v>606.32484655213705</v>
      </c>
      <c r="F597">
        <v>555.81661339329401</v>
      </c>
      <c r="G597">
        <v>-138.76868586852001</v>
      </c>
      <c r="H597">
        <v>10.556257489894</v>
      </c>
    </row>
    <row r="598" spans="1:8">
      <c r="A598">
        <v>597</v>
      </c>
      <c r="B598" t="s">
        <v>612</v>
      </c>
      <c r="C598" t="s">
        <v>721</v>
      </c>
      <c r="D598">
        <v>-2.01046107206531</v>
      </c>
      <c r="E598">
        <v>329.01356097658902</v>
      </c>
      <c r="F598">
        <v>327.00309990452303</v>
      </c>
      <c r="G598">
        <v>-62.823922651205102</v>
      </c>
      <c r="H598">
        <v>55.729843903966099</v>
      </c>
    </row>
    <row r="599" spans="1:8">
      <c r="A599">
        <v>598</v>
      </c>
      <c r="B599" t="s">
        <v>613</v>
      </c>
      <c r="C599" t="s">
        <v>721</v>
      </c>
      <c r="D599">
        <v>7.8368315516362301</v>
      </c>
      <c r="E599">
        <v>571.71907910179903</v>
      </c>
      <c r="F599">
        <v>579.55591065343594</v>
      </c>
      <c r="G599">
        <v>-71.397940219750794</v>
      </c>
      <c r="H599">
        <v>92.190173186883996</v>
      </c>
    </row>
    <row r="600" spans="1:8">
      <c r="A600">
        <v>599</v>
      </c>
      <c r="B600" t="s">
        <v>614</v>
      </c>
      <c r="C600" t="s">
        <v>721</v>
      </c>
      <c r="D600">
        <v>-52.432922700604799</v>
      </c>
      <c r="E600">
        <v>654.006933132668</v>
      </c>
      <c r="F600">
        <v>601.57401043206301</v>
      </c>
      <c r="G600">
        <v>-161.884821907814</v>
      </c>
      <c r="H600">
        <v>48.429278716718002</v>
      </c>
    </row>
    <row r="601" spans="1:8">
      <c r="A601">
        <v>600</v>
      </c>
      <c r="B601" t="s">
        <v>615</v>
      </c>
      <c r="C601" t="s">
        <v>721</v>
      </c>
      <c r="D601">
        <v>-43.932077852532501</v>
      </c>
      <c r="E601">
        <v>574.40947334868702</v>
      </c>
      <c r="F601">
        <v>530.47739549615403</v>
      </c>
      <c r="G601">
        <v>-119.615485791189</v>
      </c>
      <c r="H601">
        <v>40.488811371026998</v>
      </c>
    </row>
    <row r="602" spans="1:8">
      <c r="A602">
        <v>601</v>
      </c>
      <c r="B602" t="s">
        <v>616</v>
      </c>
      <c r="C602" t="s">
        <v>721</v>
      </c>
      <c r="D602">
        <v>2.4544320384960598</v>
      </c>
      <c r="E602">
        <v>298.47653486047199</v>
      </c>
      <c r="F602">
        <v>300.93096689896799</v>
      </c>
      <c r="G602">
        <v>-49.043269420039998</v>
      </c>
      <c r="H602">
        <v>62.233064293861702</v>
      </c>
    </row>
    <row r="603" spans="1:8">
      <c r="A603">
        <v>602</v>
      </c>
      <c r="B603" t="s">
        <v>617</v>
      </c>
      <c r="C603" t="s">
        <v>721</v>
      </c>
      <c r="D603">
        <v>-66.657493651983003</v>
      </c>
      <c r="E603">
        <v>519.62137228221104</v>
      </c>
      <c r="F603">
        <v>452.96387863022801</v>
      </c>
      <c r="G603">
        <v>-137.161710849249</v>
      </c>
      <c r="H603">
        <v>10.5832852397242</v>
      </c>
    </row>
    <row r="604" spans="1:8">
      <c r="A604">
        <v>603</v>
      </c>
      <c r="B604" t="s">
        <v>618</v>
      </c>
      <c r="C604" t="s">
        <v>721</v>
      </c>
      <c r="D604">
        <v>-85.174919253591298</v>
      </c>
      <c r="E604">
        <v>721.38381092412703</v>
      </c>
      <c r="F604">
        <v>636.20889167053497</v>
      </c>
      <c r="G604">
        <v>-345.34285725185799</v>
      </c>
      <c r="H604">
        <v>44.464583458512102</v>
      </c>
    </row>
    <row r="605" spans="1:8">
      <c r="A605">
        <v>604</v>
      </c>
      <c r="B605" t="s">
        <v>619</v>
      </c>
      <c r="C605" t="s">
        <v>721</v>
      </c>
      <c r="D605">
        <v>-34.912116538914802</v>
      </c>
      <c r="E605">
        <v>538.76269848024697</v>
      </c>
      <c r="F605">
        <v>503.850581941332</v>
      </c>
      <c r="G605">
        <v>-108.815545140396</v>
      </c>
      <c r="H605">
        <v>42.482407474174998</v>
      </c>
    </row>
    <row r="606" spans="1:8">
      <c r="A606">
        <v>605</v>
      </c>
      <c r="B606" t="s">
        <v>620</v>
      </c>
      <c r="C606" t="s">
        <v>721</v>
      </c>
      <c r="D606">
        <v>17.277363708885002</v>
      </c>
      <c r="E606">
        <v>275.25653144502797</v>
      </c>
      <c r="F606">
        <v>292.53389515391302</v>
      </c>
      <c r="G606">
        <v>-31.667521610505599</v>
      </c>
      <c r="H606">
        <v>71.736978917206699</v>
      </c>
    </row>
    <row r="607" spans="1:8">
      <c r="A607">
        <v>606</v>
      </c>
      <c r="B607" t="s">
        <v>621</v>
      </c>
      <c r="C607" t="s">
        <v>721</v>
      </c>
      <c r="D607">
        <v>-70.282834816049103</v>
      </c>
      <c r="E607">
        <v>632.51237245560196</v>
      </c>
      <c r="F607">
        <v>562.22953763955297</v>
      </c>
      <c r="G607">
        <v>-171.662748739091</v>
      </c>
      <c r="H607">
        <v>22.9543418965077</v>
      </c>
    </row>
    <row r="608" spans="1:8">
      <c r="A608">
        <v>607</v>
      </c>
      <c r="B608" t="s">
        <v>622</v>
      </c>
      <c r="C608" t="s">
        <v>721</v>
      </c>
      <c r="D608">
        <v>-8.3475287772430899</v>
      </c>
      <c r="E608">
        <v>347.53923300072802</v>
      </c>
      <c r="F608">
        <v>339.19170422348498</v>
      </c>
      <c r="G608">
        <v>-61.294722716670201</v>
      </c>
      <c r="H608">
        <v>47.674352929056802</v>
      </c>
    </row>
    <row r="609" spans="1:8">
      <c r="A609">
        <v>608</v>
      </c>
      <c r="B609" t="s">
        <v>623</v>
      </c>
      <c r="C609" t="s">
        <v>721</v>
      </c>
      <c r="D609">
        <v>-166.01569723103799</v>
      </c>
      <c r="E609">
        <v>764.59203640712201</v>
      </c>
      <c r="F609">
        <v>598.57633917608302</v>
      </c>
      <c r="G609">
        <v>-449.095094127354</v>
      </c>
      <c r="H609">
        <v>-27.2027894167116</v>
      </c>
    </row>
    <row r="610" spans="1:8">
      <c r="A610">
        <v>609</v>
      </c>
      <c r="B610" t="s">
        <v>624</v>
      </c>
      <c r="C610" t="s">
        <v>721</v>
      </c>
      <c r="D610">
        <v>-37.4625323865586</v>
      </c>
      <c r="E610">
        <v>486.539622725708</v>
      </c>
      <c r="F610">
        <v>449.07709033914898</v>
      </c>
      <c r="G610">
        <v>-108.007572930373</v>
      </c>
      <c r="H610">
        <v>30.2854002600066</v>
      </c>
    </row>
    <row r="611" spans="1:8">
      <c r="A611">
        <v>610</v>
      </c>
      <c r="B611" t="s">
        <v>625</v>
      </c>
      <c r="C611" t="s">
        <v>721</v>
      </c>
      <c r="D611">
        <v>25.657927955343599</v>
      </c>
      <c r="E611">
        <v>465.78853578611802</v>
      </c>
      <c r="F611">
        <v>491.446463741461</v>
      </c>
      <c r="G611">
        <v>-52.574682279400001</v>
      </c>
      <c r="H611">
        <v>127.05620675167199</v>
      </c>
    </row>
    <row r="612" spans="1:8">
      <c r="A612">
        <v>611</v>
      </c>
      <c r="B612" t="s">
        <v>626</v>
      </c>
      <c r="C612" t="s">
        <v>721</v>
      </c>
      <c r="D612">
        <v>-68.796188963406195</v>
      </c>
      <c r="E612">
        <v>670.33645806804395</v>
      </c>
      <c r="F612">
        <v>601.54026910463699</v>
      </c>
      <c r="G612">
        <v>-223.38200665881999</v>
      </c>
      <c r="H612">
        <v>11.3488383480809</v>
      </c>
    </row>
    <row r="613" spans="1:8">
      <c r="A613">
        <v>612</v>
      </c>
      <c r="B613" t="s">
        <v>627</v>
      </c>
      <c r="C613" t="s">
        <v>721</v>
      </c>
      <c r="D613">
        <v>-105.57971406382499</v>
      </c>
      <c r="E613">
        <v>679.67676832147595</v>
      </c>
      <c r="F613">
        <v>574.09705425765003</v>
      </c>
      <c r="G613">
        <v>-258.375128704009</v>
      </c>
      <c r="H613">
        <v>15.640739513289001</v>
      </c>
    </row>
    <row r="614" spans="1:8">
      <c r="A614">
        <v>613</v>
      </c>
      <c r="B614" t="s">
        <v>628</v>
      </c>
      <c r="C614" t="s">
        <v>721</v>
      </c>
      <c r="D614">
        <v>9.6111261859524504</v>
      </c>
      <c r="E614">
        <v>541.68391823768502</v>
      </c>
      <c r="F614">
        <v>551.29504442363805</v>
      </c>
      <c r="G614">
        <v>-62.819265825993703</v>
      </c>
      <c r="H614">
        <v>81.458343018839898</v>
      </c>
    </row>
    <row r="615" spans="1:8">
      <c r="A615">
        <v>614</v>
      </c>
      <c r="B615" t="s">
        <v>629</v>
      </c>
      <c r="C615" t="s">
        <v>721</v>
      </c>
      <c r="D615">
        <v>9.1475887199050003</v>
      </c>
      <c r="E615">
        <v>491.385834491205</v>
      </c>
      <c r="F615">
        <v>500.53342321111001</v>
      </c>
      <c r="G615">
        <v>-60.614131431074597</v>
      </c>
      <c r="H615">
        <v>78.536370080896901</v>
      </c>
    </row>
    <row r="616" spans="1:8">
      <c r="A616">
        <v>615</v>
      </c>
      <c r="B616" t="s">
        <v>630</v>
      </c>
      <c r="C616" t="s">
        <v>721</v>
      </c>
      <c r="D616">
        <v>-8.6795363834312909</v>
      </c>
      <c r="E616">
        <v>425.06616961288302</v>
      </c>
      <c r="F616">
        <v>416.38663322945098</v>
      </c>
      <c r="G616">
        <v>-73.429303637838203</v>
      </c>
      <c r="H616">
        <v>55.601539123186903</v>
      </c>
    </row>
    <row r="617" spans="1:8">
      <c r="A617">
        <v>616</v>
      </c>
      <c r="B617" t="s">
        <v>631</v>
      </c>
      <c r="C617" t="s">
        <v>721</v>
      </c>
      <c r="D617">
        <v>7.6042175764696296</v>
      </c>
      <c r="E617">
        <v>376.03588276974301</v>
      </c>
      <c r="F617">
        <v>383.64010034621299</v>
      </c>
      <c r="G617">
        <v>-52.687471281048602</v>
      </c>
      <c r="H617">
        <v>68.413220170152997</v>
      </c>
    </row>
    <row r="618" spans="1:8">
      <c r="A618">
        <v>617</v>
      </c>
      <c r="B618" t="s">
        <v>632</v>
      </c>
      <c r="C618" t="s">
        <v>721</v>
      </c>
      <c r="D618">
        <v>-56.392154125875997</v>
      </c>
      <c r="E618">
        <v>514.51640536379</v>
      </c>
      <c r="F618">
        <v>458.124251237914</v>
      </c>
      <c r="G618">
        <v>-117.788186618973</v>
      </c>
      <c r="H618">
        <v>8.8805249433282096</v>
      </c>
    </row>
    <row r="619" spans="1:8">
      <c r="A619">
        <v>618</v>
      </c>
      <c r="B619" t="s">
        <v>633</v>
      </c>
      <c r="C619" t="s">
        <v>721</v>
      </c>
      <c r="D619">
        <v>-54.092377405648698</v>
      </c>
      <c r="E619">
        <v>645.96775318000698</v>
      </c>
      <c r="F619">
        <v>591.87537577435796</v>
      </c>
      <c r="G619">
        <v>-171.50640410742099</v>
      </c>
      <c r="H619">
        <v>40.432074154264399</v>
      </c>
    </row>
    <row r="620" spans="1:8">
      <c r="A620">
        <v>619</v>
      </c>
      <c r="B620" t="s">
        <v>634</v>
      </c>
      <c r="C620" t="s">
        <v>721</v>
      </c>
      <c r="D620">
        <v>0.94545443830691001</v>
      </c>
      <c r="E620">
        <v>512.73307622831999</v>
      </c>
      <c r="F620">
        <v>513.67853066662701</v>
      </c>
      <c r="G620">
        <v>-78.307572104863596</v>
      </c>
      <c r="H620">
        <v>68.221180767504293</v>
      </c>
    </row>
    <row r="621" spans="1:8">
      <c r="A621">
        <v>620</v>
      </c>
      <c r="B621" t="s">
        <v>635</v>
      </c>
      <c r="C621" t="s">
        <v>721</v>
      </c>
      <c r="D621">
        <v>49.7438562765171</v>
      </c>
      <c r="E621">
        <v>126.03965184481601</v>
      </c>
      <c r="F621">
        <v>175.78350812133399</v>
      </c>
      <c r="G621">
        <v>11.1245722733464</v>
      </c>
      <c r="H621">
        <v>90.168887256256696</v>
      </c>
    </row>
    <row r="622" spans="1:8">
      <c r="A622">
        <v>621</v>
      </c>
      <c r="B622" t="s">
        <v>636</v>
      </c>
      <c r="C622" t="s">
        <v>721</v>
      </c>
      <c r="D622">
        <v>9.5172983961841702</v>
      </c>
      <c r="E622">
        <v>503.95288699269798</v>
      </c>
      <c r="F622">
        <v>513.47018538888199</v>
      </c>
      <c r="G622">
        <v>-51.560693009286602</v>
      </c>
      <c r="H622">
        <v>69.804976123088494</v>
      </c>
    </row>
    <row r="623" spans="1:8">
      <c r="A623">
        <v>622</v>
      </c>
      <c r="B623" t="s">
        <v>637</v>
      </c>
      <c r="C623" t="s">
        <v>721</v>
      </c>
      <c r="D623">
        <v>32.875678318424598</v>
      </c>
      <c r="E623">
        <v>336.488079944248</v>
      </c>
      <c r="F623">
        <v>369.363758262673</v>
      </c>
      <c r="G623">
        <v>-24.4304690736815</v>
      </c>
      <c r="H623">
        <v>95.305132812919894</v>
      </c>
    </row>
    <row r="624" spans="1:8">
      <c r="A624">
        <v>623</v>
      </c>
      <c r="B624" t="s">
        <v>638</v>
      </c>
      <c r="C624" t="s">
        <v>721</v>
      </c>
      <c r="D624">
        <v>22.276900470587201</v>
      </c>
      <c r="E624">
        <v>266.583504907791</v>
      </c>
      <c r="F624">
        <v>288.860405378378</v>
      </c>
      <c r="G624">
        <v>-25.272945843089701</v>
      </c>
      <c r="H624">
        <v>75.626878212080797</v>
      </c>
    </row>
    <row r="625" spans="1:8">
      <c r="A625">
        <v>624</v>
      </c>
      <c r="B625" t="s">
        <v>639</v>
      </c>
      <c r="C625" t="s">
        <v>721</v>
      </c>
      <c r="D625">
        <v>-49.958957207492404</v>
      </c>
      <c r="E625">
        <v>640.33927219748603</v>
      </c>
      <c r="F625">
        <v>590.38031498999305</v>
      </c>
      <c r="G625">
        <v>-149.64013447679201</v>
      </c>
      <c r="H625">
        <v>49.497229696563402</v>
      </c>
    </row>
    <row r="626" spans="1:8">
      <c r="A626">
        <v>625</v>
      </c>
      <c r="B626" t="s">
        <v>640</v>
      </c>
      <c r="C626" t="s">
        <v>721</v>
      </c>
      <c r="D626">
        <v>-80.368714916113504</v>
      </c>
      <c r="E626">
        <v>593.02090278371804</v>
      </c>
      <c r="F626">
        <v>512.65218786760499</v>
      </c>
      <c r="G626">
        <v>-153.05421153274199</v>
      </c>
      <c r="H626">
        <v>-15.2783643414525</v>
      </c>
    </row>
    <row r="627" spans="1:8">
      <c r="A627">
        <v>626</v>
      </c>
      <c r="B627" t="s">
        <v>641</v>
      </c>
      <c r="C627" t="s">
        <v>721</v>
      </c>
      <c r="D627">
        <v>-69.669819836708001</v>
      </c>
      <c r="E627">
        <v>639.07241856724602</v>
      </c>
      <c r="F627">
        <v>569.40259873053799</v>
      </c>
      <c r="G627">
        <v>-176.93404937021401</v>
      </c>
      <c r="H627">
        <v>-2.7599897684378099</v>
      </c>
    </row>
    <row r="628" spans="1:8">
      <c r="A628">
        <v>627</v>
      </c>
      <c r="B628" t="s">
        <v>642</v>
      </c>
      <c r="C628" t="s">
        <v>721</v>
      </c>
      <c r="D628">
        <v>29.664986132299699</v>
      </c>
      <c r="E628">
        <v>188.008479571122</v>
      </c>
      <c r="F628">
        <v>217.67346570342201</v>
      </c>
      <c r="G628">
        <v>-14.725358156188101</v>
      </c>
      <c r="H628">
        <v>79.035186909480103</v>
      </c>
    </row>
    <row r="629" spans="1:8">
      <c r="A629">
        <v>628</v>
      </c>
      <c r="B629" t="s">
        <v>643</v>
      </c>
      <c r="C629" t="s">
        <v>721</v>
      </c>
      <c r="D629">
        <v>7.5133701240152897</v>
      </c>
      <c r="E629">
        <v>194.67730071941901</v>
      </c>
      <c r="F629">
        <v>202.19067084343499</v>
      </c>
      <c r="G629">
        <v>-28.8244322413641</v>
      </c>
      <c r="H629">
        <v>50.969504873837998</v>
      </c>
    </row>
    <row r="630" spans="1:8">
      <c r="A630">
        <v>629</v>
      </c>
      <c r="B630" t="s">
        <v>644</v>
      </c>
      <c r="C630" t="s">
        <v>721</v>
      </c>
      <c r="D630">
        <v>-54.6265599311456</v>
      </c>
      <c r="E630">
        <v>511.21994018067699</v>
      </c>
      <c r="F630">
        <v>456.593380249532</v>
      </c>
      <c r="G630">
        <v>-115.2614989667</v>
      </c>
      <c r="H630">
        <v>13.002796430116501</v>
      </c>
    </row>
    <row r="631" spans="1:8">
      <c r="A631">
        <v>630</v>
      </c>
      <c r="B631" t="s">
        <v>645</v>
      </c>
      <c r="C631" t="s">
        <v>721</v>
      </c>
      <c r="D631">
        <v>41.132216074020803</v>
      </c>
      <c r="E631">
        <v>200.78795503648001</v>
      </c>
      <c r="F631">
        <v>241.920171110501</v>
      </c>
      <c r="G631">
        <v>-5.9953465391530898</v>
      </c>
      <c r="H631">
        <v>97.441750925077898</v>
      </c>
    </row>
    <row r="632" spans="1:8">
      <c r="A632">
        <v>631</v>
      </c>
      <c r="B632" t="s">
        <v>646</v>
      </c>
      <c r="C632" t="s">
        <v>721</v>
      </c>
      <c r="D632">
        <v>-13.6077731415575</v>
      </c>
      <c r="E632">
        <v>429.43457772399898</v>
      </c>
      <c r="F632">
        <v>415.82680458244101</v>
      </c>
      <c r="G632">
        <v>-77.261094783957205</v>
      </c>
      <c r="H632">
        <v>48.1391934402589</v>
      </c>
    </row>
    <row r="633" spans="1:8">
      <c r="A633">
        <v>632</v>
      </c>
      <c r="B633" t="s">
        <v>647</v>
      </c>
      <c r="C633" t="s">
        <v>721</v>
      </c>
      <c r="D633">
        <v>7.5448818381966003</v>
      </c>
      <c r="E633">
        <v>355.85246053910498</v>
      </c>
      <c r="F633">
        <v>363.39734237730198</v>
      </c>
      <c r="G633">
        <v>-51.618940089482798</v>
      </c>
      <c r="H633">
        <v>67.797867737665101</v>
      </c>
    </row>
    <row r="634" spans="1:8">
      <c r="A634">
        <v>633</v>
      </c>
      <c r="B634" t="s">
        <v>648</v>
      </c>
      <c r="C634" t="s">
        <v>721</v>
      </c>
      <c r="D634">
        <v>-41.099728682776103</v>
      </c>
      <c r="E634">
        <v>450.07779476573199</v>
      </c>
      <c r="F634">
        <v>408.97806608295599</v>
      </c>
      <c r="G634">
        <v>-97.736574693968905</v>
      </c>
      <c r="H634">
        <v>15.3519069373209</v>
      </c>
    </row>
    <row r="635" spans="1:8">
      <c r="A635">
        <v>634</v>
      </c>
      <c r="B635" t="s">
        <v>649</v>
      </c>
      <c r="C635" t="s">
        <v>721</v>
      </c>
      <c r="D635">
        <v>-82.7863148790276</v>
      </c>
      <c r="E635">
        <v>415.27103882332102</v>
      </c>
      <c r="F635">
        <v>332.48472394429399</v>
      </c>
      <c r="G635">
        <v>-131.92949639830999</v>
      </c>
      <c r="H635">
        <v>-27.278934268741299</v>
      </c>
    </row>
    <row r="636" spans="1:8">
      <c r="A636">
        <v>635</v>
      </c>
      <c r="B636" t="s">
        <v>650</v>
      </c>
      <c r="C636" t="s">
        <v>721</v>
      </c>
      <c r="D636">
        <v>40.532441819501003</v>
      </c>
      <c r="E636">
        <v>112.13857960194601</v>
      </c>
      <c r="F636">
        <v>152.67102142144699</v>
      </c>
      <c r="G636">
        <v>-0.56728884884657804</v>
      </c>
      <c r="H636">
        <v>87.567767863052694</v>
      </c>
    </row>
    <row r="637" spans="1:8">
      <c r="A637">
        <v>636</v>
      </c>
      <c r="B637" t="s">
        <v>651</v>
      </c>
      <c r="C637" t="s">
        <v>721</v>
      </c>
      <c r="D637">
        <v>-36.440285823297401</v>
      </c>
      <c r="E637">
        <v>481.04111088026298</v>
      </c>
      <c r="F637">
        <v>444.60082505696602</v>
      </c>
      <c r="G637">
        <v>-90.551913213245697</v>
      </c>
      <c r="H637">
        <v>16.390370845395999</v>
      </c>
    </row>
    <row r="638" spans="1:8">
      <c r="A638">
        <v>637</v>
      </c>
      <c r="B638" t="s">
        <v>652</v>
      </c>
      <c r="C638" t="s">
        <v>721</v>
      </c>
      <c r="D638">
        <v>-61.953715655151399</v>
      </c>
      <c r="E638">
        <v>435.89107063179802</v>
      </c>
      <c r="F638">
        <v>373.93735497664699</v>
      </c>
      <c r="G638">
        <v>-132.19087658673001</v>
      </c>
      <c r="H638">
        <v>13.2846065407469</v>
      </c>
    </row>
    <row r="639" spans="1:8">
      <c r="A639">
        <v>638</v>
      </c>
      <c r="B639" t="s">
        <v>653</v>
      </c>
      <c r="C639" t="s">
        <v>721</v>
      </c>
      <c r="D639">
        <v>-31.9700269870319</v>
      </c>
      <c r="E639">
        <v>402.50661597329503</v>
      </c>
      <c r="F639">
        <v>370.53658898626298</v>
      </c>
      <c r="G639">
        <v>-94.9345364857557</v>
      </c>
      <c r="H639">
        <v>34.123421672078003</v>
      </c>
    </row>
    <row r="640" spans="1:8">
      <c r="A640">
        <v>639</v>
      </c>
      <c r="B640" t="s">
        <v>654</v>
      </c>
      <c r="C640" t="s">
        <v>721</v>
      </c>
      <c r="D640">
        <v>-52.9978754330917</v>
      </c>
      <c r="E640">
        <v>537.059743165035</v>
      </c>
      <c r="F640">
        <v>484.06186773194298</v>
      </c>
      <c r="G640">
        <v>-120.640613194861</v>
      </c>
      <c r="H640">
        <v>11.0241584566675</v>
      </c>
    </row>
    <row r="641" spans="1:8">
      <c r="A641">
        <v>640</v>
      </c>
      <c r="B641" t="s">
        <v>655</v>
      </c>
      <c r="C641" t="s">
        <v>721</v>
      </c>
      <c r="D641">
        <v>-194.79346632382399</v>
      </c>
      <c r="E641">
        <v>809.02574255565503</v>
      </c>
      <c r="F641">
        <v>614.23227623183095</v>
      </c>
      <c r="G641">
        <v>-829.90697062718596</v>
      </c>
      <c r="H641">
        <v>-28.068747747133202</v>
      </c>
    </row>
    <row r="642" spans="1:8">
      <c r="A642">
        <v>641</v>
      </c>
      <c r="B642" t="s">
        <v>656</v>
      </c>
      <c r="C642" t="s">
        <v>721</v>
      </c>
      <c r="D642">
        <v>-40.900068184822302</v>
      </c>
      <c r="E642">
        <v>483.56605113539001</v>
      </c>
      <c r="F642">
        <v>442.66598295056798</v>
      </c>
      <c r="G642">
        <v>-105.403805580937</v>
      </c>
      <c r="H642">
        <v>28.513961372933501</v>
      </c>
    </row>
    <row r="643" spans="1:8">
      <c r="A643">
        <v>642</v>
      </c>
      <c r="B643" t="s">
        <v>657</v>
      </c>
      <c r="C643" t="s">
        <v>721</v>
      </c>
      <c r="D643">
        <v>15.828555491910899</v>
      </c>
      <c r="E643">
        <v>552.62287302358095</v>
      </c>
      <c r="F643">
        <v>568.45142851549099</v>
      </c>
      <c r="G643">
        <v>-53.746868244525203</v>
      </c>
      <c r="H643">
        <v>94.486373907384007</v>
      </c>
    </row>
    <row r="644" spans="1:8">
      <c r="A644">
        <v>643</v>
      </c>
      <c r="B644" t="s">
        <v>658</v>
      </c>
      <c r="C644" t="s">
        <v>721</v>
      </c>
      <c r="D644">
        <v>-256.43826689388902</v>
      </c>
      <c r="E644">
        <v>870.37545661802596</v>
      </c>
      <c r="F644">
        <v>613.93718972413603</v>
      </c>
      <c r="G644">
        <v>-949.66056639050396</v>
      </c>
      <c r="H644">
        <v>-46.822774491450502</v>
      </c>
    </row>
    <row r="645" spans="1:8">
      <c r="A645">
        <v>644</v>
      </c>
      <c r="B645" t="s">
        <v>659</v>
      </c>
      <c r="C645" t="s">
        <v>721</v>
      </c>
      <c r="D645">
        <v>-80.6141793787247</v>
      </c>
      <c r="E645">
        <v>653.46814939771502</v>
      </c>
      <c r="F645">
        <v>572.85397001899003</v>
      </c>
      <c r="G645">
        <v>-202.24727076405901</v>
      </c>
      <c r="H645">
        <v>13.967949990574301</v>
      </c>
    </row>
    <row r="646" spans="1:8">
      <c r="A646">
        <v>645</v>
      </c>
      <c r="B646" t="s">
        <v>660</v>
      </c>
      <c r="C646" t="s">
        <v>721</v>
      </c>
      <c r="D646">
        <v>15.4596100410457</v>
      </c>
      <c r="E646">
        <v>123.281378894855</v>
      </c>
      <c r="F646">
        <v>138.74098893590099</v>
      </c>
      <c r="G646">
        <v>-24.860451233308801</v>
      </c>
      <c r="H646">
        <v>58.892966822169399</v>
      </c>
    </row>
    <row r="647" spans="1:8">
      <c r="A647">
        <v>646</v>
      </c>
      <c r="B647" t="s">
        <v>661</v>
      </c>
      <c r="C647" t="s">
        <v>721</v>
      </c>
      <c r="D647">
        <v>-63.146364083413999</v>
      </c>
      <c r="E647">
        <v>613.03419278097397</v>
      </c>
      <c r="F647">
        <v>549.88782869756005</v>
      </c>
      <c r="G647">
        <v>-151.973647379624</v>
      </c>
      <c r="H647">
        <v>15.0135308754415</v>
      </c>
    </row>
    <row r="648" spans="1:8">
      <c r="A648">
        <v>647</v>
      </c>
      <c r="B648" t="s">
        <v>662</v>
      </c>
      <c r="C648" t="s">
        <v>721</v>
      </c>
      <c r="D648">
        <v>-96.886121852578</v>
      </c>
      <c r="E648">
        <v>630.10418997780801</v>
      </c>
      <c r="F648">
        <v>533.21806812523005</v>
      </c>
      <c r="G648">
        <v>-202.09158079514299</v>
      </c>
      <c r="H648">
        <v>3.4842377088530698</v>
      </c>
    </row>
    <row r="649" spans="1:8">
      <c r="A649">
        <v>648</v>
      </c>
      <c r="B649" t="s">
        <v>663</v>
      </c>
      <c r="C649" t="s">
        <v>721</v>
      </c>
      <c r="D649">
        <v>-40.6443194581027</v>
      </c>
      <c r="E649">
        <v>461.56509831302202</v>
      </c>
      <c r="F649">
        <v>420.92077885491898</v>
      </c>
      <c r="G649">
        <v>-101.76251461023401</v>
      </c>
      <c r="H649">
        <v>23.382641774424801</v>
      </c>
    </row>
    <row r="650" spans="1:8">
      <c r="A650">
        <v>649</v>
      </c>
      <c r="B650" t="s">
        <v>664</v>
      </c>
      <c r="C650" t="s">
        <v>721</v>
      </c>
      <c r="D650">
        <v>3.3886794201578099E-2</v>
      </c>
      <c r="E650">
        <v>503.93194929509298</v>
      </c>
      <c r="F650">
        <v>503.96583608929399</v>
      </c>
      <c r="G650">
        <v>-70.429978843523998</v>
      </c>
      <c r="H650">
        <v>75.793788076547699</v>
      </c>
    </row>
    <row r="651" spans="1:8">
      <c r="A651">
        <v>650</v>
      </c>
      <c r="B651" t="s">
        <v>665</v>
      </c>
      <c r="C651" t="s">
        <v>721</v>
      </c>
      <c r="D651">
        <v>-186.542131844561</v>
      </c>
      <c r="E651">
        <v>613.32856861130404</v>
      </c>
      <c r="F651">
        <v>426.78643676674199</v>
      </c>
      <c r="G651">
        <v>-271.77291767208601</v>
      </c>
      <c r="H651">
        <v>-113.299743264654</v>
      </c>
    </row>
    <row r="652" spans="1:8">
      <c r="A652">
        <v>651</v>
      </c>
      <c r="B652" t="s">
        <v>666</v>
      </c>
      <c r="C652" t="s">
        <v>721</v>
      </c>
      <c r="D652">
        <v>65.755254930756195</v>
      </c>
      <c r="E652">
        <v>377.74511013980498</v>
      </c>
      <c r="F652">
        <v>443.500365070562</v>
      </c>
      <c r="G652">
        <v>3.1672564032745099</v>
      </c>
      <c r="H652">
        <v>140.20018925959701</v>
      </c>
    </row>
    <row r="653" spans="1:8">
      <c r="A653">
        <v>652</v>
      </c>
      <c r="B653" t="s">
        <v>667</v>
      </c>
      <c r="C653" t="s">
        <v>721</v>
      </c>
      <c r="D653">
        <v>-76.8234213535153</v>
      </c>
      <c r="E653">
        <v>451.77743120150001</v>
      </c>
      <c r="F653">
        <v>374.95400984798403</v>
      </c>
      <c r="G653">
        <v>-141.32067409470901</v>
      </c>
      <c r="H653">
        <v>-3.52133170522244</v>
      </c>
    </row>
    <row r="654" spans="1:8">
      <c r="A654">
        <v>653</v>
      </c>
      <c r="B654" t="s">
        <v>668</v>
      </c>
      <c r="C654" t="s">
        <v>721</v>
      </c>
      <c r="D654">
        <v>95.306555009304901</v>
      </c>
      <c r="E654">
        <v>377.76595879447001</v>
      </c>
      <c r="F654">
        <v>473.072513803775</v>
      </c>
      <c r="G654">
        <v>29.318209490891999</v>
      </c>
      <c r="H654">
        <v>165.33190172952999</v>
      </c>
    </row>
    <row r="655" spans="1:8">
      <c r="A655">
        <v>654</v>
      </c>
      <c r="B655" t="s">
        <v>669</v>
      </c>
      <c r="C655" t="s">
        <v>721</v>
      </c>
      <c r="D655">
        <v>-77.641339227386396</v>
      </c>
      <c r="E655">
        <v>539.054961814477</v>
      </c>
      <c r="F655">
        <v>461.41362258709</v>
      </c>
      <c r="G655">
        <v>-152.74717329025901</v>
      </c>
      <c r="H655">
        <v>-1.3322997469995499</v>
      </c>
    </row>
    <row r="656" spans="1:8">
      <c r="A656">
        <v>655</v>
      </c>
      <c r="B656" t="s">
        <v>670</v>
      </c>
      <c r="C656" t="s">
        <v>721</v>
      </c>
      <c r="D656">
        <v>-60.797352950726101</v>
      </c>
      <c r="E656">
        <v>551.22183426426398</v>
      </c>
      <c r="F656">
        <v>490.424481313537</v>
      </c>
      <c r="G656">
        <v>-136.71764781945001</v>
      </c>
      <c r="H656">
        <v>16.0278046334907</v>
      </c>
    </row>
    <row r="657" spans="1:8">
      <c r="A657">
        <v>656</v>
      </c>
      <c r="B657" t="s">
        <v>671</v>
      </c>
      <c r="C657" t="s">
        <v>721</v>
      </c>
      <c r="D657">
        <v>-52.420779944776399</v>
      </c>
      <c r="E657">
        <v>601.33548810166701</v>
      </c>
      <c r="F657">
        <v>548.91470815689001</v>
      </c>
      <c r="G657">
        <v>-143.36318761829</v>
      </c>
      <c r="H657">
        <v>33.803127852911402</v>
      </c>
    </row>
    <row r="658" spans="1:8">
      <c r="A658">
        <v>657</v>
      </c>
      <c r="B658" t="s">
        <v>672</v>
      </c>
      <c r="C658" t="s">
        <v>721</v>
      </c>
      <c r="D658">
        <v>-57.535286186435698</v>
      </c>
      <c r="E658">
        <v>456.03099355612699</v>
      </c>
      <c r="F658">
        <v>398.49570736969201</v>
      </c>
      <c r="G658">
        <v>-116.951447054141</v>
      </c>
      <c r="H658">
        <v>1.9672780495611799</v>
      </c>
    </row>
    <row r="659" spans="1:8">
      <c r="A659">
        <v>658</v>
      </c>
      <c r="B659" t="s">
        <v>673</v>
      </c>
      <c r="C659" t="s">
        <v>721</v>
      </c>
      <c r="D659">
        <v>-131.72425886111199</v>
      </c>
      <c r="E659">
        <v>736.32114730677904</v>
      </c>
      <c r="F659">
        <v>604.59688844566597</v>
      </c>
      <c r="G659">
        <v>-380.541881914062</v>
      </c>
      <c r="H659">
        <v>-6.20002550632673</v>
      </c>
    </row>
    <row r="660" spans="1:8">
      <c r="A660">
        <v>659</v>
      </c>
      <c r="B660" t="s">
        <v>674</v>
      </c>
      <c r="C660" t="s">
        <v>721</v>
      </c>
      <c r="D660">
        <v>9.0558954450245306</v>
      </c>
      <c r="E660">
        <v>477.19813699424998</v>
      </c>
      <c r="F660">
        <v>486.25403243927502</v>
      </c>
      <c r="G660">
        <v>-58.265051588100299</v>
      </c>
      <c r="H660">
        <v>80.4589574477491</v>
      </c>
    </row>
    <row r="661" spans="1:8">
      <c r="A661">
        <v>660</v>
      </c>
      <c r="B661" t="s">
        <v>675</v>
      </c>
      <c r="C661" t="s">
        <v>721</v>
      </c>
      <c r="D661">
        <v>96.381894922018404</v>
      </c>
      <c r="E661">
        <v>315.45715621542598</v>
      </c>
      <c r="F661">
        <v>411.83905113744498</v>
      </c>
      <c r="G661">
        <v>26.335178041889399</v>
      </c>
      <c r="H661">
        <v>164.56312099955099</v>
      </c>
    </row>
    <row r="662" spans="1:8">
      <c r="A662">
        <v>661</v>
      </c>
      <c r="B662" t="s">
        <v>676</v>
      </c>
      <c r="C662" t="s">
        <v>721</v>
      </c>
      <c r="D662">
        <v>-57.991090278938898</v>
      </c>
      <c r="E662">
        <v>624.75556509884404</v>
      </c>
      <c r="F662">
        <v>566.76447481990499</v>
      </c>
      <c r="G662">
        <v>-144.16697319637399</v>
      </c>
      <c r="H662">
        <v>14.658635122810001</v>
      </c>
    </row>
    <row r="663" spans="1:8">
      <c r="A663">
        <v>662</v>
      </c>
      <c r="B663" t="s">
        <v>677</v>
      </c>
      <c r="C663" t="s">
        <v>721</v>
      </c>
      <c r="D663">
        <v>7.5090596565611296</v>
      </c>
      <c r="E663">
        <v>365.73382644751598</v>
      </c>
      <c r="F663">
        <v>373.242886104077</v>
      </c>
      <c r="G663">
        <v>-56.9345339280543</v>
      </c>
      <c r="H663">
        <v>76.2166846752705</v>
      </c>
    </row>
    <row r="664" spans="1:8">
      <c r="A664">
        <v>663</v>
      </c>
      <c r="B664" t="s">
        <v>678</v>
      </c>
      <c r="C664" t="s">
        <v>721</v>
      </c>
      <c r="D664">
        <v>-4.3752197908033201</v>
      </c>
      <c r="E664">
        <v>455.12715848244102</v>
      </c>
      <c r="F664">
        <v>450.75193869163797</v>
      </c>
      <c r="G664">
        <v>-73.0943276627399</v>
      </c>
      <c r="H664">
        <v>69.752158289469506</v>
      </c>
    </row>
    <row r="665" spans="1:8">
      <c r="A665">
        <v>664</v>
      </c>
      <c r="B665" t="s">
        <v>679</v>
      </c>
      <c r="C665" t="s">
        <v>721</v>
      </c>
      <c r="D665">
        <v>-33.889086134920198</v>
      </c>
      <c r="E665">
        <v>596.36658437468498</v>
      </c>
      <c r="F665">
        <v>562.47749823976505</v>
      </c>
      <c r="G665">
        <v>-127.729641977358</v>
      </c>
      <c r="H665">
        <v>89.315516641166894</v>
      </c>
    </row>
    <row r="666" spans="1:8">
      <c r="A666">
        <v>665</v>
      </c>
      <c r="B666" t="s">
        <v>680</v>
      </c>
      <c r="C666" t="s">
        <v>721</v>
      </c>
      <c r="D666">
        <v>-25.782174874088302</v>
      </c>
      <c r="E666">
        <v>545.80434412575096</v>
      </c>
      <c r="F666">
        <v>520.02216925166294</v>
      </c>
      <c r="G666">
        <v>-92.840703307917707</v>
      </c>
      <c r="H666">
        <v>39.269067675240201</v>
      </c>
    </row>
    <row r="667" spans="1:8">
      <c r="A667">
        <v>666</v>
      </c>
      <c r="B667" t="s">
        <v>681</v>
      </c>
      <c r="C667" t="s">
        <v>721</v>
      </c>
      <c r="D667">
        <v>-79.732918594716395</v>
      </c>
      <c r="E667">
        <v>485.16129865880299</v>
      </c>
      <c r="F667">
        <v>405.42838006408601</v>
      </c>
      <c r="G667">
        <v>-145.29153356284499</v>
      </c>
      <c r="H667">
        <v>-11.1508861217124</v>
      </c>
    </row>
    <row r="668" spans="1:8">
      <c r="A668">
        <v>667</v>
      </c>
      <c r="B668" t="s">
        <v>682</v>
      </c>
      <c r="C668" t="s">
        <v>721</v>
      </c>
      <c r="D668">
        <v>73.257262246976296</v>
      </c>
      <c r="E668">
        <v>401.08669083978401</v>
      </c>
      <c r="F668">
        <v>474.34395308676</v>
      </c>
      <c r="G668">
        <v>1.52787223363432</v>
      </c>
      <c r="H668">
        <v>152.01344607330401</v>
      </c>
    </row>
    <row r="669" spans="1:8">
      <c r="A669">
        <v>668</v>
      </c>
      <c r="B669" t="s">
        <v>683</v>
      </c>
      <c r="C669" t="s">
        <v>721</v>
      </c>
      <c r="D669">
        <v>-36.631747646441198</v>
      </c>
      <c r="E669">
        <v>492.47168420001998</v>
      </c>
      <c r="F669">
        <v>455.83993655357801</v>
      </c>
      <c r="G669">
        <v>-109.069178092401</v>
      </c>
      <c r="H669">
        <v>35.085158455846397</v>
      </c>
    </row>
    <row r="670" spans="1:8">
      <c r="A670">
        <v>669</v>
      </c>
      <c r="B670" t="s">
        <v>684</v>
      </c>
      <c r="C670" t="s">
        <v>721</v>
      </c>
      <c r="D670">
        <v>-14.4730945402743</v>
      </c>
      <c r="E670">
        <v>504.79102582792399</v>
      </c>
      <c r="F670">
        <v>490.31793128765003</v>
      </c>
      <c r="G670">
        <v>-87.031436543209196</v>
      </c>
      <c r="H670">
        <v>63.655913942304203</v>
      </c>
    </row>
    <row r="671" spans="1:8">
      <c r="A671">
        <v>670</v>
      </c>
      <c r="B671" t="s">
        <v>685</v>
      </c>
      <c r="C671" t="s">
        <v>721</v>
      </c>
      <c r="D671">
        <v>-68.054999993211297</v>
      </c>
      <c r="E671">
        <v>345.30084564939102</v>
      </c>
      <c r="F671">
        <v>277.24584565617999</v>
      </c>
      <c r="G671">
        <v>-124.48490935784601</v>
      </c>
      <c r="H671">
        <v>-10.0724189345999</v>
      </c>
    </row>
    <row r="672" spans="1:8">
      <c r="A672">
        <v>671</v>
      </c>
      <c r="B672" t="s">
        <v>686</v>
      </c>
      <c r="C672" t="s">
        <v>721</v>
      </c>
      <c r="D672">
        <v>-67.728488678264696</v>
      </c>
      <c r="E672">
        <v>622.03775412963</v>
      </c>
      <c r="F672">
        <v>554.30926545136504</v>
      </c>
      <c r="G672">
        <v>-158.74987679471101</v>
      </c>
      <c r="H672">
        <v>11.289393181692599</v>
      </c>
    </row>
    <row r="673" spans="1:8">
      <c r="A673">
        <v>672</v>
      </c>
      <c r="B673" t="s">
        <v>687</v>
      </c>
      <c r="C673" t="s">
        <v>721</v>
      </c>
      <c r="D673">
        <v>-98.970318743518902</v>
      </c>
      <c r="E673">
        <v>711.01604564518595</v>
      </c>
      <c r="F673">
        <v>612.04572690166697</v>
      </c>
      <c r="G673">
        <v>-354.08611531786403</v>
      </c>
      <c r="H673">
        <v>16.136964993555601</v>
      </c>
    </row>
    <row r="674" spans="1:8">
      <c r="A674">
        <v>673</v>
      </c>
      <c r="B674" t="s">
        <v>688</v>
      </c>
      <c r="C674" t="s">
        <v>721</v>
      </c>
      <c r="D674">
        <v>-55.564112721800903</v>
      </c>
      <c r="E674">
        <v>595.09977417357197</v>
      </c>
      <c r="F674">
        <v>539.53566145177103</v>
      </c>
      <c r="G674">
        <v>-129.65985253964701</v>
      </c>
      <c r="H674">
        <v>4.0029128490567096</v>
      </c>
    </row>
    <row r="675" spans="1:8">
      <c r="A675">
        <v>674</v>
      </c>
      <c r="B675" t="s">
        <v>689</v>
      </c>
      <c r="C675" t="s">
        <v>721</v>
      </c>
      <c r="D675">
        <v>-130.21684488791601</v>
      </c>
      <c r="E675">
        <v>768.724372985184</v>
      </c>
      <c r="F675">
        <v>638.50752809726805</v>
      </c>
      <c r="G675">
        <v>-772.57677231595699</v>
      </c>
      <c r="H675">
        <v>20.551666465422901</v>
      </c>
    </row>
    <row r="676" spans="1:8">
      <c r="A676">
        <v>675</v>
      </c>
      <c r="B676" t="s">
        <v>690</v>
      </c>
      <c r="C676" t="s">
        <v>721</v>
      </c>
      <c r="D676">
        <v>-81.193150197765107</v>
      </c>
      <c r="E676">
        <v>441.37321250280399</v>
      </c>
      <c r="F676">
        <v>360.18006230503897</v>
      </c>
      <c r="G676">
        <v>-139.70971558499801</v>
      </c>
      <c r="H676">
        <v>-21.713575329530901</v>
      </c>
    </row>
    <row r="677" spans="1:8">
      <c r="A677">
        <v>676</v>
      </c>
      <c r="B677" t="s">
        <v>691</v>
      </c>
      <c r="C677" t="s">
        <v>721</v>
      </c>
      <c r="D677">
        <v>-59.436919091716099</v>
      </c>
      <c r="E677">
        <v>592.80243312989899</v>
      </c>
      <c r="F677">
        <v>533.36551403818305</v>
      </c>
      <c r="G677">
        <v>-140.92386559385099</v>
      </c>
      <c r="H677">
        <v>22.104439027736401</v>
      </c>
    </row>
    <row r="678" spans="1:8">
      <c r="A678">
        <v>677</v>
      </c>
      <c r="B678" t="s">
        <v>692</v>
      </c>
      <c r="C678" t="s">
        <v>721</v>
      </c>
      <c r="D678">
        <v>-90.7946057251052</v>
      </c>
      <c r="E678">
        <v>673.89787257875901</v>
      </c>
      <c r="F678">
        <v>583.10326685365396</v>
      </c>
      <c r="G678">
        <v>-222.84785759755999</v>
      </c>
      <c r="H678">
        <v>14.427603133837399</v>
      </c>
    </row>
    <row r="679" spans="1:8">
      <c r="A679">
        <v>678</v>
      </c>
      <c r="B679" t="s">
        <v>693</v>
      </c>
      <c r="C679" t="s">
        <v>721</v>
      </c>
      <c r="D679">
        <v>-197.55129029678599</v>
      </c>
      <c r="E679">
        <v>777.21437949040603</v>
      </c>
      <c r="F679">
        <v>579.66308919361995</v>
      </c>
      <c r="G679">
        <v>-670.03435135627103</v>
      </c>
      <c r="H679">
        <v>-42.407446512885798</v>
      </c>
    </row>
    <row r="680" spans="1:8">
      <c r="A680">
        <v>679</v>
      </c>
      <c r="B680" t="s">
        <v>694</v>
      </c>
      <c r="C680" t="s">
        <v>721</v>
      </c>
      <c r="D680">
        <v>-75.139246440579001</v>
      </c>
      <c r="E680">
        <v>668.58610752462403</v>
      </c>
      <c r="F680">
        <v>593.44686108404505</v>
      </c>
      <c r="G680">
        <v>-214.69560845167101</v>
      </c>
      <c r="H680">
        <v>55.322881929687703</v>
      </c>
    </row>
    <row r="681" spans="1:8">
      <c r="A681">
        <v>680</v>
      </c>
      <c r="B681" t="s">
        <v>695</v>
      </c>
      <c r="C681" t="s">
        <v>721</v>
      </c>
      <c r="D681">
        <v>-131.50927642086799</v>
      </c>
      <c r="E681">
        <v>650.22384738923802</v>
      </c>
      <c r="F681">
        <v>518.714570968369</v>
      </c>
      <c r="G681">
        <v>-249.00910244930799</v>
      </c>
      <c r="H681">
        <v>-46.515816937202501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7214-7041-4C7A-892C-AC162ABD1BE5}">
  <dimension ref="A1:R681"/>
  <sheetViews>
    <sheetView zoomScale="190" zoomScaleNormal="190" workbookViewId="0">
      <pane ySplit="1" topLeftCell="A2" activePane="bottomLeft" state="frozen"/>
      <selection pane="bottomLeft" activeCell="A2" sqref="A2"/>
    </sheetView>
  </sheetViews>
  <sheetFormatPr defaultRowHeight="15"/>
  <cols>
    <col min="5" max="5" width="9.140625" style="6"/>
    <col min="6" max="6" width="9.140625" style="7"/>
    <col min="10" max="10" width="12.28515625" bestFit="1" customWidth="1"/>
  </cols>
  <sheetData>
    <row r="1" spans="1:18">
      <c r="A1" s="4" t="s">
        <v>2</v>
      </c>
      <c r="B1" s="4" t="s">
        <v>3</v>
      </c>
      <c r="C1" s="4" t="s">
        <v>714</v>
      </c>
      <c r="D1" s="4" t="s">
        <v>723</v>
      </c>
      <c r="E1" s="8" t="s">
        <v>724</v>
      </c>
      <c r="F1" s="9" t="s">
        <v>725</v>
      </c>
      <c r="G1" s="4" t="s">
        <v>726</v>
      </c>
      <c r="H1" s="4" t="s">
        <v>727</v>
      </c>
      <c r="J1" t="s">
        <v>2</v>
      </c>
      <c r="K1" t="s">
        <v>3</v>
      </c>
      <c r="L1" t="s">
        <v>714</v>
      </c>
      <c r="M1" t="s">
        <v>715</v>
      </c>
      <c r="N1" t="s">
        <v>716</v>
      </c>
      <c r="O1" t="s">
        <v>717</v>
      </c>
      <c r="P1" t="s">
        <v>718</v>
      </c>
      <c r="Q1" t="s">
        <v>719</v>
      </c>
      <c r="R1" t="s">
        <v>720</v>
      </c>
    </row>
    <row r="2" spans="1:18">
      <c r="A2">
        <v>1</v>
      </c>
      <c r="B2" t="s">
        <v>14</v>
      </c>
      <c r="C2" t="s">
        <v>721</v>
      </c>
      <c r="D2">
        <v>68.681234892837594</v>
      </c>
      <c r="E2" s="6">
        <v>38.5792120975213</v>
      </c>
      <c r="F2" s="7">
        <v>107.26044699035801</v>
      </c>
      <c r="G2">
        <v>11.9655871585159</v>
      </c>
      <c r="H2">
        <v>136.523995657901</v>
      </c>
    </row>
    <row r="3" spans="1:18">
      <c r="A3">
        <v>2</v>
      </c>
      <c r="B3" t="s">
        <v>16</v>
      </c>
      <c r="C3" t="s">
        <v>721</v>
      </c>
      <c r="D3">
        <v>-5.6611471356500198</v>
      </c>
      <c r="E3" s="6">
        <v>112.79531037607801</v>
      </c>
      <c r="F3" s="7">
        <v>107.13416324042799</v>
      </c>
      <c r="G3">
        <v>-42.472832654994697</v>
      </c>
      <c r="H3">
        <v>35.313878192447604</v>
      </c>
    </row>
    <row r="4" spans="1:18">
      <c r="A4">
        <v>3</v>
      </c>
      <c r="B4" t="s">
        <v>17</v>
      </c>
      <c r="C4" t="s">
        <v>721</v>
      </c>
      <c r="D4">
        <v>-68.850591449704098</v>
      </c>
      <c r="E4" s="6">
        <v>320.34515712957801</v>
      </c>
      <c r="F4" s="7">
        <v>251.494565679874</v>
      </c>
      <c r="G4">
        <v>-132.971316242292</v>
      </c>
      <c r="H4">
        <v>4.9233449289742897</v>
      </c>
    </row>
    <row r="5" spans="1:18">
      <c r="A5">
        <v>4</v>
      </c>
      <c r="B5" t="s">
        <v>19</v>
      </c>
      <c r="C5" t="s">
        <v>721</v>
      </c>
      <c r="D5">
        <v>207.50623587038999</v>
      </c>
      <c r="E5" s="6">
        <v>-45.043009047726798</v>
      </c>
      <c r="F5" s="7">
        <v>162.46322682266299</v>
      </c>
      <c r="G5">
        <v>128.043262692083</v>
      </c>
      <c r="H5">
        <v>323.84561255952599</v>
      </c>
    </row>
    <row r="6" spans="1:18">
      <c r="A6">
        <v>5</v>
      </c>
      <c r="B6" t="s">
        <v>20</v>
      </c>
      <c r="C6" t="s">
        <v>721</v>
      </c>
      <c r="D6">
        <v>56.256544405884597</v>
      </c>
      <c r="E6" s="6">
        <v>41.404522500874997</v>
      </c>
      <c r="F6" s="7">
        <v>97.6610669067597</v>
      </c>
      <c r="G6">
        <v>22.409535711628301</v>
      </c>
      <c r="H6">
        <v>94.849623830949298</v>
      </c>
    </row>
    <row r="7" spans="1:18">
      <c r="A7">
        <v>6</v>
      </c>
      <c r="B7" t="s">
        <v>21</v>
      </c>
      <c r="C7" t="s">
        <v>721</v>
      </c>
      <c r="D7">
        <v>69.847425332196295</v>
      </c>
      <c r="E7" s="6">
        <v>15.262876819552201</v>
      </c>
      <c r="F7" s="7">
        <v>85.110302151748598</v>
      </c>
      <c r="G7">
        <v>32.150263662906703</v>
      </c>
      <c r="H7">
        <v>116.64063010817701</v>
      </c>
    </row>
    <row r="8" spans="1:18">
      <c r="A8">
        <v>7</v>
      </c>
      <c r="B8" t="s">
        <v>22</v>
      </c>
      <c r="C8" t="s">
        <v>721</v>
      </c>
      <c r="D8">
        <v>90.500112181742907</v>
      </c>
      <c r="E8" s="6">
        <v>66.329191468457495</v>
      </c>
      <c r="F8" s="7">
        <v>156.82930365019999</v>
      </c>
      <c r="G8">
        <v>42.738764860283297</v>
      </c>
      <c r="H8">
        <v>145.742986410204</v>
      </c>
    </row>
    <row r="9" spans="1:18">
      <c r="A9">
        <v>8</v>
      </c>
      <c r="B9" t="s">
        <v>23</v>
      </c>
      <c r="C9" t="s">
        <v>721</v>
      </c>
      <c r="D9">
        <v>44.105618288639903</v>
      </c>
      <c r="E9" s="6">
        <v>56.143563581156002</v>
      </c>
      <c r="F9" s="7">
        <v>100.249181869796</v>
      </c>
      <c r="G9">
        <v>5.1786258456946799</v>
      </c>
      <c r="H9">
        <v>87.142140485389703</v>
      </c>
    </row>
    <row r="10" spans="1:18">
      <c r="A10">
        <v>9</v>
      </c>
      <c r="B10" t="s">
        <v>24</v>
      </c>
      <c r="C10" t="s">
        <v>721</v>
      </c>
      <c r="D10">
        <v>346.198838055306</v>
      </c>
      <c r="E10" s="6">
        <v>-258.71426528429299</v>
      </c>
      <c r="F10" s="7">
        <v>87.484572771013703</v>
      </c>
      <c r="G10">
        <v>199.582805703156</v>
      </c>
      <c r="H10">
        <v>783.27618389627196</v>
      </c>
    </row>
    <row r="11" spans="1:18">
      <c r="A11">
        <v>10</v>
      </c>
      <c r="B11" t="s">
        <v>25</v>
      </c>
      <c r="C11" t="s">
        <v>721</v>
      </c>
      <c r="D11">
        <v>238.211270552173</v>
      </c>
      <c r="E11" s="6">
        <v>-31.734909464670999</v>
      </c>
      <c r="F11" s="7">
        <v>206.476361087502</v>
      </c>
      <c r="G11">
        <v>157.07932068225301</v>
      </c>
      <c r="H11">
        <v>348.41091394208598</v>
      </c>
    </row>
    <row r="12" spans="1:18">
      <c r="A12">
        <v>11</v>
      </c>
      <c r="B12" t="s">
        <v>26</v>
      </c>
      <c r="C12" t="s">
        <v>721</v>
      </c>
      <c r="D12">
        <v>167.320718984048</v>
      </c>
      <c r="E12" s="6">
        <v>-43.218371113382297</v>
      </c>
      <c r="F12" s="7">
        <v>124.10234787066599</v>
      </c>
      <c r="G12">
        <v>110.67301696069001</v>
      </c>
      <c r="H12">
        <v>250.286230211364</v>
      </c>
    </row>
    <row r="13" spans="1:18">
      <c r="A13">
        <v>12</v>
      </c>
      <c r="B13" t="s">
        <v>27</v>
      </c>
      <c r="C13" t="s">
        <v>721</v>
      </c>
      <c r="D13">
        <v>235.60499077612201</v>
      </c>
      <c r="E13" s="6">
        <v>-58.599293563329702</v>
      </c>
      <c r="F13" s="7">
        <v>177.005697212792</v>
      </c>
      <c r="G13">
        <v>140.58747631142199</v>
      </c>
      <c r="H13">
        <v>371.97916073168</v>
      </c>
    </row>
    <row r="14" spans="1:18">
      <c r="A14">
        <v>13</v>
      </c>
      <c r="B14" t="s">
        <v>28</v>
      </c>
      <c r="C14" t="s">
        <v>721</v>
      </c>
      <c r="D14">
        <v>-95.342075500369901</v>
      </c>
      <c r="E14" s="6">
        <v>343.936251607033</v>
      </c>
      <c r="F14" s="7">
        <v>248.59417610666301</v>
      </c>
      <c r="G14">
        <v>-153.59203824004601</v>
      </c>
      <c r="H14">
        <v>-38.579712919205399</v>
      </c>
    </row>
    <row r="15" spans="1:18">
      <c r="A15">
        <v>14</v>
      </c>
      <c r="B15" t="s">
        <v>29</v>
      </c>
      <c r="C15" t="s">
        <v>721</v>
      </c>
      <c r="D15">
        <v>-76.025270382552094</v>
      </c>
      <c r="E15" s="6">
        <v>307.24464942817298</v>
      </c>
      <c r="F15" s="7">
        <v>231.219379045621</v>
      </c>
      <c r="G15">
        <v>-123.30272786376101</v>
      </c>
      <c r="H15">
        <v>-30.276014904176499</v>
      </c>
    </row>
    <row r="16" spans="1:18">
      <c r="A16">
        <v>15</v>
      </c>
      <c r="B16" t="s">
        <v>30</v>
      </c>
      <c r="C16" t="s">
        <v>721</v>
      </c>
      <c r="D16">
        <v>22.9874366158279</v>
      </c>
      <c r="E16" s="6">
        <v>315.56437794960402</v>
      </c>
      <c r="F16" s="7">
        <v>338.55181456543198</v>
      </c>
      <c r="G16">
        <v>-42.361398257956502</v>
      </c>
      <c r="H16">
        <v>93.649255996213299</v>
      </c>
    </row>
    <row r="17" spans="1:8">
      <c r="A17">
        <v>16</v>
      </c>
      <c r="B17" t="s">
        <v>31</v>
      </c>
      <c r="C17" t="s">
        <v>721</v>
      </c>
      <c r="D17">
        <v>25.2765210809475</v>
      </c>
      <c r="E17" s="6">
        <v>102.03590416421</v>
      </c>
      <c r="F17" s="7">
        <v>127.312425245157</v>
      </c>
      <c r="G17">
        <v>-5.9055890416772998</v>
      </c>
      <c r="H17">
        <v>55.008722785981398</v>
      </c>
    </row>
    <row r="18" spans="1:8">
      <c r="A18">
        <v>17</v>
      </c>
      <c r="B18" t="s">
        <v>32</v>
      </c>
      <c r="C18" t="s">
        <v>721</v>
      </c>
      <c r="D18">
        <v>-43.077306582018103</v>
      </c>
      <c r="E18" s="6">
        <v>190.385077234791</v>
      </c>
      <c r="F18" s="7">
        <v>147.30777065277201</v>
      </c>
      <c r="G18">
        <v>-78.0784204214483</v>
      </c>
      <c r="H18">
        <v>-7.2260203287368903</v>
      </c>
    </row>
    <row r="19" spans="1:8">
      <c r="A19">
        <v>18</v>
      </c>
      <c r="B19" t="s">
        <v>33</v>
      </c>
      <c r="C19" t="s">
        <v>721</v>
      </c>
      <c r="D19">
        <v>57.631226803765401</v>
      </c>
      <c r="E19" s="6">
        <v>42.482256185214801</v>
      </c>
      <c r="F19" s="7">
        <v>100.11348298898</v>
      </c>
      <c r="G19">
        <v>33.2965988376233</v>
      </c>
      <c r="H19">
        <v>85.4281969428651</v>
      </c>
    </row>
    <row r="20" spans="1:8">
      <c r="A20">
        <v>19</v>
      </c>
      <c r="B20" t="s">
        <v>34</v>
      </c>
      <c r="C20" t="s">
        <v>721</v>
      </c>
      <c r="D20">
        <v>25.723088543340701</v>
      </c>
      <c r="E20" s="6">
        <v>180.542058575966</v>
      </c>
      <c r="F20" s="7">
        <v>206.26514711930699</v>
      </c>
      <c r="G20">
        <v>-15.148532109570001</v>
      </c>
      <c r="H20">
        <v>68.337201017426594</v>
      </c>
    </row>
    <row r="21" spans="1:8">
      <c r="A21">
        <v>20</v>
      </c>
      <c r="B21" t="s">
        <v>35</v>
      </c>
      <c r="C21" t="s">
        <v>721</v>
      </c>
      <c r="D21">
        <v>25.233298479121601</v>
      </c>
      <c r="E21" s="6">
        <v>143.212000830828</v>
      </c>
      <c r="F21" s="7">
        <v>168.44529930994901</v>
      </c>
      <c r="G21">
        <v>-10.5230209654418</v>
      </c>
      <c r="H21">
        <v>61.8555485201097</v>
      </c>
    </row>
    <row r="22" spans="1:8">
      <c r="A22">
        <v>21</v>
      </c>
      <c r="B22" t="s">
        <v>36</v>
      </c>
      <c r="C22" t="s">
        <v>721</v>
      </c>
      <c r="D22">
        <v>-95.984145152362998</v>
      </c>
      <c r="E22" s="6">
        <v>256.47153819221398</v>
      </c>
      <c r="F22" s="7">
        <v>160.48739303985101</v>
      </c>
      <c r="G22">
        <v>-132.419126596681</v>
      </c>
      <c r="H22">
        <v>-59.113374368036098</v>
      </c>
    </row>
    <row r="23" spans="1:8">
      <c r="A23">
        <v>22</v>
      </c>
      <c r="B23" t="s">
        <v>37</v>
      </c>
      <c r="C23" t="s">
        <v>721</v>
      </c>
      <c r="D23">
        <v>14.4332526758489</v>
      </c>
      <c r="E23" s="6">
        <v>66.730800676488002</v>
      </c>
      <c r="F23" s="7">
        <v>81.164053352337007</v>
      </c>
      <c r="G23">
        <v>-12.791687123825399</v>
      </c>
      <c r="H23">
        <v>43.9450111153348</v>
      </c>
    </row>
    <row r="24" spans="1:8">
      <c r="A24">
        <v>23</v>
      </c>
      <c r="B24" t="s">
        <v>38</v>
      </c>
      <c r="C24" t="s">
        <v>721</v>
      </c>
      <c r="D24">
        <v>-78.585945477581902</v>
      </c>
      <c r="E24" s="6">
        <v>236.969183940888</v>
      </c>
      <c r="F24" s="7">
        <v>158.38323846330599</v>
      </c>
      <c r="G24">
        <v>-115.214877644133</v>
      </c>
      <c r="H24">
        <v>-39.199400509276302</v>
      </c>
    </row>
    <row r="25" spans="1:8">
      <c r="A25">
        <v>24</v>
      </c>
      <c r="B25" t="s">
        <v>39</v>
      </c>
      <c r="C25" t="s">
        <v>721</v>
      </c>
      <c r="D25">
        <v>-33.324867730260202</v>
      </c>
      <c r="E25" s="6">
        <v>128.472416493081</v>
      </c>
      <c r="F25" s="7">
        <v>95.1475487628216</v>
      </c>
      <c r="G25">
        <v>-60.696413868717002</v>
      </c>
      <c r="H25">
        <v>-4.4992571101030796</v>
      </c>
    </row>
    <row r="26" spans="1:8">
      <c r="A26">
        <v>25</v>
      </c>
      <c r="B26" t="s">
        <v>40</v>
      </c>
      <c r="C26" t="s">
        <v>721</v>
      </c>
      <c r="D26">
        <v>-34.5602306641863</v>
      </c>
      <c r="E26" s="6">
        <v>406.68087240991298</v>
      </c>
      <c r="F26" s="7">
        <v>372.12064174572703</v>
      </c>
      <c r="G26">
        <v>-103.216697048993</v>
      </c>
      <c r="H26">
        <v>41.449301256139897</v>
      </c>
    </row>
    <row r="27" spans="1:8">
      <c r="A27">
        <v>26</v>
      </c>
      <c r="B27" t="s">
        <v>41</v>
      </c>
      <c r="C27" t="s">
        <v>721</v>
      </c>
      <c r="D27">
        <v>104.411244824905</v>
      </c>
      <c r="E27" s="6">
        <v>-42.672693602450998</v>
      </c>
      <c r="F27" s="7">
        <v>61.738551222454703</v>
      </c>
      <c r="G27">
        <v>60.060297128334703</v>
      </c>
      <c r="H27">
        <v>189.187686958754</v>
      </c>
    </row>
    <row r="28" spans="1:8">
      <c r="A28">
        <v>27</v>
      </c>
      <c r="B28" t="s">
        <v>42</v>
      </c>
      <c r="C28" t="s">
        <v>721</v>
      </c>
      <c r="D28">
        <v>-50.596045863400299</v>
      </c>
      <c r="E28" s="6">
        <v>466.44166194977601</v>
      </c>
      <c r="F28" s="7">
        <v>415.84561608637603</v>
      </c>
      <c r="G28">
        <v>-136.362731271456</v>
      </c>
      <c r="H28">
        <v>42.399150894029901</v>
      </c>
    </row>
    <row r="29" spans="1:8">
      <c r="A29">
        <v>28</v>
      </c>
      <c r="B29" t="s">
        <v>43</v>
      </c>
      <c r="C29" t="s">
        <v>721</v>
      </c>
      <c r="D29">
        <v>51.3198130769551</v>
      </c>
      <c r="E29" s="6">
        <v>45.674505304567901</v>
      </c>
      <c r="F29" s="7">
        <v>96.994318381523101</v>
      </c>
      <c r="G29">
        <v>24.6000870734591</v>
      </c>
      <c r="H29">
        <v>83.181266978208996</v>
      </c>
    </row>
    <row r="30" spans="1:8">
      <c r="A30">
        <v>29</v>
      </c>
      <c r="B30" t="s">
        <v>44</v>
      </c>
      <c r="C30" t="s">
        <v>721</v>
      </c>
      <c r="D30">
        <v>-95.021387750523303</v>
      </c>
      <c r="E30" s="6">
        <v>230.284019555366</v>
      </c>
      <c r="F30" s="7">
        <v>135.26263180484301</v>
      </c>
      <c r="G30">
        <v>-128.64666113255001</v>
      </c>
      <c r="H30">
        <v>-62.0502746344619</v>
      </c>
    </row>
    <row r="31" spans="1:8">
      <c r="A31">
        <v>30</v>
      </c>
      <c r="B31" t="s">
        <v>45</v>
      </c>
      <c r="C31" t="s">
        <v>721</v>
      </c>
      <c r="D31">
        <v>-19.836439184112699</v>
      </c>
      <c r="E31" s="6">
        <v>97.627181535647395</v>
      </c>
      <c r="F31" s="7">
        <v>77.790742351534703</v>
      </c>
      <c r="G31">
        <v>-43.1835981930098</v>
      </c>
      <c r="H31">
        <v>4.3844265536465903</v>
      </c>
    </row>
    <row r="32" spans="1:8">
      <c r="A32">
        <v>31</v>
      </c>
      <c r="B32" t="s">
        <v>46</v>
      </c>
      <c r="C32" t="s">
        <v>721</v>
      </c>
      <c r="D32">
        <v>-63.366974793659601</v>
      </c>
      <c r="E32" s="6">
        <v>202.61051950329301</v>
      </c>
      <c r="F32" s="7">
        <v>139.24354470963399</v>
      </c>
      <c r="G32">
        <v>-96.085403943606295</v>
      </c>
      <c r="H32">
        <v>-29.565509345064399</v>
      </c>
    </row>
    <row r="33" spans="1:8">
      <c r="A33">
        <v>32</v>
      </c>
      <c r="B33" t="s">
        <v>47</v>
      </c>
      <c r="C33" t="s">
        <v>721</v>
      </c>
      <c r="D33">
        <v>-123.24215581373799</v>
      </c>
      <c r="E33" s="6">
        <v>302.141850048957</v>
      </c>
      <c r="F33" s="7">
        <v>178.89969423521899</v>
      </c>
      <c r="G33">
        <v>-161.35639850226099</v>
      </c>
      <c r="H33">
        <v>-79.5089406558658</v>
      </c>
    </row>
    <row r="34" spans="1:8">
      <c r="A34">
        <v>33</v>
      </c>
      <c r="B34" t="s">
        <v>48</v>
      </c>
      <c r="C34" t="s">
        <v>721</v>
      </c>
      <c r="D34">
        <v>-0.82110060108306004</v>
      </c>
      <c r="E34" s="6">
        <v>420.64690485655001</v>
      </c>
      <c r="F34" s="7">
        <v>419.82580425546701</v>
      </c>
      <c r="G34">
        <v>-81.860018064636094</v>
      </c>
      <c r="H34">
        <v>83.866828604263205</v>
      </c>
    </row>
    <row r="35" spans="1:8">
      <c r="A35">
        <v>34</v>
      </c>
      <c r="B35" t="s">
        <v>49</v>
      </c>
      <c r="C35" t="s">
        <v>721</v>
      </c>
      <c r="D35">
        <v>-15.7370283983287</v>
      </c>
      <c r="E35" s="6">
        <v>542.40592487334698</v>
      </c>
      <c r="F35" s="7">
        <v>526.66889647501796</v>
      </c>
      <c r="G35">
        <v>-110.66084413496</v>
      </c>
      <c r="H35">
        <v>103.15131201424499</v>
      </c>
    </row>
    <row r="36" spans="1:8">
      <c r="A36">
        <v>35</v>
      </c>
      <c r="B36" t="s">
        <v>50</v>
      </c>
      <c r="C36" t="s">
        <v>721</v>
      </c>
      <c r="D36">
        <v>-31.475888986271201</v>
      </c>
      <c r="E36" s="6">
        <v>143.732989567169</v>
      </c>
      <c r="F36" s="7">
        <v>112.257100580898</v>
      </c>
      <c r="G36">
        <v>-58.991281475682001</v>
      </c>
      <c r="H36">
        <v>-2.6585565322392601</v>
      </c>
    </row>
    <row r="37" spans="1:8">
      <c r="A37">
        <v>36</v>
      </c>
      <c r="B37" t="s">
        <v>51</v>
      </c>
      <c r="C37" t="s">
        <v>721</v>
      </c>
      <c r="D37">
        <v>151.031405021019</v>
      </c>
      <c r="E37" s="6">
        <v>52.959305597567699</v>
      </c>
      <c r="F37" s="7">
        <v>203.990710618587</v>
      </c>
      <c r="G37">
        <v>107.375520608724</v>
      </c>
      <c r="H37">
        <v>201.587577016859</v>
      </c>
    </row>
    <row r="38" spans="1:8">
      <c r="A38">
        <v>37</v>
      </c>
      <c r="B38" t="s">
        <v>52</v>
      </c>
      <c r="C38" t="s">
        <v>721</v>
      </c>
      <c r="D38">
        <v>-27.081617284423299</v>
      </c>
      <c r="E38" s="6">
        <v>417.98817896235499</v>
      </c>
      <c r="F38" s="7">
        <v>390.90656167793202</v>
      </c>
      <c r="G38">
        <v>-100.67005219381301</v>
      </c>
      <c r="H38">
        <v>49.109820954208402</v>
      </c>
    </row>
    <row r="39" spans="1:8">
      <c r="A39">
        <v>38</v>
      </c>
      <c r="B39" t="s">
        <v>53</v>
      </c>
      <c r="C39" t="s">
        <v>721</v>
      </c>
      <c r="D39">
        <v>-74.698900033290499</v>
      </c>
      <c r="E39" s="6">
        <v>230.39103678234599</v>
      </c>
      <c r="F39" s="7">
        <v>155.692136749056</v>
      </c>
      <c r="G39">
        <v>-108.85610160328</v>
      </c>
      <c r="H39">
        <v>-39.457544587844403</v>
      </c>
    </row>
    <row r="40" spans="1:8">
      <c r="A40">
        <v>39</v>
      </c>
      <c r="B40" t="s">
        <v>54</v>
      </c>
      <c r="C40" t="s">
        <v>721</v>
      </c>
      <c r="D40">
        <v>-42.206924804731699</v>
      </c>
      <c r="E40" s="6">
        <v>185.821441979702</v>
      </c>
      <c r="F40" s="7">
        <v>143.61451717496999</v>
      </c>
      <c r="G40">
        <v>-77.907862105343199</v>
      </c>
      <c r="H40">
        <v>-3.7821707239211699</v>
      </c>
    </row>
    <row r="41" spans="1:8">
      <c r="A41">
        <v>40</v>
      </c>
      <c r="B41" t="s">
        <v>55</v>
      </c>
      <c r="C41" t="s">
        <v>721</v>
      </c>
      <c r="D41">
        <v>-64.840134182515996</v>
      </c>
      <c r="E41" s="6">
        <v>506.475601326331</v>
      </c>
      <c r="F41" s="7">
        <v>441.63546714381499</v>
      </c>
      <c r="G41">
        <v>-148.57374266806701</v>
      </c>
      <c r="H41">
        <v>24.872854427910401</v>
      </c>
    </row>
    <row r="42" spans="1:8">
      <c r="A42">
        <v>41</v>
      </c>
      <c r="B42" t="s">
        <v>56</v>
      </c>
      <c r="C42" t="s">
        <v>721</v>
      </c>
      <c r="D42">
        <v>-51.690521215471598</v>
      </c>
      <c r="E42" s="6">
        <v>243.59934434356799</v>
      </c>
      <c r="F42" s="7">
        <v>191.908823128096</v>
      </c>
      <c r="G42">
        <v>-94.024844514834399</v>
      </c>
      <c r="H42">
        <v>-13.081616704489999</v>
      </c>
    </row>
    <row r="43" spans="1:8">
      <c r="A43">
        <v>42</v>
      </c>
      <c r="B43" t="s">
        <v>57</v>
      </c>
      <c r="C43" t="s">
        <v>721</v>
      </c>
      <c r="D43">
        <v>-35.656588354924999</v>
      </c>
      <c r="E43" s="6">
        <v>276.55610904348202</v>
      </c>
      <c r="F43" s="7">
        <v>240.899520688557</v>
      </c>
      <c r="G43">
        <v>-84.590745775036297</v>
      </c>
      <c r="H43">
        <v>16.208120103856899</v>
      </c>
    </row>
    <row r="44" spans="1:8">
      <c r="A44">
        <v>43</v>
      </c>
      <c r="B44" t="s">
        <v>58</v>
      </c>
      <c r="C44" t="s">
        <v>721</v>
      </c>
      <c r="D44">
        <v>-203.914248282306</v>
      </c>
      <c r="E44" s="6">
        <v>443.02601684033402</v>
      </c>
      <c r="F44" s="7">
        <v>239.11176855802699</v>
      </c>
      <c r="G44">
        <v>-257.16335952831901</v>
      </c>
      <c r="H44">
        <v>-149.87135373131699</v>
      </c>
    </row>
    <row r="45" spans="1:8">
      <c r="A45">
        <v>44</v>
      </c>
      <c r="B45" t="s">
        <v>59</v>
      </c>
      <c r="C45" t="s">
        <v>721</v>
      </c>
      <c r="D45">
        <v>-30.147681691974501</v>
      </c>
      <c r="E45" s="6">
        <v>157.40386146498801</v>
      </c>
      <c r="F45" s="7">
        <v>127.256179773014</v>
      </c>
      <c r="G45">
        <v>-63.485666886698397</v>
      </c>
      <c r="H45">
        <v>3.9846369136201201</v>
      </c>
    </row>
    <row r="46" spans="1:8">
      <c r="A46">
        <v>45</v>
      </c>
      <c r="B46" t="s">
        <v>60</v>
      </c>
      <c r="C46" t="s">
        <v>721</v>
      </c>
      <c r="D46">
        <v>-60.233088833937302</v>
      </c>
      <c r="E46" s="6">
        <v>471.67280064445703</v>
      </c>
      <c r="F46" s="7">
        <v>411.43971181051899</v>
      </c>
      <c r="G46">
        <v>-134.55790068500301</v>
      </c>
      <c r="H46">
        <v>19.175640342555699</v>
      </c>
    </row>
    <row r="47" spans="1:8">
      <c r="A47">
        <v>46</v>
      </c>
      <c r="B47" t="s">
        <v>61</v>
      </c>
      <c r="C47" t="s">
        <v>721</v>
      </c>
      <c r="D47">
        <v>36.583658915843799</v>
      </c>
      <c r="E47" s="6">
        <v>161.11015182016499</v>
      </c>
      <c r="F47" s="7">
        <v>197.693810736009</v>
      </c>
      <c r="G47">
        <v>-4.1508053213850404</v>
      </c>
      <c r="H47">
        <v>82.496064362750801</v>
      </c>
    </row>
    <row r="48" spans="1:8">
      <c r="A48">
        <v>47</v>
      </c>
      <c r="B48" t="s">
        <v>62</v>
      </c>
      <c r="C48" t="s">
        <v>721</v>
      </c>
      <c r="D48">
        <v>-64.466045100849101</v>
      </c>
      <c r="E48" s="6">
        <v>443.78049592086199</v>
      </c>
      <c r="F48" s="7">
        <v>379.31445082001301</v>
      </c>
      <c r="G48">
        <v>-135.121689018974</v>
      </c>
      <c r="H48">
        <v>11.9500097027574</v>
      </c>
    </row>
    <row r="49" spans="1:8">
      <c r="A49">
        <v>48</v>
      </c>
      <c r="B49" t="s">
        <v>63</v>
      </c>
      <c r="C49" t="s">
        <v>721</v>
      </c>
      <c r="D49">
        <v>-114.52064421086</v>
      </c>
      <c r="E49" s="6">
        <v>274.52080196321901</v>
      </c>
      <c r="F49" s="7">
        <v>160.00015775235801</v>
      </c>
      <c r="G49">
        <v>-152.19468162000399</v>
      </c>
      <c r="H49">
        <v>-72.254293850680497</v>
      </c>
    </row>
    <row r="50" spans="1:8">
      <c r="A50">
        <v>49</v>
      </c>
      <c r="B50" t="s">
        <v>64</v>
      </c>
      <c r="C50" t="s">
        <v>721</v>
      </c>
      <c r="D50">
        <v>-70.662743747410502</v>
      </c>
      <c r="E50" s="6">
        <v>342.96164207903001</v>
      </c>
      <c r="F50" s="7">
        <v>272.298898331619</v>
      </c>
      <c r="G50">
        <v>-119.284954610862</v>
      </c>
      <c r="H50">
        <v>-20.6411301369087</v>
      </c>
    </row>
    <row r="51" spans="1:8">
      <c r="A51">
        <v>50</v>
      </c>
      <c r="B51" t="s">
        <v>65</v>
      </c>
      <c r="C51" t="s">
        <v>721</v>
      </c>
      <c r="D51">
        <v>13.5731482103603</v>
      </c>
      <c r="E51" s="6">
        <v>232.63064788347299</v>
      </c>
      <c r="F51" s="7">
        <v>246.203796093834</v>
      </c>
      <c r="G51">
        <v>-35.753243769287302</v>
      </c>
      <c r="H51">
        <v>71.361998426568107</v>
      </c>
    </row>
    <row r="52" spans="1:8">
      <c r="A52">
        <v>51</v>
      </c>
      <c r="B52" t="s">
        <v>66</v>
      </c>
      <c r="C52" t="s">
        <v>721</v>
      </c>
      <c r="D52">
        <v>-85.681036093973205</v>
      </c>
      <c r="E52" s="6">
        <v>266.00263584875597</v>
      </c>
      <c r="F52" s="7">
        <v>180.321599754782</v>
      </c>
      <c r="G52">
        <v>-124.434741740989</v>
      </c>
      <c r="H52">
        <v>-45.135820540089</v>
      </c>
    </row>
    <row r="53" spans="1:8">
      <c r="A53">
        <v>52</v>
      </c>
      <c r="B53" t="s">
        <v>67</v>
      </c>
      <c r="C53" t="s">
        <v>721</v>
      </c>
      <c r="D53">
        <v>-77.757459347516004</v>
      </c>
      <c r="E53" s="6">
        <v>400.544759064517</v>
      </c>
      <c r="F53" s="7">
        <v>322.78729971700102</v>
      </c>
      <c r="G53">
        <v>-138.02729655918901</v>
      </c>
      <c r="H53">
        <v>-13.602032861402201</v>
      </c>
    </row>
    <row r="54" spans="1:8">
      <c r="A54">
        <v>53</v>
      </c>
      <c r="B54" t="s">
        <v>68</v>
      </c>
      <c r="C54" t="s">
        <v>721</v>
      </c>
      <c r="D54">
        <v>-61.985278548555797</v>
      </c>
      <c r="E54" s="6">
        <v>235.43146615074099</v>
      </c>
      <c r="F54" s="7">
        <v>173.446187602186</v>
      </c>
      <c r="G54">
        <v>-99.339332654281506</v>
      </c>
      <c r="H54">
        <v>-23.706013668172702</v>
      </c>
    </row>
    <row r="55" spans="1:8">
      <c r="A55">
        <v>54</v>
      </c>
      <c r="B55" t="s">
        <v>69</v>
      </c>
      <c r="C55" t="s">
        <v>721</v>
      </c>
      <c r="D55">
        <v>-102.980778210463</v>
      </c>
      <c r="E55" s="6">
        <v>488.840490852698</v>
      </c>
      <c r="F55" s="7">
        <v>385.859712642234</v>
      </c>
      <c r="G55">
        <v>-170.70538313875701</v>
      </c>
      <c r="H55">
        <v>-34.313188004443802</v>
      </c>
    </row>
    <row r="56" spans="1:8">
      <c r="A56">
        <v>55</v>
      </c>
      <c r="B56" t="s">
        <v>70</v>
      </c>
      <c r="C56" t="s">
        <v>721</v>
      </c>
      <c r="D56">
        <v>-136.91222744640299</v>
      </c>
      <c r="E56" s="6">
        <v>341.52918381975599</v>
      </c>
      <c r="F56" s="7">
        <v>204.616956373352</v>
      </c>
      <c r="G56">
        <v>-186.17802400255201</v>
      </c>
      <c r="H56">
        <v>-85.070238746202193</v>
      </c>
    </row>
    <row r="57" spans="1:8">
      <c r="A57">
        <v>56</v>
      </c>
      <c r="B57" t="s">
        <v>71</v>
      </c>
      <c r="C57" t="s">
        <v>721</v>
      </c>
      <c r="D57">
        <v>1.00888198050225</v>
      </c>
      <c r="E57" s="6">
        <v>110.835026201994</v>
      </c>
      <c r="F57" s="7">
        <v>111.84390818249599</v>
      </c>
      <c r="G57">
        <v>-24.881345379255301</v>
      </c>
      <c r="H57">
        <v>29.0550756888737</v>
      </c>
    </row>
    <row r="58" spans="1:8">
      <c r="A58">
        <v>57</v>
      </c>
      <c r="B58" t="s">
        <v>72</v>
      </c>
      <c r="C58" t="s">
        <v>721</v>
      </c>
      <c r="D58">
        <v>-3.0400200400922799</v>
      </c>
      <c r="E58" s="6">
        <v>178.24474643968301</v>
      </c>
      <c r="F58" s="7">
        <v>175.20472639959101</v>
      </c>
      <c r="G58">
        <v>-39.932641321409797</v>
      </c>
      <c r="H58">
        <v>35.482291819840597</v>
      </c>
    </row>
    <row r="59" spans="1:8">
      <c r="A59">
        <v>58</v>
      </c>
      <c r="B59" t="s">
        <v>73</v>
      </c>
      <c r="C59" t="s">
        <v>721</v>
      </c>
      <c r="D59">
        <v>-3.2476534879407599</v>
      </c>
      <c r="E59" s="6">
        <v>137.644721628979</v>
      </c>
      <c r="F59" s="7">
        <v>134.397068141039</v>
      </c>
      <c r="G59">
        <v>-43.944776563094599</v>
      </c>
      <c r="H59">
        <v>37.678714068184</v>
      </c>
    </row>
    <row r="60" spans="1:8">
      <c r="A60">
        <v>59</v>
      </c>
      <c r="B60" t="s">
        <v>74</v>
      </c>
      <c r="C60" t="s">
        <v>721</v>
      </c>
      <c r="D60">
        <v>-59.492354418532102</v>
      </c>
      <c r="E60" s="6">
        <v>167.48544554428901</v>
      </c>
      <c r="F60" s="7">
        <v>107.993091125757</v>
      </c>
      <c r="G60">
        <v>-90.104695295896903</v>
      </c>
      <c r="H60">
        <v>-28.401540954147599</v>
      </c>
    </row>
    <row r="61" spans="1:8">
      <c r="A61">
        <v>60</v>
      </c>
      <c r="B61" t="s">
        <v>75</v>
      </c>
      <c r="C61" t="s">
        <v>721</v>
      </c>
      <c r="D61">
        <v>-6.3695137956537797</v>
      </c>
      <c r="E61" s="6">
        <v>58.8540618770555</v>
      </c>
      <c r="F61" s="7">
        <v>52.484548081401698</v>
      </c>
      <c r="G61">
        <v>-24.744302504533</v>
      </c>
      <c r="H61">
        <v>15.3259763709793</v>
      </c>
    </row>
    <row r="62" spans="1:8">
      <c r="A62">
        <v>61</v>
      </c>
      <c r="B62" t="s">
        <v>76</v>
      </c>
      <c r="C62" t="s">
        <v>721</v>
      </c>
      <c r="D62">
        <v>-102.013277791327</v>
      </c>
      <c r="E62" s="6">
        <v>276.52286136358299</v>
      </c>
      <c r="F62" s="7">
        <v>174.50958357225599</v>
      </c>
      <c r="G62">
        <v>-141.31574409845501</v>
      </c>
      <c r="H62">
        <v>-65.175011751293994</v>
      </c>
    </row>
    <row r="63" spans="1:8">
      <c r="A63">
        <v>62</v>
      </c>
      <c r="B63" t="s">
        <v>77</v>
      </c>
      <c r="C63" t="s">
        <v>721</v>
      </c>
      <c r="D63">
        <v>-94.797571450850498</v>
      </c>
      <c r="E63" s="6">
        <v>306.07286865547098</v>
      </c>
      <c r="F63" s="7">
        <v>211.27529720462101</v>
      </c>
      <c r="G63">
        <v>-146.47312993643399</v>
      </c>
      <c r="H63">
        <v>-43.652133706436402</v>
      </c>
    </row>
    <row r="64" spans="1:8">
      <c r="A64">
        <v>63</v>
      </c>
      <c r="B64" t="s">
        <v>78</v>
      </c>
      <c r="C64" t="s">
        <v>721</v>
      </c>
      <c r="D64">
        <v>-47.339025849789202</v>
      </c>
      <c r="E64" s="6">
        <v>318.90952166005002</v>
      </c>
      <c r="F64" s="7">
        <v>271.57049581026098</v>
      </c>
      <c r="G64">
        <v>-93.644200517324293</v>
      </c>
      <c r="H64">
        <v>1.46044460991743</v>
      </c>
    </row>
    <row r="65" spans="1:8">
      <c r="A65">
        <v>64</v>
      </c>
      <c r="B65" t="s">
        <v>79</v>
      </c>
      <c r="C65" t="s">
        <v>721</v>
      </c>
      <c r="D65">
        <v>-101.305512555585</v>
      </c>
      <c r="E65" s="6">
        <v>594.24871251045397</v>
      </c>
      <c r="F65" s="7">
        <v>492.94319995486802</v>
      </c>
      <c r="G65">
        <v>-186.17343959790199</v>
      </c>
      <c r="H65">
        <v>-22.008248417320999</v>
      </c>
    </row>
    <row r="66" spans="1:8">
      <c r="A66">
        <v>65</v>
      </c>
      <c r="B66" t="s">
        <v>80</v>
      </c>
      <c r="C66" t="s">
        <v>721</v>
      </c>
      <c r="D66">
        <v>24.557447035655599</v>
      </c>
      <c r="E66" s="6">
        <v>274.12440378827802</v>
      </c>
      <c r="F66" s="7">
        <v>298.68185082393398</v>
      </c>
      <c r="G66">
        <v>-19.7919029851302</v>
      </c>
      <c r="H66">
        <v>75.895569696284696</v>
      </c>
    </row>
    <row r="67" spans="1:8">
      <c r="A67">
        <v>66</v>
      </c>
      <c r="B67" t="s">
        <v>81</v>
      </c>
      <c r="C67" t="s">
        <v>721</v>
      </c>
      <c r="D67">
        <v>-71.223849948564606</v>
      </c>
      <c r="E67" s="6">
        <v>337.81472656467798</v>
      </c>
      <c r="F67" s="7">
        <v>266.59087661611301</v>
      </c>
      <c r="G67">
        <v>-130.82032069617901</v>
      </c>
      <c r="H67">
        <v>-12.3662692319173</v>
      </c>
    </row>
    <row r="68" spans="1:8">
      <c r="A68">
        <v>67</v>
      </c>
      <c r="B68" t="s">
        <v>82</v>
      </c>
      <c r="C68" t="s">
        <v>721</v>
      </c>
      <c r="D68">
        <v>-53.9541189037176</v>
      </c>
      <c r="E68" s="6">
        <v>155.50537382693099</v>
      </c>
      <c r="F68" s="7">
        <v>101.55125492321299</v>
      </c>
      <c r="G68">
        <v>-80.495358312235197</v>
      </c>
      <c r="H68">
        <v>-24.8624602662257</v>
      </c>
    </row>
    <row r="69" spans="1:8">
      <c r="A69">
        <v>68</v>
      </c>
      <c r="B69" t="s">
        <v>83</v>
      </c>
      <c r="C69" t="s">
        <v>721</v>
      </c>
      <c r="D69">
        <v>-36.858721352867498</v>
      </c>
      <c r="E69" s="6">
        <v>493.90812913912799</v>
      </c>
      <c r="F69" s="7">
        <v>457.04940778626099</v>
      </c>
      <c r="G69">
        <v>-117.288197956966</v>
      </c>
      <c r="H69">
        <v>44.383458576728799</v>
      </c>
    </row>
    <row r="70" spans="1:8">
      <c r="A70">
        <v>69</v>
      </c>
      <c r="B70" t="s">
        <v>84</v>
      </c>
      <c r="C70" t="s">
        <v>721</v>
      </c>
      <c r="D70">
        <v>40.326152942545399</v>
      </c>
      <c r="E70" s="6">
        <v>84.541776607885097</v>
      </c>
      <c r="F70" s="7">
        <v>124.86792955043001</v>
      </c>
      <c r="G70">
        <v>11.6200026690775</v>
      </c>
      <c r="H70">
        <v>69.632619490036404</v>
      </c>
    </row>
    <row r="71" spans="1:8">
      <c r="A71">
        <v>70</v>
      </c>
      <c r="B71" t="s">
        <v>85</v>
      </c>
      <c r="C71" t="s">
        <v>721</v>
      </c>
      <c r="D71">
        <v>78.017782378773006</v>
      </c>
      <c r="E71" s="6">
        <v>-56.7119453493846</v>
      </c>
      <c r="F71" s="7">
        <v>21.3058370293884</v>
      </c>
      <c r="G71">
        <v>10.403598469477499</v>
      </c>
      <c r="H71">
        <v>269.68998103539099</v>
      </c>
    </row>
    <row r="72" spans="1:8">
      <c r="A72">
        <v>71</v>
      </c>
      <c r="B72" t="s">
        <v>86</v>
      </c>
      <c r="C72" t="s">
        <v>721</v>
      </c>
      <c r="D72">
        <v>57.831582954775598</v>
      </c>
      <c r="E72" s="6">
        <v>36.655406588417698</v>
      </c>
      <c r="F72" s="7">
        <v>94.486989543193303</v>
      </c>
      <c r="G72">
        <v>30.748648640668002</v>
      </c>
      <c r="H72">
        <v>90.533801825554605</v>
      </c>
    </row>
    <row r="73" spans="1:8">
      <c r="A73">
        <v>72</v>
      </c>
      <c r="B73" t="s">
        <v>87</v>
      </c>
      <c r="C73" t="s">
        <v>721</v>
      </c>
      <c r="D73">
        <v>41.159352850893001</v>
      </c>
      <c r="E73" s="6">
        <v>318.65905397638102</v>
      </c>
      <c r="F73" s="7">
        <v>359.81840682727398</v>
      </c>
      <c r="G73">
        <v>-24.392720580524099</v>
      </c>
      <c r="H73">
        <v>109.744336422491</v>
      </c>
    </row>
    <row r="74" spans="1:8">
      <c r="A74">
        <v>73</v>
      </c>
      <c r="B74" t="s">
        <v>88</v>
      </c>
      <c r="C74" t="s">
        <v>721</v>
      </c>
      <c r="D74">
        <v>-6.0507289379726501</v>
      </c>
      <c r="E74" s="6">
        <v>176.45772160059701</v>
      </c>
      <c r="F74" s="7">
        <v>170.40699266262399</v>
      </c>
      <c r="G74">
        <v>-44.501373086216901</v>
      </c>
      <c r="H74">
        <v>37.2803511950207</v>
      </c>
    </row>
    <row r="75" spans="1:8">
      <c r="A75">
        <v>74</v>
      </c>
      <c r="B75" t="s">
        <v>89</v>
      </c>
      <c r="C75" t="s">
        <v>721</v>
      </c>
      <c r="D75">
        <v>42.0935505038114</v>
      </c>
      <c r="E75" s="6">
        <v>26.9944551856453</v>
      </c>
      <c r="F75" s="7">
        <v>69.088005689456693</v>
      </c>
      <c r="G75">
        <v>18.153213798466599</v>
      </c>
      <c r="H75">
        <v>80.188417915337894</v>
      </c>
    </row>
    <row r="76" spans="1:8">
      <c r="A76">
        <v>75</v>
      </c>
      <c r="B76" t="s">
        <v>90</v>
      </c>
      <c r="C76" t="s">
        <v>721</v>
      </c>
      <c r="D76">
        <v>-19.085902871104</v>
      </c>
      <c r="E76" s="6">
        <v>76.5454319749782</v>
      </c>
      <c r="F76" s="7">
        <v>57.459529103874203</v>
      </c>
      <c r="G76">
        <v>-42.186905110389901</v>
      </c>
      <c r="H76">
        <v>6.6878990870121804</v>
      </c>
    </row>
    <row r="77" spans="1:8">
      <c r="A77">
        <v>76</v>
      </c>
      <c r="B77" t="s">
        <v>91</v>
      </c>
      <c r="C77" t="s">
        <v>721</v>
      </c>
      <c r="D77">
        <v>-109.38451954113</v>
      </c>
      <c r="E77" s="6">
        <v>447.373452002509</v>
      </c>
      <c r="F77" s="7">
        <v>337.98893246137902</v>
      </c>
      <c r="G77">
        <v>-174.20547127611201</v>
      </c>
      <c r="H77">
        <v>-47.803802623474297</v>
      </c>
    </row>
    <row r="78" spans="1:8">
      <c r="A78">
        <v>77</v>
      </c>
      <c r="B78" t="s">
        <v>92</v>
      </c>
      <c r="C78" t="s">
        <v>721</v>
      </c>
      <c r="D78">
        <v>-10.072144177528701</v>
      </c>
      <c r="E78" s="6">
        <v>245.500746480771</v>
      </c>
      <c r="F78" s="7">
        <v>235.428602303242</v>
      </c>
      <c r="G78">
        <v>-54.327269744466598</v>
      </c>
      <c r="H78">
        <v>36.927938812016301</v>
      </c>
    </row>
    <row r="79" spans="1:8">
      <c r="A79">
        <v>78</v>
      </c>
      <c r="B79" t="s">
        <v>93</v>
      </c>
      <c r="C79" t="s">
        <v>721</v>
      </c>
      <c r="D79">
        <v>10.4641619114124</v>
      </c>
      <c r="E79" s="6">
        <v>236.45002438487799</v>
      </c>
      <c r="F79" s="7">
        <v>246.91418629629001</v>
      </c>
      <c r="G79">
        <v>-35.603771270295702</v>
      </c>
      <c r="H79">
        <v>58.957341498305702</v>
      </c>
    </row>
    <row r="80" spans="1:8">
      <c r="A80">
        <v>79</v>
      </c>
      <c r="B80" t="s">
        <v>94</v>
      </c>
      <c r="C80" t="s">
        <v>721</v>
      </c>
      <c r="D80">
        <v>-60.360864845873103</v>
      </c>
      <c r="E80" s="6">
        <v>396.92909356883598</v>
      </c>
      <c r="F80" s="7">
        <v>336.56822872296198</v>
      </c>
      <c r="G80">
        <v>-116.89346111628799</v>
      </c>
      <c r="H80">
        <v>-4.2317196330236602</v>
      </c>
    </row>
    <row r="81" spans="1:8">
      <c r="A81">
        <v>80</v>
      </c>
      <c r="B81" t="s">
        <v>95</v>
      </c>
      <c r="C81" t="s">
        <v>721</v>
      </c>
      <c r="D81">
        <v>-158.611195009234</v>
      </c>
      <c r="E81" s="6">
        <v>528.839406511324</v>
      </c>
      <c r="F81" s="7">
        <v>370.22821150208898</v>
      </c>
      <c r="G81">
        <v>-221.81503515918101</v>
      </c>
      <c r="H81">
        <v>-93.934760220704803</v>
      </c>
    </row>
    <row r="82" spans="1:8">
      <c r="A82">
        <v>81</v>
      </c>
      <c r="B82" t="s">
        <v>96</v>
      </c>
      <c r="C82" t="s">
        <v>721</v>
      </c>
      <c r="D82">
        <v>42.309651074211999</v>
      </c>
      <c r="E82" s="6">
        <v>260.46544697455499</v>
      </c>
      <c r="F82" s="7">
        <v>302.77509804876701</v>
      </c>
      <c r="G82">
        <v>-12.3998723285622</v>
      </c>
      <c r="H82">
        <v>99.209965858021107</v>
      </c>
    </row>
    <row r="83" spans="1:8">
      <c r="A83">
        <v>82</v>
      </c>
      <c r="B83" t="s">
        <v>97</v>
      </c>
      <c r="C83" t="s">
        <v>721</v>
      </c>
      <c r="D83">
        <v>4.1333163981121199</v>
      </c>
      <c r="E83" s="6">
        <v>330.58112915990603</v>
      </c>
      <c r="F83" s="7">
        <v>334.71444555801799</v>
      </c>
      <c r="G83">
        <v>-54.121281678442202</v>
      </c>
      <c r="H83">
        <v>59.705059269750699</v>
      </c>
    </row>
    <row r="84" spans="1:8">
      <c r="A84">
        <v>83</v>
      </c>
      <c r="B84" t="s">
        <v>98</v>
      </c>
      <c r="C84" t="s">
        <v>721</v>
      </c>
      <c r="D84">
        <v>-221.70768855877199</v>
      </c>
      <c r="E84" s="6">
        <v>441.78552852187698</v>
      </c>
      <c r="F84" s="7">
        <v>220.077839963104</v>
      </c>
      <c r="G84">
        <v>-287.26896865494399</v>
      </c>
      <c r="H84">
        <v>-159.38458446144799</v>
      </c>
    </row>
    <row r="85" spans="1:8">
      <c r="A85">
        <v>84</v>
      </c>
      <c r="B85" t="s">
        <v>99</v>
      </c>
      <c r="C85" t="s">
        <v>721</v>
      </c>
      <c r="D85">
        <v>-18.113284616645601</v>
      </c>
      <c r="E85" s="6">
        <v>343.22108129827097</v>
      </c>
      <c r="F85" s="7">
        <v>325.10779668162598</v>
      </c>
      <c r="G85">
        <v>-70.432578785014698</v>
      </c>
      <c r="H85">
        <v>38.516992177770199</v>
      </c>
    </row>
    <row r="86" spans="1:8">
      <c r="A86">
        <v>85</v>
      </c>
      <c r="B86" t="s">
        <v>100</v>
      </c>
      <c r="C86" t="s">
        <v>721</v>
      </c>
      <c r="D86">
        <v>-121.939990144641</v>
      </c>
      <c r="E86" s="6">
        <v>304.808158678518</v>
      </c>
      <c r="F86" s="7">
        <v>182.868168533877</v>
      </c>
      <c r="G86">
        <v>-165.79649938302401</v>
      </c>
      <c r="H86">
        <v>-76.914675262285499</v>
      </c>
    </row>
    <row r="87" spans="1:8">
      <c r="A87">
        <v>86</v>
      </c>
      <c r="B87" t="s">
        <v>101</v>
      </c>
      <c r="C87" t="s">
        <v>721</v>
      </c>
      <c r="D87">
        <v>0.43996020155805099</v>
      </c>
      <c r="E87" s="6">
        <v>318.76452628167198</v>
      </c>
      <c r="F87" s="7">
        <v>319.20448648323003</v>
      </c>
      <c r="G87">
        <v>-52.285972681442203</v>
      </c>
      <c r="H87">
        <v>53.778021897631298</v>
      </c>
    </row>
    <row r="88" spans="1:8">
      <c r="A88">
        <v>87</v>
      </c>
      <c r="B88" t="s">
        <v>102</v>
      </c>
      <c r="C88" t="s">
        <v>721</v>
      </c>
      <c r="D88">
        <v>-14.0917574333841</v>
      </c>
      <c r="E88" s="6">
        <v>176.622454792224</v>
      </c>
      <c r="F88" s="7">
        <v>162.53069735884</v>
      </c>
      <c r="G88">
        <v>-48.435268816547101</v>
      </c>
      <c r="H88">
        <v>18.8866214764947</v>
      </c>
    </row>
    <row r="89" spans="1:8">
      <c r="A89">
        <v>88</v>
      </c>
      <c r="B89" t="s">
        <v>103</v>
      </c>
      <c r="C89" t="s">
        <v>721</v>
      </c>
      <c r="D89">
        <v>-27.197596147588701</v>
      </c>
      <c r="E89" s="6">
        <v>86.073578936356796</v>
      </c>
      <c r="F89" s="7">
        <v>58.875982788767999</v>
      </c>
      <c r="G89">
        <v>-48.072072430726898</v>
      </c>
      <c r="H89">
        <v>-3.3695852703884701</v>
      </c>
    </row>
    <row r="90" spans="1:8">
      <c r="A90">
        <v>89</v>
      </c>
      <c r="B90" t="s">
        <v>104</v>
      </c>
      <c r="C90" t="s">
        <v>721</v>
      </c>
      <c r="D90">
        <v>-13.606846199328199</v>
      </c>
      <c r="E90" s="6">
        <v>353.01827413747799</v>
      </c>
      <c r="F90" s="7">
        <v>339.41142793814998</v>
      </c>
      <c r="G90">
        <v>-87.196905687087195</v>
      </c>
      <c r="H90">
        <v>60.078140640159603</v>
      </c>
    </row>
    <row r="91" spans="1:8">
      <c r="A91">
        <v>90</v>
      </c>
      <c r="B91" t="s">
        <v>105</v>
      </c>
      <c r="C91" t="s">
        <v>721</v>
      </c>
      <c r="D91">
        <v>29.2882147315091</v>
      </c>
      <c r="E91" s="6">
        <v>32.5894251532929</v>
      </c>
      <c r="F91" s="7">
        <v>61.877639884802001</v>
      </c>
      <c r="G91">
        <v>3.7419082682599201</v>
      </c>
      <c r="H91">
        <v>60.912898276960199</v>
      </c>
    </row>
    <row r="92" spans="1:8">
      <c r="A92">
        <v>91</v>
      </c>
      <c r="B92" t="s">
        <v>106</v>
      </c>
      <c r="C92" t="s">
        <v>721</v>
      </c>
      <c r="D92">
        <v>73.030717564701007</v>
      </c>
      <c r="E92" s="6">
        <v>306.01404777777799</v>
      </c>
      <c r="F92" s="7">
        <v>379.04476534247902</v>
      </c>
      <c r="G92">
        <v>10.6422448341246</v>
      </c>
      <c r="H92">
        <v>136.465676838153</v>
      </c>
    </row>
    <row r="93" spans="1:8">
      <c r="A93">
        <v>92</v>
      </c>
      <c r="B93" t="s">
        <v>107</v>
      </c>
      <c r="C93" t="s">
        <v>721</v>
      </c>
      <c r="D93">
        <v>10.6319199073954</v>
      </c>
      <c r="E93" s="6">
        <v>178.15678918761299</v>
      </c>
      <c r="F93" s="7">
        <v>188.78870909500799</v>
      </c>
      <c r="G93">
        <v>-28.626152493859902</v>
      </c>
      <c r="H93">
        <v>49.430097421205303</v>
      </c>
    </row>
    <row r="94" spans="1:8">
      <c r="A94">
        <v>93</v>
      </c>
      <c r="B94" t="s">
        <v>108</v>
      </c>
      <c r="C94" t="s">
        <v>721</v>
      </c>
      <c r="D94">
        <v>82.094173364922895</v>
      </c>
      <c r="E94" s="6">
        <v>297.923522668418</v>
      </c>
      <c r="F94" s="7">
        <v>380.017696033341</v>
      </c>
      <c r="G94">
        <v>21.817250228875299</v>
      </c>
      <c r="H94">
        <v>144.54178719405701</v>
      </c>
    </row>
    <row r="95" spans="1:8">
      <c r="A95">
        <v>94</v>
      </c>
      <c r="B95" t="s">
        <v>109</v>
      </c>
      <c r="C95" t="s">
        <v>721</v>
      </c>
      <c r="D95">
        <v>-63.689503502259697</v>
      </c>
      <c r="E95" s="6">
        <v>210.383101402466</v>
      </c>
      <c r="F95" s="7">
        <v>146.69359790020701</v>
      </c>
      <c r="G95">
        <v>-99.193817851923598</v>
      </c>
      <c r="H95">
        <v>-29.811923939992798</v>
      </c>
    </row>
    <row r="96" spans="1:8">
      <c r="A96">
        <v>95</v>
      </c>
      <c r="B96" t="s">
        <v>110</v>
      </c>
      <c r="C96" t="s">
        <v>721</v>
      </c>
      <c r="D96">
        <v>-36.542907495867901</v>
      </c>
      <c r="E96" s="6">
        <v>217.42763053386699</v>
      </c>
      <c r="F96" s="7">
        <v>180.88472303799901</v>
      </c>
      <c r="G96">
        <v>-78.2725756248431</v>
      </c>
      <c r="H96">
        <v>8.8717087108601795</v>
      </c>
    </row>
    <row r="97" spans="1:8">
      <c r="A97">
        <v>96</v>
      </c>
      <c r="B97" t="s">
        <v>111</v>
      </c>
      <c r="C97" t="s">
        <v>721</v>
      </c>
      <c r="D97">
        <v>-52.101008399743897</v>
      </c>
      <c r="E97" s="6">
        <v>266.767265057418</v>
      </c>
      <c r="F97" s="7">
        <v>214.66625665767401</v>
      </c>
      <c r="G97">
        <v>-89.391405863468904</v>
      </c>
      <c r="H97">
        <v>-12.2050206581007</v>
      </c>
    </row>
    <row r="98" spans="1:8">
      <c r="A98">
        <v>97</v>
      </c>
      <c r="B98" t="s">
        <v>112</v>
      </c>
      <c r="C98" t="s">
        <v>721</v>
      </c>
      <c r="D98">
        <v>-7.4465794924036803</v>
      </c>
      <c r="E98" s="6">
        <v>205.38724855692001</v>
      </c>
      <c r="F98" s="7">
        <v>197.94066906451701</v>
      </c>
      <c r="G98">
        <v>-47.035003936076002</v>
      </c>
      <c r="H98">
        <v>38.653798623134698</v>
      </c>
    </row>
    <row r="99" spans="1:8">
      <c r="A99">
        <v>98</v>
      </c>
      <c r="B99" t="s">
        <v>113</v>
      </c>
      <c r="C99" t="s">
        <v>721</v>
      </c>
      <c r="D99">
        <v>49.516921237712701</v>
      </c>
      <c r="E99" s="6">
        <v>257.34026599192703</v>
      </c>
      <c r="F99" s="7">
        <v>306.85718722963998</v>
      </c>
      <c r="G99">
        <v>-16.082557566125701</v>
      </c>
      <c r="H99">
        <v>121.271347628028</v>
      </c>
    </row>
    <row r="100" spans="1:8">
      <c r="A100">
        <v>99</v>
      </c>
      <c r="B100" t="s">
        <v>114</v>
      </c>
      <c r="C100" t="s">
        <v>721</v>
      </c>
      <c r="D100">
        <v>86.778759449522596</v>
      </c>
      <c r="E100" s="6">
        <v>75.217622786609297</v>
      </c>
      <c r="F100" s="7">
        <v>161.99638223613101</v>
      </c>
      <c r="G100">
        <v>52.267625549833099</v>
      </c>
      <c r="H100">
        <v>130.371162224389</v>
      </c>
    </row>
    <row r="101" spans="1:8">
      <c r="A101">
        <v>100</v>
      </c>
      <c r="B101" t="s">
        <v>115</v>
      </c>
      <c r="C101" t="s">
        <v>721</v>
      </c>
      <c r="D101">
        <v>-60.488151720971999</v>
      </c>
      <c r="E101" s="6">
        <v>222.45227941642901</v>
      </c>
      <c r="F101" s="7">
        <v>161.96412769545699</v>
      </c>
      <c r="G101">
        <v>-96.453154541980396</v>
      </c>
      <c r="H101">
        <v>-24.5420098299839</v>
      </c>
    </row>
    <row r="102" spans="1:8">
      <c r="A102">
        <v>101</v>
      </c>
      <c r="B102" t="s">
        <v>116</v>
      </c>
      <c r="C102" t="s">
        <v>721</v>
      </c>
      <c r="D102">
        <v>-114.944009488253</v>
      </c>
      <c r="E102" s="6">
        <v>351.013736051043</v>
      </c>
      <c r="F102" s="7">
        <v>236.06972656278899</v>
      </c>
      <c r="G102">
        <v>-168.07265949179401</v>
      </c>
      <c r="H102">
        <v>-58.917482950119997</v>
      </c>
    </row>
    <row r="103" spans="1:8">
      <c r="A103">
        <v>102</v>
      </c>
      <c r="B103" t="s">
        <v>117</v>
      </c>
      <c r="C103" t="s">
        <v>721</v>
      </c>
      <c r="D103">
        <v>18.527374780316201</v>
      </c>
      <c r="E103" s="6">
        <v>323.41880514216302</v>
      </c>
      <c r="F103" s="7">
        <v>341.94617992247998</v>
      </c>
      <c r="G103">
        <v>-39.747942582490502</v>
      </c>
      <c r="H103">
        <v>84.764884361688004</v>
      </c>
    </row>
    <row r="104" spans="1:8">
      <c r="A104">
        <v>103</v>
      </c>
      <c r="B104" t="s">
        <v>118</v>
      </c>
      <c r="C104" t="s">
        <v>721</v>
      </c>
      <c r="D104">
        <v>98.831345161488997</v>
      </c>
      <c r="E104" s="6">
        <v>448.29266519631898</v>
      </c>
      <c r="F104" s="7">
        <v>547.12401035780897</v>
      </c>
      <c r="G104">
        <v>-5.6351014898614302</v>
      </c>
      <c r="H104">
        <v>230.13250221984001</v>
      </c>
    </row>
    <row r="105" spans="1:8">
      <c r="A105">
        <v>104</v>
      </c>
      <c r="B105" t="s">
        <v>119</v>
      </c>
      <c r="C105" t="s">
        <v>721</v>
      </c>
      <c r="D105">
        <v>6.9461580925487896</v>
      </c>
      <c r="E105" s="6">
        <v>61.2399792401092</v>
      </c>
      <c r="F105" s="7">
        <v>68.186137332658006</v>
      </c>
      <c r="G105">
        <v>-14.470410651053699</v>
      </c>
      <c r="H105">
        <v>31.509787824133198</v>
      </c>
    </row>
    <row r="106" spans="1:8">
      <c r="A106">
        <v>105</v>
      </c>
      <c r="B106" t="s">
        <v>120</v>
      </c>
      <c r="C106" t="s">
        <v>721</v>
      </c>
      <c r="D106">
        <v>4.4327845309809897</v>
      </c>
      <c r="E106" s="6">
        <v>274.10572986638903</v>
      </c>
      <c r="F106" s="7">
        <v>278.53851439737002</v>
      </c>
      <c r="G106">
        <v>-48.825061241217398</v>
      </c>
      <c r="H106">
        <v>64.891590831228598</v>
      </c>
    </row>
    <row r="107" spans="1:8">
      <c r="A107">
        <v>106</v>
      </c>
      <c r="B107" t="s">
        <v>121</v>
      </c>
      <c r="C107" t="s">
        <v>721</v>
      </c>
      <c r="D107">
        <v>53.245815504189899</v>
      </c>
      <c r="E107" s="6">
        <v>83.6945915924003</v>
      </c>
      <c r="F107" s="7">
        <v>136.94040709659001</v>
      </c>
      <c r="G107">
        <v>20.2331185693827</v>
      </c>
      <c r="H107">
        <v>91.050746385389999</v>
      </c>
    </row>
    <row r="108" spans="1:8">
      <c r="A108">
        <v>107</v>
      </c>
      <c r="B108" t="s">
        <v>122</v>
      </c>
      <c r="C108" t="s">
        <v>721</v>
      </c>
      <c r="D108">
        <v>-101.505651281632</v>
      </c>
      <c r="E108" s="6">
        <v>397.18179363211198</v>
      </c>
      <c r="F108" s="7">
        <v>295.67614235048001</v>
      </c>
      <c r="G108">
        <v>-161.00936222492001</v>
      </c>
      <c r="H108">
        <v>-38.676194648648597</v>
      </c>
    </row>
    <row r="109" spans="1:8">
      <c r="A109">
        <v>108</v>
      </c>
      <c r="B109" t="s">
        <v>123</v>
      </c>
      <c r="C109" t="s">
        <v>721</v>
      </c>
      <c r="D109">
        <v>-19.330122102192899</v>
      </c>
      <c r="E109" s="6">
        <v>174.541761331445</v>
      </c>
      <c r="F109" s="7">
        <v>155.211639229252</v>
      </c>
      <c r="G109">
        <v>-57.507526350573897</v>
      </c>
      <c r="H109">
        <v>19.5019909542875</v>
      </c>
    </row>
    <row r="110" spans="1:8">
      <c r="A110">
        <v>109</v>
      </c>
      <c r="B110" t="s">
        <v>124</v>
      </c>
      <c r="C110" t="s">
        <v>721</v>
      </c>
      <c r="D110">
        <v>-55.1722029386938</v>
      </c>
      <c r="E110" s="6">
        <v>218.87726580008299</v>
      </c>
      <c r="F110" s="7">
        <v>163.705062861389</v>
      </c>
      <c r="G110">
        <v>-92.718529673161001</v>
      </c>
      <c r="H110">
        <v>-16.528394575409301</v>
      </c>
    </row>
    <row r="111" spans="1:8">
      <c r="A111">
        <v>110</v>
      </c>
      <c r="B111" t="s">
        <v>125</v>
      </c>
      <c r="C111" t="s">
        <v>721</v>
      </c>
      <c r="D111">
        <v>-11.7524101867638</v>
      </c>
      <c r="E111" s="6">
        <v>219.829205201657</v>
      </c>
      <c r="F111" s="7">
        <v>208.07679501489301</v>
      </c>
      <c r="G111">
        <v>-57.925901745942099</v>
      </c>
      <c r="H111">
        <v>37.3631593659793</v>
      </c>
    </row>
    <row r="112" spans="1:8">
      <c r="A112">
        <v>111</v>
      </c>
      <c r="B112" t="s">
        <v>126</v>
      </c>
      <c r="C112" t="s">
        <v>721</v>
      </c>
      <c r="D112">
        <v>-40.700006184569503</v>
      </c>
      <c r="E112" s="6">
        <v>273.71965826786999</v>
      </c>
      <c r="F112" s="7">
        <v>233.019652083301</v>
      </c>
      <c r="G112">
        <v>-83.893610889011597</v>
      </c>
      <c r="H112">
        <v>6.4689587091371896</v>
      </c>
    </row>
    <row r="113" spans="1:8">
      <c r="A113">
        <v>112</v>
      </c>
      <c r="B113" t="s">
        <v>127</v>
      </c>
      <c r="C113" t="s">
        <v>721</v>
      </c>
      <c r="D113">
        <v>-27.220628579096001</v>
      </c>
      <c r="E113" s="6">
        <v>214.62194919065399</v>
      </c>
      <c r="F113" s="7">
        <v>187.40132061155799</v>
      </c>
      <c r="G113">
        <v>-78.509564291324693</v>
      </c>
      <c r="H113">
        <v>32.812096751552403</v>
      </c>
    </row>
    <row r="114" spans="1:8">
      <c r="A114">
        <v>113</v>
      </c>
      <c r="B114" t="s">
        <v>128</v>
      </c>
      <c r="C114" t="s">
        <v>721</v>
      </c>
      <c r="D114">
        <v>-60.948826114286199</v>
      </c>
      <c r="E114" s="6">
        <v>216.19355527707</v>
      </c>
      <c r="F114" s="7">
        <v>155.24472916278299</v>
      </c>
      <c r="G114">
        <v>-100.43325059876901</v>
      </c>
      <c r="H114">
        <v>-14.785602215131201</v>
      </c>
    </row>
    <row r="115" spans="1:8">
      <c r="A115">
        <v>114</v>
      </c>
      <c r="B115" t="s">
        <v>129</v>
      </c>
      <c r="C115" t="s">
        <v>721</v>
      </c>
      <c r="D115">
        <v>10.133550305987701</v>
      </c>
      <c r="E115" s="6">
        <v>434.05753395517797</v>
      </c>
      <c r="F115" s="7">
        <v>444.191084261166</v>
      </c>
      <c r="G115">
        <v>-61.923715392518702</v>
      </c>
      <c r="H115">
        <v>80.161179054793806</v>
      </c>
    </row>
    <row r="116" spans="1:8">
      <c r="A116">
        <v>115</v>
      </c>
      <c r="B116" t="s">
        <v>130</v>
      </c>
      <c r="C116" t="s">
        <v>721</v>
      </c>
      <c r="D116">
        <v>76.642456465220405</v>
      </c>
      <c r="E116" s="6">
        <v>399.19678121654403</v>
      </c>
      <c r="F116" s="7">
        <v>475.83923768176402</v>
      </c>
      <c r="G116">
        <v>-9.1569708769530607</v>
      </c>
      <c r="H116">
        <v>180.58978032434001</v>
      </c>
    </row>
    <row r="117" spans="1:8">
      <c r="A117">
        <v>116</v>
      </c>
      <c r="B117" t="s">
        <v>131</v>
      </c>
      <c r="C117" t="s">
        <v>721</v>
      </c>
      <c r="D117">
        <v>27.387745268776801</v>
      </c>
      <c r="E117" s="6">
        <v>318.06266834477299</v>
      </c>
      <c r="F117" s="7">
        <v>345.45041361354998</v>
      </c>
      <c r="G117">
        <v>-35.669521197212703</v>
      </c>
      <c r="H117">
        <v>94.336390827873302</v>
      </c>
    </row>
    <row r="118" spans="1:8">
      <c r="A118">
        <v>117</v>
      </c>
      <c r="B118" t="s">
        <v>132</v>
      </c>
      <c r="C118" t="s">
        <v>721</v>
      </c>
      <c r="D118">
        <v>97.853887814251095</v>
      </c>
      <c r="E118" s="6">
        <v>222.687800828272</v>
      </c>
      <c r="F118" s="7">
        <v>320.54168864252398</v>
      </c>
      <c r="G118">
        <v>36.908185144176699</v>
      </c>
      <c r="H118">
        <v>158.76318179571601</v>
      </c>
    </row>
    <row r="119" spans="1:8">
      <c r="A119">
        <v>118</v>
      </c>
      <c r="B119" t="s">
        <v>133</v>
      </c>
      <c r="C119" t="s">
        <v>721</v>
      </c>
      <c r="D119">
        <v>-68.731962779623899</v>
      </c>
      <c r="E119" s="6">
        <v>199.72801704252299</v>
      </c>
      <c r="F119" s="7">
        <v>130.99605426289901</v>
      </c>
      <c r="G119">
        <v>-101.535310372488</v>
      </c>
      <c r="H119">
        <v>-33.579775834152002</v>
      </c>
    </row>
    <row r="120" spans="1:8">
      <c r="A120">
        <v>119</v>
      </c>
      <c r="B120" t="s">
        <v>134</v>
      </c>
      <c r="C120" t="s">
        <v>721</v>
      </c>
      <c r="D120">
        <v>72.998733648772301</v>
      </c>
      <c r="E120" s="6">
        <v>428.22475210337302</v>
      </c>
      <c r="F120" s="7">
        <v>501.223485752145</v>
      </c>
      <c r="G120">
        <v>-9.8781458844202099</v>
      </c>
      <c r="H120">
        <v>180.91711987830101</v>
      </c>
    </row>
    <row r="121" spans="1:8">
      <c r="A121">
        <v>120</v>
      </c>
      <c r="B121" t="s">
        <v>135</v>
      </c>
      <c r="C121" t="s">
        <v>721</v>
      </c>
      <c r="D121">
        <v>31.5792626221067</v>
      </c>
      <c r="E121" s="6">
        <v>396.32350738698602</v>
      </c>
      <c r="F121" s="7">
        <v>427.90277000909299</v>
      </c>
      <c r="G121">
        <v>-39.929164249983899</v>
      </c>
      <c r="H121">
        <v>106.180237087099</v>
      </c>
    </row>
    <row r="122" spans="1:8">
      <c r="A122">
        <v>121</v>
      </c>
      <c r="B122" t="s">
        <v>136</v>
      </c>
      <c r="C122" t="s">
        <v>721</v>
      </c>
      <c r="D122">
        <v>46.004866712704001</v>
      </c>
      <c r="E122" s="6">
        <v>46.189636710139901</v>
      </c>
      <c r="F122" s="7">
        <v>92.194503422843994</v>
      </c>
      <c r="G122">
        <v>16.9742039438989</v>
      </c>
      <c r="H122">
        <v>78.046125234694301</v>
      </c>
    </row>
    <row r="123" spans="1:8">
      <c r="A123">
        <v>122</v>
      </c>
      <c r="B123" t="s">
        <v>137</v>
      </c>
      <c r="C123" t="s">
        <v>721</v>
      </c>
      <c r="D123">
        <v>-136.266570771311</v>
      </c>
      <c r="E123" s="6">
        <v>430.68299366864801</v>
      </c>
      <c r="F123" s="7">
        <v>294.41642289733602</v>
      </c>
      <c r="G123">
        <v>-207.711706640627</v>
      </c>
      <c r="H123">
        <v>-72.8630295363768</v>
      </c>
    </row>
    <row r="124" spans="1:8">
      <c r="A124">
        <v>123</v>
      </c>
      <c r="B124" t="s">
        <v>138</v>
      </c>
      <c r="C124" t="s">
        <v>721</v>
      </c>
      <c r="D124">
        <v>60.024290496841303</v>
      </c>
      <c r="E124" s="6">
        <v>351.868268518788</v>
      </c>
      <c r="F124" s="7">
        <v>411.89255901563001</v>
      </c>
      <c r="G124">
        <v>-9.7447715746861707</v>
      </c>
      <c r="H124">
        <v>133.43373465231201</v>
      </c>
    </row>
    <row r="125" spans="1:8">
      <c r="A125">
        <v>124</v>
      </c>
      <c r="B125" t="s">
        <v>139</v>
      </c>
      <c r="C125" t="s">
        <v>721</v>
      </c>
      <c r="D125">
        <v>9.5167083143646192</v>
      </c>
      <c r="E125" s="6">
        <v>451.43522881019197</v>
      </c>
      <c r="F125" s="7">
        <v>460.95193712455603</v>
      </c>
      <c r="G125">
        <v>-74.037309943511602</v>
      </c>
      <c r="H125">
        <v>102.769411249058</v>
      </c>
    </row>
    <row r="126" spans="1:8">
      <c r="A126">
        <v>125</v>
      </c>
      <c r="B126" t="s">
        <v>140</v>
      </c>
      <c r="C126" t="s">
        <v>721</v>
      </c>
      <c r="D126">
        <v>15.2487273104575</v>
      </c>
      <c r="E126" s="6">
        <v>85.219284343381005</v>
      </c>
      <c r="F126" s="7">
        <v>100.468011653838</v>
      </c>
      <c r="G126">
        <v>-11.6799469278426</v>
      </c>
      <c r="H126">
        <v>46.957719402773499</v>
      </c>
    </row>
    <row r="127" spans="1:8">
      <c r="A127">
        <v>126</v>
      </c>
      <c r="B127" t="s">
        <v>141</v>
      </c>
      <c r="C127" t="s">
        <v>721</v>
      </c>
      <c r="D127">
        <v>-24.667133777956099</v>
      </c>
      <c r="E127" s="6">
        <v>394.25384299944</v>
      </c>
      <c r="F127" s="7">
        <v>369.586709221484</v>
      </c>
      <c r="G127">
        <v>-92.106824852431799</v>
      </c>
      <c r="H127">
        <v>47.239885578137503</v>
      </c>
    </row>
    <row r="128" spans="1:8">
      <c r="A128">
        <v>127</v>
      </c>
      <c r="B128" t="s">
        <v>142</v>
      </c>
      <c r="C128" t="s">
        <v>721</v>
      </c>
      <c r="D128">
        <v>22.974207033240901</v>
      </c>
      <c r="E128" s="6">
        <v>285.73320439601298</v>
      </c>
      <c r="F128" s="7">
        <v>308.70741142925402</v>
      </c>
      <c r="G128">
        <v>-33.026611313286701</v>
      </c>
      <c r="H128">
        <v>90.524633447989302</v>
      </c>
    </row>
    <row r="129" spans="1:8">
      <c r="A129">
        <v>128</v>
      </c>
      <c r="B129" t="s">
        <v>143</v>
      </c>
      <c r="C129" t="s">
        <v>721</v>
      </c>
      <c r="D129">
        <v>-39.765165281403497</v>
      </c>
      <c r="E129" s="6">
        <v>440.20186103793299</v>
      </c>
      <c r="F129" s="7">
        <v>400.43669575653001</v>
      </c>
      <c r="G129">
        <v>-105.741592496387</v>
      </c>
      <c r="H129">
        <v>27.826306125148498</v>
      </c>
    </row>
    <row r="130" spans="1:8">
      <c r="A130">
        <v>129</v>
      </c>
      <c r="B130" t="s">
        <v>144</v>
      </c>
      <c r="C130" t="s">
        <v>721</v>
      </c>
      <c r="D130">
        <v>-79.512820730324194</v>
      </c>
      <c r="E130" s="6">
        <v>238.575482395113</v>
      </c>
      <c r="F130" s="7">
        <v>159.062661664789</v>
      </c>
      <c r="G130">
        <v>-112.52713132967099</v>
      </c>
      <c r="H130">
        <v>-42.737419342059397</v>
      </c>
    </row>
    <row r="131" spans="1:8">
      <c r="A131">
        <v>130</v>
      </c>
      <c r="B131" t="s">
        <v>145</v>
      </c>
      <c r="C131" t="s">
        <v>721</v>
      </c>
      <c r="D131">
        <v>-80.620416476089702</v>
      </c>
      <c r="E131" s="6">
        <v>303.55832021591698</v>
      </c>
      <c r="F131" s="7">
        <v>222.93790373982699</v>
      </c>
      <c r="G131">
        <v>-136.64885757512599</v>
      </c>
      <c r="H131">
        <v>-20.938642475215001</v>
      </c>
    </row>
    <row r="132" spans="1:8">
      <c r="A132">
        <v>131</v>
      </c>
      <c r="B132" t="s">
        <v>146</v>
      </c>
      <c r="C132" t="s">
        <v>721</v>
      </c>
      <c r="D132">
        <v>40.316782893325801</v>
      </c>
      <c r="E132" s="6">
        <v>331.877724765067</v>
      </c>
      <c r="F132" s="7">
        <v>372.19450765839298</v>
      </c>
      <c r="G132">
        <v>-27.877931853547299</v>
      </c>
      <c r="H132">
        <v>104.14325257300899</v>
      </c>
    </row>
    <row r="133" spans="1:8">
      <c r="A133">
        <v>132</v>
      </c>
      <c r="B133" t="s">
        <v>147</v>
      </c>
      <c r="C133" t="s">
        <v>721</v>
      </c>
      <c r="D133">
        <v>28.523267131035499</v>
      </c>
      <c r="E133" s="6">
        <v>297.04717755343199</v>
      </c>
      <c r="F133" s="7">
        <v>325.57044468446702</v>
      </c>
      <c r="G133">
        <v>-36.384149076567802</v>
      </c>
      <c r="H133">
        <v>93.2416968037586</v>
      </c>
    </row>
    <row r="134" spans="1:8">
      <c r="A134">
        <v>133</v>
      </c>
      <c r="B134" t="s">
        <v>148</v>
      </c>
      <c r="C134" t="s">
        <v>721</v>
      </c>
      <c r="D134">
        <v>81.105259316115095</v>
      </c>
      <c r="E134" s="6">
        <v>372.36342997216298</v>
      </c>
      <c r="F134" s="7">
        <v>453.46868928827797</v>
      </c>
      <c r="G134">
        <v>6.1023113008385197</v>
      </c>
      <c r="H134">
        <v>165.369869630821</v>
      </c>
    </row>
    <row r="135" spans="1:8">
      <c r="A135">
        <v>134</v>
      </c>
      <c r="B135" t="s">
        <v>149</v>
      </c>
      <c r="C135" t="s">
        <v>721</v>
      </c>
      <c r="D135">
        <v>-61.644525603317099</v>
      </c>
      <c r="E135" s="6">
        <v>184.742938730567</v>
      </c>
      <c r="F135" s="7">
        <v>123.09841312725</v>
      </c>
      <c r="G135">
        <v>-92.920207968859302</v>
      </c>
      <c r="H135">
        <v>-28.033524153232499</v>
      </c>
    </row>
    <row r="136" spans="1:8">
      <c r="A136">
        <v>135</v>
      </c>
      <c r="B136" t="s">
        <v>150</v>
      </c>
      <c r="C136" t="s">
        <v>721</v>
      </c>
      <c r="D136">
        <v>-41.329733920555597</v>
      </c>
      <c r="E136" s="6">
        <v>270.71638454652901</v>
      </c>
      <c r="F136" s="7">
        <v>229.386650625973</v>
      </c>
      <c r="G136">
        <v>-100.90122751653399</v>
      </c>
      <c r="H136">
        <v>19.0162038177311</v>
      </c>
    </row>
    <row r="137" spans="1:8">
      <c r="A137">
        <v>136</v>
      </c>
      <c r="B137" t="s">
        <v>151</v>
      </c>
      <c r="C137" t="s">
        <v>721</v>
      </c>
      <c r="D137">
        <v>-25.143998290117199</v>
      </c>
      <c r="E137" s="6">
        <v>346.74705086511398</v>
      </c>
      <c r="F137" s="7">
        <v>321.60305257499698</v>
      </c>
      <c r="G137">
        <v>-90.017567557916806</v>
      </c>
      <c r="H137">
        <v>43.082975303954903</v>
      </c>
    </row>
    <row r="138" spans="1:8">
      <c r="A138">
        <v>137</v>
      </c>
      <c r="B138" t="s">
        <v>152</v>
      </c>
      <c r="C138" t="s">
        <v>721</v>
      </c>
      <c r="D138">
        <v>-84.703641770728794</v>
      </c>
      <c r="E138" s="6">
        <v>342.38237112754598</v>
      </c>
      <c r="F138" s="7">
        <v>257.67872935681697</v>
      </c>
      <c r="G138">
        <v>-145.73364338761701</v>
      </c>
      <c r="H138">
        <v>-17.7640824680424</v>
      </c>
    </row>
    <row r="139" spans="1:8">
      <c r="A139">
        <v>138</v>
      </c>
      <c r="B139" t="s">
        <v>153</v>
      </c>
      <c r="C139" t="s">
        <v>721</v>
      </c>
      <c r="D139">
        <v>65.557661955307196</v>
      </c>
      <c r="E139" s="6">
        <v>270.18176467788402</v>
      </c>
      <c r="F139" s="7">
        <v>335.73942663319099</v>
      </c>
      <c r="G139">
        <v>5.0891393944874697</v>
      </c>
      <c r="H139">
        <v>128.136666723465</v>
      </c>
    </row>
    <row r="140" spans="1:8">
      <c r="A140">
        <v>139</v>
      </c>
      <c r="B140" t="s">
        <v>154</v>
      </c>
      <c r="C140" t="s">
        <v>721</v>
      </c>
      <c r="D140">
        <v>-53.685915555974198</v>
      </c>
      <c r="E140" s="6">
        <v>372.38309870332802</v>
      </c>
      <c r="F140" s="7">
        <v>318.697183147354</v>
      </c>
      <c r="G140">
        <v>-117.94905553303199</v>
      </c>
      <c r="H140">
        <v>12.110151596543099</v>
      </c>
    </row>
    <row r="141" spans="1:8">
      <c r="A141">
        <v>140</v>
      </c>
      <c r="B141" t="s">
        <v>155</v>
      </c>
      <c r="C141" t="s">
        <v>721</v>
      </c>
      <c r="D141">
        <v>1.8818350241131701</v>
      </c>
      <c r="E141" s="6">
        <v>480.581946397666</v>
      </c>
      <c r="F141" s="7">
        <v>482.463781421779</v>
      </c>
      <c r="G141">
        <v>-78.149988198678699</v>
      </c>
      <c r="H141">
        <v>82.907681501070499</v>
      </c>
    </row>
    <row r="142" spans="1:8">
      <c r="A142">
        <v>141</v>
      </c>
      <c r="B142" t="s">
        <v>156</v>
      </c>
      <c r="C142" t="s">
        <v>721</v>
      </c>
      <c r="D142">
        <v>-70.486783996238103</v>
      </c>
      <c r="E142" s="6">
        <v>362.33429729803299</v>
      </c>
      <c r="F142" s="7">
        <v>291.847513301795</v>
      </c>
      <c r="G142">
        <v>-128.045023581539</v>
      </c>
      <c r="H142">
        <v>-13.3554839781323</v>
      </c>
    </row>
    <row r="143" spans="1:8">
      <c r="A143">
        <v>142</v>
      </c>
      <c r="B143" t="s">
        <v>157</v>
      </c>
      <c r="C143" t="s">
        <v>721</v>
      </c>
      <c r="D143">
        <v>40.708029673701802</v>
      </c>
      <c r="E143" s="6">
        <v>286.15118051802301</v>
      </c>
      <c r="F143" s="7">
        <v>326.85921019172503</v>
      </c>
      <c r="G143">
        <v>-15.1910814894811</v>
      </c>
      <c r="H143">
        <v>104.227227497367</v>
      </c>
    </row>
    <row r="144" spans="1:8">
      <c r="A144">
        <v>143</v>
      </c>
      <c r="B144" t="s">
        <v>158</v>
      </c>
      <c r="C144" t="s">
        <v>721</v>
      </c>
      <c r="D144">
        <v>13.2555564348009</v>
      </c>
      <c r="E144" s="6">
        <v>483.85176534814099</v>
      </c>
      <c r="F144" s="7">
        <v>497.10732178294199</v>
      </c>
      <c r="G144">
        <v>-57.695074496987999</v>
      </c>
      <c r="H144">
        <v>82.931582927152704</v>
      </c>
    </row>
    <row r="145" spans="1:8">
      <c r="A145">
        <v>144</v>
      </c>
      <c r="B145" t="s">
        <v>159</v>
      </c>
      <c r="C145" t="s">
        <v>721</v>
      </c>
      <c r="D145">
        <v>-58.576213926539701</v>
      </c>
      <c r="E145" s="6">
        <v>317.72770144306998</v>
      </c>
      <c r="F145" s="7">
        <v>259.15148751652998</v>
      </c>
      <c r="G145">
        <v>-109.08336401667</v>
      </c>
      <c r="H145">
        <v>-3.58492607992534</v>
      </c>
    </row>
    <row r="146" spans="1:8">
      <c r="A146">
        <v>145</v>
      </c>
      <c r="B146" t="s">
        <v>160</v>
      </c>
      <c r="C146" t="s">
        <v>721</v>
      </c>
      <c r="D146">
        <v>12.6351347060049</v>
      </c>
      <c r="E146" s="6">
        <v>469.12449829873202</v>
      </c>
      <c r="F146" s="7">
        <v>481.759633004737</v>
      </c>
      <c r="G146">
        <v>-59.895033304769903</v>
      </c>
      <c r="H146">
        <v>92.848483019213006</v>
      </c>
    </row>
    <row r="147" spans="1:8">
      <c r="A147">
        <v>146</v>
      </c>
      <c r="B147" t="s">
        <v>161</v>
      </c>
      <c r="C147" t="s">
        <v>721</v>
      </c>
      <c r="D147">
        <v>148.278712020054</v>
      </c>
      <c r="E147" s="6">
        <v>355.37246216627699</v>
      </c>
      <c r="F147" s="7">
        <v>503.65117418633201</v>
      </c>
      <c r="G147">
        <v>60.765924082452301</v>
      </c>
      <c r="H147">
        <v>277.95134047720302</v>
      </c>
    </row>
    <row r="148" spans="1:8">
      <c r="A148">
        <v>147</v>
      </c>
      <c r="B148" t="s">
        <v>162</v>
      </c>
      <c r="C148" t="s">
        <v>721</v>
      </c>
      <c r="D148">
        <v>55.466995441023599</v>
      </c>
      <c r="E148" s="6">
        <v>335.18733725982401</v>
      </c>
      <c r="F148" s="7">
        <v>390.65433270084799</v>
      </c>
      <c r="G148">
        <v>-9.3371832189354098</v>
      </c>
      <c r="H148">
        <v>130.74198251630699</v>
      </c>
    </row>
    <row r="149" spans="1:8">
      <c r="A149">
        <v>148</v>
      </c>
      <c r="B149" t="s">
        <v>163</v>
      </c>
      <c r="C149" t="s">
        <v>721</v>
      </c>
      <c r="D149">
        <v>6.3333138478659503</v>
      </c>
      <c r="E149" s="6">
        <v>291.162360003738</v>
      </c>
      <c r="F149" s="7">
        <v>297.49567385160401</v>
      </c>
      <c r="G149">
        <v>-44.944713590169499</v>
      </c>
      <c r="H149">
        <v>67.648049531180803</v>
      </c>
    </row>
    <row r="150" spans="1:8">
      <c r="A150">
        <v>149</v>
      </c>
      <c r="B150" t="s">
        <v>164</v>
      </c>
      <c r="C150" t="s">
        <v>721</v>
      </c>
      <c r="D150">
        <v>-125.36198348748199</v>
      </c>
      <c r="E150" s="6">
        <v>327.26449426839901</v>
      </c>
      <c r="F150" s="7">
        <v>201.902510780916</v>
      </c>
      <c r="G150">
        <v>-172.015846201991</v>
      </c>
      <c r="H150">
        <v>-76.399924512462505</v>
      </c>
    </row>
    <row r="151" spans="1:8">
      <c r="A151">
        <v>150</v>
      </c>
      <c r="B151" t="s">
        <v>165</v>
      </c>
      <c r="C151" t="s">
        <v>721</v>
      </c>
      <c r="D151">
        <v>85.999054723446704</v>
      </c>
      <c r="E151" s="6">
        <v>243.24290520054299</v>
      </c>
      <c r="F151" s="7">
        <v>329.24195992399001</v>
      </c>
      <c r="G151">
        <v>27.860778536568301</v>
      </c>
      <c r="H151">
        <v>149.16878210420899</v>
      </c>
    </row>
    <row r="152" spans="1:8">
      <c r="A152">
        <v>151</v>
      </c>
      <c r="B152" t="s">
        <v>166</v>
      </c>
      <c r="C152" t="s">
        <v>721</v>
      </c>
      <c r="D152">
        <v>109.719005950783</v>
      </c>
      <c r="E152" s="6">
        <v>535.47098117520204</v>
      </c>
      <c r="F152" s="7">
        <v>645.189987125985</v>
      </c>
      <c r="G152">
        <v>22.5822963774059</v>
      </c>
      <c r="H152">
        <v>303.03610181050499</v>
      </c>
    </row>
    <row r="153" spans="1:8">
      <c r="A153">
        <v>152</v>
      </c>
      <c r="B153" t="s">
        <v>167</v>
      </c>
      <c r="C153" t="s">
        <v>721</v>
      </c>
      <c r="D153">
        <v>-88.867498091723107</v>
      </c>
      <c r="E153" s="6">
        <v>587.79421433057405</v>
      </c>
      <c r="F153" s="7">
        <v>498.92671623885099</v>
      </c>
      <c r="G153">
        <v>-163.039948545296</v>
      </c>
      <c r="H153">
        <v>-19.518579836215199</v>
      </c>
    </row>
    <row r="154" spans="1:8">
      <c r="A154">
        <v>153</v>
      </c>
      <c r="B154" t="s">
        <v>168</v>
      </c>
      <c r="C154" t="s">
        <v>721</v>
      </c>
      <c r="D154">
        <v>-0.17574301395387601</v>
      </c>
      <c r="E154" s="6">
        <v>433.77840406692201</v>
      </c>
      <c r="F154" s="7">
        <v>433.60266105296898</v>
      </c>
      <c r="G154">
        <v>-83.568673556722402</v>
      </c>
      <c r="H154">
        <v>92.381182782028205</v>
      </c>
    </row>
    <row r="155" spans="1:8">
      <c r="A155">
        <v>154</v>
      </c>
      <c r="B155" t="s">
        <v>169</v>
      </c>
      <c r="C155" t="s">
        <v>721</v>
      </c>
      <c r="D155">
        <v>-9.0649996365510894</v>
      </c>
      <c r="E155" s="6">
        <v>97.634601923633994</v>
      </c>
      <c r="F155" s="7">
        <v>88.569602287082901</v>
      </c>
      <c r="G155">
        <v>-33.881848039226803</v>
      </c>
      <c r="H155">
        <v>20.6980197498245</v>
      </c>
    </row>
    <row r="156" spans="1:8">
      <c r="A156">
        <v>155</v>
      </c>
      <c r="B156" t="s">
        <v>170</v>
      </c>
      <c r="C156" t="s">
        <v>721</v>
      </c>
      <c r="D156">
        <v>-99.342268075237797</v>
      </c>
      <c r="E156" s="6">
        <v>309.903543818039</v>
      </c>
      <c r="F156" s="7">
        <v>210.561275742801</v>
      </c>
      <c r="G156">
        <v>-159.51364518518599</v>
      </c>
      <c r="H156">
        <v>-37.454164935327697</v>
      </c>
    </row>
    <row r="157" spans="1:8">
      <c r="A157">
        <v>156</v>
      </c>
      <c r="B157" t="s">
        <v>171</v>
      </c>
      <c r="C157" t="s">
        <v>721</v>
      </c>
      <c r="D157">
        <v>-60.607568204482298</v>
      </c>
      <c r="E157" s="6">
        <v>516.90114040002595</v>
      </c>
      <c r="F157" s="7">
        <v>456.29357219554299</v>
      </c>
      <c r="G157">
        <v>-152.626165300172</v>
      </c>
      <c r="H157">
        <v>28.838176673350102</v>
      </c>
    </row>
    <row r="158" spans="1:8">
      <c r="A158">
        <v>157</v>
      </c>
      <c r="B158" t="s">
        <v>172</v>
      </c>
      <c r="C158" t="s">
        <v>721</v>
      </c>
      <c r="D158">
        <v>105.928019996484</v>
      </c>
      <c r="E158" s="6">
        <v>349.21017780111401</v>
      </c>
      <c r="F158" s="7">
        <v>455.13819779759802</v>
      </c>
      <c r="G158">
        <v>44.260653454713797</v>
      </c>
      <c r="H158">
        <v>170.331904058042</v>
      </c>
    </row>
    <row r="159" spans="1:8">
      <c r="A159">
        <v>158</v>
      </c>
      <c r="B159" t="s">
        <v>173</v>
      </c>
      <c r="C159" t="s">
        <v>721</v>
      </c>
      <c r="D159">
        <v>207.215681093917</v>
      </c>
      <c r="E159" s="6">
        <v>258.68551743330602</v>
      </c>
      <c r="F159" s="7">
        <v>465.90119852722398</v>
      </c>
      <c r="G159">
        <v>139.576171715225</v>
      </c>
      <c r="H159">
        <v>295.60267844706999</v>
      </c>
    </row>
    <row r="160" spans="1:8">
      <c r="A160">
        <v>159</v>
      </c>
      <c r="B160" t="s">
        <v>174</v>
      </c>
      <c r="C160" t="s">
        <v>721</v>
      </c>
      <c r="D160">
        <v>-29.0501968956174</v>
      </c>
      <c r="E160" s="6">
        <v>248.04156260827801</v>
      </c>
      <c r="F160" s="7">
        <v>218.99136571266001</v>
      </c>
      <c r="G160">
        <v>-76.020251576433296</v>
      </c>
      <c r="H160">
        <v>15.325552911256</v>
      </c>
    </row>
    <row r="161" spans="1:8">
      <c r="A161">
        <v>160</v>
      </c>
      <c r="B161" t="s">
        <v>175</v>
      </c>
      <c r="C161" t="s">
        <v>721</v>
      </c>
      <c r="D161">
        <v>53.280153660383299</v>
      </c>
      <c r="E161" s="6">
        <v>191.88807798143901</v>
      </c>
      <c r="F161" s="7">
        <v>245.16823164182301</v>
      </c>
      <c r="G161">
        <v>10.6647041522462</v>
      </c>
      <c r="H161">
        <v>102.264242194136</v>
      </c>
    </row>
    <row r="162" spans="1:8">
      <c r="A162">
        <v>161</v>
      </c>
      <c r="B162" t="s">
        <v>176</v>
      </c>
      <c r="C162" t="s">
        <v>721</v>
      </c>
      <c r="D162">
        <v>-15.749208857580401</v>
      </c>
      <c r="E162" s="6">
        <v>257.66003434038902</v>
      </c>
      <c r="F162" s="7">
        <v>241.910825482809</v>
      </c>
      <c r="G162">
        <v>-66.510729828186598</v>
      </c>
      <c r="H162">
        <v>38.539055472765497</v>
      </c>
    </row>
    <row r="163" spans="1:8">
      <c r="A163">
        <v>162</v>
      </c>
      <c r="B163" t="s">
        <v>177</v>
      </c>
      <c r="C163" t="s">
        <v>721</v>
      </c>
      <c r="D163">
        <v>73.806532767827605</v>
      </c>
      <c r="E163" s="6">
        <v>109.250360984705</v>
      </c>
      <c r="F163" s="7">
        <v>183.05689375253201</v>
      </c>
      <c r="G163">
        <v>36.215648122553503</v>
      </c>
      <c r="H163">
        <v>117.53616558007801</v>
      </c>
    </row>
    <row r="164" spans="1:8">
      <c r="A164">
        <v>163</v>
      </c>
      <c r="B164" t="s">
        <v>178</v>
      </c>
      <c r="C164" t="s">
        <v>721</v>
      </c>
      <c r="D164">
        <v>-49.2241351667545</v>
      </c>
      <c r="E164" s="6">
        <v>401.33429461614998</v>
      </c>
      <c r="F164" s="7">
        <v>352.11015944939498</v>
      </c>
      <c r="G164">
        <v>-108.173724335944</v>
      </c>
      <c r="H164">
        <v>8.4498757933771493</v>
      </c>
    </row>
    <row r="165" spans="1:8">
      <c r="A165">
        <v>164</v>
      </c>
      <c r="B165" t="s">
        <v>179</v>
      </c>
      <c r="C165" t="s">
        <v>721</v>
      </c>
      <c r="D165">
        <v>-135.396035045302</v>
      </c>
      <c r="E165" s="6">
        <v>444.91225864906602</v>
      </c>
      <c r="F165" s="7">
        <v>309.51622360376302</v>
      </c>
      <c r="G165">
        <v>-204.94190183004099</v>
      </c>
      <c r="H165">
        <v>-61.365310737568599</v>
      </c>
    </row>
    <row r="166" spans="1:8">
      <c r="A166">
        <v>165</v>
      </c>
      <c r="B166" t="s">
        <v>180</v>
      </c>
      <c r="C166" t="s">
        <v>721</v>
      </c>
      <c r="D166">
        <v>54.003113468935297</v>
      </c>
      <c r="E166" s="6">
        <v>88.288824349203196</v>
      </c>
      <c r="F166" s="7">
        <v>142.291937818138</v>
      </c>
      <c r="G166">
        <v>26.334329787595699</v>
      </c>
      <c r="H166">
        <v>84.737908709166703</v>
      </c>
    </row>
    <row r="167" spans="1:8">
      <c r="A167">
        <v>166</v>
      </c>
      <c r="B167" t="s">
        <v>181</v>
      </c>
      <c r="C167" t="s">
        <v>721</v>
      </c>
      <c r="D167">
        <v>-26.521953916692699</v>
      </c>
      <c r="E167" s="6">
        <v>285.618213476856</v>
      </c>
      <c r="F167" s="7">
        <v>259.09625956016299</v>
      </c>
      <c r="G167">
        <v>-70.8597559651041</v>
      </c>
      <c r="H167">
        <v>21.652212975329299</v>
      </c>
    </row>
    <row r="168" spans="1:8">
      <c r="A168">
        <v>167</v>
      </c>
      <c r="B168" t="s">
        <v>182</v>
      </c>
      <c r="C168" t="s">
        <v>721</v>
      </c>
      <c r="D168">
        <v>-8.6882224930158696</v>
      </c>
      <c r="E168" s="6">
        <v>439.574218807281</v>
      </c>
      <c r="F168" s="7">
        <v>430.88599631426501</v>
      </c>
      <c r="G168">
        <v>-80.503518391216701</v>
      </c>
      <c r="H168">
        <v>64.226313351271997</v>
      </c>
    </row>
    <row r="169" spans="1:8">
      <c r="A169">
        <v>168</v>
      </c>
      <c r="B169" t="s">
        <v>183</v>
      </c>
      <c r="C169" t="s">
        <v>721</v>
      </c>
      <c r="D169">
        <v>-35.656166012082601</v>
      </c>
      <c r="E169" s="6">
        <v>484.85097367606897</v>
      </c>
      <c r="F169" s="7">
        <v>449.19480766398698</v>
      </c>
      <c r="G169">
        <v>-122.376858107742</v>
      </c>
      <c r="H169">
        <v>47.092893180348298</v>
      </c>
    </row>
    <row r="170" spans="1:8">
      <c r="A170">
        <v>169</v>
      </c>
      <c r="B170" t="s">
        <v>184</v>
      </c>
      <c r="C170" t="s">
        <v>721</v>
      </c>
      <c r="D170">
        <v>3.0317992380727699</v>
      </c>
      <c r="E170" s="6">
        <v>375.81504309207003</v>
      </c>
      <c r="F170" s="7">
        <v>378.84684233014298</v>
      </c>
      <c r="G170">
        <v>-62.200323676361201</v>
      </c>
      <c r="H170">
        <v>64.646000577189795</v>
      </c>
    </row>
    <row r="171" spans="1:8">
      <c r="A171">
        <v>170</v>
      </c>
      <c r="B171" t="s">
        <v>185</v>
      </c>
      <c r="C171" t="s">
        <v>721</v>
      </c>
      <c r="D171">
        <v>-7.5909905680070704</v>
      </c>
      <c r="E171" s="6">
        <v>251.728123243364</v>
      </c>
      <c r="F171" s="7">
        <v>244.13713267535701</v>
      </c>
      <c r="G171">
        <v>-48.4333354677523</v>
      </c>
      <c r="H171">
        <v>37.778264867465303</v>
      </c>
    </row>
    <row r="172" spans="1:8">
      <c r="A172">
        <v>171</v>
      </c>
      <c r="B172" t="s">
        <v>186</v>
      </c>
      <c r="C172" t="s">
        <v>721</v>
      </c>
      <c r="D172">
        <v>-78.485584223563194</v>
      </c>
      <c r="E172" s="6">
        <v>212.42694573637999</v>
      </c>
      <c r="F172" s="7">
        <v>133.941361512816</v>
      </c>
      <c r="G172">
        <v>-105.66145173192299</v>
      </c>
      <c r="H172">
        <v>-50.745215777508903</v>
      </c>
    </row>
    <row r="173" spans="1:8">
      <c r="A173">
        <v>172</v>
      </c>
      <c r="B173" t="s">
        <v>187</v>
      </c>
      <c r="C173" t="s">
        <v>721</v>
      </c>
      <c r="D173">
        <v>-148.72283416120101</v>
      </c>
      <c r="E173" s="6">
        <v>637.03700639420094</v>
      </c>
      <c r="F173" s="7">
        <v>488.31417223300002</v>
      </c>
      <c r="G173">
        <v>-253.88498091285999</v>
      </c>
      <c r="H173">
        <v>-61.724194333124203</v>
      </c>
    </row>
    <row r="174" spans="1:8">
      <c r="A174">
        <v>173</v>
      </c>
      <c r="B174" t="s">
        <v>188</v>
      </c>
      <c r="C174" t="s">
        <v>721</v>
      </c>
      <c r="D174">
        <v>-43.464928183700799</v>
      </c>
      <c r="E174" s="6">
        <v>186.89812272414201</v>
      </c>
      <c r="F174" s="7">
        <v>143.43319454044101</v>
      </c>
      <c r="G174">
        <v>-73.287346625871606</v>
      </c>
      <c r="H174">
        <v>-11.077635078568701</v>
      </c>
    </row>
    <row r="175" spans="1:8">
      <c r="A175">
        <v>174</v>
      </c>
      <c r="B175" t="s">
        <v>189</v>
      </c>
      <c r="C175" t="s">
        <v>721</v>
      </c>
      <c r="D175">
        <v>21.951244797056301</v>
      </c>
      <c r="E175" s="6">
        <v>39.428482002458097</v>
      </c>
      <c r="F175" s="7">
        <v>61.379726799514401</v>
      </c>
      <c r="G175">
        <v>1.91268695121775</v>
      </c>
      <c r="H175">
        <v>44.946247796064704</v>
      </c>
    </row>
    <row r="176" spans="1:8">
      <c r="A176">
        <v>175</v>
      </c>
      <c r="B176" t="s">
        <v>190</v>
      </c>
      <c r="C176" t="s">
        <v>721</v>
      </c>
      <c r="D176">
        <v>41.582635672952101</v>
      </c>
      <c r="E176" s="6">
        <v>297.70490566356199</v>
      </c>
      <c r="F176" s="7">
        <v>339.28754133651398</v>
      </c>
      <c r="G176">
        <v>-16.477504940713601</v>
      </c>
      <c r="H176">
        <v>97.880077255614594</v>
      </c>
    </row>
    <row r="177" spans="1:8">
      <c r="A177">
        <v>176</v>
      </c>
      <c r="B177" t="s">
        <v>191</v>
      </c>
      <c r="C177" t="s">
        <v>721</v>
      </c>
      <c r="D177">
        <v>53.6445726076618</v>
      </c>
      <c r="E177" s="6">
        <v>410.33648258199901</v>
      </c>
      <c r="F177" s="7">
        <v>463.98105518966099</v>
      </c>
      <c r="G177">
        <v>-13.329305556873001</v>
      </c>
      <c r="H177">
        <v>123.530989433923</v>
      </c>
    </row>
    <row r="178" spans="1:8">
      <c r="A178">
        <v>177</v>
      </c>
      <c r="B178" t="s">
        <v>192</v>
      </c>
      <c r="C178" t="s">
        <v>721</v>
      </c>
      <c r="D178">
        <v>-9.3347284953333602</v>
      </c>
      <c r="E178" s="6">
        <v>538.07928938637701</v>
      </c>
      <c r="F178" s="7">
        <v>528.74456089104399</v>
      </c>
      <c r="G178">
        <v>-97.677263296011304</v>
      </c>
      <c r="H178">
        <v>84.200081149471799</v>
      </c>
    </row>
    <row r="179" spans="1:8">
      <c r="A179">
        <v>178</v>
      </c>
      <c r="B179" t="s">
        <v>193</v>
      </c>
      <c r="C179" t="s">
        <v>721</v>
      </c>
      <c r="D179">
        <v>-64.961840744481606</v>
      </c>
      <c r="E179" s="6">
        <v>677.934358882531</v>
      </c>
      <c r="F179" s="7">
        <v>612.97251813804905</v>
      </c>
      <c r="G179">
        <v>-204.644821954989</v>
      </c>
      <c r="H179">
        <v>42.289922633926402</v>
      </c>
    </row>
    <row r="180" spans="1:8">
      <c r="A180">
        <v>179</v>
      </c>
      <c r="B180" t="s">
        <v>194</v>
      </c>
      <c r="C180" t="s">
        <v>721</v>
      </c>
      <c r="D180">
        <v>18.655502816336</v>
      </c>
      <c r="E180" s="6">
        <v>84.903684435475299</v>
      </c>
      <c r="F180" s="7">
        <v>103.559187251811</v>
      </c>
      <c r="G180">
        <v>-6.8155669553608202</v>
      </c>
      <c r="H180">
        <v>45.989646482173598</v>
      </c>
    </row>
    <row r="181" spans="1:8">
      <c r="A181">
        <v>180</v>
      </c>
      <c r="B181" t="s">
        <v>195</v>
      </c>
      <c r="C181" t="s">
        <v>721</v>
      </c>
      <c r="D181" s="1">
        <v>-4.26189926940878E-4</v>
      </c>
      <c r="E181" s="6">
        <v>418.46217558287998</v>
      </c>
      <c r="F181" s="7">
        <v>418.46174939295298</v>
      </c>
      <c r="G181">
        <v>-66.573653583896601</v>
      </c>
      <c r="H181">
        <v>69.893548568421593</v>
      </c>
    </row>
    <row r="182" spans="1:8">
      <c r="A182">
        <v>181</v>
      </c>
      <c r="B182" t="s">
        <v>196</v>
      </c>
      <c r="C182" t="s">
        <v>721</v>
      </c>
      <c r="D182">
        <v>-60.169070170278502</v>
      </c>
      <c r="E182" s="6">
        <v>687.894719935897</v>
      </c>
      <c r="F182" s="7">
        <v>627.72564976561796</v>
      </c>
      <c r="G182">
        <v>-188.34642015197801</v>
      </c>
      <c r="H182">
        <v>91.010317082605198</v>
      </c>
    </row>
    <row r="183" spans="1:8">
      <c r="A183">
        <v>182</v>
      </c>
      <c r="B183" t="s">
        <v>197</v>
      </c>
      <c r="C183" t="s">
        <v>721</v>
      </c>
      <c r="D183">
        <v>-102.454227890703</v>
      </c>
      <c r="E183" s="6">
        <v>484.44331677943501</v>
      </c>
      <c r="F183" s="7">
        <v>381.98908888873098</v>
      </c>
      <c r="G183">
        <v>-168.52216192342601</v>
      </c>
      <c r="H183">
        <v>-27.817402169726599</v>
      </c>
    </row>
    <row r="184" spans="1:8">
      <c r="A184">
        <v>183</v>
      </c>
      <c r="B184" t="s">
        <v>198</v>
      </c>
      <c r="C184" t="s">
        <v>721</v>
      </c>
      <c r="D184">
        <v>-46.792731529733501</v>
      </c>
      <c r="E184" s="6">
        <v>315.54591550424499</v>
      </c>
      <c r="F184" s="7">
        <v>268.75318397451201</v>
      </c>
      <c r="G184">
        <v>-95.026646342082998</v>
      </c>
      <c r="H184">
        <v>9.26041256900203</v>
      </c>
    </row>
    <row r="185" spans="1:8">
      <c r="A185">
        <v>184</v>
      </c>
      <c r="B185" t="s">
        <v>199</v>
      </c>
      <c r="C185" t="s">
        <v>721</v>
      </c>
      <c r="D185">
        <v>4.01214288277151</v>
      </c>
      <c r="E185" s="6">
        <v>525.09927949700204</v>
      </c>
      <c r="F185" s="7">
        <v>529.11142237977401</v>
      </c>
      <c r="G185">
        <v>-65.392424704462698</v>
      </c>
      <c r="H185">
        <v>70.768786101410996</v>
      </c>
    </row>
    <row r="186" spans="1:8">
      <c r="A186">
        <v>185</v>
      </c>
      <c r="B186" t="s">
        <v>200</v>
      </c>
      <c r="C186" t="s">
        <v>721</v>
      </c>
      <c r="D186">
        <v>-0.17053887977854701</v>
      </c>
      <c r="E186" s="6">
        <v>192.97363184535899</v>
      </c>
      <c r="F186" s="7">
        <v>192.80309296558099</v>
      </c>
      <c r="G186">
        <v>-33.160137046565097</v>
      </c>
      <c r="H186">
        <v>36.371183244213597</v>
      </c>
    </row>
    <row r="187" spans="1:8">
      <c r="A187">
        <v>186</v>
      </c>
      <c r="B187" t="s">
        <v>201</v>
      </c>
      <c r="C187" t="s">
        <v>721</v>
      </c>
      <c r="D187">
        <v>52.940798088754299</v>
      </c>
      <c r="E187" s="6">
        <v>155.87044361731799</v>
      </c>
      <c r="F187" s="7">
        <v>208.811241706072</v>
      </c>
      <c r="G187">
        <v>13.2176318744299</v>
      </c>
      <c r="H187">
        <v>96.792020782572394</v>
      </c>
    </row>
    <row r="188" spans="1:8">
      <c r="A188">
        <v>187</v>
      </c>
      <c r="B188" t="s">
        <v>202</v>
      </c>
      <c r="C188" t="s">
        <v>721</v>
      </c>
      <c r="D188">
        <v>93.046700545296204</v>
      </c>
      <c r="E188" s="6">
        <v>213.50412776565</v>
      </c>
      <c r="F188" s="7">
        <v>306.55082831094597</v>
      </c>
      <c r="G188">
        <v>43.3477296069698</v>
      </c>
      <c r="H188">
        <v>151.20102882430001</v>
      </c>
    </row>
    <row r="189" spans="1:8">
      <c r="A189">
        <v>188</v>
      </c>
      <c r="B189" t="s">
        <v>203</v>
      </c>
      <c r="C189" t="s">
        <v>721</v>
      </c>
      <c r="D189">
        <v>-7.7115800592229604</v>
      </c>
      <c r="E189" s="6">
        <v>271.72901252238398</v>
      </c>
      <c r="F189" s="7">
        <v>264.01743246316101</v>
      </c>
      <c r="G189">
        <v>-56.656994865580501</v>
      </c>
      <c r="H189">
        <v>46.077151487198499</v>
      </c>
    </row>
    <row r="190" spans="1:8">
      <c r="A190">
        <v>189</v>
      </c>
      <c r="B190" t="s">
        <v>204</v>
      </c>
      <c r="C190" t="s">
        <v>721</v>
      </c>
      <c r="D190">
        <v>1.8567299895792599</v>
      </c>
      <c r="E190" s="6">
        <v>285.69306528335699</v>
      </c>
      <c r="F190" s="7">
        <v>287.54979527293699</v>
      </c>
      <c r="G190">
        <v>-55.247551089474001</v>
      </c>
      <c r="H190">
        <v>64.185056521301902</v>
      </c>
    </row>
    <row r="191" spans="1:8">
      <c r="A191">
        <v>190</v>
      </c>
      <c r="B191" t="s">
        <v>205</v>
      </c>
      <c r="C191" t="s">
        <v>721</v>
      </c>
      <c r="D191">
        <v>6.7985783873417001</v>
      </c>
      <c r="E191" s="6">
        <v>91.923767813822906</v>
      </c>
      <c r="F191" s="7">
        <v>98.722346201164598</v>
      </c>
      <c r="G191">
        <v>-17.880034165169</v>
      </c>
      <c r="H191">
        <v>31.308550220220599</v>
      </c>
    </row>
    <row r="192" spans="1:8">
      <c r="A192">
        <v>191</v>
      </c>
      <c r="B192" t="s">
        <v>206</v>
      </c>
      <c r="C192" t="s">
        <v>721</v>
      </c>
      <c r="D192">
        <v>19.400079373768602</v>
      </c>
      <c r="E192" s="6">
        <v>51.214489857311598</v>
      </c>
      <c r="F192" s="7">
        <v>70.614569231080196</v>
      </c>
      <c r="G192">
        <v>0.44043951389688002</v>
      </c>
      <c r="H192">
        <v>41.923354333917899</v>
      </c>
    </row>
    <row r="193" spans="1:8">
      <c r="A193">
        <v>192</v>
      </c>
      <c r="B193" t="s">
        <v>207</v>
      </c>
      <c r="C193" t="s">
        <v>721</v>
      </c>
      <c r="D193">
        <v>-15.512778391643</v>
      </c>
      <c r="E193" s="6">
        <v>269.059834546025</v>
      </c>
      <c r="F193" s="7">
        <v>253.54705615438201</v>
      </c>
      <c r="G193">
        <v>-59.470931434620603</v>
      </c>
      <c r="H193">
        <v>31.486866000981699</v>
      </c>
    </row>
    <row r="194" spans="1:8">
      <c r="A194">
        <v>193</v>
      </c>
      <c r="B194" t="s">
        <v>208</v>
      </c>
      <c r="C194" t="s">
        <v>721</v>
      </c>
      <c r="D194">
        <v>57.846270079411703</v>
      </c>
      <c r="E194" s="6">
        <v>133.114927096239</v>
      </c>
      <c r="F194" s="7">
        <v>190.96119717565099</v>
      </c>
      <c r="G194">
        <v>24.220097145728399</v>
      </c>
      <c r="H194">
        <v>95.449142531011702</v>
      </c>
    </row>
    <row r="195" spans="1:8">
      <c r="A195">
        <v>194</v>
      </c>
      <c r="B195" t="s">
        <v>209</v>
      </c>
      <c r="C195" t="s">
        <v>721</v>
      </c>
      <c r="D195">
        <v>-76.596058148356207</v>
      </c>
      <c r="E195" s="6">
        <v>221.28354720106799</v>
      </c>
      <c r="F195" s="7">
        <v>144.68748905271201</v>
      </c>
      <c r="G195">
        <v>-106.106430031494</v>
      </c>
      <c r="H195">
        <v>-48.257179493978498</v>
      </c>
    </row>
    <row r="196" spans="1:8">
      <c r="A196">
        <v>195</v>
      </c>
      <c r="B196" t="s">
        <v>210</v>
      </c>
      <c r="C196" t="s">
        <v>721</v>
      </c>
      <c r="D196">
        <v>6.7426576725035101</v>
      </c>
      <c r="E196" s="6">
        <v>117.150782362855</v>
      </c>
      <c r="F196" s="7">
        <v>123.893440035358</v>
      </c>
      <c r="G196">
        <v>-18.163300849800901</v>
      </c>
      <c r="H196">
        <v>32.727393719920499</v>
      </c>
    </row>
    <row r="197" spans="1:8">
      <c r="A197">
        <v>196</v>
      </c>
      <c r="B197" t="s">
        <v>211</v>
      </c>
      <c r="C197" t="s">
        <v>721</v>
      </c>
      <c r="D197">
        <v>-17.806816799017099</v>
      </c>
      <c r="E197" s="6">
        <v>160.95765806494401</v>
      </c>
      <c r="F197" s="7">
        <v>143.150841265927</v>
      </c>
      <c r="G197">
        <v>-47.716811339719897</v>
      </c>
      <c r="H197">
        <v>10.098256371362799</v>
      </c>
    </row>
    <row r="198" spans="1:8">
      <c r="A198">
        <v>197</v>
      </c>
      <c r="B198" t="s">
        <v>212</v>
      </c>
      <c r="C198" t="s">
        <v>721</v>
      </c>
      <c r="D198">
        <v>-55.518056363558799</v>
      </c>
      <c r="E198" s="6">
        <v>184.306132193032</v>
      </c>
      <c r="F198" s="7">
        <v>128.788075829473</v>
      </c>
      <c r="G198">
        <v>-88.763197550215096</v>
      </c>
      <c r="H198">
        <v>-24.9869665388591</v>
      </c>
    </row>
    <row r="199" spans="1:8">
      <c r="A199">
        <v>198</v>
      </c>
      <c r="B199" t="s">
        <v>213</v>
      </c>
      <c r="C199" t="s">
        <v>721</v>
      </c>
      <c r="D199">
        <v>-53.2505498648014</v>
      </c>
      <c r="E199" s="6">
        <v>236.37930083961101</v>
      </c>
      <c r="F199" s="7">
        <v>183.12875097480901</v>
      </c>
      <c r="G199">
        <v>-93.071984230531996</v>
      </c>
      <c r="H199">
        <v>-14.6703951267804</v>
      </c>
    </row>
    <row r="200" spans="1:8">
      <c r="A200">
        <v>199</v>
      </c>
      <c r="B200" t="s">
        <v>214</v>
      </c>
      <c r="C200" t="s">
        <v>721</v>
      </c>
      <c r="D200">
        <v>-30.4781893258514</v>
      </c>
      <c r="E200" s="6">
        <v>239.78107148495499</v>
      </c>
      <c r="F200" s="7">
        <v>209.30288215910301</v>
      </c>
      <c r="G200">
        <v>-65.851621343869198</v>
      </c>
      <c r="H200">
        <v>4.5163353804827402</v>
      </c>
    </row>
    <row r="201" spans="1:8">
      <c r="A201">
        <v>200</v>
      </c>
      <c r="B201" t="s">
        <v>215</v>
      </c>
      <c r="C201" t="s">
        <v>721</v>
      </c>
      <c r="D201">
        <v>-12.931818541514501</v>
      </c>
      <c r="E201" s="6">
        <v>354.50961812894701</v>
      </c>
      <c r="F201" s="7">
        <v>341.57779958743299</v>
      </c>
      <c r="G201">
        <v>-70.955019744559607</v>
      </c>
      <c r="H201">
        <v>49.124242092116397</v>
      </c>
    </row>
    <row r="202" spans="1:8">
      <c r="A202">
        <v>201</v>
      </c>
      <c r="B202" t="s">
        <v>216</v>
      </c>
      <c r="C202" t="s">
        <v>721</v>
      </c>
      <c r="D202">
        <v>-31.550930018390101</v>
      </c>
      <c r="E202" s="6">
        <v>142.75837035160799</v>
      </c>
      <c r="F202" s="7">
        <v>111.207440333218</v>
      </c>
      <c r="G202">
        <v>-59.612896620505403</v>
      </c>
      <c r="H202">
        <v>6.3472114470768295E-2</v>
      </c>
    </row>
    <row r="203" spans="1:8">
      <c r="A203">
        <v>202</v>
      </c>
      <c r="B203" t="s">
        <v>217</v>
      </c>
      <c r="C203" t="s">
        <v>721</v>
      </c>
      <c r="D203">
        <v>14.5908861745027</v>
      </c>
      <c r="E203" s="6">
        <v>60.731262319318702</v>
      </c>
      <c r="F203" s="7">
        <v>75.322148493821402</v>
      </c>
      <c r="G203">
        <v>-10.6879354898589</v>
      </c>
      <c r="H203">
        <v>38.964495500213197</v>
      </c>
    </row>
    <row r="204" spans="1:8">
      <c r="A204">
        <v>203</v>
      </c>
      <c r="B204" t="s">
        <v>218</v>
      </c>
      <c r="C204" t="s">
        <v>721</v>
      </c>
      <c r="D204">
        <v>159.004880035105</v>
      </c>
      <c r="E204" s="6">
        <v>107.89208273747199</v>
      </c>
      <c r="F204" s="7">
        <v>266.89696277257798</v>
      </c>
      <c r="G204">
        <v>109.084062728635</v>
      </c>
      <c r="H204">
        <v>216.985353335024</v>
      </c>
    </row>
    <row r="205" spans="1:8">
      <c r="A205">
        <v>204</v>
      </c>
      <c r="B205" t="s">
        <v>219</v>
      </c>
      <c r="C205" t="s">
        <v>721</v>
      </c>
      <c r="D205">
        <v>98.553137631482301</v>
      </c>
      <c r="E205" s="6">
        <v>288.46380983973199</v>
      </c>
      <c r="F205" s="7">
        <v>387.016947471214</v>
      </c>
      <c r="G205">
        <v>21.596905590785902</v>
      </c>
      <c r="H205">
        <v>179.75837825616199</v>
      </c>
    </row>
    <row r="206" spans="1:8">
      <c r="A206">
        <v>205</v>
      </c>
      <c r="B206" t="s">
        <v>220</v>
      </c>
      <c r="C206" t="s">
        <v>721</v>
      </c>
      <c r="D206">
        <v>-122.047195409228</v>
      </c>
      <c r="E206" s="6">
        <v>447.998565227923</v>
      </c>
      <c r="F206" s="7">
        <v>325.95136981869501</v>
      </c>
      <c r="G206">
        <v>-183.883818867755</v>
      </c>
      <c r="H206">
        <v>-55.870737913483303</v>
      </c>
    </row>
    <row r="207" spans="1:8">
      <c r="A207">
        <v>206</v>
      </c>
      <c r="B207" t="s">
        <v>221</v>
      </c>
      <c r="C207" t="s">
        <v>721</v>
      </c>
      <c r="D207">
        <v>-91.425291413089795</v>
      </c>
      <c r="E207" s="6">
        <v>291.81048057814201</v>
      </c>
      <c r="F207" s="7">
        <v>200.385189165052</v>
      </c>
      <c r="G207">
        <v>-131.17327291107</v>
      </c>
      <c r="H207">
        <v>-52.816973901451803</v>
      </c>
    </row>
    <row r="208" spans="1:8">
      <c r="A208">
        <v>207</v>
      </c>
      <c r="B208" t="s">
        <v>222</v>
      </c>
      <c r="C208" t="s">
        <v>721</v>
      </c>
      <c r="D208">
        <v>72.521350818468605</v>
      </c>
      <c r="E208" s="6">
        <v>167.57196909175701</v>
      </c>
      <c r="F208" s="7">
        <v>240.093319910226</v>
      </c>
      <c r="G208">
        <v>29.331038173027999</v>
      </c>
      <c r="H208">
        <v>118.939293876294</v>
      </c>
    </row>
    <row r="209" spans="1:8">
      <c r="A209">
        <v>208</v>
      </c>
      <c r="B209" t="s">
        <v>223</v>
      </c>
      <c r="C209" t="s">
        <v>721</v>
      </c>
      <c r="D209">
        <v>33.967290141415901</v>
      </c>
      <c r="E209" s="6">
        <v>163.417716363202</v>
      </c>
      <c r="F209" s="7">
        <v>197.38500650461799</v>
      </c>
      <c r="G209">
        <v>-2.8900429535278902</v>
      </c>
      <c r="H209">
        <v>76.945466548984498</v>
      </c>
    </row>
    <row r="210" spans="1:8">
      <c r="A210">
        <v>209</v>
      </c>
      <c r="B210" t="s">
        <v>224</v>
      </c>
      <c r="C210" t="s">
        <v>721</v>
      </c>
      <c r="D210">
        <v>-12.754135996309699</v>
      </c>
      <c r="E210" s="6">
        <v>178.26910635529401</v>
      </c>
      <c r="F210" s="7">
        <v>165.51497035898399</v>
      </c>
      <c r="G210">
        <v>-43.793350051731501</v>
      </c>
      <c r="H210">
        <v>18.364027607245198</v>
      </c>
    </row>
    <row r="211" spans="1:8">
      <c r="A211">
        <v>210</v>
      </c>
      <c r="B211" t="s">
        <v>225</v>
      </c>
      <c r="C211" t="s">
        <v>721</v>
      </c>
      <c r="D211">
        <v>-22.380976079538598</v>
      </c>
      <c r="E211" s="6">
        <v>703.01011487464302</v>
      </c>
      <c r="F211" s="7">
        <v>680.62913879510404</v>
      </c>
      <c r="G211">
        <v>-213.13886546715199</v>
      </c>
      <c r="H211">
        <v>249.25545483856999</v>
      </c>
    </row>
    <row r="212" spans="1:8">
      <c r="A212">
        <v>211</v>
      </c>
      <c r="B212" t="s">
        <v>226</v>
      </c>
      <c r="C212" t="s">
        <v>721</v>
      </c>
      <c r="D212">
        <v>-2.8677466965597702</v>
      </c>
      <c r="E212" s="6">
        <v>349.35874200891999</v>
      </c>
      <c r="F212" s="7">
        <v>346.49099531235998</v>
      </c>
      <c r="G212">
        <v>-55.9334772003604</v>
      </c>
      <c r="H212">
        <v>54.901303503133697</v>
      </c>
    </row>
    <row r="213" spans="1:8">
      <c r="A213">
        <v>212</v>
      </c>
      <c r="B213" t="s">
        <v>227</v>
      </c>
      <c r="C213" t="s">
        <v>721</v>
      </c>
      <c r="D213">
        <v>19.610836531309101</v>
      </c>
      <c r="E213" s="6">
        <v>150.34110513700901</v>
      </c>
      <c r="F213" s="7">
        <v>169.951941668318</v>
      </c>
      <c r="G213">
        <v>-14.539195161938601</v>
      </c>
      <c r="H213">
        <v>52.556306216249503</v>
      </c>
    </row>
    <row r="214" spans="1:8">
      <c r="A214">
        <v>213</v>
      </c>
      <c r="B214" t="s">
        <v>228</v>
      </c>
      <c r="C214" t="s">
        <v>721</v>
      </c>
      <c r="D214">
        <v>156.21299479327701</v>
      </c>
      <c r="E214" s="6">
        <v>56.781659672320799</v>
      </c>
      <c r="F214" s="7">
        <v>212.99465446559799</v>
      </c>
      <c r="G214">
        <v>108.379882959488</v>
      </c>
      <c r="H214">
        <v>206.94311996486101</v>
      </c>
    </row>
    <row r="215" spans="1:8">
      <c r="A215">
        <v>214</v>
      </c>
      <c r="B215" t="s">
        <v>229</v>
      </c>
      <c r="C215" t="s">
        <v>721</v>
      </c>
      <c r="D215">
        <v>11.267430087926201</v>
      </c>
      <c r="E215" s="6">
        <v>209.86473837924601</v>
      </c>
      <c r="F215" s="7">
        <v>221.13216846717199</v>
      </c>
      <c r="G215">
        <v>-29.596240709097099</v>
      </c>
      <c r="H215">
        <v>51.684631765840699</v>
      </c>
    </row>
    <row r="216" spans="1:8">
      <c r="A216">
        <v>215</v>
      </c>
      <c r="B216" t="s">
        <v>230</v>
      </c>
      <c r="C216" t="s">
        <v>721</v>
      </c>
      <c r="D216">
        <v>7.4256430648980798</v>
      </c>
      <c r="E216" s="6">
        <v>215.29596726845901</v>
      </c>
      <c r="F216" s="7">
        <v>222.72161033335701</v>
      </c>
      <c r="G216">
        <v>-29.6313703062388</v>
      </c>
      <c r="H216">
        <v>47.472389080940403</v>
      </c>
    </row>
    <row r="217" spans="1:8">
      <c r="A217">
        <v>216</v>
      </c>
      <c r="B217" t="s">
        <v>231</v>
      </c>
      <c r="C217" t="s">
        <v>721</v>
      </c>
      <c r="D217">
        <v>91.952000942209196</v>
      </c>
      <c r="E217" s="6">
        <v>242.08081514127201</v>
      </c>
      <c r="F217" s="7">
        <v>334.03281608348101</v>
      </c>
      <c r="G217">
        <v>37.634556939401897</v>
      </c>
      <c r="H217">
        <v>152.10261934367199</v>
      </c>
    </row>
    <row r="218" spans="1:8">
      <c r="A218">
        <v>217</v>
      </c>
      <c r="B218" t="s">
        <v>232</v>
      </c>
      <c r="C218" t="s">
        <v>721</v>
      </c>
      <c r="D218">
        <v>6.1855841101095104</v>
      </c>
      <c r="E218" s="6">
        <v>179.09620040751801</v>
      </c>
      <c r="F218" s="7">
        <v>185.28178451762699</v>
      </c>
      <c r="G218">
        <v>-29.383978042386701</v>
      </c>
      <c r="H218">
        <v>44.371940680927104</v>
      </c>
    </row>
    <row r="219" spans="1:8">
      <c r="A219">
        <v>218</v>
      </c>
      <c r="B219" t="s">
        <v>233</v>
      </c>
      <c r="C219" t="s">
        <v>721</v>
      </c>
      <c r="D219">
        <v>-8.9894264733302407</v>
      </c>
      <c r="E219" s="6">
        <v>364.41660769983099</v>
      </c>
      <c r="F219" s="7">
        <v>355.42718122650098</v>
      </c>
      <c r="G219">
        <v>-63.703807447575002</v>
      </c>
      <c r="H219">
        <v>46.048413179431499</v>
      </c>
    </row>
    <row r="220" spans="1:8">
      <c r="A220">
        <v>219</v>
      </c>
      <c r="B220" t="s">
        <v>234</v>
      </c>
      <c r="C220" t="s">
        <v>721</v>
      </c>
      <c r="D220">
        <v>-18.6181682094604</v>
      </c>
      <c r="E220" s="6">
        <v>355.74413060856102</v>
      </c>
      <c r="F220" s="7">
        <v>337.12596239909999</v>
      </c>
      <c r="G220">
        <v>-73.543652519850397</v>
      </c>
      <c r="H220">
        <v>36.902958843489799</v>
      </c>
    </row>
    <row r="221" spans="1:8">
      <c r="A221">
        <v>220</v>
      </c>
      <c r="B221" t="s">
        <v>235</v>
      </c>
      <c r="C221" t="s">
        <v>721</v>
      </c>
      <c r="D221">
        <v>7.2826449048392297</v>
      </c>
      <c r="E221" s="6">
        <v>419.063677007384</v>
      </c>
      <c r="F221" s="7">
        <v>426.34632191222403</v>
      </c>
      <c r="G221">
        <v>-49.286802095536999</v>
      </c>
      <c r="H221">
        <v>67.287982251993697</v>
      </c>
    </row>
    <row r="222" spans="1:8">
      <c r="A222">
        <v>221</v>
      </c>
      <c r="B222" t="s">
        <v>236</v>
      </c>
      <c r="C222" t="s">
        <v>721</v>
      </c>
      <c r="D222">
        <v>1.2043998748783</v>
      </c>
      <c r="E222" s="6">
        <v>218.78206289485101</v>
      </c>
      <c r="F222" s="7">
        <v>219.98646276973</v>
      </c>
      <c r="G222">
        <v>-41.1587918256363</v>
      </c>
      <c r="H222">
        <v>45.494798743158803</v>
      </c>
    </row>
    <row r="223" spans="1:8">
      <c r="A223">
        <v>222</v>
      </c>
      <c r="B223" t="s">
        <v>237</v>
      </c>
      <c r="C223" t="s">
        <v>721</v>
      </c>
      <c r="D223">
        <v>37.425791065954002</v>
      </c>
      <c r="E223" s="6">
        <v>313.27800323887402</v>
      </c>
      <c r="F223" s="7">
        <v>350.70379430482802</v>
      </c>
      <c r="G223">
        <v>-26.267590653679399</v>
      </c>
      <c r="H223">
        <v>99.839754561077399</v>
      </c>
    </row>
    <row r="224" spans="1:8">
      <c r="A224">
        <v>223</v>
      </c>
      <c r="B224" t="s">
        <v>238</v>
      </c>
      <c r="C224" t="s">
        <v>721</v>
      </c>
      <c r="D224">
        <v>-9.4101401904550102</v>
      </c>
      <c r="E224" s="6">
        <v>116.805083443114</v>
      </c>
      <c r="F224" s="7">
        <v>107.394943252659</v>
      </c>
      <c r="G224">
        <v>-37.510379387354497</v>
      </c>
      <c r="H224">
        <v>19.579332956617598</v>
      </c>
    </row>
    <row r="225" spans="1:8">
      <c r="A225">
        <v>224</v>
      </c>
      <c r="B225" t="s">
        <v>239</v>
      </c>
      <c r="C225" t="s">
        <v>721</v>
      </c>
      <c r="D225">
        <v>-3.6854790112057501</v>
      </c>
      <c r="E225" s="6">
        <v>401.43476040236902</v>
      </c>
      <c r="F225" s="7">
        <v>397.74928139116298</v>
      </c>
      <c r="G225">
        <v>-64.111242896879801</v>
      </c>
      <c r="H225">
        <v>60.282904226746901</v>
      </c>
    </row>
    <row r="226" spans="1:8">
      <c r="A226">
        <v>225</v>
      </c>
      <c r="B226" t="s">
        <v>240</v>
      </c>
      <c r="C226" t="s">
        <v>721</v>
      </c>
      <c r="D226">
        <v>-8.5322890998375502</v>
      </c>
      <c r="E226" s="6">
        <v>201.29135047680199</v>
      </c>
      <c r="F226" s="7">
        <v>192.75906137696401</v>
      </c>
      <c r="G226">
        <v>-40.648542390105902</v>
      </c>
      <c r="H226">
        <v>25.135215361297199</v>
      </c>
    </row>
    <row r="227" spans="1:8">
      <c r="A227">
        <v>226</v>
      </c>
      <c r="B227" t="s">
        <v>241</v>
      </c>
      <c r="C227" t="s">
        <v>721</v>
      </c>
      <c r="D227">
        <v>-8.3830713963384902</v>
      </c>
      <c r="E227" s="6">
        <v>361.06558764423301</v>
      </c>
      <c r="F227" s="7">
        <v>352.68251624789502</v>
      </c>
      <c r="G227">
        <v>-75.138636155500606</v>
      </c>
      <c r="H227">
        <v>54.666770722150197</v>
      </c>
    </row>
    <row r="228" spans="1:8">
      <c r="A228">
        <v>227</v>
      </c>
      <c r="B228" t="s">
        <v>242</v>
      </c>
      <c r="C228" t="s">
        <v>721</v>
      </c>
      <c r="D228">
        <v>51.478366871718301</v>
      </c>
      <c r="E228" s="6">
        <v>339.74087186679998</v>
      </c>
      <c r="F228" s="7">
        <v>391.21923873851802</v>
      </c>
      <c r="G228">
        <v>-9.5878587159681405</v>
      </c>
      <c r="H228">
        <v>115.23220001852199</v>
      </c>
    </row>
    <row r="229" spans="1:8">
      <c r="A229">
        <v>228</v>
      </c>
      <c r="B229" t="s">
        <v>243</v>
      </c>
      <c r="C229" t="s">
        <v>721</v>
      </c>
      <c r="D229">
        <v>9.8990891590612708</v>
      </c>
      <c r="E229" s="6">
        <v>248.212732598983</v>
      </c>
      <c r="F229" s="7">
        <v>258.11182175804402</v>
      </c>
      <c r="G229">
        <v>-32.7722360024122</v>
      </c>
      <c r="H229">
        <v>58.828072479412903</v>
      </c>
    </row>
    <row r="230" spans="1:8">
      <c r="A230">
        <v>229</v>
      </c>
      <c r="B230" t="s">
        <v>244</v>
      </c>
      <c r="C230" t="s">
        <v>721</v>
      </c>
      <c r="D230">
        <v>-1.0847011678523</v>
      </c>
      <c r="E230" s="6">
        <v>323.25938602819599</v>
      </c>
      <c r="F230" s="7">
        <v>322.17468486034397</v>
      </c>
      <c r="G230">
        <v>-52.107680698033299</v>
      </c>
      <c r="H230">
        <v>55.5109427794252</v>
      </c>
    </row>
    <row r="231" spans="1:8">
      <c r="A231">
        <v>230</v>
      </c>
      <c r="B231" t="s">
        <v>245</v>
      </c>
      <c r="C231" t="s">
        <v>721</v>
      </c>
      <c r="D231">
        <v>-48.609741374606898</v>
      </c>
      <c r="E231" s="6">
        <v>554.37810270421699</v>
      </c>
      <c r="F231" s="7">
        <v>505.76836132961</v>
      </c>
      <c r="G231">
        <v>-121.185214438877</v>
      </c>
      <c r="H231">
        <v>13.555823385828999</v>
      </c>
    </row>
    <row r="232" spans="1:8">
      <c r="A232">
        <v>231</v>
      </c>
      <c r="B232" t="s">
        <v>246</v>
      </c>
      <c r="C232" t="s">
        <v>721</v>
      </c>
      <c r="D232">
        <v>91.440469037513495</v>
      </c>
      <c r="E232" s="6">
        <v>77.706791257229895</v>
      </c>
      <c r="F232" s="7">
        <v>169.14726029474301</v>
      </c>
      <c r="G232">
        <v>59.642268130851498</v>
      </c>
      <c r="H232">
        <v>125.058839949092</v>
      </c>
    </row>
    <row r="233" spans="1:8">
      <c r="A233">
        <v>232</v>
      </c>
      <c r="B233" t="s">
        <v>247</v>
      </c>
      <c r="C233" t="s">
        <v>721</v>
      </c>
      <c r="D233">
        <v>9.5869702321395494</v>
      </c>
      <c r="E233" s="6">
        <v>326.77339970403801</v>
      </c>
      <c r="F233" s="7">
        <v>336.36036993617802</v>
      </c>
      <c r="G233">
        <v>-42.057169426816898</v>
      </c>
      <c r="H233">
        <v>62.8631954850146</v>
      </c>
    </row>
    <row r="234" spans="1:8">
      <c r="A234">
        <v>233</v>
      </c>
      <c r="B234" t="s">
        <v>248</v>
      </c>
      <c r="C234" t="s">
        <v>721</v>
      </c>
      <c r="D234">
        <v>-61.8597398866725</v>
      </c>
      <c r="E234" s="6">
        <v>453.69533610951697</v>
      </c>
      <c r="F234" s="7">
        <v>391.83559622284503</v>
      </c>
      <c r="G234">
        <v>-128.293521968161</v>
      </c>
      <c r="H234">
        <v>8.8061775185199505</v>
      </c>
    </row>
    <row r="235" spans="1:8">
      <c r="A235">
        <v>234</v>
      </c>
      <c r="B235" t="s">
        <v>249</v>
      </c>
      <c r="C235" t="s">
        <v>721</v>
      </c>
      <c r="D235">
        <v>63.983027607744297</v>
      </c>
      <c r="E235" s="6">
        <v>117.549414327622</v>
      </c>
      <c r="F235" s="7">
        <v>181.53244193536699</v>
      </c>
      <c r="G235">
        <v>32.541928991435697</v>
      </c>
      <c r="H235">
        <v>95.712131540906896</v>
      </c>
    </row>
    <row r="236" spans="1:8">
      <c r="A236">
        <v>235</v>
      </c>
      <c r="B236" t="s">
        <v>250</v>
      </c>
      <c r="C236" t="s">
        <v>721</v>
      </c>
      <c r="D236">
        <v>16.804700518833201</v>
      </c>
      <c r="E236" s="6">
        <v>283.730673482876</v>
      </c>
      <c r="F236" s="7">
        <v>300.53537400170899</v>
      </c>
      <c r="G236">
        <v>-29.993555136270398</v>
      </c>
      <c r="H236">
        <v>64.852248570505495</v>
      </c>
    </row>
    <row r="237" spans="1:8">
      <c r="A237">
        <v>236</v>
      </c>
      <c r="B237" t="s">
        <v>251</v>
      </c>
      <c r="C237" t="s">
        <v>721</v>
      </c>
      <c r="D237">
        <v>122.402793879228</v>
      </c>
      <c r="E237" s="6">
        <v>240.61772595303401</v>
      </c>
      <c r="F237" s="7">
        <v>363.02051983226198</v>
      </c>
      <c r="G237">
        <v>68.475993926944298</v>
      </c>
      <c r="H237">
        <v>184.32064018467099</v>
      </c>
    </row>
    <row r="238" spans="1:8">
      <c r="A238">
        <v>237</v>
      </c>
      <c r="B238" t="s">
        <v>252</v>
      </c>
      <c r="C238" t="s">
        <v>721</v>
      </c>
      <c r="D238">
        <v>56.885149930361003</v>
      </c>
      <c r="E238" s="6">
        <v>473.37077561528298</v>
      </c>
      <c r="F238" s="7">
        <v>530.255925545644</v>
      </c>
      <c r="G238">
        <v>-8.8869419821944202</v>
      </c>
      <c r="H238">
        <v>119.170013049418</v>
      </c>
    </row>
    <row r="239" spans="1:8">
      <c r="A239">
        <v>238</v>
      </c>
      <c r="B239" t="s">
        <v>253</v>
      </c>
      <c r="C239" t="s">
        <v>721</v>
      </c>
      <c r="D239">
        <v>30.666748715951702</v>
      </c>
      <c r="E239" s="6">
        <v>443.51207092983202</v>
      </c>
      <c r="F239" s="7">
        <v>474.17881964578402</v>
      </c>
      <c r="G239">
        <v>-31.5090105415556</v>
      </c>
      <c r="H239">
        <v>88.853078050090502</v>
      </c>
    </row>
    <row r="240" spans="1:8">
      <c r="A240">
        <v>239</v>
      </c>
      <c r="B240" t="s">
        <v>254</v>
      </c>
      <c r="C240" t="s">
        <v>721</v>
      </c>
      <c r="D240">
        <v>18.876966747615899</v>
      </c>
      <c r="E240" s="6">
        <v>314.74165105597802</v>
      </c>
      <c r="F240" s="7">
        <v>333.61861780359402</v>
      </c>
      <c r="G240">
        <v>-30.345522206308601</v>
      </c>
      <c r="H240">
        <v>72.126043228893295</v>
      </c>
    </row>
    <row r="241" spans="1:8">
      <c r="A241">
        <v>240</v>
      </c>
      <c r="B241" t="s">
        <v>255</v>
      </c>
      <c r="C241" t="s">
        <v>721</v>
      </c>
      <c r="D241">
        <v>-5.5964509744310904</v>
      </c>
      <c r="E241" s="6">
        <v>219.952271363926</v>
      </c>
      <c r="F241" s="7">
        <v>214.35582038949499</v>
      </c>
      <c r="G241">
        <v>-41.241345351677097</v>
      </c>
      <c r="H241">
        <v>31.3072734476162</v>
      </c>
    </row>
    <row r="242" spans="1:8">
      <c r="A242">
        <v>241</v>
      </c>
      <c r="B242" t="s">
        <v>256</v>
      </c>
      <c r="C242" t="s">
        <v>721</v>
      </c>
      <c r="D242">
        <v>50.085475543168002</v>
      </c>
      <c r="E242" s="6">
        <v>388.43269815480198</v>
      </c>
      <c r="F242" s="7">
        <v>438.51817369796998</v>
      </c>
      <c r="G242">
        <v>-16.518592158988699</v>
      </c>
      <c r="H242">
        <v>119.890619249119</v>
      </c>
    </row>
    <row r="243" spans="1:8">
      <c r="A243">
        <v>242</v>
      </c>
      <c r="B243" t="s">
        <v>257</v>
      </c>
      <c r="C243" t="s">
        <v>721</v>
      </c>
      <c r="D243">
        <v>-25.250908083679001</v>
      </c>
      <c r="E243" s="6">
        <v>281.085479783008</v>
      </c>
      <c r="F243" s="7">
        <v>255.83457169932899</v>
      </c>
      <c r="G243">
        <v>-62.681928343030897</v>
      </c>
      <c r="H243">
        <v>16.465440354244699</v>
      </c>
    </row>
    <row r="244" spans="1:8">
      <c r="A244">
        <v>243</v>
      </c>
      <c r="B244" t="s">
        <v>258</v>
      </c>
      <c r="C244" t="s">
        <v>721</v>
      </c>
      <c r="D244">
        <v>12.647747319459601</v>
      </c>
      <c r="E244" s="6">
        <v>204.49210519875601</v>
      </c>
      <c r="F244" s="7">
        <v>217.139852518216</v>
      </c>
      <c r="G244">
        <v>-20.790603305791599</v>
      </c>
      <c r="H244">
        <v>46.897738488466103</v>
      </c>
    </row>
    <row r="245" spans="1:8">
      <c r="A245">
        <v>244</v>
      </c>
      <c r="B245" t="s">
        <v>259</v>
      </c>
      <c r="C245" t="s">
        <v>721</v>
      </c>
      <c r="D245">
        <v>39.387323149506798</v>
      </c>
      <c r="E245" s="6">
        <v>377.63589816143099</v>
      </c>
      <c r="F245" s="7">
        <v>417.02322131093803</v>
      </c>
      <c r="G245">
        <v>-24.011472973466802</v>
      </c>
      <c r="H245">
        <v>99.749698746599705</v>
      </c>
    </row>
    <row r="246" spans="1:8">
      <c r="A246">
        <v>245</v>
      </c>
      <c r="B246" t="s">
        <v>260</v>
      </c>
      <c r="C246" t="s">
        <v>721</v>
      </c>
      <c r="D246">
        <v>-20.163367798946901</v>
      </c>
      <c r="E246" s="6">
        <v>278.95015313826599</v>
      </c>
      <c r="F246" s="7">
        <v>258.78678533931901</v>
      </c>
      <c r="G246">
        <v>-60.777822887999797</v>
      </c>
      <c r="H246">
        <v>22.0034634320523</v>
      </c>
    </row>
    <row r="247" spans="1:8">
      <c r="A247">
        <v>246</v>
      </c>
      <c r="B247" t="s">
        <v>261</v>
      </c>
      <c r="C247" t="s">
        <v>721</v>
      </c>
      <c r="D247">
        <v>111.666281446825</v>
      </c>
      <c r="E247" s="6">
        <v>321.14552901379</v>
      </c>
      <c r="F247" s="7">
        <v>432.81181046061499</v>
      </c>
      <c r="G247">
        <v>48.278201702127703</v>
      </c>
      <c r="H247">
        <v>185.90646625931799</v>
      </c>
    </row>
    <row r="248" spans="1:8">
      <c r="A248">
        <v>247</v>
      </c>
      <c r="B248" t="s">
        <v>262</v>
      </c>
      <c r="C248" t="s">
        <v>721</v>
      </c>
      <c r="D248">
        <v>100.885476376322</v>
      </c>
      <c r="E248" s="6">
        <v>409.86348187981099</v>
      </c>
      <c r="F248" s="7">
        <v>510.74895825613299</v>
      </c>
      <c r="G248">
        <v>28.1900857935697</v>
      </c>
      <c r="H248">
        <v>178.37130898594199</v>
      </c>
    </row>
    <row r="249" spans="1:8">
      <c r="A249">
        <v>248</v>
      </c>
      <c r="B249" t="s">
        <v>263</v>
      </c>
      <c r="C249" t="s">
        <v>721</v>
      </c>
      <c r="D249">
        <v>-118.527936705873</v>
      </c>
      <c r="E249" s="6">
        <v>365.46251507695001</v>
      </c>
      <c r="F249" s="7">
        <v>246.93457837107701</v>
      </c>
      <c r="G249">
        <v>-160.519637489708</v>
      </c>
      <c r="H249">
        <v>-74.039882684640304</v>
      </c>
    </row>
    <row r="250" spans="1:8">
      <c r="A250">
        <v>249</v>
      </c>
      <c r="B250" t="s">
        <v>264</v>
      </c>
      <c r="C250" t="s">
        <v>721</v>
      </c>
      <c r="D250">
        <v>4.3619465111364297</v>
      </c>
      <c r="E250" s="6">
        <v>214.301492444297</v>
      </c>
      <c r="F250" s="7">
        <v>218.663438955434</v>
      </c>
      <c r="G250">
        <v>-29.6589463139142</v>
      </c>
      <c r="H250">
        <v>42.289424425671598</v>
      </c>
    </row>
    <row r="251" spans="1:8">
      <c r="A251">
        <v>250</v>
      </c>
      <c r="B251" t="s">
        <v>265</v>
      </c>
      <c r="C251" t="s">
        <v>721</v>
      </c>
      <c r="D251">
        <v>16.711256176833601</v>
      </c>
      <c r="E251" s="6">
        <v>125.272116334694</v>
      </c>
      <c r="F251" s="7">
        <v>141.98337251152699</v>
      </c>
      <c r="G251">
        <v>-13.252177177842499</v>
      </c>
      <c r="H251">
        <v>47.056400159906097</v>
      </c>
    </row>
    <row r="252" spans="1:8">
      <c r="A252">
        <v>251</v>
      </c>
      <c r="B252" t="s">
        <v>266</v>
      </c>
      <c r="C252" t="s">
        <v>721</v>
      </c>
      <c r="D252">
        <v>38.071289318150001</v>
      </c>
      <c r="E252" s="6">
        <v>376.63847103144701</v>
      </c>
      <c r="F252" s="7">
        <v>414.70976034959699</v>
      </c>
      <c r="G252">
        <v>-19.180986046137399</v>
      </c>
      <c r="H252">
        <v>97.943489765863106</v>
      </c>
    </row>
    <row r="253" spans="1:8">
      <c r="A253">
        <v>252</v>
      </c>
      <c r="B253" t="s">
        <v>267</v>
      </c>
      <c r="C253" t="s">
        <v>721</v>
      </c>
      <c r="D253">
        <v>44.503641242473599</v>
      </c>
      <c r="E253" s="6">
        <v>150.86137338191699</v>
      </c>
      <c r="F253" s="7">
        <v>195.36501462439</v>
      </c>
      <c r="G253">
        <v>8.9904519585187899</v>
      </c>
      <c r="H253">
        <v>83.151018347801198</v>
      </c>
    </row>
    <row r="254" spans="1:8">
      <c r="A254">
        <v>253</v>
      </c>
      <c r="B254" t="s">
        <v>268</v>
      </c>
      <c r="C254" t="s">
        <v>721</v>
      </c>
      <c r="D254">
        <v>20.889002179347901</v>
      </c>
      <c r="E254" s="6">
        <v>329.53245615729202</v>
      </c>
      <c r="F254" s="7">
        <v>350.42145833664</v>
      </c>
      <c r="G254">
        <v>-33.151685694693903</v>
      </c>
      <c r="H254">
        <v>76.421758660980203</v>
      </c>
    </row>
    <row r="255" spans="1:8">
      <c r="A255">
        <v>254</v>
      </c>
      <c r="B255" t="s">
        <v>269</v>
      </c>
      <c r="C255" t="s">
        <v>721</v>
      </c>
      <c r="D255">
        <v>-8.7463118458841205</v>
      </c>
      <c r="E255" s="6">
        <v>176.42780178353499</v>
      </c>
      <c r="F255" s="7">
        <v>167.68148993765101</v>
      </c>
      <c r="G255">
        <v>-40.833653371186898</v>
      </c>
      <c r="H255">
        <v>23.861760192178501</v>
      </c>
    </row>
    <row r="256" spans="1:8">
      <c r="A256">
        <v>255</v>
      </c>
      <c r="B256" t="s">
        <v>270</v>
      </c>
      <c r="C256" t="s">
        <v>721</v>
      </c>
      <c r="D256">
        <v>20.921520997586999</v>
      </c>
      <c r="E256" s="6">
        <v>236.88784846633101</v>
      </c>
      <c r="F256" s="7">
        <v>257.80936946391802</v>
      </c>
      <c r="G256">
        <v>-18.290800744066299</v>
      </c>
      <c r="H256">
        <v>60.024368501558101</v>
      </c>
    </row>
    <row r="257" spans="1:8">
      <c r="A257">
        <v>256</v>
      </c>
      <c r="B257" t="s">
        <v>271</v>
      </c>
      <c r="C257" t="s">
        <v>721</v>
      </c>
      <c r="D257">
        <v>-42.108945170926397</v>
      </c>
      <c r="E257" s="6">
        <v>305.09034725180601</v>
      </c>
      <c r="F257" s="7">
        <v>262.98140208087898</v>
      </c>
      <c r="G257">
        <v>-90.761704051592801</v>
      </c>
      <c r="H257">
        <v>5.5055956393599796</v>
      </c>
    </row>
    <row r="258" spans="1:8">
      <c r="A258">
        <v>257</v>
      </c>
      <c r="B258" t="s">
        <v>272</v>
      </c>
      <c r="C258" t="s">
        <v>721</v>
      </c>
      <c r="D258">
        <v>-44.951776920814602</v>
      </c>
      <c r="E258" s="6">
        <v>606.60104655702401</v>
      </c>
      <c r="F258" s="7">
        <v>561.64926963620997</v>
      </c>
      <c r="G258">
        <v>-122.47922136727399</v>
      </c>
      <c r="H258">
        <v>34.735069029180401</v>
      </c>
    </row>
    <row r="259" spans="1:8">
      <c r="A259">
        <v>258</v>
      </c>
      <c r="B259" t="s">
        <v>273</v>
      </c>
      <c r="C259" t="s">
        <v>721</v>
      </c>
      <c r="D259">
        <v>6.6409541128771199</v>
      </c>
      <c r="E259" s="6">
        <v>287.37357435517902</v>
      </c>
      <c r="F259" s="7">
        <v>294.01452846805603</v>
      </c>
      <c r="G259">
        <v>-41.778536495271702</v>
      </c>
      <c r="H259">
        <v>61.275140431522601</v>
      </c>
    </row>
    <row r="260" spans="1:8">
      <c r="A260">
        <v>259</v>
      </c>
      <c r="B260" t="s">
        <v>274</v>
      </c>
      <c r="C260" t="s">
        <v>721</v>
      </c>
      <c r="D260">
        <v>-21.409020666289798</v>
      </c>
      <c r="E260" s="6">
        <v>679.91454956035398</v>
      </c>
      <c r="F260" s="7">
        <v>658.50552889406401</v>
      </c>
      <c r="G260">
        <v>-152.05787191291401</v>
      </c>
      <c r="H260">
        <v>141.42171929321401</v>
      </c>
    </row>
    <row r="261" spans="1:8">
      <c r="A261">
        <v>260</v>
      </c>
      <c r="B261" t="s">
        <v>275</v>
      </c>
      <c r="C261" t="s">
        <v>721</v>
      </c>
      <c r="D261">
        <v>82.084099107077407</v>
      </c>
      <c r="E261" s="6">
        <v>271.29418692397701</v>
      </c>
      <c r="F261" s="7">
        <v>353.37828603105498</v>
      </c>
      <c r="G261">
        <v>24.7863169051117</v>
      </c>
      <c r="H261">
        <v>148.691592596535</v>
      </c>
    </row>
    <row r="262" spans="1:8">
      <c r="A262">
        <v>261</v>
      </c>
      <c r="B262" t="s">
        <v>276</v>
      </c>
      <c r="C262" t="s">
        <v>721</v>
      </c>
      <c r="D262">
        <v>-114.940431886387</v>
      </c>
      <c r="E262" s="6">
        <v>673.73552916235201</v>
      </c>
      <c r="F262" s="7">
        <v>558.79509727596496</v>
      </c>
      <c r="G262">
        <v>-258.66544938081199</v>
      </c>
      <c r="H262">
        <v>-5.1632357128351796</v>
      </c>
    </row>
    <row r="263" spans="1:8">
      <c r="A263">
        <v>262</v>
      </c>
      <c r="B263" t="s">
        <v>277</v>
      </c>
      <c r="C263" t="s">
        <v>721</v>
      </c>
      <c r="D263">
        <v>-48.469266578490803</v>
      </c>
      <c r="E263" s="6">
        <v>269.13937982880799</v>
      </c>
      <c r="F263" s="7">
        <v>220.670113250317</v>
      </c>
      <c r="G263">
        <v>-82.393318163365507</v>
      </c>
      <c r="H263">
        <v>-14.2986788866541</v>
      </c>
    </row>
    <row r="264" spans="1:8">
      <c r="A264">
        <v>263</v>
      </c>
      <c r="B264" t="s">
        <v>278</v>
      </c>
      <c r="C264" t="s">
        <v>721</v>
      </c>
      <c r="D264">
        <v>-0.32952291419294899</v>
      </c>
      <c r="E264" s="6">
        <v>196.276387593095</v>
      </c>
      <c r="F264" s="7">
        <v>195.94686467890199</v>
      </c>
      <c r="G264">
        <v>-37.502849404069202</v>
      </c>
      <c r="H264">
        <v>39.9041803363871</v>
      </c>
    </row>
    <row r="265" spans="1:8">
      <c r="A265">
        <v>264</v>
      </c>
      <c r="B265" t="s">
        <v>279</v>
      </c>
      <c r="C265" t="s">
        <v>721</v>
      </c>
      <c r="D265">
        <v>-28.109549974009699</v>
      </c>
      <c r="E265" s="6">
        <v>153.30242402587001</v>
      </c>
      <c r="F265" s="7">
        <v>125.19287405186</v>
      </c>
      <c r="G265">
        <v>-57.350599748407198</v>
      </c>
      <c r="H265">
        <v>-0.91726618650166103</v>
      </c>
    </row>
    <row r="266" spans="1:8">
      <c r="A266">
        <v>265</v>
      </c>
      <c r="B266" t="s">
        <v>280</v>
      </c>
      <c r="C266" t="s">
        <v>721</v>
      </c>
      <c r="D266">
        <v>-44.578902537543001</v>
      </c>
      <c r="E266" s="6">
        <v>349.53741066589902</v>
      </c>
      <c r="F266" s="7">
        <v>304.95850812835602</v>
      </c>
      <c r="G266">
        <v>-88.583452204531099</v>
      </c>
      <c r="H266">
        <v>1.3786342970747101</v>
      </c>
    </row>
    <row r="267" spans="1:8">
      <c r="A267">
        <v>266</v>
      </c>
      <c r="B267" t="s">
        <v>281</v>
      </c>
      <c r="C267" t="s">
        <v>721</v>
      </c>
      <c r="D267">
        <v>-79.975284977209299</v>
      </c>
      <c r="E267" s="6">
        <v>569.76879196698906</v>
      </c>
      <c r="F267" s="7">
        <v>489.79350698977902</v>
      </c>
      <c r="G267">
        <v>-146.54706450301501</v>
      </c>
      <c r="H267">
        <v>-15.0307665385268</v>
      </c>
    </row>
    <row r="268" spans="1:8">
      <c r="A268">
        <v>267</v>
      </c>
      <c r="B268" t="s">
        <v>282</v>
      </c>
      <c r="C268" t="s">
        <v>721</v>
      </c>
      <c r="D268">
        <v>8.1638339344185002</v>
      </c>
      <c r="E268" s="6">
        <v>146.03451142101201</v>
      </c>
      <c r="F268" s="7">
        <v>154.198345355431</v>
      </c>
      <c r="G268">
        <v>-22.593456911878601</v>
      </c>
      <c r="H268">
        <v>37.3444508921582</v>
      </c>
    </row>
    <row r="269" spans="1:8">
      <c r="A269">
        <v>268</v>
      </c>
      <c r="B269" t="s">
        <v>283</v>
      </c>
      <c r="C269" t="s">
        <v>721</v>
      </c>
      <c r="D269">
        <v>4.3427669530438999</v>
      </c>
      <c r="E269" s="6">
        <v>375.39971298637801</v>
      </c>
      <c r="F269" s="7">
        <v>379.74247993942203</v>
      </c>
      <c r="G269">
        <v>-49.061790615091901</v>
      </c>
      <c r="H269">
        <v>62.343391034798003</v>
      </c>
    </row>
    <row r="270" spans="1:8">
      <c r="A270">
        <v>269</v>
      </c>
      <c r="B270" t="s">
        <v>284</v>
      </c>
      <c r="C270" t="s">
        <v>721</v>
      </c>
      <c r="D270">
        <v>-17.458461858415099</v>
      </c>
      <c r="E270" s="6">
        <v>304.80589577178802</v>
      </c>
      <c r="F270" s="7">
        <v>287.34743391337298</v>
      </c>
      <c r="G270">
        <v>-62.248328949175097</v>
      </c>
      <c r="H270">
        <v>33.435193406096701</v>
      </c>
    </row>
    <row r="271" spans="1:8">
      <c r="A271">
        <v>270</v>
      </c>
      <c r="B271" t="s">
        <v>285</v>
      </c>
      <c r="C271" t="s">
        <v>721</v>
      </c>
      <c r="D271">
        <v>56.749559883220101</v>
      </c>
      <c r="E271" s="6">
        <v>357.110606899277</v>
      </c>
      <c r="F271" s="7">
        <v>413.860166782497</v>
      </c>
      <c r="G271">
        <v>-9.5014039047479795</v>
      </c>
      <c r="H271">
        <v>129.834745068301</v>
      </c>
    </row>
    <row r="272" spans="1:8">
      <c r="A272">
        <v>271</v>
      </c>
      <c r="B272" t="s">
        <v>286</v>
      </c>
      <c r="C272" t="s">
        <v>721</v>
      </c>
      <c r="D272">
        <v>5.4690671101471198</v>
      </c>
      <c r="E272" s="6">
        <v>122.802945693834</v>
      </c>
      <c r="F272" s="7">
        <v>128.272012803981</v>
      </c>
      <c r="G272">
        <v>-22.321404364270201</v>
      </c>
      <c r="H272">
        <v>31.610509590957001</v>
      </c>
    </row>
    <row r="273" spans="1:8">
      <c r="A273">
        <v>272</v>
      </c>
      <c r="B273" t="s">
        <v>287</v>
      </c>
      <c r="C273" t="s">
        <v>721</v>
      </c>
      <c r="D273">
        <v>-30.077599074663102</v>
      </c>
      <c r="E273" s="6">
        <v>434.14663035879602</v>
      </c>
      <c r="F273" s="7">
        <v>404.06903128413302</v>
      </c>
      <c r="G273">
        <v>-84.056929491718194</v>
      </c>
      <c r="H273">
        <v>28.600696216665298</v>
      </c>
    </row>
    <row r="274" spans="1:8">
      <c r="A274">
        <v>273</v>
      </c>
      <c r="B274" t="s">
        <v>288</v>
      </c>
      <c r="C274" t="s">
        <v>721</v>
      </c>
      <c r="D274">
        <v>43.4960953949629</v>
      </c>
      <c r="E274" s="6">
        <v>439.12491641097301</v>
      </c>
      <c r="F274" s="7">
        <v>482.62101180593601</v>
      </c>
      <c r="G274">
        <v>-15.939688399706901</v>
      </c>
      <c r="H274">
        <v>102.34058471351</v>
      </c>
    </row>
    <row r="275" spans="1:8">
      <c r="A275">
        <v>274</v>
      </c>
      <c r="B275" t="s">
        <v>289</v>
      </c>
      <c r="C275" t="s">
        <v>721</v>
      </c>
      <c r="D275">
        <v>6.9982372391038403</v>
      </c>
      <c r="E275" s="6">
        <v>378.03673120805001</v>
      </c>
      <c r="F275" s="7">
        <v>385.03496844715397</v>
      </c>
      <c r="G275">
        <v>-52.690963179829701</v>
      </c>
      <c r="H275">
        <v>67.253816520219104</v>
      </c>
    </row>
    <row r="276" spans="1:8">
      <c r="A276">
        <v>275</v>
      </c>
      <c r="B276" t="s">
        <v>290</v>
      </c>
      <c r="C276" t="s">
        <v>721</v>
      </c>
      <c r="D276">
        <v>75.610422748640701</v>
      </c>
      <c r="E276" s="6">
        <v>350.053169674652</v>
      </c>
      <c r="F276" s="7">
        <v>425.66359242329298</v>
      </c>
      <c r="G276">
        <v>10.610650531566399</v>
      </c>
      <c r="H276">
        <v>149.43010661596199</v>
      </c>
    </row>
    <row r="277" spans="1:8">
      <c r="A277">
        <v>276</v>
      </c>
      <c r="B277" t="s">
        <v>291</v>
      </c>
      <c r="C277" t="s">
        <v>721</v>
      </c>
      <c r="D277">
        <v>-32.470865265333202</v>
      </c>
      <c r="E277" s="6">
        <v>287.99357669553598</v>
      </c>
      <c r="F277" s="7">
        <v>255.52271143020201</v>
      </c>
      <c r="G277">
        <v>-71.801888684332297</v>
      </c>
      <c r="H277">
        <v>8.4162563938625308</v>
      </c>
    </row>
    <row r="278" spans="1:8">
      <c r="A278">
        <v>277</v>
      </c>
      <c r="B278" t="s">
        <v>292</v>
      </c>
      <c r="C278" t="s">
        <v>721</v>
      </c>
      <c r="D278">
        <v>-20.386775935862801</v>
      </c>
      <c r="E278" s="6">
        <v>438.856023492546</v>
      </c>
      <c r="F278" s="7">
        <v>418.469247556683</v>
      </c>
      <c r="G278">
        <v>-82.023388022601395</v>
      </c>
      <c r="H278">
        <v>41.5481142278501</v>
      </c>
    </row>
    <row r="279" spans="1:8">
      <c r="A279">
        <v>278</v>
      </c>
      <c r="B279" t="s">
        <v>293</v>
      </c>
      <c r="C279" t="s">
        <v>721</v>
      </c>
      <c r="D279">
        <v>-42.6186094886787</v>
      </c>
      <c r="E279" s="6">
        <v>398.99912642827701</v>
      </c>
      <c r="F279" s="7">
        <v>356.38051693959801</v>
      </c>
      <c r="G279">
        <v>-93.5079963416335</v>
      </c>
      <c r="H279">
        <v>11.1150623054895</v>
      </c>
    </row>
    <row r="280" spans="1:8">
      <c r="A280">
        <v>279</v>
      </c>
      <c r="B280" t="s">
        <v>294</v>
      </c>
      <c r="C280" t="s">
        <v>721</v>
      </c>
      <c r="D280">
        <v>-2.68621643153437</v>
      </c>
      <c r="E280" s="6">
        <v>637.26881549747702</v>
      </c>
      <c r="F280" s="7">
        <v>634.58259906594196</v>
      </c>
      <c r="G280">
        <v>-116.369539860328</v>
      </c>
      <c r="H280">
        <v>142.53764508825299</v>
      </c>
    </row>
    <row r="281" spans="1:8">
      <c r="A281">
        <v>280</v>
      </c>
      <c r="B281" t="s">
        <v>295</v>
      </c>
      <c r="C281" t="s">
        <v>721</v>
      </c>
      <c r="D281">
        <v>25.646562053161102</v>
      </c>
      <c r="E281" s="6">
        <v>549.08878948444897</v>
      </c>
      <c r="F281" s="7">
        <v>574.73535153760997</v>
      </c>
      <c r="G281">
        <v>-52.022606799051204</v>
      </c>
      <c r="H281">
        <v>101.619028419239</v>
      </c>
    </row>
    <row r="282" spans="1:8">
      <c r="A282">
        <v>281</v>
      </c>
      <c r="B282" t="s">
        <v>296</v>
      </c>
      <c r="C282" t="s">
        <v>721</v>
      </c>
      <c r="D282">
        <v>-51.7767466387875</v>
      </c>
      <c r="E282" s="6">
        <v>193.143606884647</v>
      </c>
      <c r="F282" s="7">
        <v>141.36686024585899</v>
      </c>
      <c r="G282">
        <v>-85.937461757394999</v>
      </c>
      <c r="H282">
        <v>-16.7490183590456</v>
      </c>
    </row>
    <row r="283" spans="1:8">
      <c r="A283">
        <v>282</v>
      </c>
      <c r="B283" t="s">
        <v>297</v>
      </c>
      <c r="C283" t="s">
        <v>721</v>
      </c>
      <c r="D283">
        <v>-79.787999167821397</v>
      </c>
      <c r="E283" s="6">
        <v>405.92389491063602</v>
      </c>
      <c r="F283" s="7">
        <v>326.135895742814</v>
      </c>
      <c r="G283">
        <v>-134.94190515356999</v>
      </c>
      <c r="H283">
        <v>-25.384830458421</v>
      </c>
    </row>
    <row r="284" spans="1:8">
      <c r="A284">
        <v>283</v>
      </c>
      <c r="B284" t="s">
        <v>298</v>
      </c>
      <c r="C284" t="s">
        <v>721</v>
      </c>
      <c r="D284">
        <v>127.75909515475701</v>
      </c>
      <c r="E284" s="6">
        <v>334.28009306113802</v>
      </c>
      <c r="F284" s="7">
        <v>462.03918821589502</v>
      </c>
      <c r="G284">
        <v>57.584629026669298</v>
      </c>
      <c r="H284">
        <v>204.76571530359101</v>
      </c>
    </row>
    <row r="285" spans="1:8">
      <c r="A285">
        <v>284</v>
      </c>
      <c r="B285" t="s">
        <v>299</v>
      </c>
      <c r="C285" t="s">
        <v>721</v>
      </c>
      <c r="D285">
        <v>3.59722937924152</v>
      </c>
      <c r="E285" s="6">
        <v>317.89694174380401</v>
      </c>
      <c r="F285" s="7">
        <v>321.49417112304599</v>
      </c>
      <c r="G285">
        <v>-45.935617656175701</v>
      </c>
      <c r="H285">
        <v>48.981402654409699</v>
      </c>
    </row>
    <row r="286" spans="1:8">
      <c r="A286">
        <v>285</v>
      </c>
      <c r="B286" t="s">
        <v>300</v>
      </c>
      <c r="C286" t="s">
        <v>721</v>
      </c>
      <c r="D286">
        <v>47.627713582323999</v>
      </c>
      <c r="E286" s="6">
        <v>272.27215404751701</v>
      </c>
      <c r="F286" s="7">
        <v>319.89986762984103</v>
      </c>
      <c r="G286">
        <v>-5.0958609259773997</v>
      </c>
      <c r="H286">
        <v>102.19084217716799</v>
      </c>
    </row>
    <row r="287" spans="1:8">
      <c r="A287">
        <v>286</v>
      </c>
      <c r="B287" t="s">
        <v>301</v>
      </c>
      <c r="C287" t="s">
        <v>721</v>
      </c>
      <c r="D287">
        <v>-28.698680960060699</v>
      </c>
      <c r="E287" s="6">
        <v>342.25436988513798</v>
      </c>
      <c r="F287" s="7">
        <v>313.55568892507802</v>
      </c>
      <c r="G287">
        <v>-73.320780611471406</v>
      </c>
      <c r="H287">
        <v>19.011083551472701</v>
      </c>
    </row>
    <row r="288" spans="1:8">
      <c r="A288">
        <v>287</v>
      </c>
      <c r="B288" t="s">
        <v>302</v>
      </c>
      <c r="C288" t="s">
        <v>721</v>
      </c>
      <c r="D288">
        <v>-148.477164647487</v>
      </c>
      <c r="E288" s="6">
        <v>541.65309694902703</v>
      </c>
      <c r="F288" s="7">
        <v>393.17593230153898</v>
      </c>
      <c r="G288">
        <v>-229.52759951234501</v>
      </c>
      <c r="H288">
        <v>-58.785105970486399</v>
      </c>
    </row>
    <row r="289" spans="1:8">
      <c r="A289">
        <v>288</v>
      </c>
      <c r="B289" t="s">
        <v>303</v>
      </c>
      <c r="C289" t="s">
        <v>721</v>
      </c>
      <c r="D289">
        <v>-64.679194597687101</v>
      </c>
      <c r="E289" s="6">
        <v>273.90915929268999</v>
      </c>
      <c r="F289" s="7">
        <v>209.229964695002</v>
      </c>
      <c r="G289">
        <v>-102.638853720306</v>
      </c>
      <c r="H289">
        <v>-24.203434811793102</v>
      </c>
    </row>
    <row r="290" spans="1:8">
      <c r="A290">
        <v>289</v>
      </c>
      <c r="B290" t="s">
        <v>304</v>
      </c>
      <c r="C290" t="s">
        <v>721</v>
      </c>
      <c r="D290">
        <v>-15.053022447697399</v>
      </c>
      <c r="E290" s="6">
        <v>435.09426340966002</v>
      </c>
      <c r="F290" s="7">
        <v>420.04124096196301</v>
      </c>
      <c r="G290">
        <v>-79.695783648268701</v>
      </c>
      <c r="H290">
        <v>46.300968517976699</v>
      </c>
    </row>
    <row r="291" spans="1:8">
      <c r="A291">
        <v>290</v>
      </c>
      <c r="B291" t="s">
        <v>305</v>
      </c>
      <c r="C291" t="s">
        <v>721</v>
      </c>
      <c r="D291">
        <v>-43.203259366185399</v>
      </c>
      <c r="E291" s="6">
        <v>253.26786733121</v>
      </c>
      <c r="F291" s="7">
        <v>210.06460796502401</v>
      </c>
      <c r="G291">
        <v>-79.029826637600095</v>
      </c>
      <c r="H291">
        <v>-4.7252017135933597</v>
      </c>
    </row>
    <row r="292" spans="1:8">
      <c r="A292">
        <v>291</v>
      </c>
      <c r="B292" t="s">
        <v>306</v>
      </c>
      <c r="C292" t="s">
        <v>721</v>
      </c>
      <c r="D292">
        <v>-7.8516884927646799</v>
      </c>
      <c r="E292" s="6">
        <v>176.97021365619099</v>
      </c>
      <c r="F292" s="7">
        <v>169.118525163426</v>
      </c>
      <c r="G292">
        <v>-43.552450110290302</v>
      </c>
      <c r="H292">
        <v>30.792718429670899</v>
      </c>
    </row>
    <row r="293" spans="1:8">
      <c r="A293">
        <v>292</v>
      </c>
      <c r="B293" t="s">
        <v>307</v>
      </c>
      <c r="C293" t="s">
        <v>721</v>
      </c>
      <c r="D293">
        <v>116.882455996421</v>
      </c>
      <c r="E293" s="6">
        <v>267.515707678029</v>
      </c>
      <c r="F293" s="7">
        <v>384.39816367445002</v>
      </c>
      <c r="G293">
        <v>59.9490022904833</v>
      </c>
      <c r="H293">
        <v>176.82400883131501</v>
      </c>
    </row>
    <row r="294" spans="1:8">
      <c r="A294">
        <v>293</v>
      </c>
      <c r="B294" t="s">
        <v>308</v>
      </c>
      <c r="C294" t="s">
        <v>721</v>
      </c>
      <c r="D294">
        <v>-194.51617341676601</v>
      </c>
      <c r="E294" s="6">
        <v>469.62500413990199</v>
      </c>
      <c r="F294" s="7">
        <v>275.10883072313601</v>
      </c>
      <c r="G294">
        <v>-242.49641209028201</v>
      </c>
      <c r="H294">
        <v>-142.67194677729699</v>
      </c>
    </row>
    <row r="295" spans="1:8">
      <c r="A295">
        <v>294</v>
      </c>
      <c r="B295" t="s">
        <v>309</v>
      </c>
      <c r="C295" t="s">
        <v>721</v>
      </c>
      <c r="D295">
        <v>-18.541611294274102</v>
      </c>
      <c r="E295" s="6">
        <v>392.92911500505198</v>
      </c>
      <c r="F295" s="7">
        <v>374.38750371077799</v>
      </c>
      <c r="G295">
        <v>-75.864342164559602</v>
      </c>
      <c r="H295">
        <v>39.971206702511701</v>
      </c>
    </row>
    <row r="296" spans="1:8">
      <c r="A296">
        <v>295</v>
      </c>
      <c r="B296" t="s">
        <v>310</v>
      </c>
      <c r="C296" t="s">
        <v>721</v>
      </c>
      <c r="D296">
        <v>-68.041012579531099</v>
      </c>
      <c r="E296" s="6">
        <v>348.893765368603</v>
      </c>
      <c r="F296" s="7">
        <v>280.85275278907199</v>
      </c>
      <c r="G296">
        <v>-120.48564781715299</v>
      </c>
      <c r="H296">
        <v>-15.1350472645672</v>
      </c>
    </row>
    <row r="297" spans="1:8">
      <c r="A297">
        <v>296</v>
      </c>
      <c r="B297" t="s">
        <v>311</v>
      </c>
      <c r="C297" t="s">
        <v>721</v>
      </c>
      <c r="D297">
        <v>-13.896735898782801</v>
      </c>
      <c r="E297" s="6">
        <v>372.64284460925302</v>
      </c>
      <c r="F297" s="7">
        <v>358.74610871047003</v>
      </c>
      <c r="G297">
        <v>-71.961038179670794</v>
      </c>
      <c r="H297">
        <v>51.1865833608881</v>
      </c>
    </row>
    <row r="298" spans="1:8">
      <c r="A298">
        <v>297</v>
      </c>
      <c r="B298" t="s">
        <v>312</v>
      </c>
      <c r="C298" t="s">
        <v>721</v>
      </c>
      <c r="D298">
        <v>0.13581350551930799</v>
      </c>
      <c r="E298" s="6">
        <v>140.97466337732399</v>
      </c>
      <c r="F298" s="7">
        <v>141.11047688284299</v>
      </c>
      <c r="G298">
        <v>-29.5187795279741</v>
      </c>
      <c r="H298">
        <v>29.222337297407101</v>
      </c>
    </row>
    <row r="299" spans="1:8">
      <c r="A299">
        <v>298</v>
      </c>
      <c r="B299" t="s">
        <v>313</v>
      </c>
      <c r="C299" t="s">
        <v>721</v>
      </c>
      <c r="D299">
        <v>-76.884628147007106</v>
      </c>
      <c r="E299" s="6">
        <v>502.17573515274597</v>
      </c>
      <c r="F299" s="7">
        <v>425.29110700573898</v>
      </c>
      <c r="G299">
        <v>-142.484645618245</v>
      </c>
      <c r="H299">
        <v>-13.504595204453199</v>
      </c>
    </row>
    <row r="300" spans="1:8">
      <c r="A300">
        <v>299</v>
      </c>
      <c r="B300" t="s">
        <v>314</v>
      </c>
      <c r="C300" t="s">
        <v>721</v>
      </c>
      <c r="D300">
        <v>13.905468874481</v>
      </c>
      <c r="E300" s="6">
        <v>261.117272755459</v>
      </c>
      <c r="F300" s="7">
        <v>275.02274162994001</v>
      </c>
      <c r="G300">
        <v>-31.908085432898002</v>
      </c>
      <c r="H300">
        <v>63.258565632577103</v>
      </c>
    </row>
    <row r="301" spans="1:8">
      <c r="A301">
        <v>300</v>
      </c>
      <c r="B301" t="s">
        <v>315</v>
      </c>
      <c r="C301" t="s">
        <v>721</v>
      </c>
      <c r="D301">
        <v>25.9498777772334</v>
      </c>
      <c r="E301" s="6">
        <v>390.28267830545002</v>
      </c>
      <c r="F301" s="7">
        <v>416.23255608268403</v>
      </c>
      <c r="G301">
        <v>-33.357839784242799</v>
      </c>
      <c r="H301">
        <v>88.018255914287707</v>
      </c>
    </row>
    <row r="302" spans="1:8">
      <c r="A302">
        <v>301</v>
      </c>
      <c r="B302" t="s">
        <v>316</v>
      </c>
      <c r="C302" t="s">
        <v>721</v>
      </c>
      <c r="D302">
        <v>-38.082299235963802</v>
      </c>
      <c r="E302" s="6">
        <v>405.52033092406299</v>
      </c>
      <c r="F302" s="7">
        <v>367.43803168810001</v>
      </c>
      <c r="G302">
        <v>-97.371929596843799</v>
      </c>
      <c r="H302">
        <v>14.638979052769001</v>
      </c>
    </row>
    <row r="303" spans="1:8">
      <c r="A303">
        <v>302</v>
      </c>
      <c r="B303" t="s">
        <v>317</v>
      </c>
      <c r="C303" t="s">
        <v>721</v>
      </c>
      <c r="D303">
        <v>66.447033688444407</v>
      </c>
      <c r="E303" s="6">
        <v>385.09491398044099</v>
      </c>
      <c r="F303" s="7">
        <v>451.54194766888497</v>
      </c>
      <c r="G303">
        <v>0.45027653408435098</v>
      </c>
      <c r="H303">
        <v>133.055054259445</v>
      </c>
    </row>
    <row r="304" spans="1:8">
      <c r="A304">
        <v>303</v>
      </c>
      <c r="B304" t="s">
        <v>318</v>
      </c>
      <c r="C304" t="s">
        <v>721</v>
      </c>
      <c r="D304">
        <v>7.1492476708056598</v>
      </c>
      <c r="E304" s="6">
        <v>159.28698740202199</v>
      </c>
      <c r="F304" s="7">
        <v>166.436235072827</v>
      </c>
      <c r="G304">
        <v>-29.767046105462899</v>
      </c>
      <c r="H304">
        <v>43.191487983783396</v>
      </c>
    </row>
    <row r="305" spans="1:8">
      <c r="A305">
        <v>304</v>
      </c>
      <c r="B305" t="s">
        <v>319</v>
      </c>
      <c r="C305" t="s">
        <v>721</v>
      </c>
      <c r="D305">
        <v>-9.8165293496892296</v>
      </c>
      <c r="E305" s="6">
        <v>261.76036576232298</v>
      </c>
      <c r="F305" s="7">
        <v>251.943836412634</v>
      </c>
      <c r="G305">
        <v>-56.139911141530902</v>
      </c>
      <c r="H305">
        <v>38.6537003977487</v>
      </c>
    </row>
    <row r="306" spans="1:8">
      <c r="A306">
        <v>305</v>
      </c>
      <c r="B306" t="s">
        <v>320</v>
      </c>
      <c r="C306" t="s">
        <v>721</v>
      </c>
      <c r="D306">
        <v>-5.0416204022529296</v>
      </c>
      <c r="E306" s="6">
        <v>203.28190739543001</v>
      </c>
      <c r="F306" s="7">
        <v>198.24028699317699</v>
      </c>
      <c r="G306">
        <v>-38.3201728401392</v>
      </c>
      <c r="H306">
        <v>32.176764418684698</v>
      </c>
    </row>
    <row r="307" spans="1:8">
      <c r="A307">
        <v>306</v>
      </c>
      <c r="B307" t="s">
        <v>321</v>
      </c>
      <c r="C307" t="s">
        <v>721</v>
      </c>
      <c r="D307">
        <v>73.510195287310097</v>
      </c>
      <c r="E307" s="6">
        <v>198.42719762257801</v>
      </c>
      <c r="F307" s="7">
        <v>271.93739290988799</v>
      </c>
      <c r="G307">
        <v>33.321778660223202</v>
      </c>
      <c r="H307">
        <v>114.449777317261</v>
      </c>
    </row>
    <row r="308" spans="1:8">
      <c r="A308">
        <v>307</v>
      </c>
      <c r="B308" t="s">
        <v>322</v>
      </c>
      <c r="C308" t="s">
        <v>721</v>
      </c>
      <c r="D308">
        <v>-15.1444232948372</v>
      </c>
      <c r="E308" s="6">
        <v>488.71012198055899</v>
      </c>
      <c r="F308" s="7">
        <v>473.565698685722</v>
      </c>
      <c r="G308">
        <v>-77.518683067537694</v>
      </c>
      <c r="H308">
        <v>36.6412551696733</v>
      </c>
    </row>
    <row r="309" spans="1:8">
      <c r="A309">
        <v>308</v>
      </c>
      <c r="B309" t="s">
        <v>323</v>
      </c>
      <c r="C309" t="s">
        <v>721</v>
      </c>
      <c r="D309">
        <v>25.189952351123999</v>
      </c>
      <c r="E309" s="6">
        <v>410.42910052235101</v>
      </c>
      <c r="F309" s="7">
        <v>435.61905287347503</v>
      </c>
      <c r="G309">
        <v>-37.235138022093302</v>
      </c>
      <c r="H309">
        <v>91.543534397879498</v>
      </c>
    </row>
    <row r="310" spans="1:8">
      <c r="A310">
        <v>309</v>
      </c>
      <c r="B310" t="s">
        <v>324</v>
      </c>
      <c r="C310" t="s">
        <v>721</v>
      </c>
      <c r="D310">
        <v>27.5546265962323</v>
      </c>
      <c r="E310" s="6">
        <v>348.22679826504202</v>
      </c>
      <c r="F310" s="7">
        <v>375.78142486127501</v>
      </c>
      <c r="G310">
        <v>-24.970673790295599</v>
      </c>
      <c r="H310">
        <v>80.981856897669999</v>
      </c>
    </row>
    <row r="311" spans="1:8">
      <c r="A311">
        <v>310</v>
      </c>
      <c r="B311" t="s">
        <v>325</v>
      </c>
      <c r="C311" t="s">
        <v>721</v>
      </c>
      <c r="D311">
        <v>27.7453668104874</v>
      </c>
      <c r="E311" s="6">
        <v>449.028574453793</v>
      </c>
      <c r="F311" s="7">
        <v>476.77394126428101</v>
      </c>
      <c r="G311">
        <v>-36.414272189255797</v>
      </c>
      <c r="H311">
        <v>83.790703382654101</v>
      </c>
    </row>
    <row r="312" spans="1:8">
      <c r="A312">
        <v>311</v>
      </c>
      <c r="B312" t="s">
        <v>326</v>
      </c>
      <c r="C312" t="s">
        <v>721</v>
      </c>
      <c r="D312">
        <v>-16.1457354935492</v>
      </c>
      <c r="E312" s="6">
        <v>290.78096116764698</v>
      </c>
      <c r="F312" s="7">
        <v>274.63522567409802</v>
      </c>
      <c r="G312">
        <v>-64.079331138202093</v>
      </c>
      <c r="H312">
        <v>34.898710837120802</v>
      </c>
    </row>
    <row r="313" spans="1:8">
      <c r="A313">
        <v>312</v>
      </c>
      <c r="B313" t="s">
        <v>327</v>
      </c>
      <c r="C313" t="s">
        <v>721</v>
      </c>
      <c r="D313">
        <v>-52.6267687239</v>
      </c>
      <c r="E313" s="6">
        <v>241.01279136266899</v>
      </c>
      <c r="F313" s="7">
        <v>188.38602263876899</v>
      </c>
      <c r="G313">
        <v>-89.362658568073797</v>
      </c>
      <c r="H313">
        <v>-13.0634092111101</v>
      </c>
    </row>
    <row r="314" spans="1:8">
      <c r="A314">
        <v>313</v>
      </c>
      <c r="B314" t="s">
        <v>328</v>
      </c>
      <c r="C314" t="s">
        <v>721</v>
      </c>
      <c r="D314">
        <v>-113.640870891994</v>
      </c>
      <c r="E314" s="6">
        <v>373.32047040357003</v>
      </c>
      <c r="F314" s="7">
        <v>259.67959951157599</v>
      </c>
      <c r="G314">
        <v>-171.19980170010001</v>
      </c>
      <c r="H314">
        <v>-57.240994000693902</v>
      </c>
    </row>
    <row r="315" spans="1:8">
      <c r="A315">
        <v>314</v>
      </c>
      <c r="B315" t="s">
        <v>329</v>
      </c>
      <c r="C315" t="s">
        <v>721</v>
      </c>
      <c r="D315">
        <v>-124.447791709797</v>
      </c>
      <c r="E315" s="6">
        <v>451.84119783272001</v>
      </c>
      <c r="F315" s="7">
        <v>327.39340612292199</v>
      </c>
      <c r="G315">
        <v>-187.05802783547901</v>
      </c>
      <c r="H315">
        <v>-55.8999356113411</v>
      </c>
    </row>
    <row r="316" spans="1:8">
      <c r="A316">
        <v>315</v>
      </c>
      <c r="B316" t="s">
        <v>330</v>
      </c>
      <c r="C316" t="s">
        <v>721</v>
      </c>
      <c r="D316">
        <v>23.0968124594241</v>
      </c>
      <c r="E316" s="6">
        <v>469.02764496071399</v>
      </c>
      <c r="F316" s="7">
        <v>492.12445742013801</v>
      </c>
      <c r="G316">
        <v>-40.191469268981301</v>
      </c>
      <c r="H316">
        <v>82.257250644929897</v>
      </c>
    </row>
    <row r="317" spans="1:8">
      <c r="A317">
        <v>316</v>
      </c>
      <c r="B317" t="s">
        <v>331</v>
      </c>
      <c r="C317" t="s">
        <v>721</v>
      </c>
      <c r="D317">
        <v>-85.591472655027204</v>
      </c>
      <c r="E317" s="6">
        <v>237.93613007972701</v>
      </c>
      <c r="F317" s="7">
        <v>152.34465742469999</v>
      </c>
      <c r="G317">
        <v>-121.30806144584299</v>
      </c>
      <c r="H317">
        <v>-49.012310199430303</v>
      </c>
    </row>
    <row r="318" spans="1:8">
      <c r="A318">
        <v>317</v>
      </c>
      <c r="B318" t="s">
        <v>332</v>
      </c>
      <c r="C318" t="s">
        <v>721</v>
      </c>
      <c r="D318">
        <v>45.319805137918003</v>
      </c>
      <c r="E318" s="6">
        <v>289.00519256588501</v>
      </c>
      <c r="F318" s="7">
        <v>334.32499770380298</v>
      </c>
      <c r="G318">
        <v>-9.0881653832671798</v>
      </c>
      <c r="H318">
        <v>99.433558854564893</v>
      </c>
    </row>
    <row r="319" spans="1:8">
      <c r="A319">
        <v>318</v>
      </c>
      <c r="B319" t="s">
        <v>333</v>
      </c>
      <c r="C319" t="s">
        <v>721</v>
      </c>
      <c r="D319">
        <v>-65.7126473635509</v>
      </c>
      <c r="E319" s="6">
        <v>571.34496741749001</v>
      </c>
      <c r="F319" s="7">
        <v>505.632320053939</v>
      </c>
      <c r="G319">
        <v>-149.01391353426601</v>
      </c>
      <c r="H319">
        <v>13.430919623633001</v>
      </c>
    </row>
    <row r="320" spans="1:8">
      <c r="A320">
        <v>319</v>
      </c>
      <c r="B320" t="s">
        <v>334</v>
      </c>
      <c r="C320" t="s">
        <v>721</v>
      </c>
      <c r="D320">
        <v>48.434728736694296</v>
      </c>
      <c r="E320" s="6">
        <v>344.73919804655401</v>
      </c>
      <c r="F320" s="7">
        <v>393.17392678324802</v>
      </c>
      <c r="G320">
        <v>-5.1724365305353501</v>
      </c>
      <c r="H320">
        <v>101.226335763514</v>
      </c>
    </row>
    <row r="321" spans="1:8">
      <c r="A321">
        <v>320</v>
      </c>
      <c r="B321" t="s">
        <v>335</v>
      </c>
      <c r="C321" t="s">
        <v>721</v>
      </c>
      <c r="D321">
        <v>-40.8297397142262</v>
      </c>
      <c r="E321" s="6">
        <v>245.25993468144199</v>
      </c>
      <c r="F321" s="7">
        <v>204.43019496721601</v>
      </c>
      <c r="G321">
        <v>-79.106158501979394</v>
      </c>
      <c r="H321">
        <v>-1.95287675405056</v>
      </c>
    </row>
    <row r="322" spans="1:8">
      <c r="A322">
        <v>321</v>
      </c>
      <c r="B322" t="s">
        <v>336</v>
      </c>
      <c r="C322" t="s">
        <v>721</v>
      </c>
      <c r="D322">
        <v>-34.956415028438798</v>
      </c>
      <c r="E322" s="6">
        <v>201.58215803306001</v>
      </c>
      <c r="F322" s="7">
        <v>166.625743004621</v>
      </c>
      <c r="G322">
        <v>-70.781563861214295</v>
      </c>
      <c r="H322">
        <v>2.94496247664719</v>
      </c>
    </row>
    <row r="323" spans="1:8">
      <c r="A323">
        <v>322</v>
      </c>
      <c r="B323" t="s">
        <v>337</v>
      </c>
      <c r="C323" t="s">
        <v>721</v>
      </c>
      <c r="D323">
        <v>-3.1055426142111702</v>
      </c>
      <c r="E323" s="6">
        <v>137.145663338736</v>
      </c>
      <c r="F323" s="7">
        <v>134.040120724525</v>
      </c>
      <c r="G323">
        <v>-33.416093403770603</v>
      </c>
      <c r="H323">
        <v>27.9807942551938</v>
      </c>
    </row>
    <row r="324" spans="1:8">
      <c r="A324">
        <v>323</v>
      </c>
      <c r="B324" t="s">
        <v>338</v>
      </c>
      <c r="C324" t="s">
        <v>721</v>
      </c>
      <c r="D324">
        <v>-3.0889769819583099</v>
      </c>
      <c r="E324" s="6">
        <v>107.95203992161299</v>
      </c>
      <c r="F324" s="7">
        <v>104.863062939654</v>
      </c>
      <c r="G324">
        <v>-30.117747600042701</v>
      </c>
      <c r="H324">
        <v>27.771875116725301</v>
      </c>
    </row>
    <row r="325" spans="1:8">
      <c r="A325">
        <v>324</v>
      </c>
      <c r="B325" t="s">
        <v>339</v>
      </c>
      <c r="C325" t="s">
        <v>721</v>
      </c>
      <c r="D325">
        <v>-10.7527813537268</v>
      </c>
      <c r="E325" s="6">
        <v>384.23834458820301</v>
      </c>
      <c r="F325" s="7">
        <v>373.48556323447599</v>
      </c>
      <c r="G325">
        <v>-67.547229124292699</v>
      </c>
      <c r="H325">
        <v>47.961693326788797</v>
      </c>
    </row>
    <row r="326" spans="1:8">
      <c r="A326">
        <v>325</v>
      </c>
      <c r="B326" t="s">
        <v>340</v>
      </c>
      <c r="C326" t="s">
        <v>721</v>
      </c>
      <c r="D326">
        <v>-286.17460561624</v>
      </c>
      <c r="E326" s="6">
        <v>614.088767566672</v>
      </c>
      <c r="F326" s="7">
        <v>327.914161950432</v>
      </c>
      <c r="G326">
        <v>-370.89363634749202</v>
      </c>
      <c r="H326">
        <v>-212.417697719415</v>
      </c>
    </row>
    <row r="327" spans="1:8">
      <c r="A327">
        <v>326</v>
      </c>
      <c r="B327" t="s">
        <v>341</v>
      </c>
      <c r="C327" t="s">
        <v>721</v>
      </c>
      <c r="D327">
        <v>115.292503489361</v>
      </c>
      <c r="E327" s="6">
        <v>414.589367549619</v>
      </c>
      <c r="F327" s="7">
        <v>529.88187103897997</v>
      </c>
      <c r="G327">
        <v>38.425355967556797</v>
      </c>
      <c r="H327">
        <v>202.186640571346</v>
      </c>
    </row>
    <row r="328" spans="1:8">
      <c r="A328">
        <v>327</v>
      </c>
      <c r="B328" t="s">
        <v>342</v>
      </c>
      <c r="C328" t="s">
        <v>721</v>
      </c>
      <c r="D328">
        <v>-46.013539574715601</v>
      </c>
      <c r="E328" s="6">
        <v>579.18669079810104</v>
      </c>
      <c r="F328" s="7">
        <v>533.17315122338596</v>
      </c>
      <c r="G328">
        <v>-134.38825420767699</v>
      </c>
      <c r="H328">
        <v>65.346694188325998</v>
      </c>
    </row>
    <row r="329" spans="1:8">
      <c r="A329">
        <v>328</v>
      </c>
      <c r="B329" t="s">
        <v>343</v>
      </c>
      <c r="C329" t="s">
        <v>721</v>
      </c>
      <c r="D329">
        <v>-198.04275626696801</v>
      </c>
      <c r="E329" s="6">
        <v>730.97761543822298</v>
      </c>
      <c r="F329" s="7">
        <v>532.93485917125395</v>
      </c>
      <c r="G329">
        <v>-698.47655953430103</v>
      </c>
      <c r="H329">
        <v>-72.192772565321604</v>
      </c>
    </row>
    <row r="330" spans="1:8">
      <c r="A330">
        <v>329</v>
      </c>
      <c r="B330" t="s">
        <v>344</v>
      </c>
      <c r="C330" t="s">
        <v>721</v>
      </c>
      <c r="D330">
        <v>-87.762725991570804</v>
      </c>
      <c r="E330" s="6">
        <v>697.285948832239</v>
      </c>
      <c r="F330" s="7">
        <v>609.52322284066895</v>
      </c>
      <c r="G330">
        <v>-232.84473980350199</v>
      </c>
      <c r="H330">
        <v>2.45243723178891</v>
      </c>
    </row>
    <row r="331" spans="1:8">
      <c r="A331">
        <v>330</v>
      </c>
      <c r="B331" t="s">
        <v>345</v>
      </c>
      <c r="C331" t="s">
        <v>721</v>
      </c>
      <c r="D331">
        <v>150.56421819174199</v>
      </c>
      <c r="E331" s="6">
        <v>473.26293677316801</v>
      </c>
      <c r="F331" s="7">
        <v>623.82715496491096</v>
      </c>
      <c r="G331">
        <v>81.584187869825598</v>
      </c>
      <c r="H331">
        <v>266.815257721048</v>
      </c>
    </row>
    <row r="332" spans="1:8">
      <c r="A332">
        <v>331</v>
      </c>
      <c r="B332" t="s">
        <v>346</v>
      </c>
      <c r="C332" t="s">
        <v>721</v>
      </c>
      <c r="D332">
        <v>-143.47593237779699</v>
      </c>
      <c r="E332" s="6">
        <v>461.365119752184</v>
      </c>
      <c r="F332" s="7">
        <v>317.88918737438701</v>
      </c>
      <c r="G332">
        <v>-198.696403454516</v>
      </c>
      <c r="H332">
        <v>-87.056298344454305</v>
      </c>
    </row>
    <row r="333" spans="1:8">
      <c r="A333">
        <v>332</v>
      </c>
      <c r="B333" t="s">
        <v>347</v>
      </c>
      <c r="C333" t="s">
        <v>721</v>
      </c>
      <c r="D333">
        <v>206.939607177797</v>
      </c>
      <c r="E333" s="6">
        <v>194.09087450771301</v>
      </c>
      <c r="F333" s="7">
        <v>401.03048168551101</v>
      </c>
      <c r="G333">
        <v>145.61186221041399</v>
      </c>
      <c r="H333">
        <v>283.75471728726501</v>
      </c>
    </row>
    <row r="334" spans="1:8">
      <c r="A334">
        <v>333</v>
      </c>
      <c r="B334" t="s">
        <v>348</v>
      </c>
      <c r="C334" t="s">
        <v>721</v>
      </c>
      <c r="D334">
        <v>-47.016102439648201</v>
      </c>
      <c r="E334" s="6">
        <v>233.054054681861</v>
      </c>
      <c r="F334" s="7">
        <v>186.03795224221301</v>
      </c>
      <c r="G334">
        <v>-83.060231235923993</v>
      </c>
      <c r="H334">
        <v>-9.9371007261365101</v>
      </c>
    </row>
    <row r="335" spans="1:8">
      <c r="A335">
        <v>334</v>
      </c>
      <c r="B335" t="s">
        <v>349</v>
      </c>
      <c r="C335" t="s">
        <v>721</v>
      </c>
      <c r="D335">
        <v>-223.02909720817999</v>
      </c>
      <c r="E335" s="6">
        <v>429.723036921063</v>
      </c>
      <c r="F335" s="7">
        <v>206.69393971288301</v>
      </c>
      <c r="G335">
        <v>-272.61505107378002</v>
      </c>
      <c r="H335">
        <v>-171.64566510199199</v>
      </c>
    </row>
    <row r="336" spans="1:8">
      <c r="A336">
        <v>335</v>
      </c>
      <c r="B336" t="s">
        <v>350</v>
      </c>
      <c r="C336" t="s">
        <v>721</v>
      </c>
      <c r="D336">
        <v>150.18962703838201</v>
      </c>
      <c r="E336" s="6">
        <v>127.65204924777299</v>
      </c>
      <c r="F336" s="7">
        <v>277.84167628615501</v>
      </c>
      <c r="G336">
        <v>101.280126768583</v>
      </c>
      <c r="H336">
        <v>206.343147363399</v>
      </c>
    </row>
    <row r="337" spans="1:8">
      <c r="A337">
        <v>336</v>
      </c>
      <c r="B337" t="s">
        <v>351</v>
      </c>
      <c r="C337" t="s">
        <v>721</v>
      </c>
      <c r="D337">
        <v>-101.184042012673</v>
      </c>
      <c r="E337" s="6">
        <v>261.11815985553199</v>
      </c>
      <c r="F337" s="7">
        <v>159.934117842859</v>
      </c>
      <c r="G337">
        <v>-137.943303240272</v>
      </c>
      <c r="H337">
        <v>-65.2359990210213</v>
      </c>
    </row>
    <row r="338" spans="1:8">
      <c r="A338">
        <v>337</v>
      </c>
      <c r="B338" t="s">
        <v>352</v>
      </c>
      <c r="C338" t="s">
        <v>721</v>
      </c>
      <c r="D338">
        <v>-152.524152354698</v>
      </c>
      <c r="E338" s="6">
        <v>373.39686668607101</v>
      </c>
      <c r="F338" s="7">
        <v>220.87271433137201</v>
      </c>
      <c r="G338">
        <v>-192.40947727077901</v>
      </c>
      <c r="H338">
        <v>-110.55612536958</v>
      </c>
    </row>
    <row r="339" spans="1:8">
      <c r="A339">
        <v>338</v>
      </c>
      <c r="B339" t="s">
        <v>353</v>
      </c>
      <c r="C339" t="s">
        <v>721</v>
      </c>
      <c r="D339">
        <v>-159.368110435083</v>
      </c>
      <c r="E339" s="6">
        <v>505.14443684315199</v>
      </c>
      <c r="F339" s="7">
        <v>345.77632640806797</v>
      </c>
      <c r="G339">
        <v>-214.073982991793</v>
      </c>
      <c r="H339">
        <v>-106.152721301458</v>
      </c>
    </row>
    <row r="340" spans="1:8">
      <c r="A340">
        <v>339</v>
      </c>
      <c r="B340" t="s">
        <v>354</v>
      </c>
      <c r="C340" t="s">
        <v>721</v>
      </c>
      <c r="D340">
        <v>-17.585985535846</v>
      </c>
      <c r="E340" s="6">
        <v>473.96362858619</v>
      </c>
      <c r="F340" s="7">
        <v>456.37764305034398</v>
      </c>
      <c r="G340">
        <v>-80.675615026276006</v>
      </c>
      <c r="H340">
        <v>43.623762372363799</v>
      </c>
    </row>
    <row r="341" spans="1:8">
      <c r="A341">
        <v>340</v>
      </c>
      <c r="B341" t="s">
        <v>355</v>
      </c>
      <c r="C341" t="s">
        <v>721</v>
      </c>
      <c r="D341">
        <v>-12.3174806191744</v>
      </c>
      <c r="E341" s="6">
        <v>274.18439608055701</v>
      </c>
      <c r="F341" s="7">
        <v>261.86691546138297</v>
      </c>
      <c r="G341">
        <v>-59.860788308120597</v>
      </c>
      <c r="H341">
        <v>35.841219416035599</v>
      </c>
    </row>
    <row r="342" spans="1:8">
      <c r="A342">
        <v>341</v>
      </c>
      <c r="B342" t="s">
        <v>356</v>
      </c>
      <c r="C342" t="s">
        <v>721</v>
      </c>
      <c r="D342">
        <v>-35.528963655060601</v>
      </c>
      <c r="E342" s="6">
        <v>254.55524141417499</v>
      </c>
      <c r="F342" s="7">
        <v>219.02627775911401</v>
      </c>
      <c r="G342">
        <v>-67.998480959516996</v>
      </c>
      <c r="H342">
        <v>-2.1777347917988199</v>
      </c>
    </row>
    <row r="343" spans="1:8">
      <c r="A343">
        <v>342</v>
      </c>
      <c r="B343" t="s">
        <v>357</v>
      </c>
      <c r="C343" t="s">
        <v>721</v>
      </c>
      <c r="D343">
        <v>-343.832183640317</v>
      </c>
      <c r="E343" s="6">
        <v>649.15481157852798</v>
      </c>
      <c r="F343" s="7">
        <v>305.32262793821099</v>
      </c>
      <c r="G343">
        <v>-438.99422015223701</v>
      </c>
      <c r="H343">
        <v>-270.70515421430002</v>
      </c>
    </row>
    <row r="344" spans="1:8">
      <c r="A344">
        <v>343</v>
      </c>
      <c r="B344" t="s">
        <v>358</v>
      </c>
      <c r="C344" t="s">
        <v>721</v>
      </c>
      <c r="D344">
        <v>257.67211117797399</v>
      </c>
      <c r="E344" s="6">
        <v>259.23566856098103</v>
      </c>
      <c r="F344" s="7">
        <v>516.90777973895501</v>
      </c>
      <c r="G344">
        <v>189.707193249612</v>
      </c>
      <c r="H344">
        <v>335.75042993041001</v>
      </c>
    </row>
    <row r="345" spans="1:8">
      <c r="A345">
        <v>344</v>
      </c>
      <c r="B345" t="s">
        <v>359</v>
      </c>
      <c r="C345" t="s">
        <v>721</v>
      </c>
      <c r="D345">
        <v>-49.1031527236673</v>
      </c>
      <c r="E345" s="6">
        <v>422.66886744381702</v>
      </c>
      <c r="F345" s="7">
        <v>373.565714720149</v>
      </c>
      <c r="G345">
        <v>-105.41713408141401</v>
      </c>
      <c r="H345">
        <v>5.5469887146430201</v>
      </c>
    </row>
    <row r="346" spans="1:8">
      <c r="A346">
        <v>345</v>
      </c>
      <c r="B346" t="s">
        <v>360</v>
      </c>
      <c r="C346" t="s">
        <v>721</v>
      </c>
      <c r="D346">
        <v>54.812628724053901</v>
      </c>
      <c r="E346" s="6">
        <v>355.39858911791401</v>
      </c>
      <c r="F346" s="7">
        <v>410.21121784196799</v>
      </c>
      <c r="G346">
        <v>-4.7732434459780197</v>
      </c>
      <c r="H346">
        <v>119.482322444571</v>
      </c>
    </row>
    <row r="347" spans="1:8">
      <c r="A347">
        <v>346</v>
      </c>
      <c r="B347" t="s">
        <v>361</v>
      </c>
      <c r="C347" t="s">
        <v>721</v>
      </c>
      <c r="D347">
        <v>-34.503785612925498</v>
      </c>
      <c r="E347" s="6">
        <v>368.01081227469501</v>
      </c>
      <c r="F347" s="7">
        <v>333.50702666177</v>
      </c>
      <c r="G347">
        <v>-93.471812016824103</v>
      </c>
      <c r="H347">
        <v>19.9366650177124</v>
      </c>
    </row>
    <row r="348" spans="1:8">
      <c r="A348">
        <v>347</v>
      </c>
      <c r="B348" t="s">
        <v>362</v>
      </c>
      <c r="C348" t="s">
        <v>721</v>
      </c>
      <c r="D348">
        <v>266.83435594021302</v>
      </c>
      <c r="E348" s="6">
        <v>28.715476150020301</v>
      </c>
      <c r="F348" s="7">
        <v>295.549832090233</v>
      </c>
      <c r="G348">
        <v>203.260389289714</v>
      </c>
      <c r="H348">
        <v>339.55014109485001</v>
      </c>
    </row>
    <row r="349" spans="1:8">
      <c r="A349">
        <v>348</v>
      </c>
      <c r="B349" t="s">
        <v>363</v>
      </c>
      <c r="C349" t="s">
        <v>721</v>
      </c>
      <c r="D349">
        <v>-440.79350362419302</v>
      </c>
      <c r="E349" s="6">
        <v>609.03049333648698</v>
      </c>
      <c r="F349" s="7">
        <v>168.23698971229399</v>
      </c>
      <c r="G349">
        <v>-521.79359826106804</v>
      </c>
      <c r="H349">
        <v>-381.134373610274</v>
      </c>
    </row>
    <row r="350" spans="1:8">
      <c r="A350">
        <v>349</v>
      </c>
      <c r="B350" t="s">
        <v>364</v>
      </c>
      <c r="C350" t="s">
        <v>721</v>
      </c>
      <c r="D350">
        <v>280.699899442983</v>
      </c>
      <c r="E350" s="6">
        <v>309.64563998890299</v>
      </c>
      <c r="F350" s="7">
        <v>590.345539431887</v>
      </c>
      <c r="G350">
        <v>180.60465140861899</v>
      </c>
      <c r="H350">
        <v>426.99827861002001</v>
      </c>
    </row>
    <row r="351" spans="1:8">
      <c r="A351">
        <v>350</v>
      </c>
      <c r="B351" t="s">
        <v>365</v>
      </c>
      <c r="C351" t="s">
        <v>721</v>
      </c>
      <c r="D351">
        <v>114.994831392157</v>
      </c>
      <c r="E351" s="6">
        <v>247.486328144879</v>
      </c>
      <c r="F351" s="7">
        <v>362.48115953703598</v>
      </c>
      <c r="G351">
        <v>48.977723243167098</v>
      </c>
      <c r="H351">
        <v>191.68279692950699</v>
      </c>
    </row>
    <row r="352" spans="1:8">
      <c r="A352">
        <v>351</v>
      </c>
      <c r="B352" t="s">
        <v>366</v>
      </c>
      <c r="C352" t="s">
        <v>721</v>
      </c>
      <c r="D352">
        <v>-223.37549407214499</v>
      </c>
      <c r="E352" s="6">
        <v>472.71483099048203</v>
      </c>
      <c r="F352" s="7">
        <v>249.33933691833701</v>
      </c>
      <c r="G352">
        <v>-302.99535201062002</v>
      </c>
      <c r="H352">
        <v>-160.904696360966</v>
      </c>
    </row>
    <row r="353" spans="1:8">
      <c r="A353">
        <v>352</v>
      </c>
      <c r="B353" t="s">
        <v>367</v>
      </c>
      <c r="C353" t="s">
        <v>721</v>
      </c>
      <c r="D353">
        <v>-283.50331187100198</v>
      </c>
      <c r="E353" s="6">
        <v>656.88360601548004</v>
      </c>
      <c r="F353" s="7">
        <v>373.38029414447698</v>
      </c>
      <c r="G353">
        <v>-403.60595446151098</v>
      </c>
      <c r="H353">
        <v>-195.502711456925</v>
      </c>
    </row>
    <row r="354" spans="1:8">
      <c r="A354">
        <v>353</v>
      </c>
      <c r="B354" t="s">
        <v>368</v>
      </c>
      <c r="C354" t="s">
        <v>721</v>
      </c>
      <c r="D354">
        <v>150.47603976634301</v>
      </c>
      <c r="E354" s="6">
        <v>384.87782505784799</v>
      </c>
      <c r="F354" s="7">
        <v>535.35386482419199</v>
      </c>
      <c r="G354">
        <v>98.856791900689004</v>
      </c>
      <c r="H354">
        <v>206.17377630191501</v>
      </c>
    </row>
    <row r="355" spans="1:8">
      <c r="A355">
        <v>354</v>
      </c>
      <c r="B355" t="s">
        <v>369</v>
      </c>
      <c r="C355" t="s">
        <v>721</v>
      </c>
      <c r="D355">
        <v>-87.750752964674305</v>
      </c>
      <c r="E355" s="6">
        <v>536.17475025323199</v>
      </c>
      <c r="F355" s="7">
        <v>448.42399728855798</v>
      </c>
      <c r="G355">
        <v>-157.15700332292499</v>
      </c>
      <c r="H355">
        <v>-19.494074900054301</v>
      </c>
    </row>
    <row r="356" spans="1:8">
      <c r="A356">
        <v>355</v>
      </c>
      <c r="B356" t="s">
        <v>370</v>
      </c>
      <c r="C356" t="s">
        <v>721</v>
      </c>
      <c r="D356">
        <v>1086.64802103084</v>
      </c>
      <c r="E356" s="6">
        <v>-670.08545019097801</v>
      </c>
      <c r="F356" s="7">
        <v>416.562570839866</v>
      </c>
      <c r="G356">
        <v>614.50924063611205</v>
      </c>
      <c r="H356">
        <v>8091.9466281637697</v>
      </c>
    </row>
    <row r="357" spans="1:8">
      <c r="A357">
        <v>356</v>
      </c>
      <c r="B357" t="s">
        <v>371</v>
      </c>
      <c r="C357" t="s">
        <v>721</v>
      </c>
      <c r="D357">
        <v>-356.68220003976398</v>
      </c>
      <c r="E357" s="6">
        <v>316.06445175226997</v>
      </c>
      <c r="F357" s="7">
        <v>-40.617748287493598</v>
      </c>
      <c r="G357">
        <v>-607.11298828671102</v>
      </c>
      <c r="H357">
        <v>-290.09472244814702</v>
      </c>
    </row>
    <row r="358" spans="1:8">
      <c r="A358">
        <v>357</v>
      </c>
      <c r="B358" t="s">
        <v>372</v>
      </c>
      <c r="C358" t="s">
        <v>721</v>
      </c>
      <c r="D358">
        <v>-131.59646994743599</v>
      </c>
      <c r="E358" s="6">
        <v>442.35875050212098</v>
      </c>
      <c r="F358" s="7">
        <v>310.76228055468403</v>
      </c>
      <c r="G358">
        <v>-179.703207137775</v>
      </c>
      <c r="H358">
        <v>-79.187304129208599</v>
      </c>
    </row>
    <row r="359" spans="1:8">
      <c r="A359">
        <v>358</v>
      </c>
      <c r="B359" t="s">
        <v>373</v>
      </c>
      <c r="C359" t="s">
        <v>721</v>
      </c>
      <c r="D359">
        <v>-62.045008355109502</v>
      </c>
      <c r="E359" s="6">
        <v>443.10687697885101</v>
      </c>
      <c r="F359" s="7">
        <v>381.06186862374199</v>
      </c>
      <c r="G359">
        <v>-123.603726931281</v>
      </c>
      <c r="H359">
        <v>-3.0342702510998598</v>
      </c>
    </row>
    <row r="360" spans="1:8">
      <c r="A360">
        <v>359</v>
      </c>
      <c r="B360" t="s">
        <v>374</v>
      </c>
      <c r="C360" t="s">
        <v>721</v>
      </c>
      <c r="D360">
        <v>48.916309547420703</v>
      </c>
      <c r="E360" s="6">
        <v>293.36057083687598</v>
      </c>
      <c r="F360" s="7">
        <v>342.27688038429699</v>
      </c>
      <c r="G360">
        <v>-6.0375396380030502</v>
      </c>
      <c r="H360">
        <v>103.741529654008</v>
      </c>
    </row>
    <row r="361" spans="1:8">
      <c r="A361">
        <v>360</v>
      </c>
      <c r="B361" t="s">
        <v>375</v>
      </c>
      <c r="C361" t="s">
        <v>721</v>
      </c>
      <c r="D361">
        <v>155.18858085628599</v>
      </c>
      <c r="E361" s="6">
        <v>63.691873570827397</v>
      </c>
      <c r="F361" s="7">
        <v>218.88045442711299</v>
      </c>
      <c r="G361">
        <v>116.184462368203</v>
      </c>
      <c r="H361">
        <v>200.57933658397801</v>
      </c>
    </row>
    <row r="362" spans="1:8">
      <c r="A362">
        <v>361</v>
      </c>
      <c r="B362" t="s">
        <v>376</v>
      </c>
      <c r="C362" t="s">
        <v>721</v>
      </c>
      <c r="D362">
        <v>30.7549003002643</v>
      </c>
      <c r="E362" s="6">
        <v>103.760208249418</v>
      </c>
      <c r="F362" s="7">
        <v>134.515108549682</v>
      </c>
      <c r="G362">
        <v>-4.8795673646890698</v>
      </c>
      <c r="H362">
        <v>72.441994123697995</v>
      </c>
    </row>
    <row r="363" spans="1:8">
      <c r="A363">
        <v>362</v>
      </c>
      <c r="B363" t="s">
        <v>377</v>
      </c>
      <c r="C363" t="s">
        <v>721</v>
      </c>
      <c r="D363">
        <v>-215.44835338551101</v>
      </c>
      <c r="E363" s="6">
        <v>449.89099809964603</v>
      </c>
      <c r="F363" s="7">
        <v>234.44264471413501</v>
      </c>
      <c r="G363">
        <v>-270.10956553710702</v>
      </c>
      <c r="H363">
        <v>-165.357820867085</v>
      </c>
    </row>
    <row r="364" spans="1:8">
      <c r="A364">
        <v>363</v>
      </c>
      <c r="B364" t="s">
        <v>378</v>
      </c>
      <c r="C364" t="s">
        <v>721</v>
      </c>
      <c r="D364">
        <v>32.853044150235803</v>
      </c>
      <c r="E364" s="6">
        <v>479.31799551904999</v>
      </c>
      <c r="F364" s="7">
        <v>512.17103966928596</v>
      </c>
      <c r="G364">
        <v>-36.995458512111703</v>
      </c>
      <c r="H364">
        <v>99.732707347205903</v>
      </c>
    </row>
    <row r="365" spans="1:8">
      <c r="A365">
        <v>364</v>
      </c>
      <c r="B365" t="s">
        <v>379</v>
      </c>
      <c r="C365" t="s">
        <v>721</v>
      </c>
      <c r="D365">
        <v>139.24814072493299</v>
      </c>
      <c r="E365" s="6">
        <v>324.42115731975298</v>
      </c>
      <c r="F365" s="7">
        <v>463.66929804468703</v>
      </c>
      <c r="G365">
        <v>79.944968318152405</v>
      </c>
      <c r="H365">
        <v>196.67685032091001</v>
      </c>
    </row>
    <row r="366" spans="1:8">
      <c r="A366">
        <v>365</v>
      </c>
      <c r="B366" t="s">
        <v>380</v>
      </c>
      <c r="C366" t="s">
        <v>721</v>
      </c>
      <c r="D366">
        <v>1027.25845497717</v>
      </c>
      <c r="E366" s="6">
        <v>-740.30152071832197</v>
      </c>
      <c r="F366" s="7">
        <v>286.95693425885401</v>
      </c>
      <c r="G366">
        <v>414.53900241535899</v>
      </c>
      <c r="H366">
        <v>46908.1194592588</v>
      </c>
    </row>
    <row r="367" spans="1:8">
      <c r="A367">
        <v>366</v>
      </c>
      <c r="B367" t="s">
        <v>381</v>
      </c>
      <c r="C367" t="s">
        <v>721</v>
      </c>
      <c r="D367">
        <v>-646.58426393023797</v>
      </c>
      <c r="E367" s="6">
        <v>631.61108654745794</v>
      </c>
      <c r="F367" s="7">
        <v>-14.973177382780101</v>
      </c>
      <c r="G367">
        <v>-780.271141461875</v>
      </c>
      <c r="H367">
        <v>-577.83954127235199</v>
      </c>
    </row>
    <row r="368" spans="1:8">
      <c r="A368">
        <v>367</v>
      </c>
      <c r="B368" t="s">
        <v>382</v>
      </c>
      <c r="C368" t="s">
        <v>721</v>
      </c>
      <c r="D368">
        <v>391.36537231140198</v>
      </c>
      <c r="E368" s="6">
        <v>140.62511075722401</v>
      </c>
      <c r="F368" s="7">
        <v>531.99048306862596</v>
      </c>
      <c r="G368">
        <v>282.11881951879502</v>
      </c>
      <c r="H368">
        <v>618.71153984695798</v>
      </c>
    </row>
    <row r="369" spans="1:8">
      <c r="A369">
        <v>368</v>
      </c>
      <c r="B369" t="s">
        <v>383</v>
      </c>
      <c r="C369" t="s">
        <v>721</v>
      </c>
      <c r="D369">
        <v>-249.71900712665601</v>
      </c>
      <c r="E369" s="6">
        <v>430.14370072335998</v>
      </c>
      <c r="F369" s="7">
        <v>180.424693596704</v>
      </c>
      <c r="G369">
        <v>-291.38561372285102</v>
      </c>
      <c r="H369">
        <v>-203.373781669268</v>
      </c>
    </row>
    <row r="370" spans="1:8">
      <c r="A370">
        <v>369</v>
      </c>
      <c r="B370" t="s">
        <v>384</v>
      </c>
      <c r="C370" t="s">
        <v>721</v>
      </c>
      <c r="D370">
        <v>-226.92663076185099</v>
      </c>
      <c r="E370" s="6">
        <v>666.81778719891997</v>
      </c>
      <c r="F370" s="7">
        <v>439.89115643706901</v>
      </c>
      <c r="G370">
        <v>-354.089386864581</v>
      </c>
      <c r="H370">
        <v>-146.66330916091701</v>
      </c>
    </row>
    <row r="371" spans="1:8">
      <c r="A371">
        <v>370</v>
      </c>
      <c r="B371" t="s">
        <v>385</v>
      </c>
      <c r="C371" t="s">
        <v>721</v>
      </c>
      <c r="D371">
        <v>395.08251011803497</v>
      </c>
      <c r="E371" s="6">
        <v>181.28215053267201</v>
      </c>
      <c r="F371" s="7">
        <v>576.36466065070704</v>
      </c>
      <c r="G371">
        <v>332.73850568835502</v>
      </c>
      <c r="H371">
        <v>456.23786479972</v>
      </c>
    </row>
    <row r="372" spans="1:8">
      <c r="A372">
        <v>371</v>
      </c>
      <c r="B372" t="s">
        <v>386</v>
      </c>
      <c r="C372" t="s">
        <v>721</v>
      </c>
      <c r="D372">
        <v>-151.02409385917301</v>
      </c>
      <c r="E372" s="6">
        <v>470.97824932590498</v>
      </c>
      <c r="F372" s="7">
        <v>319.954155466732</v>
      </c>
      <c r="G372">
        <v>-226.13132413148699</v>
      </c>
      <c r="H372">
        <v>-69.693663399543894</v>
      </c>
    </row>
    <row r="373" spans="1:8">
      <c r="A373">
        <v>372</v>
      </c>
      <c r="B373" t="s">
        <v>387</v>
      </c>
      <c r="C373" t="s">
        <v>721</v>
      </c>
      <c r="D373">
        <v>-96.798150260015902</v>
      </c>
      <c r="E373" s="6">
        <v>487.82980890398699</v>
      </c>
      <c r="F373" s="7">
        <v>391.03165864397101</v>
      </c>
      <c r="G373">
        <v>-192.344930263751</v>
      </c>
      <c r="H373">
        <v>-8.5377022372566795</v>
      </c>
    </row>
    <row r="374" spans="1:8">
      <c r="A374">
        <v>373</v>
      </c>
      <c r="B374" t="s">
        <v>388</v>
      </c>
      <c r="C374" t="s">
        <v>721</v>
      </c>
      <c r="D374">
        <v>-164.57960649431701</v>
      </c>
      <c r="E374" s="6">
        <v>491.98724113137098</v>
      </c>
      <c r="F374" s="7">
        <v>327.407634637054</v>
      </c>
      <c r="G374">
        <v>-234.45007653852201</v>
      </c>
      <c r="H374">
        <v>-93.948337201033794</v>
      </c>
    </row>
    <row r="375" spans="1:8">
      <c r="A375">
        <v>374</v>
      </c>
      <c r="B375" t="s">
        <v>389</v>
      </c>
      <c r="C375" t="s">
        <v>721</v>
      </c>
      <c r="D375">
        <v>-46.269203572120603</v>
      </c>
      <c r="E375" s="6">
        <v>386.73627307624099</v>
      </c>
      <c r="F375" s="7">
        <v>340.46706950412101</v>
      </c>
      <c r="G375">
        <v>-99.288705673112403</v>
      </c>
      <c r="H375">
        <v>7.7962716696131196</v>
      </c>
    </row>
    <row r="376" spans="1:8">
      <c r="A376">
        <v>375</v>
      </c>
      <c r="B376" t="s">
        <v>390</v>
      </c>
      <c r="C376" t="s">
        <v>721</v>
      </c>
      <c r="D376">
        <v>232.419325115318</v>
      </c>
      <c r="E376" s="6">
        <v>74.661633617372303</v>
      </c>
      <c r="F376" s="7">
        <v>307.08095873269099</v>
      </c>
      <c r="G376">
        <v>175.805158082633</v>
      </c>
      <c r="H376">
        <v>305.52357165930999</v>
      </c>
    </row>
    <row r="377" spans="1:8">
      <c r="A377">
        <v>376</v>
      </c>
      <c r="B377" t="s">
        <v>391</v>
      </c>
      <c r="C377" t="s">
        <v>721</v>
      </c>
      <c r="D377">
        <v>-139.28766709510501</v>
      </c>
      <c r="E377" s="6">
        <v>298.52997225347502</v>
      </c>
      <c r="F377" s="7">
        <v>159.24230515836899</v>
      </c>
      <c r="G377">
        <v>-175.92102889999899</v>
      </c>
      <c r="H377">
        <v>-103.91192022342</v>
      </c>
    </row>
    <row r="378" spans="1:8">
      <c r="A378">
        <v>377</v>
      </c>
      <c r="B378" t="s">
        <v>392</v>
      </c>
      <c r="C378" t="s">
        <v>721</v>
      </c>
      <c r="D378">
        <v>308.89506238270297</v>
      </c>
      <c r="E378" s="6">
        <v>-109.81741667667301</v>
      </c>
      <c r="F378" s="7">
        <v>199.07764570603001</v>
      </c>
      <c r="G378">
        <v>220.15921109316201</v>
      </c>
      <c r="H378">
        <v>499.25954491041699</v>
      </c>
    </row>
    <row r="379" spans="1:8">
      <c r="A379">
        <v>378</v>
      </c>
      <c r="B379" t="s">
        <v>393</v>
      </c>
      <c r="C379" t="s">
        <v>721</v>
      </c>
      <c r="D379">
        <v>-285.82794837692597</v>
      </c>
      <c r="E379" s="6">
        <v>279.61658703310798</v>
      </c>
      <c r="F379" s="7">
        <v>-6.2113613438187798</v>
      </c>
      <c r="G379">
        <v>-403.47900475372097</v>
      </c>
      <c r="H379">
        <v>-229.84870177353699</v>
      </c>
    </row>
    <row r="380" spans="1:8">
      <c r="A380">
        <v>379</v>
      </c>
      <c r="B380" t="s">
        <v>394</v>
      </c>
      <c r="C380" t="s">
        <v>721</v>
      </c>
      <c r="D380">
        <v>42.5892732016191</v>
      </c>
      <c r="E380" s="6">
        <v>299.94664434782101</v>
      </c>
      <c r="F380" s="7">
        <v>342.53591754944</v>
      </c>
      <c r="G380">
        <v>-10.685566654471399</v>
      </c>
      <c r="H380">
        <v>101.252212805277</v>
      </c>
    </row>
    <row r="381" spans="1:8">
      <c r="A381">
        <v>380</v>
      </c>
      <c r="B381" t="s">
        <v>395</v>
      </c>
      <c r="C381" t="s">
        <v>721</v>
      </c>
      <c r="D381">
        <v>4.1027746740669997</v>
      </c>
      <c r="E381" s="6">
        <v>318.80592075076902</v>
      </c>
      <c r="F381" s="7">
        <v>322.90869542483603</v>
      </c>
      <c r="G381">
        <v>-57.101839480117199</v>
      </c>
      <c r="H381">
        <v>60.238056943369699</v>
      </c>
    </row>
    <row r="382" spans="1:8">
      <c r="A382">
        <v>381</v>
      </c>
      <c r="B382" t="s">
        <v>396</v>
      </c>
      <c r="C382" t="s">
        <v>721</v>
      </c>
      <c r="D382">
        <v>37.5397524558038</v>
      </c>
      <c r="E382" s="6">
        <v>303.28775163880601</v>
      </c>
      <c r="F382" s="7">
        <v>340.82750409460999</v>
      </c>
      <c r="G382">
        <v>-34.0310115597687</v>
      </c>
      <c r="H382">
        <v>115.07921148176899</v>
      </c>
    </row>
    <row r="383" spans="1:8">
      <c r="A383">
        <v>382</v>
      </c>
      <c r="B383" t="s">
        <v>397</v>
      </c>
      <c r="C383" t="s">
        <v>721</v>
      </c>
      <c r="D383">
        <v>65.075232381871004</v>
      </c>
      <c r="E383" s="6">
        <v>243.93538195989399</v>
      </c>
      <c r="F383" s="7">
        <v>309.01061434176501</v>
      </c>
      <c r="G383">
        <v>7.9817912096368397</v>
      </c>
      <c r="H383">
        <v>122.173442608912</v>
      </c>
    </row>
    <row r="384" spans="1:8">
      <c r="A384">
        <v>383</v>
      </c>
      <c r="B384" t="s">
        <v>398</v>
      </c>
      <c r="C384" t="s">
        <v>721</v>
      </c>
      <c r="D384">
        <v>11.9475048350387</v>
      </c>
      <c r="E384" s="6">
        <v>193.56762487245001</v>
      </c>
      <c r="F384" s="7">
        <v>205.515129707489</v>
      </c>
      <c r="G384">
        <v>-35.609740072277397</v>
      </c>
      <c r="H384">
        <v>62.360013980273699</v>
      </c>
    </row>
    <row r="385" spans="1:8">
      <c r="A385">
        <v>384</v>
      </c>
      <c r="B385" t="s">
        <v>399</v>
      </c>
      <c r="C385" t="s">
        <v>721</v>
      </c>
      <c r="D385">
        <v>-82.333280731987202</v>
      </c>
      <c r="E385" s="6">
        <v>305.30674411044498</v>
      </c>
      <c r="F385" s="7">
        <v>222.97346337845801</v>
      </c>
      <c r="G385">
        <v>-129.71367525236101</v>
      </c>
      <c r="H385">
        <v>-31.126316236109901</v>
      </c>
    </row>
    <row r="386" spans="1:8">
      <c r="A386">
        <v>385</v>
      </c>
      <c r="B386" t="s">
        <v>400</v>
      </c>
      <c r="C386" t="s">
        <v>721</v>
      </c>
      <c r="D386">
        <v>86.789459565717806</v>
      </c>
      <c r="E386" s="6">
        <v>-47.602045263266902</v>
      </c>
      <c r="F386" s="7">
        <v>39.187414302450797</v>
      </c>
      <c r="G386">
        <v>38.627969760584399</v>
      </c>
      <c r="H386">
        <v>181.444377253499</v>
      </c>
    </row>
    <row r="387" spans="1:8">
      <c r="A387">
        <v>386</v>
      </c>
      <c r="B387" t="s">
        <v>401</v>
      </c>
      <c r="C387" t="s">
        <v>721</v>
      </c>
      <c r="D387">
        <v>62.492287202558799</v>
      </c>
      <c r="E387" s="6">
        <v>221.308408129101</v>
      </c>
      <c r="F387" s="7">
        <v>283.80069533165999</v>
      </c>
      <c r="G387">
        <v>20.842753741450998</v>
      </c>
      <c r="H387">
        <v>105.73445039135601</v>
      </c>
    </row>
    <row r="388" spans="1:8">
      <c r="A388">
        <v>387</v>
      </c>
      <c r="B388" t="s">
        <v>402</v>
      </c>
      <c r="C388" t="s">
        <v>721</v>
      </c>
      <c r="D388">
        <v>161.73741354075699</v>
      </c>
      <c r="E388" s="6">
        <v>62.389391253925801</v>
      </c>
      <c r="F388" s="7">
        <v>224.12680479468301</v>
      </c>
      <c r="G388">
        <v>114.331218000178</v>
      </c>
      <c r="H388">
        <v>218.452662270519</v>
      </c>
    </row>
    <row r="389" spans="1:8">
      <c r="A389">
        <v>388</v>
      </c>
      <c r="B389" t="s">
        <v>403</v>
      </c>
      <c r="C389" t="s">
        <v>721</v>
      </c>
      <c r="D389">
        <v>92.400381535503897</v>
      </c>
      <c r="E389" s="6">
        <v>-17.0285761178984</v>
      </c>
      <c r="F389" s="7">
        <v>75.371805417605501</v>
      </c>
      <c r="G389">
        <v>45.025973400367</v>
      </c>
      <c r="H389">
        <v>182.351889805908</v>
      </c>
    </row>
    <row r="390" spans="1:8">
      <c r="A390">
        <v>389</v>
      </c>
      <c r="B390" t="s">
        <v>404</v>
      </c>
      <c r="C390" t="s">
        <v>721</v>
      </c>
      <c r="D390">
        <v>-208.21130249475999</v>
      </c>
      <c r="E390" s="6">
        <v>338.476247825641</v>
      </c>
      <c r="F390" s="7">
        <v>130.26494533088001</v>
      </c>
      <c r="G390">
        <v>-256.51073337273601</v>
      </c>
      <c r="H390">
        <v>-159.59486145047899</v>
      </c>
    </row>
    <row r="391" spans="1:8">
      <c r="A391">
        <v>390</v>
      </c>
      <c r="B391" t="s">
        <v>405</v>
      </c>
      <c r="C391" t="s">
        <v>721</v>
      </c>
      <c r="D391">
        <v>259.08694419115199</v>
      </c>
      <c r="E391" s="6">
        <v>108.941055015085</v>
      </c>
      <c r="F391" s="7">
        <v>368.02799920623698</v>
      </c>
      <c r="G391">
        <v>190.899671564757</v>
      </c>
      <c r="H391">
        <v>353.29547005806597</v>
      </c>
    </row>
    <row r="392" spans="1:8">
      <c r="A392">
        <v>391</v>
      </c>
      <c r="B392" t="s">
        <v>406</v>
      </c>
      <c r="C392" t="s">
        <v>721</v>
      </c>
      <c r="D392">
        <v>45.925556171234099</v>
      </c>
      <c r="E392" s="6">
        <v>111.98772209936701</v>
      </c>
      <c r="F392" s="7">
        <v>157.91327827060101</v>
      </c>
      <c r="G392">
        <v>7.6948063816041801</v>
      </c>
      <c r="H392">
        <v>87.503098838442696</v>
      </c>
    </row>
    <row r="393" spans="1:8">
      <c r="A393">
        <v>392</v>
      </c>
      <c r="B393" t="s">
        <v>407</v>
      </c>
      <c r="C393" t="s">
        <v>721</v>
      </c>
      <c r="D393">
        <v>14.131605568162501</v>
      </c>
      <c r="E393" s="6">
        <v>121.45676656487601</v>
      </c>
      <c r="F393" s="7">
        <v>135.58837213303801</v>
      </c>
      <c r="G393">
        <v>-24.347387105212299</v>
      </c>
      <c r="H393">
        <v>56.991122116133702</v>
      </c>
    </row>
    <row r="394" spans="1:8">
      <c r="A394">
        <v>393</v>
      </c>
      <c r="B394" t="s">
        <v>408</v>
      </c>
      <c r="C394" t="s">
        <v>721</v>
      </c>
      <c r="D394">
        <v>-174.63581787197</v>
      </c>
      <c r="E394" s="6">
        <v>372.080826624081</v>
      </c>
      <c r="F394" s="7">
        <v>197.44500875211099</v>
      </c>
      <c r="G394">
        <v>-245.323250519456</v>
      </c>
      <c r="H394">
        <v>-105.670568848876</v>
      </c>
    </row>
    <row r="395" spans="1:8">
      <c r="A395">
        <v>394</v>
      </c>
      <c r="B395" t="s">
        <v>409</v>
      </c>
      <c r="C395" t="s">
        <v>721</v>
      </c>
      <c r="D395">
        <v>110.698842316298</v>
      </c>
      <c r="E395" s="6">
        <v>315.12546309394799</v>
      </c>
      <c r="F395" s="7">
        <v>425.82430541024701</v>
      </c>
      <c r="G395">
        <v>49.5522293919053</v>
      </c>
      <c r="H395">
        <v>170.17245601710999</v>
      </c>
    </row>
    <row r="396" spans="1:8">
      <c r="A396">
        <v>395</v>
      </c>
      <c r="B396" t="s">
        <v>410</v>
      </c>
      <c r="C396" t="s">
        <v>721</v>
      </c>
      <c r="D396">
        <v>-165.31125462950601</v>
      </c>
      <c r="E396" s="6">
        <v>400.60196258840801</v>
      </c>
      <c r="F396" s="7">
        <v>235.290707958902</v>
      </c>
      <c r="G396">
        <v>-225.20506384012401</v>
      </c>
      <c r="H396">
        <v>-103.54752256299599</v>
      </c>
    </row>
    <row r="397" spans="1:8">
      <c r="A397">
        <v>396</v>
      </c>
      <c r="B397" t="s">
        <v>411</v>
      </c>
      <c r="C397" t="s">
        <v>721</v>
      </c>
      <c r="D397">
        <v>274.11663201448403</v>
      </c>
      <c r="E397" s="6">
        <v>81.935705361555804</v>
      </c>
      <c r="F397" s="7">
        <v>356.05233737603999</v>
      </c>
      <c r="G397">
        <v>206.7754815255</v>
      </c>
      <c r="H397">
        <v>378.58490221003501</v>
      </c>
    </row>
    <row r="398" spans="1:8">
      <c r="A398">
        <v>397</v>
      </c>
      <c r="B398" t="s">
        <v>412</v>
      </c>
      <c r="C398" t="s">
        <v>721</v>
      </c>
      <c r="D398">
        <v>-284.33911558920403</v>
      </c>
      <c r="E398" s="6">
        <v>400.87378332814001</v>
      </c>
      <c r="F398" s="7">
        <v>116.53466773893599</v>
      </c>
      <c r="G398">
        <v>-335.67904974329201</v>
      </c>
      <c r="H398">
        <v>-234.56814280377799</v>
      </c>
    </row>
    <row r="399" spans="1:8">
      <c r="A399">
        <v>398</v>
      </c>
      <c r="B399" t="s">
        <v>413</v>
      </c>
      <c r="C399" t="s">
        <v>721</v>
      </c>
      <c r="D399">
        <v>62.525424957374902</v>
      </c>
      <c r="E399" s="6">
        <v>378.268449635156</v>
      </c>
      <c r="F399" s="7">
        <v>440.79387459253098</v>
      </c>
      <c r="G399">
        <v>-13.8537452499264</v>
      </c>
      <c r="H399">
        <v>154.396252761272</v>
      </c>
    </row>
    <row r="400" spans="1:8">
      <c r="A400">
        <v>399</v>
      </c>
      <c r="B400" t="s">
        <v>414</v>
      </c>
      <c r="C400" t="s">
        <v>721</v>
      </c>
      <c r="D400">
        <v>235.10306169341499</v>
      </c>
      <c r="E400" s="6">
        <v>96.567077918785003</v>
      </c>
      <c r="F400" s="7">
        <v>331.67013961219999</v>
      </c>
      <c r="G400">
        <v>169.8506502859</v>
      </c>
      <c r="H400">
        <v>329.01728339883101</v>
      </c>
    </row>
    <row r="401" spans="1:8">
      <c r="A401">
        <v>400</v>
      </c>
      <c r="B401" t="s">
        <v>415</v>
      </c>
      <c r="C401" t="s">
        <v>721</v>
      </c>
      <c r="D401">
        <v>-37.817147898250603</v>
      </c>
      <c r="E401" s="6">
        <v>194.09293862261001</v>
      </c>
      <c r="F401" s="7">
        <v>156.27579072435901</v>
      </c>
      <c r="G401">
        <v>-75.1829633200079</v>
      </c>
      <c r="H401">
        <v>0.495419672817137</v>
      </c>
    </row>
    <row r="402" spans="1:8">
      <c r="A402">
        <v>401</v>
      </c>
      <c r="B402" t="s">
        <v>416</v>
      </c>
      <c r="C402" t="s">
        <v>721</v>
      </c>
      <c r="D402">
        <v>13.565335785170699</v>
      </c>
      <c r="E402" s="6">
        <v>271.26265357673401</v>
      </c>
      <c r="F402" s="7">
        <v>284.82798936190397</v>
      </c>
      <c r="G402">
        <v>-37.473603225418302</v>
      </c>
      <c r="H402">
        <v>65.464183677358406</v>
      </c>
    </row>
    <row r="403" spans="1:8">
      <c r="A403">
        <v>402</v>
      </c>
      <c r="B403" t="s">
        <v>417</v>
      </c>
      <c r="C403" t="s">
        <v>721</v>
      </c>
      <c r="D403">
        <v>-37.531809581880403</v>
      </c>
      <c r="E403" s="6">
        <v>304.98492931183</v>
      </c>
      <c r="F403" s="7">
        <v>267.45311972994898</v>
      </c>
      <c r="G403">
        <v>-79.642688963014095</v>
      </c>
      <c r="H403">
        <v>6.8206347235005698</v>
      </c>
    </row>
    <row r="404" spans="1:8">
      <c r="A404">
        <v>403</v>
      </c>
      <c r="B404" t="s">
        <v>418</v>
      </c>
      <c r="C404" t="s">
        <v>721</v>
      </c>
      <c r="D404">
        <v>-49.277972544036402</v>
      </c>
      <c r="E404" s="6">
        <v>408.282007854683</v>
      </c>
      <c r="F404" s="7">
        <v>359.004035310647</v>
      </c>
      <c r="G404">
        <v>-103.27321937867799</v>
      </c>
      <c r="H404">
        <v>6.6081493013248398</v>
      </c>
    </row>
    <row r="405" spans="1:8">
      <c r="A405">
        <v>404</v>
      </c>
      <c r="B405" t="s">
        <v>419</v>
      </c>
      <c r="C405" t="s">
        <v>721</v>
      </c>
      <c r="D405">
        <v>4.8159432991267197</v>
      </c>
      <c r="E405" s="6">
        <v>431.21142551090901</v>
      </c>
      <c r="F405" s="7">
        <v>436.027368810035</v>
      </c>
      <c r="G405">
        <v>-53.3143980866882</v>
      </c>
      <c r="H405">
        <v>59.113894168893601</v>
      </c>
    </row>
    <row r="406" spans="1:8">
      <c r="A406">
        <v>405</v>
      </c>
      <c r="B406" t="s">
        <v>420</v>
      </c>
      <c r="C406" t="s">
        <v>721</v>
      </c>
      <c r="D406">
        <v>-2.1237405658065902</v>
      </c>
      <c r="E406" s="6">
        <v>354.847981408973</v>
      </c>
      <c r="F406" s="7">
        <v>352.724240843166</v>
      </c>
      <c r="G406">
        <v>-53.406453443436597</v>
      </c>
      <c r="H406">
        <v>50.220796733978297</v>
      </c>
    </row>
    <row r="407" spans="1:8">
      <c r="A407">
        <v>406</v>
      </c>
      <c r="B407" t="s">
        <v>421</v>
      </c>
      <c r="C407" t="s">
        <v>721</v>
      </c>
      <c r="D407">
        <v>-30.753405876369499</v>
      </c>
      <c r="E407" s="6">
        <v>462.57810568959201</v>
      </c>
      <c r="F407" s="7">
        <v>431.82469981322203</v>
      </c>
      <c r="G407">
        <v>-101.58529448237</v>
      </c>
      <c r="H407">
        <v>34.182355902852201</v>
      </c>
    </row>
    <row r="408" spans="1:8">
      <c r="A408">
        <v>407</v>
      </c>
      <c r="B408" t="s">
        <v>422</v>
      </c>
      <c r="C408" t="s">
        <v>721</v>
      </c>
      <c r="D408">
        <v>86.498787114067397</v>
      </c>
      <c r="E408" s="6">
        <v>369.97828561799997</v>
      </c>
      <c r="F408" s="7">
        <v>456.47707273206697</v>
      </c>
      <c r="G408">
        <v>24.737769409115302</v>
      </c>
      <c r="H408">
        <v>145.30568549557199</v>
      </c>
    </row>
    <row r="409" spans="1:8">
      <c r="A409">
        <v>408</v>
      </c>
      <c r="B409" t="s">
        <v>423</v>
      </c>
      <c r="C409" t="s">
        <v>721</v>
      </c>
      <c r="D409">
        <v>41.203617571504203</v>
      </c>
      <c r="E409" s="6">
        <v>348.96670535217203</v>
      </c>
      <c r="F409" s="7">
        <v>390.170322923676</v>
      </c>
      <c r="G409">
        <v>-8.5078578705135808</v>
      </c>
      <c r="H409">
        <v>88.794159753858906</v>
      </c>
    </row>
    <row r="410" spans="1:8">
      <c r="A410">
        <v>409</v>
      </c>
      <c r="B410" t="s">
        <v>424</v>
      </c>
      <c r="C410" t="s">
        <v>721</v>
      </c>
      <c r="D410">
        <v>-152.822989962078</v>
      </c>
      <c r="E410" s="6">
        <v>462.52109793418498</v>
      </c>
      <c r="F410" s="7">
        <v>309.69810797210602</v>
      </c>
      <c r="G410">
        <v>-205.424874346461</v>
      </c>
      <c r="H410">
        <v>-98.782040408795893</v>
      </c>
    </row>
    <row r="411" spans="1:8">
      <c r="A411">
        <v>410</v>
      </c>
      <c r="B411" t="s">
        <v>425</v>
      </c>
      <c r="C411" t="s">
        <v>721</v>
      </c>
      <c r="D411">
        <v>156.93268093941001</v>
      </c>
      <c r="E411" s="6">
        <v>285.28756741276402</v>
      </c>
      <c r="F411" s="7">
        <v>442.22024835217502</v>
      </c>
      <c r="G411">
        <v>92.912467843159405</v>
      </c>
      <c r="H411">
        <v>219.647420471537</v>
      </c>
    </row>
    <row r="412" spans="1:8">
      <c r="A412">
        <v>411</v>
      </c>
      <c r="B412" t="s">
        <v>426</v>
      </c>
      <c r="C412" t="s">
        <v>721</v>
      </c>
      <c r="D412">
        <v>-74.161821387164196</v>
      </c>
      <c r="E412" s="6">
        <v>289.48179420908701</v>
      </c>
      <c r="F412" s="7">
        <v>215.31997282192199</v>
      </c>
      <c r="G412">
        <v>-116.687157357553</v>
      </c>
      <c r="H412">
        <v>-30.561888933060601</v>
      </c>
    </row>
    <row r="413" spans="1:8">
      <c r="A413">
        <v>412</v>
      </c>
      <c r="B413" t="s">
        <v>427</v>
      </c>
      <c r="C413" t="s">
        <v>721</v>
      </c>
      <c r="D413">
        <v>-100.089060004443</v>
      </c>
      <c r="E413" s="6">
        <v>359.709935580452</v>
      </c>
      <c r="F413" s="7">
        <v>259.62087557600898</v>
      </c>
      <c r="G413">
        <v>-149.967734360409</v>
      </c>
      <c r="H413">
        <v>-52.503248111263197</v>
      </c>
    </row>
    <row r="414" spans="1:8">
      <c r="A414">
        <v>413</v>
      </c>
      <c r="B414" t="s">
        <v>428</v>
      </c>
      <c r="C414" t="s">
        <v>721</v>
      </c>
      <c r="D414">
        <v>1.8161666989876699</v>
      </c>
      <c r="E414" s="6">
        <v>285.11546234447599</v>
      </c>
      <c r="F414" s="7">
        <v>286.93162904346298</v>
      </c>
      <c r="G414">
        <v>-45.470036405716698</v>
      </c>
      <c r="H414">
        <v>53.3026875299403</v>
      </c>
    </row>
    <row r="415" spans="1:8">
      <c r="A415">
        <v>414</v>
      </c>
      <c r="B415" t="s">
        <v>429</v>
      </c>
      <c r="C415" t="s">
        <v>721</v>
      </c>
      <c r="D415">
        <v>-66.048238709957701</v>
      </c>
      <c r="E415" s="6">
        <v>332.392635494665</v>
      </c>
      <c r="F415" s="7">
        <v>266.34439678470699</v>
      </c>
      <c r="G415">
        <v>-116.446998834705</v>
      </c>
      <c r="H415">
        <v>-15.340828329390799</v>
      </c>
    </row>
    <row r="416" spans="1:8">
      <c r="A416">
        <v>415</v>
      </c>
      <c r="B416" t="s">
        <v>430</v>
      </c>
      <c r="C416" t="s">
        <v>721</v>
      </c>
      <c r="D416">
        <v>-97.626617165894601</v>
      </c>
      <c r="E416" s="6">
        <v>464.55032375083601</v>
      </c>
      <c r="F416" s="7">
        <v>366.92370658494099</v>
      </c>
      <c r="G416">
        <v>-150.532482185313</v>
      </c>
      <c r="H416">
        <v>-40.622912206657297</v>
      </c>
    </row>
    <row r="417" spans="1:8">
      <c r="A417">
        <v>416</v>
      </c>
      <c r="B417" t="s">
        <v>431</v>
      </c>
      <c r="C417" t="s">
        <v>721</v>
      </c>
      <c r="D417">
        <v>163.83203829003699</v>
      </c>
      <c r="E417" s="6">
        <v>253.219409596888</v>
      </c>
      <c r="F417" s="7">
        <v>417.05144788692502</v>
      </c>
      <c r="G417">
        <v>105.71067679951599</v>
      </c>
      <c r="H417">
        <v>226.40921538382801</v>
      </c>
    </row>
    <row r="418" spans="1:8">
      <c r="A418">
        <v>417</v>
      </c>
      <c r="B418" t="s">
        <v>432</v>
      </c>
      <c r="C418" t="s">
        <v>721</v>
      </c>
      <c r="D418">
        <v>-129.55415493409899</v>
      </c>
      <c r="E418" s="6">
        <v>397.73961968401397</v>
      </c>
      <c r="F418" s="7">
        <v>268.18546474991399</v>
      </c>
      <c r="G418">
        <v>-181.208861479983</v>
      </c>
      <c r="H418">
        <v>-77.179831158124699</v>
      </c>
    </row>
    <row r="419" spans="1:8">
      <c r="A419">
        <v>418</v>
      </c>
      <c r="B419" t="s">
        <v>433</v>
      </c>
      <c r="C419" t="s">
        <v>721</v>
      </c>
      <c r="D419">
        <v>39.015659257089602</v>
      </c>
      <c r="E419" s="6">
        <v>268.13408929889403</v>
      </c>
      <c r="F419" s="7">
        <v>307.14974855598302</v>
      </c>
      <c r="G419">
        <v>-8.9005587191467299</v>
      </c>
      <c r="H419">
        <v>89.657493159859698</v>
      </c>
    </row>
    <row r="420" spans="1:8">
      <c r="A420">
        <v>419</v>
      </c>
      <c r="B420" t="s">
        <v>434</v>
      </c>
      <c r="C420" t="s">
        <v>721</v>
      </c>
      <c r="D420">
        <v>-119.390925626689</v>
      </c>
      <c r="E420" s="6">
        <v>371.60742799063399</v>
      </c>
      <c r="F420" s="7">
        <v>252.21650236394399</v>
      </c>
      <c r="G420">
        <v>-166.13061176734701</v>
      </c>
      <c r="H420">
        <v>-71.755613077213496</v>
      </c>
    </row>
    <row r="421" spans="1:8">
      <c r="A421">
        <v>420</v>
      </c>
      <c r="B421" t="s">
        <v>435</v>
      </c>
      <c r="C421" t="s">
        <v>721</v>
      </c>
      <c r="D421">
        <v>109.50913909037401</v>
      </c>
      <c r="E421" s="6">
        <v>176.80459679277999</v>
      </c>
      <c r="F421" s="7">
        <v>286.313735883155</v>
      </c>
      <c r="G421">
        <v>57.692492015433203</v>
      </c>
      <c r="H421">
        <v>166.54524773660401</v>
      </c>
    </row>
    <row r="422" spans="1:8">
      <c r="A422">
        <v>421</v>
      </c>
      <c r="B422" t="s">
        <v>436</v>
      </c>
      <c r="C422" t="s">
        <v>721</v>
      </c>
      <c r="D422">
        <v>-99.0432489772369</v>
      </c>
      <c r="E422" s="6">
        <v>315.51970174606902</v>
      </c>
      <c r="F422" s="7">
        <v>216.47645276883199</v>
      </c>
      <c r="G422">
        <v>-137.397716826059</v>
      </c>
      <c r="H422">
        <v>-61.3171787466732</v>
      </c>
    </row>
    <row r="423" spans="1:8">
      <c r="A423">
        <v>422</v>
      </c>
      <c r="B423" t="s">
        <v>437</v>
      </c>
      <c r="C423" t="s">
        <v>721</v>
      </c>
      <c r="D423">
        <v>-29.436703491416399</v>
      </c>
      <c r="E423" s="6">
        <v>372.40565572569301</v>
      </c>
      <c r="F423" s="7">
        <v>342.968952234276</v>
      </c>
      <c r="G423">
        <v>-76.960951163859505</v>
      </c>
      <c r="H423">
        <v>15.381090982479501</v>
      </c>
    </row>
    <row r="424" spans="1:8">
      <c r="A424">
        <v>423</v>
      </c>
      <c r="B424" t="s">
        <v>438</v>
      </c>
      <c r="C424" t="s">
        <v>721</v>
      </c>
      <c r="D424">
        <v>12.1097941714809</v>
      </c>
      <c r="E424" s="6">
        <v>402.20275504247701</v>
      </c>
      <c r="F424" s="7">
        <v>414.31254921395799</v>
      </c>
      <c r="G424">
        <v>-41.907123587093999</v>
      </c>
      <c r="H424">
        <v>64.467503485838293</v>
      </c>
    </row>
    <row r="425" spans="1:8">
      <c r="A425">
        <v>424</v>
      </c>
      <c r="B425" t="s">
        <v>439</v>
      </c>
      <c r="C425" t="s">
        <v>721</v>
      </c>
      <c r="D425">
        <v>-111.68787898887599</v>
      </c>
      <c r="E425" s="6">
        <v>514.18137968724898</v>
      </c>
      <c r="F425" s="7">
        <v>402.49350069837197</v>
      </c>
      <c r="G425">
        <v>-171.19185635593001</v>
      </c>
      <c r="H425">
        <v>-54.0438613983058</v>
      </c>
    </row>
    <row r="426" spans="1:8">
      <c r="A426">
        <v>425</v>
      </c>
      <c r="B426" t="s">
        <v>440</v>
      </c>
      <c r="C426" t="s">
        <v>721</v>
      </c>
      <c r="D426">
        <v>228.54551056166599</v>
      </c>
      <c r="E426" s="6">
        <v>144.07586127550101</v>
      </c>
      <c r="F426" s="7">
        <v>372.62137183716698</v>
      </c>
      <c r="G426">
        <v>157.74400678388801</v>
      </c>
      <c r="H426">
        <v>318.974739171355</v>
      </c>
    </row>
    <row r="427" spans="1:8">
      <c r="A427">
        <v>426</v>
      </c>
      <c r="B427" t="s">
        <v>441</v>
      </c>
      <c r="C427" t="s">
        <v>721</v>
      </c>
      <c r="D427">
        <v>-85.091959422003498</v>
      </c>
      <c r="E427" s="6">
        <v>249.28260006714399</v>
      </c>
      <c r="F427" s="7">
        <v>164.19064064514001</v>
      </c>
      <c r="G427">
        <v>-120.05225520989001</v>
      </c>
      <c r="H427">
        <v>-50.0286731996244</v>
      </c>
    </row>
    <row r="428" spans="1:8">
      <c r="A428">
        <v>427</v>
      </c>
      <c r="B428" t="s">
        <v>442</v>
      </c>
      <c r="C428" t="s">
        <v>721</v>
      </c>
      <c r="D428">
        <v>-118.409642872289</v>
      </c>
      <c r="E428" s="6">
        <v>416.84197819354898</v>
      </c>
      <c r="F428" s="7">
        <v>298.43233532125998</v>
      </c>
      <c r="G428">
        <v>-164.497761803213</v>
      </c>
      <c r="H428">
        <v>-67.102551358083105</v>
      </c>
    </row>
    <row r="429" spans="1:8">
      <c r="A429">
        <v>428</v>
      </c>
      <c r="B429" t="s">
        <v>443</v>
      </c>
      <c r="C429" t="s">
        <v>721</v>
      </c>
      <c r="D429">
        <v>79.883343979011997</v>
      </c>
      <c r="E429" s="6">
        <v>359.56048410761503</v>
      </c>
      <c r="F429" s="7">
        <v>439.44382808662698</v>
      </c>
      <c r="G429">
        <v>30.6881599520033</v>
      </c>
      <c r="H429">
        <v>129.63456557311599</v>
      </c>
    </row>
    <row r="430" spans="1:8">
      <c r="A430">
        <v>429</v>
      </c>
      <c r="B430" t="s">
        <v>444</v>
      </c>
      <c r="C430" t="s">
        <v>721</v>
      </c>
      <c r="D430">
        <v>-135.18969380531601</v>
      </c>
      <c r="E430" s="6">
        <v>470.77215990112802</v>
      </c>
      <c r="F430" s="7">
        <v>335.58246609581101</v>
      </c>
      <c r="G430">
        <v>-192.59329402213601</v>
      </c>
      <c r="H430">
        <v>-83.597751588645195</v>
      </c>
    </row>
    <row r="431" spans="1:8">
      <c r="A431">
        <v>430</v>
      </c>
      <c r="B431" t="s">
        <v>445</v>
      </c>
      <c r="C431" t="s">
        <v>721</v>
      </c>
      <c r="D431">
        <v>-114.147960345969</v>
      </c>
      <c r="E431" s="6">
        <v>509.28114589201999</v>
      </c>
      <c r="F431" s="7">
        <v>395.13318554605098</v>
      </c>
      <c r="G431">
        <v>-172.40039148794901</v>
      </c>
      <c r="H431">
        <v>-55.215884829043397</v>
      </c>
    </row>
    <row r="432" spans="1:8">
      <c r="A432">
        <v>431</v>
      </c>
      <c r="B432" t="s">
        <v>446</v>
      </c>
      <c r="C432" t="s">
        <v>721</v>
      </c>
      <c r="D432">
        <v>147.77957387200701</v>
      </c>
      <c r="E432" s="6">
        <v>321.55276951357001</v>
      </c>
      <c r="F432" s="7">
        <v>469.33234338557702</v>
      </c>
      <c r="G432">
        <v>98.211453483312198</v>
      </c>
      <c r="H432">
        <v>194.359277766096</v>
      </c>
    </row>
    <row r="433" spans="1:8">
      <c r="A433">
        <v>432</v>
      </c>
      <c r="B433" t="s">
        <v>447</v>
      </c>
      <c r="C433" t="s">
        <v>721</v>
      </c>
      <c r="D433">
        <v>12.508795052314699</v>
      </c>
      <c r="E433" s="6">
        <v>279.240536792603</v>
      </c>
      <c r="F433" s="7">
        <v>291.749331844918</v>
      </c>
      <c r="G433">
        <v>-29.367234833712001</v>
      </c>
      <c r="H433">
        <v>55.182184383366099</v>
      </c>
    </row>
    <row r="434" spans="1:8">
      <c r="A434">
        <v>433</v>
      </c>
      <c r="B434" t="s">
        <v>448</v>
      </c>
      <c r="C434" t="s">
        <v>721</v>
      </c>
      <c r="D434">
        <v>-52.016483855104603</v>
      </c>
      <c r="E434" s="6">
        <v>365.89456209446598</v>
      </c>
      <c r="F434" s="7">
        <v>313.878078239361</v>
      </c>
      <c r="G434">
        <v>-99.260704387968502</v>
      </c>
      <c r="H434">
        <v>-0.52097561490742905</v>
      </c>
    </row>
    <row r="435" spans="1:8">
      <c r="A435">
        <v>434</v>
      </c>
      <c r="B435" t="s">
        <v>449</v>
      </c>
      <c r="C435" t="s">
        <v>721</v>
      </c>
      <c r="D435">
        <v>118.478571172085</v>
      </c>
      <c r="E435" s="6">
        <v>127.44222031705399</v>
      </c>
      <c r="F435" s="7">
        <v>245.92079148913999</v>
      </c>
      <c r="G435">
        <v>67.385299857816506</v>
      </c>
      <c r="H435">
        <v>169.37851356201</v>
      </c>
    </row>
    <row r="436" spans="1:8">
      <c r="A436">
        <v>435</v>
      </c>
      <c r="B436" t="s">
        <v>450</v>
      </c>
      <c r="C436" t="s">
        <v>721</v>
      </c>
      <c r="D436">
        <v>-636.44006831645504</v>
      </c>
      <c r="E436" s="6">
        <v>727.32649892120605</v>
      </c>
      <c r="F436" s="7">
        <v>90.886430604751197</v>
      </c>
      <c r="G436">
        <v>-813.07572678849795</v>
      </c>
      <c r="H436">
        <v>-531.40165832265996</v>
      </c>
    </row>
    <row r="437" spans="1:8">
      <c r="A437">
        <v>436</v>
      </c>
      <c r="B437" t="s">
        <v>451</v>
      </c>
      <c r="C437" t="s">
        <v>721</v>
      </c>
      <c r="D437">
        <v>233.79558108977301</v>
      </c>
      <c r="E437" s="6">
        <v>391.89536633151499</v>
      </c>
      <c r="F437" s="7">
        <v>625.69094742128902</v>
      </c>
      <c r="G437">
        <v>171.61432060463301</v>
      </c>
      <c r="H437">
        <v>360.139226177399</v>
      </c>
    </row>
    <row r="438" spans="1:8">
      <c r="A438">
        <v>437</v>
      </c>
      <c r="B438" t="s">
        <v>452</v>
      </c>
      <c r="C438" t="s">
        <v>721</v>
      </c>
      <c r="D438">
        <v>-45.577708272330703</v>
      </c>
      <c r="E438" s="6">
        <v>422.71141355516698</v>
      </c>
      <c r="F438" s="7">
        <v>377.13370528283599</v>
      </c>
      <c r="G438">
        <v>-99.810971554684599</v>
      </c>
      <c r="H438">
        <v>8.2836846365377994</v>
      </c>
    </row>
    <row r="439" spans="1:8">
      <c r="A439">
        <v>438</v>
      </c>
      <c r="B439" t="s">
        <v>453</v>
      </c>
      <c r="C439" t="s">
        <v>721</v>
      </c>
      <c r="D439">
        <v>73.210278764394005</v>
      </c>
      <c r="E439" s="6">
        <v>249.676786357325</v>
      </c>
      <c r="F439" s="7">
        <v>322.88706512171899</v>
      </c>
      <c r="G439">
        <v>18.3847871773016</v>
      </c>
      <c r="H439">
        <v>134.818686342201</v>
      </c>
    </row>
    <row r="440" spans="1:8">
      <c r="A440">
        <v>439</v>
      </c>
      <c r="B440" t="s">
        <v>454</v>
      </c>
      <c r="C440" t="s">
        <v>721</v>
      </c>
      <c r="D440">
        <v>-225.827129957529</v>
      </c>
      <c r="E440" s="6">
        <v>354.17964555331298</v>
      </c>
      <c r="F440" s="7">
        <v>128.35251559578299</v>
      </c>
      <c r="G440">
        <v>-273.94843452774597</v>
      </c>
      <c r="H440">
        <v>-178.64168086307899</v>
      </c>
    </row>
    <row r="441" spans="1:8">
      <c r="A441">
        <v>440</v>
      </c>
      <c r="B441" t="s">
        <v>455</v>
      </c>
      <c r="C441" t="s">
        <v>721</v>
      </c>
      <c r="D441">
        <v>41.273956811924101</v>
      </c>
      <c r="E441" s="6">
        <v>289.03506038800799</v>
      </c>
      <c r="F441" s="7">
        <v>330.30901719993199</v>
      </c>
      <c r="G441">
        <v>-10.1157189034632</v>
      </c>
      <c r="H441">
        <v>95.622707685927395</v>
      </c>
    </row>
    <row r="442" spans="1:8">
      <c r="A442">
        <v>441</v>
      </c>
      <c r="B442" t="s">
        <v>456</v>
      </c>
      <c r="C442" t="s">
        <v>721</v>
      </c>
      <c r="D442">
        <v>31.808173619817701</v>
      </c>
      <c r="E442" s="6">
        <v>336.47762808488699</v>
      </c>
      <c r="F442" s="7">
        <v>368.28580170470502</v>
      </c>
      <c r="G442">
        <v>-22.058446711464399</v>
      </c>
      <c r="H442">
        <v>83.970764269872106</v>
      </c>
    </row>
    <row r="443" spans="1:8">
      <c r="A443">
        <v>442</v>
      </c>
      <c r="B443" t="s">
        <v>457</v>
      </c>
      <c r="C443" t="s">
        <v>721</v>
      </c>
      <c r="D443">
        <v>128.02893331819001</v>
      </c>
      <c r="E443" s="6">
        <v>199.616306175132</v>
      </c>
      <c r="F443" s="7">
        <v>327.645239493323</v>
      </c>
      <c r="G443">
        <v>75.024754487795093</v>
      </c>
      <c r="H443">
        <v>184.54831186454001</v>
      </c>
    </row>
    <row r="444" spans="1:8">
      <c r="A444">
        <v>443</v>
      </c>
      <c r="B444" t="s">
        <v>458</v>
      </c>
      <c r="C444" t="s">
        <v>721</v>
      </c>
      <c r="D444">
        <v>-198.51388332234399</v>
      </c>
      <c r="E444" s="6">
        <v>419.12692902864899</v>
      </c>
      <c r="F444" s="7">
        <v>220.613045706305</v>
      </c>
      <c r="G444">
        <v>-244.332093937715</v>
      </c>
      <c r="H444">
        <v>-156.87960824090499</v>
      </c>
    </row>
    <row r="445" spans="1:8">
      <c r="A445">
        <v>444</v>
      </c>
      <c r="B445" t="s">
        <v>459</v>
      </c>
      <c r="C445" t="s">
        <v>721</v>
      </c>
      <c r="D445">
        <v>117.434680505296</v>
      </c>
      <c r="E445" s="6">
        <v>249.833374319059</v>
      </c>
      <c r="F445" s="7">
        <v>367.26805482435498</v>
      </c>
      <c r="G445">
        <v>53.204942089292999</v>
      </c>
      <c r="H445">
        <v>195.04593807863299</v>
      </c>
    </row>
    <row r="446" spans="1:8">
      <c r="A446">
        <v>445</v>
      </c>
      <c r="B446" t="s">
        <v>460</v>
      </c>
      <c r="C446" t="s">
        <v>721</v>
      </c>
      <c r="D446">
        <v>-117.256204287542</v>
      </c>
      <c r="E446" s="6">
        <v>297.87592057644599</v>
      </c>
      <c r="F446" s="7">
        <v>180.61971628890299</v>
      </c>
      <c r="G446">
        <v>-154.56362241338601</v>
      </c>
      <c r="H446">
        <v>-80.510823883218293</v>
      </c>
    </row>
    <row r="447" spans="1:8">
      <c r="A447">
        <v>446</v>
      </c>
      <c r="B447" t="s">
        <v>461</v>
      </c>
      <c r="C447" t="s">
        <v>721</v>
      </c>
      <c r="D447">
        <v>52.9375095407174</v>
      </c>
      <c r="E447" s="6">
        <v>172.34684939351101</v>
      </c>
      <c r="F447" s="7">
        <v>225.284358934229</v>
      </c>
      <c r="G447">
        <v>10.253852457256199</v>
      </c>
      <c r="H447">
        <v>100.681918547451</v>
      </c>
    </row>
    <row r="448" spans="1:8">
      <c r="A448">
        <v>447</v>
      </c>
      <c r="B448" t="s">
        <v>462</v>
      </c>
      <c r="C448" t="s">
        <v>721</v>
      </c>
      <c r="D448">
        <v>-160.99759295221099</v>
      </c>
      <c r="E448" s="6">
        <v>346.492882557857</v>
      </c>
      <c r="F448" s="7">
        <v>185.49528960564601</v>
      </c>
      <c r="G448">
        <v>-209.64539340393301</v>
      </c>
      <c r="H448">
        <v>-111.22198944188401</v>
      </c>
    </row>
    <row r="449" spans="1:8">
      <c r="A449">
        <v>448</v>
      </c>
      <c r="B449" t="s">
        <v>463</v>
      </c>
      <c r="C449" t="s">
        <v>721</v>
      </c>
      <c r="D449">
        <v>-120.684853673513</v>
      </c>
      <c r="E449" s="6">
        <v>460.26932863744702</v>
      </c>
      <c r="F449" s="7">
        <v>339.58447496393399</v>
      </c>
      <c r="G449">
        <v>-177.51542534915899</v>
      </c>
      <c r="H449">
        <v>-60.311233991312697</v>
      </c>
    </row>
    <row r="450" spans="1:8">
      <c r="A450">
        <v>449</v>
      </c>
      <c r="B450" t="s">
        <v>464</v>
      </c>
      <c r="C450" t="s">
        <v>721</v>
      </c>
      <c r="D450">
        <v>37.205700366829099</v>
      </c>
      <c r="E450" s="6">
        <v>391.31890782919902</v>
      </c>
      <c r="F450" s="7">
        <v>428.524608196028</v>
      </c>
      <c r="G450">
        <v>-19.356345960928198</v>
      </c>
      <c r="H450">
        <v>91.890446298328101</v>
      </c>
    </row>
    <row r="451" spans="1:8">
      <c r="A451">
        <v>450</v>
      </c>
      <c r="B451" t="s">
        <v>465</v>
      </c>
      <c r="C451" t="s">
        <v>721</v>
      </c>
      <c r="D451">
        <v>-107.555018261285</v>
      </c>
      <c r="E451" s="6">
        <v>473.89771883923697</v>
      </c>
      <c r="F451" s="7">
        <v>366.34270057795101</v>
      </c>
      <c r="G451">
        <v>-164.47780486051499</v>
      </c>
      <c r="H451">
        <v>-54.529808673308899</v>
      </c>
    </row>
    <row r="452" spans="1:8">
      <c r="A452">
        <v>451</v>
      </c>
      <c r="B452" t="s">
        <v>466</v>
      </c>
      <c r="C452" t="s">
        <v>721</v>
      </c>
      <c r="D452">
        <v>77.381452304018097</v>
      </c>
      <c r="E452" s="6">
        <v>283.261657049078</v>
      </c>
      <c r="F452" s="7">
        <v>360.64310935309601</v>
      </c>
      <c r="G452">
        <v>23.8252689429908</v>
      </c>
      <c r="H452">
        <v>136.09398574768301</v>
      </c>
    </row>
    <row r="453" spans="1:8">
      <c r="A453">
        <v>452</v>
      </c>
      <c r="B453" t="s">
        <v>467</v>
      </c>
      <c r="C453" t="s">
        <v>721</v>
      </c>
      <c r="D453">
        <v>19.288544110156302</v>
      </c>
      <c r="E453" s="6">
        <v>242.619816380044</v>
      </c>
      <c r="F453" s="7">
        <v>261.90836049019998</v>
      </c>
      <c r="G453">
        <v>-27.4309217977282</v>
      </c>
      <c r="H453">
        <v>69.843155861506006</v>
      </c>
    </row>
    <row r="454" spans="1:8">
      <c r="A454">
        <v>453</v>
      </c>
      <c r="B454" t="s">
        <v>468</v>
      </c>
      <c r="C454" t="s">
        <v>721</v>
      </c>
      <c r="D454">
        <v>-188.15015919682199</v>
      </c>
      <c r="E454" s="6">
        <v>413.84424523918</v>
      </c>
      <c r="F454" s="7">
        <v>225.69408604235801</v>
      </c>
      <c r="G454">
        <v>-237.365584237495</v>
      </c>
      <c r="H454">
        <v>-137.39306702246401</v>
      </c>
    </row>
    <row r="455" spans="1:8">
      <c r="A455">
        <v>454</v>
      </c>
      <c r="B455" t="s">
        <v>469</v>
      </c>
      <c r="C455" t="s">
        <v>721</v>
      </c>
      <c r="D455">
        <v>116.504802253804</v>
      </c>
      <c r="E455" s="6">
        <v>189.648122904404</v>
      </c>
      <c r="F455" s="7">
        <v>306.15292515820801</v>
      </c>
      <c r="G455">
        <v>62.520424013845997</v>
      </c>
      <c r="H455">
        <v>178.601783483817</v>
      </c>
    </row>
    <row r="456" spans="1:8">
      <c r="A456">
        <v>455</v>
      </c>
      <c r="B456" t="s">
        <v>470</v>
      </c>
      <c r="C456" t="s">
        <v>721</v>
      </c>
      <c r="D456">
        <v>-274.13997428227998</v>
      </c>
      <c r="E456" s="6">
        <v>386.76763259220598</v>
      </c>
      <c r="F456" s="7">
        <v>112.62765830992601</v>
      </c>
      <c r="G456">
        <v>-323.00896385014198</v>
      </c>
      <c r="H456">
        <v>-228.90224504295699</v>
      </c>
    </row>
    <row r="457" spans="1:8">
      <c r="A457">
        <v>456</v>
      </c>
      <c r="B457" t="s">
        <v>471</v>
      </c>
      <c r="C457" t="s">
        <v>721</v>
      </c>
      <c r="D457">
        <v>-133.83986598703001</v>
      </c>
      <c r="E457" s="6">
        <v>476.02781013639799</v>
      </c>
      <c r="F457" s="7">
        <v>342.18794414936798</v>
      </c>
      <c r="G457">
        <v>-191.89211127016799</v>
      </c>
      <c r="H457">
        <v>-73.642057321288505</v>
      </c>
    </row>
    <row r="458" spans="1:8">
      <c r="A458">
        <v>457</v>
      </c>
      <c r="B458" t="s">
        <v>472</v>
      </c>
      <c r="C458" t="s">
        <v>721</v>
      </c>
      <c r="D458">
        <v>155.569641525853</v>
      </c>
      <c r="E458" s="6">
        <v>239.654534188989</v>
      </c>
      <c r="F458" s="7">
        <v>395.224175714843</v>
      </c>
      <c r="G458">
        <v>96.167941239025296</v>
      </c>
      <c r="H458">
        <v>221.795473691707</v>
      </c>
    </row>
    <row r="459" spans="1:8">
      <c r="A459">
        <v>458</v>
      </c>
      <c r="B459" t="s">
        <v>473</v>
      </c>
      <c r="C459" t="s">
        <v>721</v>
      </c>
      <c r="D459">
        <v>-265.25332314652098</v>
      </c>
      <c r="E459" s="6">
        <v>462.06784333807201</v>
      </c>
      <c r="F459" s="7">
        <v>196.81452019155</v>
      </c>
      <c r="G459">
        <v>-313.97913922231101</v>
      </c>
      <c r="H459">
        <v>-218.02220087210199</v>
      </c>
    </row>
    <row r="460" spans="1:8">
      <c r="A460">
        <v>459</v>
      </c>
      <c r="B460" t="s">
        <v>474</v>
      </c>
      <c r="C460" t="s">
        <v>721</v>
      </c>
      <c r="D460">
        <v>-193.872718683356</v>
      </c>
      <c r="E460" s="6">
        <v>583.58638671271103</v>
      </c>
      <c r="F460" s="7">
        <v>389.71366802935501</v>
      </c>
      <c r="G460">
        <v>-263.24833272411303</v>
      </c>
      <c r="H460">
        <v>-129.92330776280599</v>
      </c>
    </row>
    <row r="461" spans="1:8">
      <c r="A461">
        <v>460</v>
      </c>
      <c r="B461" t="s">
        <v>475</v>
      </c>
      <c r="C461" t="s">
        <v>721</v>
      </c>
      <c r="D461">
        <v>101.525070456894</v>
      </c>
      <c r="E461" s="6">
        <v>369.15928217875597</v>
      </c>
      <c r="F461" s="7">
        <v>470.68435263564999</v>
      </c>
      <c r="G461">
        <v>30.288286744773199</v>
      </c>
      <c r="H461">
        <v>180.96761216649</v>
      </c>
    </row>
    <row r="462" spans="1:8">
      <c r="A462">
        <v>461</v>
      </c>
      <c r="B462" t="s">
        <v>476</v>
      </c>
      <c r="C462" t="s">
        <v>721</v>
      </c>
      <c r="D462">
        <v>-32.1149169726284</v>
      </c>
      <c r="E462" s="6">
        <v>305.39644957181503</v>
      </c>
      <c r="F462" s="7">
        <v>273.28153259918702</v>
      </c>
      <c r="G462">
        <v>-80.234866111259805</v>
      </c>
      <c r="H462">
        <v>14.2762730067547</v>
      </c>
    </row>
    <row r="463" spans="1:8">
      <c r="A463">
        <v>462</v>
      </c>
      <c r="B463" t="s">
        <v>477</v>
      </c>
      <c r="C463" t="s">
        <v>721</v>
      </c>
      <c r="D463">
        <v>-134.139251411408</v>
      </c>
      <c r="E463" s="6">
        <v>398.184396451662</v>
      </c>
      <c r="F463" s="7">
        <v>264.045145040254</v>
      </c>
      <c r="G463">
        <v>-179.284239525206</v>
      </c>
      <c r="H463">
        <v>-86.756895584255503</v>
      </c>
    </row>
    <row r="464" spans="1:8">
      <c r="A464">
        <v>463</v>
      </c>
      <c r="B464" t="s">
        <v>478</v>
      </c>
      <c r="C464" t="s">
        <v>721</v>
      </c>
      <c r="D464">
        <v>117.12402128352601</v>
      </c>
      <c r="E464" s="6">
        <v>223.131487730186</v>
      </c>
      <c r="F464" s="7">
        <v>340.25550901371298</v>
      </c>
      <c r="G464">
        <v>67.968124374438304</v>
      </c>
      <c r="H464">
        <v>169.03954226734501</v>
      </c>
    </row>
    <row r="465" spans="1:8">
      <c r="A465">
        <v>464</v>
      </c>
      <c r="B465" t="s">
        <v>479</v>
      </c>
      <c r="C465" t="s">
        <v>721</v>
      </c>
      <c r="D465">
        <v>-45.789831420290703</v>
      </c>
      <c r="E465" s="6">
        <v>281.82280272382002</v>
      </c>
      <c r="F465" s="7">
        <v>236.032971303529</v>
      </c>
      <c r="G465">
        <v>-85.304292730889699</v>
      </c>
      <c r="H465">
        <v>-3.8028187940102698</v>
      </c>
    </row>
    <row r="466" spans="1:8">
      <c r="A466">
        <v>465</v>
      </c>
      <c r="B466" t="s">
        <v>480</v>
      </c>
      <c r="C466" t="s">
        <v>721</v>
      </c>
      <c r="D466">
        <v>-277.76697429468999</v>
      </c>
      <c r="E466" s="6">
        <v>595.69935561822297</v>
      </c>
      <c r="F466" s="7">
        <v>317.93238132353298</v>
      </c>
      <c r="G466">
        <v>-350.05112698763497</v>
      </c>
      <c r="H466">
        <v>-213.39747368802301</v>
      </c>
    </row>
    <row r="467" spans="1:8">
      <c r="A467">
        <v>466</v>
      </c>
      <c r="B467" t="s">
        <v>481</v>
      </c>
      <c r="C467" t="s">
        <v>721</v>
      </c>
      <c r="D467">
        <v>200.50273049258101</v>
      </c>
      <c r="E467" s="6">
        <v>276.067937526967</v>
      </c>
      <c r="F467" s="7">
        <v>476.57066801954898</v>
      </c>
      <c r="G467">
        <v>127.64721846877799</v>
      </c>
      <c r="H467">
        <v>290.58701646991602</v>
      </c>
    </row>
    <row r="468" spans="1:8">
      <c r="A468">
        <v>467</v>
      </c>
      <c r="B468" t="s">
        <v>482</v>
      </c>
      <c r="C468" t="s">
        <v>721</v>
      </c>
      <c r="D468">
        <v>-188.987158094595</v>
      </c>
      <c r="E468" s="6">
        <v>435.39911566979202</v>
      </c>
      <c r="F468" s="7">
        <v>246.41195757519699</v>
      </c>
      <c r="G468">
        <v>-236.50956722495101</v>
      </c>
      <c r="H468">
        <v>-143.47997785533499</v>
      </c>
    </row>
    <row r="469" spans="1:8">
      <c r="A469">
        <v>468</v>
      </c>
      <c r="B469" t="s">
        <v>483</v>
      </c>
      <c r="C469" t="s">
        <v>721</v>
      </c>
      <c r="D469">
        <v>97.188384162599704</v>
      </c>
      <c r="E469" s="6">
        <v>245.34193674400399</v>
      </c>
      <c r="F469" s="7">
        <v>342.530320906604</v>
      </c>
      <c r="G469">
        <v>42.256293224997997</v>
      </c>
      <c r="H469">
        <v>156.57055460754799</v>
      </c>
    </row>
    <row r="470" spans="1:8">
      <c r="A470">
        <v>469</v>
      </c>
      <c r="B470" t="s">
        <v>484</v>
      </c>
      <c r="C470" t="s">
        <v>721</v>
      </c>
      <c r="D470">
        <v>-161.71915140383601</v>
      </c>
      <c r="E470" s="6">
        <v>445.41417586593002</v>
      </c>
      <c r="F470" s="7">
        <v>283.69502446209401</v>
      </c>
      <c r="G470">
        <v>-217.15566323055299</v>
      </c>
      <c r="H470">
        <v>-107.542785999985</v>
      </c>
    </row>
    <row r="471" spans="1:8">
      <c r="A471">
        <v>470</v>
      </c>
      <c r="B471" t="s">
        <v>485</v>
      </c>
      <c r="C471" t="s">
        <v>721</v>
      </c>
      <c r="D471">
        <v>-59.369971451158698</v>
      </c>
      <c r="E471" s="6">
        <v>402.76715206058498</v>
      </c>
      <c r="F471" s="7">
        <v>343.39718060942602</v>
      </c>
      <c r="G471">
        <v>-115.25391623921099</v>
      </c>
      <c r="H471">
        <v>-0.93004055238607797</v>
      </c>
    </row>
    <row r="472" spans="1:8">
      <c r="A472">
        <v>471</v>
      </c>
      <c r="B472" t="s">
        <v>486</v>
      </c>
      <c r="C472" t="s">
        <v>721</v>
      </c>
      <c r="D472">
        <v>-62.370332247331099</v>
      </c>
      <c r="E472" s="6">
        <v>439.93428496350703</v>
      </c>
      <c r="F472" s="7">
        <v>377.563952716176</v>
      </c>
      <c r="G472">
        <v>-117.73664346818801</v>
      </c>
      <c r="H472">
        <v>-7.86193949489315</v>
      </c>
    </row>
    <row r="473" spans="1:8">
      <c r="A473">
        <v>472</v>
      </c>
      <c r="B473" t="s">
        <v>487</v>
      </c>
      <c r="C473" t="s">
        <v>721</v>
      </c>
      <c r="D473">
        <v>56.408751268275303</v>
      </c>
      <c r="E473" s="6">
        <v>302.47661517808302</v>
      </c>
      <c r="F473" s="7">
        <v>358.885366446359</v>
      </c>
      <c r="G473">
        <v>5.3315114869070603</v>
      </c>
      <c r="H473">
        <v>108.64610703970899</v>
      </c>
    </row>
    <row r="474" spans="1:8">
      <c r="A474">
        <v>473</v>
      </c>
      <c r="B474" t="s">
        <v>488</v>
      </c>
      <c r="C474" t="s">
        <v>721</v>
      </c>
      <c r="D474">
        <v>71.572690477298707</v>
      </c>
      <c r="E474" s="6">
        <v>199.529292773169</v>
      </c>
      <c r="F474" s="7">
        <v>271.10198325046798</v>
      </c>
      <c r="G474">
        <v>23.100051614843299</v>
      </c>
      <c r="H474">
        <v>120.99251348846001</v>
      </c>
    </row>
    <row r="475" spans="1:8">
      <c r="A475">
        <v>474</v>
      </c>
      <c r="B475" t="s">
        <v>489</v>
      </c>
      <c r="C475" t="s">
        <v>721</v>
      </c>
      <c r="D475">
        <v>-339.18005994603197</v>
      </c>
      <c r="E475" s="6">
        <v>554.20331644540101</v>
      </c>
      <c r="F475" s="7">
        <v>215.02325649936799</v>
      </c>
      <c r="G475">
        <v>-398.05976117190602</v>
      </c>
      <c r="H475">
        <v>-285.75455204981898</v>
      </c>
    </row>
    <row r="476" spans="1:8">
      <c r="A476">
        <v>475</v>
      </c>
      <c r="B476" t="s">
        <v>490</v>
      </c>
      <c r="C476" t="s">
        <v>721</v>
      </c>
      <c r="D476">
        <v>211.70437712466401</v>
      </c>
      <c r="E476" s="6">
        <v>234.582003577253</v>
      </c>
      <c r="F476" s="7">
        <v>446.28638070191698</v>
      </c>
      <c r="G476">
        <v>138.90825086627399</v>
      </c>
      <c r="H476">
        <v>302.785421622927</v>
      </c>
    </row>
    <row r="477" spans="1:8">
      <c r="A477">
        <v>476</v>
      </c>
      <c r="B477" t="s">
        <v>491</v>
      </c>
      <c r="C477" t="s">
        <v>721</v>
      </c>
      <c r="D477">
        <v>-91.584468095217005</v>
      </c>
      <c r="E477" s="6">
        <v>295.30269537230299</v>
      </c>
      <c r="F477" s="7">
        <v>203.71822727708599</v>
      </c>
      <c r="G477">
        <v>-130.16816624831401</v>
      </c>
      <c r="H477">
        <v>-53.008366576111499</v>
      </c>
    </row>
    <row r="478" spans="1:8">
      <c r="A478">
        <v>477</v>
      </c>
      <c r="B478" t="s">
        <v>492</v>
      </c>
      <c r="C478" t="s">
        <v>721</v>
      </c>
      <c r="D478">
        <v>-158.31210149598701</v>
      </c>
      <c r="E478" s="6">
        <v>418.18911639665299</v>
      </c>
      <c r="F478" s="7">
        <v>259.87701490066502</v>
      </c>
      <c r="G478">
        <v>-201.240062391865</v>
      </c>
      <c r="H478">
        <v>-112.174096393236</v>
      </c>
    </row>
    <row r="479" spans="1:8">
      <c r="A479">
        <v>478</v>
      </c>
      <c r="B479" t="s">
        <v>493</v>
      </c>
      <c r="C479" t="s">
        <v>721</v>
      </c>
      <c r="D479">
        <v>-38.227258101329802</v>
      </c>
      <c r="E479" s="6">
        <v>392.52993566491398</v>
      </c>
      <c r="F479" s="7">
        <v>354.30267756358398</v>
      </c>
      <c r="G479">
        <v>-91.6111852192127</v>
      </c>
      <c r="H479">
        <v>17.170448569022099</v>
      </c>
    </row>
    <row r="480" spans="1:8">
      <c r="A480">
        <v>479</v>
      </c>
      <c r="B480" t="s">
        <v>494</v>
      </c>
      <c r="C480" t="s">
        <v>721</v>
      </c>
      <c r="D480">
        <v>-41.027997260396297</v>
      </c>
      <c r="E480" s="6">
        <v>399.20054603110702</v>
      </c>
      <c r="F480" s="7">
        <v>358.17254877071099</v>
      </c>
      <c r="G480">
        <v>-99.489408946552501</v>
      </c>
      <c r="H480">
        <v>12.774392167168299</v>
      </c>
    </row>
    <row r="481" spans="1:8">
      <c r="A481">
        <v>480</v>
      </c>
      <c r="B481" t="s">
        <v>495</v>
      </c>
      <c r="C481" t="s">
        <v>721</v>
      </c>
      <c r="D481">
        <v>-26.7157843546908</v>
      </c>
      <c r="E481" s="6">
        <v>336.71695349379399</v>
      </c>
      <c r="F481" s="7">
        <v>310.00116913910301</v>
      </c>
      <c r="G481">
        <v>-77.807899008717499</v>
      </c>
      <c r="H481">
        <v>28.980871545690501</v>
      </c>
    </row>
    <row r="482" spans="1:8">
      <c r="A482">
        <v>481</v>
      </c>
      <c r="B482" t="s">
        <v>496</v>
      </c>
      <c r="C482" t="s">
        <v>721</v>
      </c>
      <c r="D482">
        <v>-33.002328814048603</v>
      </c>
      <c r="E482" s="6">
        <v>397.309947493511</v>
      </c>
      <c r="F482" s="7">
        <v>364.30761867946302</v>
      </c>
      <c r="G482">
        <v>-91.981581342841906</v>
      </c>
      <c r="H482">
        <v>21.297727213430299</v>
      </c>
    </row>
    <row r="483" spans="1:8">
      <c r="A483">
        <v>482</v>
      </c>
      <c r="B483" t="s">
        <v>497</v>
      </c>
      <c r="C483" t="s">
        <v>721</v>
      </c>
      <c r="D483">
        <v>2.8008835296745902</v>
      </c>
      <c r="E483" s="6">
        <v>394.91162435776101</v>
      </c>
      <c r="F483" s="7">
        <v>397.712507887436</v>
      </c>
      <c r="G483">
        <v>-49.979391089462297</v>
      </c>
      <c r="H483">
        <v>53.803923708226002</v>
      </c>
    </row>
    <row r="484" spans="1:8">
      <c r="A484">
        <v>483</v>
      </c>
      <c r="B484" t="s">
        <v>498</v>
      </c>
      <c r="C484" t="s">
        <v>721</v>
      </c>
      <c r="D484">
        <v>-62.0190819594049</v>
      </c>
      <c r="E484" s="6">
        <v>235.11833653211099</v>
      </c>
      <c r="F484" s="7">
        <v>173.099254572706</v>
      </c>
      <c r="G484">
        <v>-97.951751493587906</v>
      </c>
      <c r="H484">
        <v>-26.579200282759501</v>
      </c>
    </row>
    <row r="485" spans="1:8">
      <c r="A485">
        <v>484</v>
      </c>
      <c r="B485" t="s">
        <v>499</v>
      </c>
      <c r="C485" t="s">
        <v>721</v>
      </c>
      <c r="D485">
        <v>47.109376629513797</v>
      </c>
      <c r="E485" s="6">
        <v>379.87126305179402</v>
      </c>
      <c r="F485" s="7">
        <v>426.98063968130799</v>
      </c>
      <c r="G485">
        <v>-16.946337933397299</v>
      </c>
      <c r="H485">
        <v>108.62294490300999</v>
      </c>
    </row>
    <row r="486" spans="1:8">
      <c r="A486">
        <v>485</v>
      </c>
      <c r="B486" t="s">
        <v>500</v>
      </c>
      <c r="C486" t="s">
        <v>721</v>
      </c>
      <c r="D486">
        <v>-67.597861931727905</v>
      </c>
      <c r="E486" s="6">
        <v>311.38930035067801</v>
      </c>
      <c r="F486" s="7">
        <v>243.79143841895001</v>
      </c>
      <c r="G486">
        <v>-110.025972966403</v>
      </c>
      <c r="H486">
        <v>-22.161615173191699</v>
      </c>
    </row>
    <row r="487" spans="1:8">
      <c r="A487">
        <v>486</v>
      </c>
      <c r="B487" t="s">
        <v>501</v>
      </c>
      <c r="C487" t="s">
        <v>721</v>
      </c>
      <c r="D487">
        <v>-53.172044430359399</v>
      </c>
      <c r="E487" s="6">
        <v>242.56685762800799</v>
      </c>
      <c r="F487" s="7">
        <v>189.39481319764801</v>
      </c>
      <c r="G487">
        <v>-91.707231951560601</v>
      </c>
      <c r="H487">
        <v>-12.406276105144</v>
      </c>
    </row>
    <row r="488" spans="1:8">
      <c r="A488">
        <v>487</v>
      </c>
      <c r="B488" t="s">
        <v>502</v>
      </c>
      <c r="C488" t="s">
        <v>721</v>
      </c>
      <c r="D488">
        <v>-19.463247265664702</v>
      </c>
      <c r="E488" s="6">
        <v>416.58057266120102</v>
      </c>
      <c r="F488" s="7">
        <v>397.11732539553702</v>
      </c>
      <c r="G488">
        <v>-72.898434101796695</v>
      </c>
      <c r="H488">
        <v>32.9975415660397</v>
      </c>
    </row>
    <row r="489" spans="1:8">
      <c r="A489">
        <v>488</v>
      </c>
      <c r="B489" t="s">
        <v>503</v>
      </c>
      <c r="C489" t="s">
        <v>721</v>
      </c>
      <c r="D489">
        <v>6.5715374671009901</v>
      </c>
      <c r="E489" s="6">
        <v>381.364368735055</v>
      </c>
      <c r="F489" s="7">
        <v>387.93590620215599</v>
      </c>
      <c r="G489">
        <v>-45.806298923973202</v>
      </c>
      <c r="H489">
        <v>61.093264494602302</v>
      </c>
    </row>
    <row r="490" spans="1:8">
      <c r="A490">
        <v>489</v>
      </c>
      <c r="B490" t="s">
        <v>504</v>
      </c>
      <c r="C490" t="s">
        <v>721</v>
      </c>
      <c r="D490">
        <v>16.270524645165398</v>
      </c>
      <c r="E490" s="6">
        <v>458.79757361001998</v>
      </c>
      <c r="F490" s="7">
        <v>475.06809825518502</v>
      </c>
      <c r="G490">
        <v>-37.763700336244597</v>
      </c>
      <c r="H490">
        <v>68.1528572840962</v>
      </c>
    </row>
    <row r="491" spans="1:8">
      <c r="A491">
        <v>490</v>
      </c>
      <c r="B491" t="s">
        <v>505</v>
      </c>
      <c r="C491" t="s">
        <v>721</v>
      </c>
      <c r="D491">
        <v>-5.4228632980930298</v>
      </c>
      <c r="E491" s="6">
        <v>539.12311502488399</v>
      </c>
      <c r="F491" s="7">
        <v>533.70025172679095</v>
      </c>
      <c r="G491">
        <v>-59.992589194578002</v>
      </c>
      <c r="H491">
        <v>43.171599313490297</v>
      </c>
    </row>
    <row r="492" spans="1:8">
      <c r="A492">
        <v>491</v>
      </c>
      <c r="B492" t="s">
        <v>506</v>
      </c>
      <c r="C492" t="s">
        <v>721</v>
      </c>
      <c r="D492">
        <v>-92.119205686793606</v>
      </c>
      <c r="E492" s="6">
        <v>588.20063395348802</v>
      </c>
      <c r="F492" s="7">
        <v>496.08142826669399</v>
      </c>
      <c r="G492">
        <v>-161.41213377413001</v>
      </c>
      <c r="H492">
        <v>-34.236238082532303</v>
      </c>
    </row>
    <row r="493" spans="1:8">
      <c r="A493">
        <v>492</v>
      </c>
      <c r="B493" t="s">
        <v>507</v>
      </c>
      <c r="C493" t="s">
        <v>721</v>
      </c>
      <c r="D493">
        <v>10.4619953299622</v>
      </c>
      <c r="E493" s="6">
        <v>289.32566725849398</v>
      </c>
      <c r="F493" s="7">
        <v>299.78766258845599</v>
      </c>
      <c r="G493">
        <v>-36.480026667620201</v>
      </c>
      <c r="H493">
        <v>58.9079048248798</v>
      </c>
    </row>
    <row r="494" spans="1:8">
      <c r="A494">
        <v>493</v>
      </c>
      <c r="B494" t="s">
        <v>508</v>
      </c>
      <c r="C494" t="s">
        <v>721</v>
      </c>
      <c r="D494">
        <v>-71.968873200191396</v>
      </c>
      <c r="E494" s="6">
        <v>243.79723356301301</v>
      </c>
      <c r="F494" s="7">
        <v>171.828360362822</v>
      </c>
      <c r="G494">
        <v>-113.725141692992</v>
      </c>
      <c r="H494">
        <v>-31.218123755678199</v>
      </c>
    </row>
    <row r="495" spans="1:8">
      <c r="A495">
        <v>494</v>
      </c>
      <c r="B495" t="s">
        <v>509</v>
      </c>
      <c r="C495" t="s">
        <v>721</v>
      </c>
      <c r="D495">
        <v>-0.403952938028737</v>
      </c>
      <c r="E495" s="6">
        <v>363.857745501767</v>
      </c>
      <c r="F495" s="7">
        <v>363.45379256373798</v>
      </c>
      <c r="G495">
        <v>-48.8733030345225</v>
      </c>
      <c r="H495">
        <v>49.418624724261498</v>
      </c>
    </row>
    <row r="496" spans="1:8">
      <c r="A496">
        <v>495</v>
      </c>
      <c r="B496" t="s">
        <v>510</v>
      </c>
      <c r="C496" t="s">
        <v>721</v>
      </c>
      <c r="D496">
        <v>-117.703594429741</v>
      </c>
      <c r="E496" s="6">
        <v>397.850715473035</v>
      </c>
      <c r="F496" s="7">
        <v>280.14712104329402</v>
      </c>
      <c r="G496">
        <v>-169.62649690995701</v>
      </c>
      <c r="H496">
        <v>-63.748742109894799</v>
      </c>
    </row>
    <row r="497" spans="1:8">
      <c r="A497">
        <v>496</v>
      </c>
      <c r="B497" t="s">
        <v>511</v>
      </c>
      <c r="C497" t="s">
        <v>721</v>
      </c>
      <c r="D497">
        <v>-37.234976636645001</v>
      </c>
      <c r="E497" s="6">
        <v>416.26027897221798</v>
      </c>
      <c r="F497" s="7">
        <v>379.02530233557297</v>
      </c>
      <c r="G497">
        <v>-96.464857106352198</v>
      </c>
      <c r="H497">
        <v>24.887222088383599</v>
      </c>
    </row>
    <row r="498" spans="1:8">
      <c r="A498">
        <v>497</v>
      </c>
      <c r="B498" t="s">
        <v>512</v>
      </c>
      <c r="C498" t="s">
        <v>721</v>
      </c>
      <c r="D498">
        <v>0.57387647128425101</v>
      </c>
      <c r="E498" s="6">
        <v>235.39032277316201</v>
      </c>
      <c r="F498" s="7">
        <v>235.96419924444601</v>
      </c>
      <c r="G498">
        <v>-41.3506408483534</v>
      </c>
      <c r="H498">
        <v>45.103858702562498</v>
      </c>
    </row>
    <row r="499" spans="1:8">
      <c r="A499">
        <v>498</v>
      </c>
      <c r="B499" t="s">
        <v>513</v>
      </c>
      <c r="C499" t="s">
        <v>721</v>
      </c>
      <c r="D499">
        <v>-29.349079844199899</v>
      </c>
      <c r="E499" s="6">
        <v>263.73174758661702</v>
      </c>
      <c r="F499" s="7">
        <v>234.382667742417</v>
      </c>
      <c r="G499">
        <v>-68.267384670990694</v>
      </c>
      <c r="H499">
        <v>10.782915706747</v>
      </c>
    </row>
    <row r="500" spans="1:8">
      <c r="A500">
        <v>499</v>
      </c>
      <c r="B500" t="s">
        <v>514</v>
      </c>
      <c r="C500" t="s">
        <v>721</v>
      </c>
      <c r="D500">
        <v>-18.566398807177301</v>
      </c>
      <c r="E500" s="6">
        <v>363.26365982304998</v>
      </c>
      <c r="F500" s="7">
        <v>344.69726101587298</v>
      </c>
      <c r="G500">
        <v>-68.518236587110906</v>
      </c>
      <c r="H500">
        <v>34.1629757361614</v>
      </c>
    </row>
    <row r="501" spans="1:8">
      <c r="A501">
        <v>500</v>
      </c>
      <c r="B501" t="s">
        <v>515</v>
      </c>
      <c r="C501" t="s">
        <v>721</v>
      </c>
      <c r="D501">
        <v>-28.259147765136898</v>
      </c>
      <c r="E501" s="6">
        <v>355.82272827197301</v>
      </c>
      <c r="F501" s="7">
        <v>327.56358050683599</v>
      </c>
      <c r="G501">
        <v>-75.465607761168798</v>
      </c>
      <c r="H501">
        <v>23.7958494778463</v>
      </c>
    </row>
    <row r="502" spans="1:8">
      <c r="A502">
        <v>501</v>
      </c>
      <c r="B502" t="s">
        <v>516</v>
      </c>
      <c r="C502" t="s">
        <v>721</v>
      </c>
      <c r="D502">
        <v>-127.53395081702</v>
      </c>
      <c r="E502" s="6">
        <v>671.72868170969105</v>
      </c>
      <c r="F502" s="7">
        <v>544.19473089267001</v>
      </c>
      <c r="G502">
        <v>-280.61156425667201</v>
      </c>
      <c r="H502">
        <v>-48.271375384885701</v>
      </c>
    </row>
    <row r="503" spans="1:8">
      <c r="A503">
        <v>502</v>
      </c>
      <c r="B503" t="s">
        <v>517</v>
      </c>
      <c r="C503" t="s">
        <v>721</v>
      </c>
      <c r="D503">
        <v>79.133718599557596</v>
      </c>
      <c r="E503" s="6">
        <v>302.77676821179602</v>
      </c>
      <c r="F503" s="7">
        <v>381.910486811353</v>
      </c>
      <c r="G503">
        <v>24.519245274886501</v>
      </c>
      <c r="H503">
        <v>130.88230895050799</v>
      </c>
    </row>
    <row r="504" spans="1:8">
      <c r="A504">
        <v>503</v>
      </c>
      <c r="B504" t="s">
        <v>518</v>
      </c>
      <c r="C504" t="s">
        <v>721</v>
      </c>
      <c r="D504">
        <v>3.7121411004191001</v>
      </c>
      <c r="E504" s="6">
        <v>424.56829436785398</v>
      </c>
      <c r="F504" s="7">
        <v>428.28043546827303</v>
      </c>
      <c r="G504">
        <v>-58.453386158577999</v>
      </c>
      <c r="H504">
        <v>69.959246043275698</v>
      </c>
    </row>
    <row r="505" spans="1:8">
      <c r="A505">
        <v>504</v>
      </c>
      <c r="B505" t="s">
        <v>519</v>
      </c>
      <c r="C505" t="s">
        <v>721</v>
      </c>
      <c r="D505">
        <v>60.259005930644001</v>
      </c>
      <c r="E505" s="6">
        <v>100.81904696378901</v>
      </c>
      <c r="F505" s="7">
        <v>161.078052894433</v>
      </c>
      <c r="G505">
        <v>20.306006804635501</v>
      </c>
      <c r="H505">
        <v>102.165647275319</v>
      </c>
    </row>
    <row r="506" spans="1:8">
      <c r="A506">
        <v>505</v>
      </c>
      <c r="B506" t="s">
        <v>520</v>
      </c>
      <c r="C506" t="s">
        <v>721</v>
      </c>
      <c r="D506">
        <v>22.158097895461001</v>
      </c>
      <c r="E506" s="6">
        <v>313.85433039292201</v>
      </c>
      <c r="F506" s="7">
        <v>336.012428288384</v>
      </c>
      <c r="G506">
        <v>-32.815838576052698</v>
      </c>
      <c r="H506">
        <v>81.6564160647021</v>
      </c>
    </row>
    <row r="507" spans="1:8">
      <c r="A507">
        <v>506</v>
      </c>
      <c r="B507" t="s">
        <v>521</v>
      </c>
      <c r="C507" t="s">
        <v>721</v>
      </c>
      <c r="D507">
        <v>-13.430208076541099</v>
      </c>
      <c r="E507" s="6">
        <v>390.78058580655897</v>
      </c>
      <c r="F507" s="7">
        <v>377.35037773001801</v>
      </c>
      <c r="G507">
        <v>-71.080792372230505</v>
      </c>
      <c r="H507">
        <v>44.566669468061903</v>
      </c>
    </row>
    <row r="508" spans="1:8">
      <c r="A508">
        <v>507</v>
      </c>
      <c r="B508" t="s">
        <v>522</v>
      </c>
      <c r="C508" t="s">
        <v>721</v>
      </c>
      <c r="D508">
        <v>70.936423729790107</v>
      </c>
      <c r="E508" s="6">
        <v>318.36693887083902</v>
      </c>
      <c r="F508" s="7">
        <v>389.30336260062899</v>
      </c>
      <c r="G508">
        <v>12.5643168001187</v>
      </c>
      <c r="H508">
        <v>129.70164434286599</v>
      </c>
    </row>
    <row r="509" spans="1:8">
      <c r="A509">
        <v>508</v>
      </c>
      <c r="B509" t="s">
        <v>523</v>
      </c>
      <c r="C509" t="s">
        <v>721</v>
      </c>
      <c r="D509">
        <v>22.837460121873299</v>
      </c>
      <c r="E509" s="6">
        <v>435.80577076122501</v>
      </c>
      <c r="F509" s="7">
        <v>458.64323088309902</v>
      </c>
      <c r="G509">
        <v>-39.286416099324498</v>
      </c>
      <c r="H509">
        <v>84.923029785022194</v>
      </c>
    </row>
    <row r="510" spans="1:8">
      <c r="A510">
        <v>509</v>
      </c>
      <c r="B510" t="s">
        <v>524</v>
      </c>
      <c r="C510" t="s">
        <v>721</v>
      </c>
      <c r="D510">
        <v>9.4815728048985406</v>
      </c>
      <c r="E510" s="6">
        <v>206.48689665954601</v>
      </c>
      <c r="F510" s="7">
        <v>215.96846946444501</v>
      </c>
      <c r="G510">
        <v>-25.9135286366818</v>
      </c>
      <c r="H510">
        <v>48.010828279489601</v>
      </c>
    </row>
    <row r="511" spans="1:8">
      <c r="A511">
        <v>510</v>
      </c>
      <c r="B511" t="s">
        <v>525</v>
      </c>
      <c r="C511" t="s">
        <v>721</v>
      </c>
      <c r="D511">
        <v>-192.27769728381799</v>
      </c>
      <c r="E511" s="6">
        <v>390.651922045498</v>
      </c>
      <c r="F511" s="7">
        <v>198.37422476168001</v>
      </c>
      <c r="G511">
        <v>-239.87977924562301</v>
      </c>
      <c r="H511">
        <v>-140.537151808511</v>
      </c>
    </row>
    <row r="512" spans="1:8">
      <c r="A512">
        <v>511</v>
      </c>
      <c r="B512" t="s">
        <v>526</v>
      </c>
      <c r="C512" t="s">
        <v>721</v>
      </c>
      <c r="D512">
        <v>-107.06288390940399</v>
      </c>
      <c r="E512" s="6">
        <v>254.26105196992501</v>
      </c>
      <c r="F512" s="7">
        <v>147.198168060521</v>
      </c>
      <c r="G512">
        <v>-143.17811716793699</v>
      </c>
      <c r="H512">
        <v>-68.952768784034106</v>
      </c>
    </row>
    <row r="513" spans="1:8">
      <c r="A513">
        <v>512</v>
      </c>
      <c r="B513" t="s">
        <v>527</v>
      </c>
      <c r="C513" t="s">
        <v>721</v>
      </c>
      <c r="D513">
        <v>23.656626311868699</v>
      </c>
      <c r="E513" s="6">
        <v>240.96855203416999</v>
      </c>
      <c r="F513" s="7">
        <v>264.62517834603898</v>
      </c>
      <c r="G513">
        <v>-15.7401019909748</v>
      </c>
      <c r="H513">
        <v>70.251622798412996</v>
      </c>
    </row>
    <row r="514" spans="1:8">
      <c r="A514">
        <v>513</v>
      </c>
      <c r="B514" t="s">
        <v>528</v>
      </c>
      <c r="C514" t="s">
        <v>721</v>
      </c>
      <c r="D514">
        <v>-194.427659082134</v>
      </c>
      <c r="E514" s="6">
        <v>431.88568618128897</v>
      </c>
      <c r="F514" s="7">
        <v>237.45802709915401</v>
      </c>
      <c r="G514">
        <v>-253.78528665332499</v>
      </c>
      <c r="H514">
        <v>-130.19747807387199</v>
      </c>
    </row>
    <row r="515" spans="1:8">
      <c r="A515">
        <v>514</v>
      </c>
      <c r="B515" t="s">
        <v>529</v>
      </c>
      <c r="C515" t="s">
        <v>721</v>
      </c>
      <c r="D515">
        <v>-24.9953229250386</v>
      </c>
      <c r="E515" s="6">
        <v>375.71388096307101</v>
      </c>
      <c r="F515" s="7">
        <v>350.71855803803197</v>
      </c>
      <c r="G515">
        <v>-79.249030421362704</v>
      </c>
      <c r="H515">
        <v>37.711988285594003</v>
      </c>
    </row>
    <row r="516" spans="1:8">
      <c r="A516">
        <v>515</v>
      </c>
      <c r="B516" t="s">
        <v>530</v>
      </c>
      <c r="C516" t="s">
        <v>721</v>
      </c>
      <c r="D516">
        <v>-15.055472222585101</v>
      </c>
      <c r="E516" s="6">
        <v>272.22991421473802</v>
      </c>
      <c r="F516" s="7">
        <v>257.17444199215299</v>
      </c>
      <c r="G516">
        <v>-58.282798854615699</v>
      </c>
      <c r="H516">
        <v>30.5231954832771</v>
      </c>
    </row>
    <row r="517" spans="1:8">
      <c r="A517">
        <v>516</v>
      </c>
      <c r="B517" t="s">
        <v>531</v>
      </c>
      <c r="C517" t="s">
        <v>721</v>
      </c>
      <c r="D517">
        <v>30.590545417206702</v>
      </c>
      <c r="E517" s="6">
        <v>163.296833425307</v>
      </c>
      <c r="F517" s="7">
        <v>193.88737884251401</v>
      </c>
      <c r="G517">
        <v>-2.3393511372266498</v>
      </c>
      <c r="H517">
        <v>68.168909735579902</v>
      </c>
    </row>
    <row r="518" spans="1:8">
      <c r="A518">
        <v>517</v>
      </c>
      <c r="B518" t="s">
        <v>532</v>
      </c>
      <c r="C518" t="s">
        <v>721</v>
      </c>
      <c r="D518">
        <v>-14.2305132333976</v>
      </c>
      <c r="E518" s="6">
        <v>443.18832483809598</v>
      </c>
      <c r="F518" s="7">
        <v>428.95781160469897</v>
      </c>
      <c r="G518">
        <v>-82.519491509740206</v>
      </c>
      <c r="H518">
        <v>56.262176559630902</v>
      </c>
    </row>
    <row r="519" spans="1:8">
      <c r="A519">
        <v>518</v>
      </c>
      <c r="B519" t="s">
        <v>533</v>
      </c>
      <c r="C519" t="s">
        <v>721</v>
      </c>
      <c r="D519">
        <v>-24.845866599993201</v>
      </c>
      <c r="E519" s="6">
        <v>366.722959279039</v>
      </c>
      <c r="F519" s="7">
        <v>341.87709267904597</v>
      </c>
      <c r="G519">
        <v>-76.153304632096606</v>
      </c>
      <c r="H519">
        <v>29.4331369496301</v>
      </c>
    </row>
    <row r="520" spans="1:8">
      <c r="A520">
        <v>519</v>
      </c>
      <c r="B520" t="s">
        <v>534</v>
      </c>
      <c r="C520" t="s">
        <v>721</v>
      </c>
      <c r="D520">
        <v>71.872949383191894</v>
      </c>
      <c r="E520" s="6">
        <v>197.607195913189</v>
      </c>
      <c r="F520" s="7">
        <v>269.48014529638101</v>
      </c>
      <c r="G520">
        <v>33.216855942670897</v>
      </c>
      <c r="H520">
        <v>113.633969962946</v>
      </c>
    </row>
    <row r="521" spans="1:8">
      <c r="A521">
        <v>520</v>
      </c>
      <c r="B521" t="s">
        <v>535</v>
      </c>
      <c r="C521" t="s">
        <v>721</v>
      </c>
      <c r="D521">
        <v>-38.743545232473203</v>
      </c>
      <c r="E521" s="6">
        <v>384.29933359656201</v>
      </c>
      <c r="F521" s="7">
        <v>345.55578836408898</v>
      </c>
      <c r="G521">
        <v>-88.344330437781295</v>
      </c>
      <c r="H521">
        <v>10.226004160077499</v>
      </c>
    </row>
    <row r="522" spans="1:8">
      <c r="A522">
        <v>521</v>
      </c>
      <c r="B522" t="s">
        <v>536</v>
      </c>
      <c r="C522" t="s">
        <v>721</v>
      </c>
      <c r="D522">
        <v>-68.693701367096693</v>
      </c>
      <c r="E522" s="6">
        <v>394.34503562793998</v>
      </c>
      <c r="F522" s="7">
        <v>325.65133426084299</v>
      </c>
      <c r="G522">
        <v>-118.243942452214</v>
      </c>
      <c r="H522">
        <v>-18.070411786149499</v>
      </c>
    </row>
    <row r="523" spans="1:8">
      <c r="A523">
        <v>522</v>
      </c>
      <c r="B523" t="s">
        <v>537</v>
      </c>
      <c r="C523" t="s">
        <v>721</v>
      </c>
      <c r="D523">
        <v>-103.92526614910599</v>
      </c>
      <c r="E523" s="6">
        <v>372.87829437884602</v>
      </c>
      <c r="F523" s="7">
        <v>268.95302822974003</v>
      </c>
      <c r="G523">
        <v>-145.886402636643</v>
      </c>
      <c r="H523">
        <v>-60.664124221229798</v>
      </c>
    </row>
    <row r="524" spans="1:8">
      <c r="A524">
        <v>523</v>
      </c>
      <c r="B524" t="s">
        <v>538</v>
      </c>
      <c r="C524" t="s">
        <v>721</v>
      </c>
      <c r="D524">
        <v>-57.464801225527999</v>
      </c>
      <c r="E524" s="6">
        <v>587.82958041174595</v>
      </c>
      <c r="F524" s="7">
        <v>530.36477918621802</v>
      </c>
      <c r="G524">
        <v>-140.199626845675</v>
      </c>
      <c r="H524">
        <v>32.012334431219998</v>
      </c>
    </row>
    <row r="525" spans="1:8">
      <c r="A525">
        <v>524</v>
      </c>
      <c r="B525" t="s">
        <v>539</v>
      </c>
      <c r="C525" t="s">
        <v>721</v>
      </c>
      <c r="D525">
        <v>-72.202884492224996</v>
      </c>
      <c r="E525" s="6">
        <v>496.45078337578298</v>
      </c>
      <c r="F525" s="7">
        <v>424.24789888355798</v>
      </c>
      <c r="G525">
        <v>-131.04499439256199</v>
      </c>
      <c r="H525">
        <v>-13.600836686293301</v>
      </c>
    </row>
    <row r="526" spans="1:8">
      <c r="A526">
        <v>525</v>
      </c>
      <c r="B526" t="s">
        <v>540</v>
      </c>
      <c r="C526" t="s">
        <v>721</v>
      </c>
      <c r="D526">
        <v>-1.4932665123340501</v>
      </c>
      <c r="E526" s="6">
        <v>422.16791072960598</v>
      </c>
      <c r="F526" s="7">
        <v>420.67464421727198</v>
      </c>
      <c r="G526">
        <v>-56.558869032106301</v>
      </c>
      <c r="H526">
        <v>54.177549361087998</v>
      </c>
    </row>
    <row r="527" spans="1:8">
      <c r="A527">
        <v>526</v>
      </c>
      <c r="B527" t="s">
        <v>541</v>
      </c>
      <c r="C527" t="s">
        <v>721</v>
      </c>
      <c r="D527">
        <v>-59.012209708189999</v>
      </c>
      <c r="E527" s="6">
        <v>468.397220075218</v>
      </c>
      <c r="F527" s="7">
        <v>409.38501036702797</v>
      </c>
      <c r="G527">
        <v>-130.96151158194201</v>
      </c>
      <c r="H527">
        <v>18.9154270190745</v>
      </c>
    </row>
    <row r="528" spans="1:8">
      <c r="A528">
        <v>527</v>
      </c>
      <c r="B528" t="s">
        <v>542</v>
      </c>
      <c r="C528" t="s">
        <v>721</v>
      </c>
      <c r="D528">
        <v>31.412698374039099</v>
      </c>
      <c r="E528" s="6">
        <v>282.11185577045399</v>
      </c>
      <c r="F528" s="7">
        <v>313.52455414449298</v>
      </c>
      <c r="G528">
        <v>-21.774909098380899</v>
      </c>
      <c r="H528">
        <v>83.432204920547804</v>
      </c>
    </row>
    <row r="529" spans="1:8">
      <c r="A529">
        <v>528</v>
      </c>
      <c r="B529" t="s">
        <v>543</v>
      </c>
      <c r="C529" t="s">
        <v>721</v>
      </c>
      <c r="D529">
        <v>-144.67336789839899</v>
      </c>
      <c r="E529" s="6">
        <v>313.44163781368701</v>
      </c>
      <c r="F529" s="7">
        <v>168.76826991528699</v>
      </c>
      <c r="G529">
        <v>-193.059141086973</v>
      </c>
      <c r="H529">
        <v>-99.646084414999294</v>
      </c>
    </row>
    <row r="530" spans="1:8">
      <c r="A530">
        <v>529</v>
      </c>
      <c r="B530" t="s">
        <v>544</v>
      </c>
      <c r="C530" t="s">
        <v>721</v>
      </c>
      <c r="D530">
        <v>-107.702865876871</v>
      </c>
      <c r="E530" s="6">
        <v>311.36691511282203</v>
      </c>
      <c r="F530" s="7">
        <v>203.66404923595101</v>
      </c>
      <c r="G530">
        <v>-149.455320969566</v>
      </c>
      <c r="H530">
        <v>-64.130114671654795</v>
      </c>
    </row>
    <row r="531" spans="1:8">
      <c r="A531">
        <v>530</v>
      </c>
      <c r="B531" t="s">
        <v>545</v>
      </c>
      <c r="C531" t="s">
        <v>721</v>
      </c>
      <c r="D531">
        <v>-28.872404755695399</v>
      </c>
      <c r="E531" s="6">
        <v>452.651075075309</v>
      </c>
      <c r="F531" s="7">
        <v>423.77867031961301</v>
      </c>
      <c r="G531">
        <v>-82.042057820380506</v>
      </c>
      <c r="H531">
        <v>30.5557055089944</v>
      </c>
    </row>
    <row r="532" spans="1:8">
      <c r="A532">
        <v>531</v>
      </c>
      <c r="B532" t="s">
        <v>546</v>
      </c>
      <c r="C532" t="s">
        <v>721</v>
      </c>
      <c r="D532">
        <v>30.895313059747401</v>
      </c>
      <c r="E532" s="6">
        <v>326.11146140850099</v>
      </c>
      <c r="F532" s="7">
        <v>357.00677446824801</v>
      </c>
      <c r="G532">
        <v>-18.507664033365</v>
      </c>
      <c r="H532">
        <v>80.853562351418304</v>
      </c>
    </row>
    <row r="533" spans="1:8">
      <c r="A533">
        <v>532</v>
      </c>
      <c r="B533" t="s">
        <v>547</v>
      </c>
      <c r="C533" t="s">
        <v>721</v>
      </c>
      <c r="D533">
        <v>-1.80712962628064</v>
      </c>
      <c r="E533" s="6">
        <v>414.47413708900098</v>
      </c>
      <c r="F533" s="7">
        <v>412.66700746272102</v>
      </c>
      <c r="G533">
        <v>-58.0713130631582</v>
      </c>
      <c r="H533">
        <v>53.144056963889703</v>
      </c>
    </row>
    <row r="534" spans="1:8">
      <c r="A534">
        <v>533</v>
      </c>
      <c r="B534" t="s">
        <v>548</v>
      </c>
      <c r="C534" t="s">
        <v>721</v>
      </c>
      <c r="D534">
        <v>123.734189493374</v>
      </c>
      <c r="E534" s="6">
        <v>52.730283672764799</v>
      </c>
      <c r="F534" s="7">
        <v>176.46447316613899</v>
      </c>
      <c r="G534">
        <v>85.771326571479094</v>
      </c>
      <c r="H534">
        <v>167.64363093333901</v>
      </c>
    </row>
    <row r="535" spans="1:8">
      <c r="A535">
        <v>534</v>
      </c>
      <c r="B535" t="s">
        <v>549</v>
      </c>
      <c r="C535" t="s">
        <v>721</v>
      </c>
      <c r="D535">
        <v>-8.7889802636899503</v>
      </c>
      <c r="E535" s="6">
        <v>298.60876991445701</v>
      </c>
      <c r="F535" s="7">
        <v>289.81978965076797</v>
      </c>
      <c r="G535">
        <v>-54.544611540781197</v>
      </c>
      <c r="H535">
        <v>40.219700134433097</v>
      </c>
    </row>
    <row r="536" spans="1:8">
      <c r="A536">
        <v>535</v>
      </c>
      <c r="B536" t="s">
        <v>550</v>
      </c>
      <c r="C536" t="s">
        <v>721</v>
      </c>
      <c r="D536">
        <v>28.0845550791223</v>
      </c>
      <c r="E536" s="6">
        <v>302.466208117002</v>
      </c>
      <c r="F536" s="7">
        <v>330.55076319612499</v>
      </c>
      <c r="G536">
        <v>-17.109575812164501</v>
      </c>
      <c r="H536">
        <v>75.323617492719904</v>
      </c>
    </row>
    <row r="537" spans="1:8">
      <c r="A537">
        <v>536</v>
      </c>
      <c r="B537" t="s">
        <v>551</v>
      </c>
      <c r="C537" t="s">
        <v>721</v>
      </c>
      <c r="D537">
        <v>-116.13719059343499</v>
      </c>
      <c r="E537" s="6">
        <v>612.72479195498795</v>
      </c>
      <c r="F537" s="7">
        <v>496.587601361552</v>
      </c>
      <c r="G537">
        <v>-185.22056046242699</v>
      </c>
      <c r="H537">
        <v>-59.816658038391999</v>
      </c>
    </row>
    <row r="538" spans="1:8">
      <c r="A538">
        <v>537</v>
      </c>
      <c r="B538" t="s">
        <v>552</v>
      </c>
      <c r="C538" t="s">
        <v>721</v>
      </c>
      <c r="D538">
        <v>-65.285491586020896</v>
      </c>
      <c r="E538" s="6">
        <v>353.71647406118802</v>
      </c>
      <c r="F538" s="7">
        <v>288.43098247516701</v>
      </c>
      <c r="G538">
        <v>-111.984524471347</v>
      </c>
      <c r="H538">
        <v>-18.302939703412701</v>
      </c>
    </row>
    <row r="539" spans="1:8">
      <c r="A539">
        <v>538</v>
      </c>
      <c r="B539" t="s">
        <v>553</v>
      </c>
      <c r="C539" t="s">
        <v>721</v>
      </c>
      <c r="D539">
        <v>-71.062230254580399</v>
      </c>
      <c r="E539" s="6">
        <v>535.85099395839404</v>
      </c>
      <c r="F539" s="7">
        <v>464.788763703813</v>
      </c>
      <c r="G539">
        <v>-128.83498891165399</v>
      </c>
      <c r="H539">
        <v>-18.254315834660702</v>
      </c>
    </row>
    <row r="540" spans="1:8">
      <c r="A540">
        <v>539</v>
      </c>
      <c r="B540" t="s">
        <v>554</v>
      </c>
      <c r="C540" t="s">
        <v>721</v>
      </c>
      <c r="D540">
        <v>-38.537583184867898</v>
      </c>
      <c r="E540" s="6">
        <v>402.83072844089003</v>
      </c>
      <c r="F540" s="7">
        <v>364.293145256022</v>
      </c>
      <c r="G540">
        <v>-96.250878945688598</v>
      </c>
      <c r="H540">
        <v>18.327134342510899</v>
      </c>
    </row>
    <row r="541" spans="1:8">
      <c r="A541">
        <v>540</v>
      </c>
      <c r="B541" t="s">
        <v>555</v>
      </c>
      <c r="C541" t="s">
        <v>721</v>
      </c>
      <c r="D541">
        <v>-112.381187432979</v>
      </c>
      <c r="E541" s="6">
        <v>482.736721303156</v>
      </c>
      <c r="F541" s="7">
        <v>370.355533870177</v>
      </c>
      <c r="G541">
        <v>-178.316516494436</v>
      </c>
      <c r="H541">
        <v>-48.676234976702503</v>
      </c>
    </row>
    <row r="542" spans="1:8">
      <c r="A542">
        <v>541</v>
      </c>
      <c r="B542" t="s">
        <v>556</v>
      </c>
      <c r="C542" t="s">
        <v>721</v>
      </c>
      <c r="D542">
        <v>-83.294785466099199</v>
      </c>
      <c r="E542" s="6">
        <v>662.16634008282495</v>
      </c>
      <c r="F542" s="7">
        <v>578.87155461672603</v>
      </c>
      <c r="G542">
        <v>-222.61872142279501</v>
      </c>
      <c r="H542">
        <v>58.406524082446701</v>
      </c>
    </row>
    <row r="543" spans="1:8">
      <c r="A543">
        <v>542</v>
      </c>
      <c r="B543" t="s">
        <v>557</v>
      </c>
      <c r="C543" t="s">
        <v>721</v>
      </c>
      <c r="D543">
        <v>-2.4092561631184699</v>
      </c>
      <c r="E543" s="6">
        <v>469.32507004981699</v>
      </c>
      <c r="F543" s="7">
        <v>466.91581388669903</v>
      </c>
      <c r="G543">
        <v>-58.663826028826698</v>
      </c>
      <c r="H543">
        <v>52.0266842890479</v>
      </c>
    </row>
    <row r="544" spans="1:8">
      <c r="A544">
        <v>543</v>
      </c>
      <c r="B544" t="s">
        <v>558</v>
      </c>
      <c r="C544" t="s">
        <v>721</v>
      </c>
      <c r="D544">
        <v>66.419682234632603</v>
      </c>
      <c r="E544" s="6">
        <v>330.99557309803703</v>
      </c>
      <c r="F544" s="7">
        <v>397.41525533266997</v>
      </c>
      <c r="G544">
        <v>6.5603237550596596</v>
      </c>
      <c r="H544">
        <v>127.57929772726899</v>
      </c>
    </row>
    <row r="545" spans="1:8">
      <c r="A545">
        <v>544</v>
      </c>
      <c r="B545" t="s">
        <v>559</v>
      </c>
      <c r="C545" t="s">
        <v>721</v>
      </c>
      <c r="D545">
        <v>2.6529478443416101</v>
      </c>
      <c r="E545" s="6">
        <v>476.64767114344698</v>
      </c>
      <c r="F545" s="7">
        <v>479.30061898778803</v>
      </c>
      <c r="G545">
        <v>-63.481448195803097</v>
      </c>
      <c r="H545">
        <v>64.800950680440295</v>
      </c>
    </row>
    <row r="546" spans="1:8">
      <c r="A546">
        <v>545</v>
      </c>
      <c r="B546" t="s">
        <v>560</v>
      </c>
      <c r="C546" t="s">
        <v>721</v>
      </c>
      <c r="D546">
        <v>-34.7701114231674</v>
      </c>
      <c r="E546" s="6">
        <v>515.32542124685403</v>
      </c>
      <c r="F546" s="7">
        <v>480.555309823686</v>
      </c>
      <c r="G546">
        <v>-95.915175718237904</v>
      </c>
      <c r="H546">
        <v>19.706572371356302</v>
      </c>
    </row>
    <row r="547" spans="1:8">
      <c r="A547">
        <v>546</v>
      </c>
      <c r="B547" t="s">
        <v>561</v>
      </c>
      <c r="C547" t="s">
        <v>721</v>
      </c>
      <c r="D547">
        <v>-152.35675900717101</v>
      </c>
      <c r="E547" s="6">
        <v>318.08891871933599</v>
      </c>
      <c r="F547" s="7">
        <v>165.73215971216499</v>
      </c>
      <c r="G547">
        <v>-199.20595688943001</v>
      </c>
      <c r="H547">
        <v>-103.48377792310799</v>
      </c>
    </row>
    <row r="548" spans="1:8">
      <c r="A548">
        <v>547</v>
      </c>
      <c r="B548" t="s">
        <v>562</v>
      </c>
      <c r="C548" t="s">
        <v>721</v>
      </c>
      <c r="D548">
        <v>-72.491073909001202</v>
      </c>
      <c r="E548" s="6">
        <v>656.06924172664901</v>
      </c>
      <c r="F548" s="7">
        <v>583.57816781764802</v>
      </c>
      <c r="G548">
        <v>-186.41747853293199</v>
      </c>
      <c r="H548">
        <v>23.1644856578428</v>
      </c>
    </row>
    <row r="549" spans="1:8">
      <c r="A549">
        <v>548</v>
      </c>
      <c r="B549" t="s">
        <v>563</v>
      </c>
      <c r="C549" t="s">
        <v>721</v>
      </c>
      <c r="D549">
        <v>83.723434782846297</v>
      </c>
      <c r="E549" s="6">
        <v>322.64144813774101</v>
      </c>
      <c r="F549" s="7">
        <v>406.364882920588</v>
      </c>
      <c r="G549">
        <v>16.441684054887599</v>
      </c>
      <c r="H549">
        <v>152.87250357579299</v>
      </c>
    </row>
    <row r="550" spans="1:8">
      <c r="A550">
        <v>549</v>
      </c>
      <c r="B550" t="s">
        <v>564</v>
      </c>
      <c r="C550" t="s">
        <v>721</v>
      </c>
      <c r="D550">
        <v>-53.0687687813247</v>
      </c>
      <c r="E550" s="6">
        <v>416.42840923344698</v>
      </c>
      <c r="F550" s="7">
        <v>363.35964045212199</v>
      </c>
      <c r="G550">
        <v>-111.68891951131</v>
      </c>
      <c r="H550">
        <v>10.6384562560839</v>
      </c>
    </row>
    <row r="551" spans="1:8">
      <c r="A551">
        <v>550</v>
      </c>
      <c r="B551" t="s">
        <v>565</v>
      </c>
      <c r="C551" t="s">
        <v>721</v>
      </c>
      <c r="D551">
        <v>-140.67054878610099</v>
      </c>
      <c r="E551" s="6">
        <v>295.67482346640298</v>
      </c>
      <c r="F551" s="7">
        <v>155.00427468030099</v>
      </c>
      <c r="G551">
        <v>-180.88901394293501</v>
      </c>
      <c r="H551">
        <v>-96.963557702896594</v>
      </c>
    </row>
    <row r="552" spans="1:8">
      <c r="A552">
        <v>551</v>
      </c>
      <c r="B552" t="s">
        <v>566</v>
      </c>
      <c r="C552" t="s">
        <v>721</v>
      </c>
      <c r="D552">
        <v>-145.91178455299399</v>
      </c>
      <c r="E552" s="6">
        <v>400.558771681179</v>
      </c>
      <c r="F552" s="7">
        <v>254.646987128185</v>
      </c>
      <c r="G552">
        <v>-193.639124680435</v>
      </c>
      <c r="H552">
        <v>-92.300199929142707</v>
      </c>
    </row>
    <row r="553" spans="1:8">
      <c r="A553">
        <v>552</v>
      </c>
      <c r="B553" t="s">
        <v>567</v>
      </c>
      <c r="C553" t="s">
        <v>721</v>
      </c>
      <c r="D553">
        <v>-62.4549434564967</v>
      </c>
      <c r="E553" s="6">
        <v>409.65166983751601</v>
      </c>
      <c r="F553" s="7">
        <v>347.196726381019</v>
      </c>
      <c r="G553">
        <v>-117.32035847463401</v>
      </c>
      <c r="H553">
        <v>-8.9406201190222099</v>
      </c>
    </row>
    <row r="554" spans="1:8">
      <c r="A554">
        <v>553</v>
      </c>
      <c r="B554" t="s">
        <v>568</v>
      </c>
      <c r="C554" t="s">
        <v>721</v>
      </c>
      <c r="D554">
        <v>-33.668691749483997</v>
      </c>
      <c r="E554" s="6">
        <v>406.735490228787</v>
      </c>
      <c r="F554" s="7">
        <v>373.06679847930297</v>
      </c>
      <c r="G554">
        <v>-85.354432083937894</v>
      </c>
      <c r="H554">
        <v>16.2800416201407</v>
      </c>
    </row>
    <row r="555" spans="1:8">
      <c r="A555">
        <v>554</v>
      </c>
      <c r="B555" t="s">
        <v>569</v>
      </c>
      <c r="C555" t="s">
        <v>721</v>
      </c>
      <c r="D555">
        <v>-43.959585328532</v>
      </c>
      <c r="E555" s="6">
        <v>355.53437164463202</v>
      </c>
      <c r="F555" s="7">
        <v>311.57478631610002</v>
      </c>
      <c r="G555">
        <v>-95.804470046059805</v>
      </c>
      <c r="H555">
        <v>14.236043097643201</v>
      </c>
    </row>
    <row r="556" spans="1:8">
      <c r="A556">
        <v>555</v>
      </c>
      <c r="B556" t="s">
        <v>570</v>
      </c>
      <c r="C556" t="s">
        <v>721</v>
      </c>
      <c r="D556">
        <v>-127.230322265868</v>
      </c>
      <c r="E556" s="6">
        <v>500.632729897236</v>
      </c>
      <c r="F556" s="7">
        <v>373.40240763136802</v>
      </c>
      <c r="G556">
        <v>-183.50306558128199</v>
      </c>
      <c r="H556">
        <v>-70.530407419158905</v>
      </c>
    </row>
    <row r="557" spans="1:8">
      <c r="A557">
        <v>556</v>
      </c>
      <c r="B557" t="s">
        <v>571</v>
      </c>
      <c r="C557" t="s">
        <v>721</v>
      </c>
      <c r="D557">
        <v>8.2670342270964099</v>
      </c>
      <c r="E557" s="6">
        <v>365.648605828923</v>
      </c>
      <c r="F557" s="7">
        <v>373.91564005601901</v>
      </c>
      <c r="G557">
        <v>-45.6860445967719</v>
      </c>
      <c r="H557">
        <v>61.982455020384599</v>
      </c>
    </row>
    <row r="558" spans="1:8">
      <c r="A558">
        <v>557</v>
      </c>
      <c r="B558" t="s">
        <v>572</v>
      </c>
      <c r="C558" t="s">
        <v>721</v>
      </c>
      <c r="D558">
        <v>24.326363603504699</v>
      </c>
      <c r="E558" s="6">
        <v>394.06233438965899</v>
      </c>
      <c r="F558" s="7">
        <v>418.38869799316302</v>
      </c>
      <c r="G558">
        <v>-38.362776286845602</v>
      </c>
      <c r="H558">
        <v>83.022202517346898</v>
      </c>
    </row>
    <row r="559" spans="1:8">
      <c r="A559">
        <v>558</v>
      </c>
      <c r="B559" t="s">
        <v>573</v>
      </c>
      <c r="C559" t="s">
        <v>721</v>
      </c>
      <c r="D559">
        <v>-18.777652111575598</v>
      </c>
      <c r="E559" s="6">
        <v>356.46295274188401</v>
      </c>
      <c r="F559" s="7">
        <v>337.68530063030801</v>
      </c>
      <c r="G559">
        <v>-77.2130171391441</v>
      </c>
      <c r="H559">
        <v>41.764745620036798</v>
      </c>
    </row>
    <row r="560" spans="1:8">
      <c r="A560">
        <v>559</v>
      </c>
      <c r="B560" t="s">
        <v>574</v>
      </c>
      <c r="C560" t="s">
        <v>721</v>
      </c>
      <c r="D560">
        <v>-14.8242922188841</v>
      </c>
      <c r="E560" s="6">
        <v>361.98724762137101</v>
      </c>
      <c r="F560" s="7">
        <v>347.16295540248598</v>
      </c>
      <c r="G560">
        <v>-69.605711431753093</v>
      </c>
      <c r="H560">
        <v>40.438323106547998</v>
      </c>
    </row>
    <row r="561" spans="1:8">
      <c r="A561">
        <v>560</v>
      </c>
      <c r="B561" t="s">
        <v>575</v>
      </c>
      <c r="C561" t="s">
        <v>721</v>
      </c>
      <c r="D561">
        <v>-66.516174772055706</v>
      </c>
      <c r="E561" s="6">
        <v>589.57805812134404</v>
      </c>
      <c r="F561" s="7">
        <v>523.06188334928902</v>
      </c>
      <c r="G561">
        <v>-141.182859342819</v>
      </c>
      <c r="H561">
        <v>11.384597385544801</v>
      </c>
    </row>
    <row r="562" spans="1:8">
      <c r="A562">
        <v>561</v>
      </c>
      <c r="B562" t="s">
        <v>576</v>
      </c>
      <c r="C562" t="s">
        <v>721</v>
      </c>
      <c r="D562">
        <v>-31.252892631316101</v>
      </c>
      <c r="E562" s="6">
        <v>369.23106613528802</v>
      </c>
      <c r="F562" s="7">
        <v>337.97817350397202</v>
      </c>
      <c r="G562">
        <v>-77.434678188858598</v>
      </c>
      <c r="H562">
        <v>18.558530520425901</v>
      </c>
    </row>
    <row r="563" spans="1:8">
      <c r="A563">
        <v>562</v>
      </c>
      <c r="B563" t="s">
        <v>577</v>
      </c>
      <c r="C563" t="s">
        <v>721</v>
      </c>
      <c r="D563">
        <v>28.664006939520799</v>
      </c>
      <c r="E563" s="6">
        <v>222.18611669153501</v>
      </c>
      <c r="F563" s="7">
        <v>250.85012363105599</v>
      </c>
      <c r="G563">
        <v>-11.3479802314043</v>
      </c>
      <c r="H563">
        <v>68.5285939655015</v>
      </c>
    </row>
    <row r="564" spans="1:8">
      <c r="A564">
        <v>563</v>
      </c>
      <c r="B564" t="s">
        <v>578</v>
      </c>
      <c r="C564" t="s">
        <v>721</v>
      </c>
      <c r="D564">
        <v>-201.909256769411</v>
      </c>
      <c r="E564" s="6">
        <v>426.89947054871902</v>
      </c>
      <c r="F564" s="7">
        <v>224.99021377930799</v>
      </c>
      <c r="G564">
        <v>-251.407162504448</v>
      </c>
      <c r="H564">
        <v>-151.45512763532199</v>
      </c>
    </row>
    <row r="565" spans="1:8">
      <c r="A565">
        <v>564</v>
      </c>
      <c r="B565" t="s">
        <v>579</v>
      </c>
      <c r="C565" t="s">
        <v>721</v>
      </c>
      <c r="D565">
        <v>-26.431931476388598</v>
      </c>
      <c r="E565" s="6">
        <v>455.64295646132899</v>
      </c>
      <c r="F565" s="7">
        <v>429.21102498494002</v>
      </c>
      <c r="G565">
        <v>-86.772890647872003</v>
      </c>
      <c r="H565">
        <v>32.646991321896799</v>
      </c>
    </row>
    <row r="566" spans="1:8">
      <c r="A566">
        <v>565</v>
      </c>
      <c r="B566" t="s">
        <v>580</v>
      </c>
      <c r="C566" t="s">
        <v>721</v>
      </c>
      <c r="D566">
        <v>-172.411830771891</v>
      </c>
      <c r="E566" s="6">
        <v>318.37332639788502</v>
      </c>
      <c r="F566" s="7">
        <v>145.96149562599399</v>
      </c>
      <c r="G566">
        <v>-221.113172638186</v>
      </c>
      <c r="H566">
        <v>-120.597995294889</v>
      </c>
    </row>
    <row r="567" spans="1:8">
      <c r="A567">
        <v>566</v>
      </c>
      <c r="B567" t="s">
        <v>581</v>
      </c>
      <c r="C567" t="s">
        <v>721</v>
      </c>
      <c r="D567">
        <v>67.052287881559195</v>
      </c>
      <c r="E567" s="6">
        <v>198.53094737073801</v>
      </c>
      <c r="F567" s="7">
        <v>265.58323525229702</v>
      </c>
      <c r="G567">
        <v>12.1151339254705</v>
      </c>
      <c r="H567">
        <v>120.468435901018</v>
      </c>
    </row>
    <row r="568" spans="1:8">
      <c r="A568">
        <v>567</v>
      </c>
      <c r="B568" t="s">
        <v>582</v>
      </c>
      <c r="C568" t="s">
        <v>721</v>
      </c>
      <c r="D568">
        <v>-56.331482178673497</v>
      </c>
      <c r="E568" s="6">
        <v>541.585395184449</v>
      </c>
      <c r="F568" s="7">
        <v>485.25391300577598</v>
      </c>
      <c r="G568">
        <v>-119.95780102731899</v>
      </c>
      <c r="H568">
        <v>14.4273707274481</v>
      </c>
    </row>
    <row r="569" spans="1:8">
      <c r="A569">
        <v>568</v>
      </c>
      <c r="B569" t="s">
        <v>583</v>
      </c>
      <c r="C569" t="s">
        <v>721</v>
      </c>
      <c r="D569">
        <v>-65.892797804259502</v>
      </c>
      <c r="E569" s="6">
        <v>615.36615228421499</v>
      </c>
      <c r="F569" s="7">
        <v>549.47335447995499</v>
      </c>
      <c r="G569">
        <v>-153.01154166311801</v>
      </c>
      <c r="H569">
        <v>-1.2612063923171799</v>
      </c>
    </row>
    <row r="570" spans="1:8">
      <c r="A570">
        <v>569</v>
      </c>
      <c r="B570" t="s">
        <v>584</v>
      </c>
      <c r="C570" t="s">
        <v>721</v>
      </c>
      <c r="D570">
        <v>-83.537389770456201</v>
      </c>
      <c r="E570" s="6">
        <v>496.92854422740601</v>
      </c>
      <c r="F570" s="7">
        <v>413.39115445695001</v>
      </c>
      <c r="G570">
        <v>-144.25574769455201</v>
      </c>
      <c r="H570">
        <v>-21.658058504948102</v>
      </c>
    </row>
    <row r="571" spans="1:8">
      <c r="A571">
        <v>570</v>
      </c>
      <c r="B571" t="s">
        <v>585</v>
      </c>
      <c r="C571" t="s">
        <v>721</v>
      </c>
      <c r="D571">
        <v>-35.498465183719198</v>
      </c>
      <c r="E571" s="6">
        <v>451.44729562304298</v>
      </c>
      <c r="F571" s="7">
        <v>415.94883043932401</v>
      </c>
      <c r="G571">
        <v>-98.644224574752798</v>
      </c>
      <c r="H571">
        <v>29.4058056110565</v>
      </c>
    </row>
    <row r="572" spans="1:8">
      <c r="A572">
        <v>571</v>
      </c>
      <c r="B572" t="s">
        <v>586</v>
      </c>
      <c r="C572" t="s">
        <v>721</v>
      </c>
      <c r="D572">
        <v>-75.8003273105125</v>
      </c>
      <c r="E572" s="6">
        <v>420.21994775117599</v>
      </c>
      <c r="F572" s="7">
        <v>344.41962044066298</v>
      </c>
      <c r="G572">
        <v>-133.05765751396899</v>
      </c>
      <c r="H572">
        <v>-16.988369883265101</v>
      </c>
    </row>
    <row r="573" spans="1:8">
      <c r="A573">
        <v>572</v>
      </c>
      <c r="B573" t="s">
        <v>587</v>
      </c>
      <c r="C573" t="s">
        <v>721</v>
      </c>
      <c r="D573">
        <v>-43.828987446236098</v>
      </c>
      <c r="E573" s="6">
        <v>316.29474704851202</v>
      </c>
      <c r="F573" s="7">
        <v>272.46575960227602</v>
      </c>
      <c r="G573">
        <v>-93.594606428764195</v>
      </c>
      <c r="H573">
        <v>7.3871520111030096</v>
      </c>
    </row>
    <row r="574" spans="1:8">
      <c r="A574">
        <v>573</v>
      </c>
      <c r="B574" t="s">
        <v>588</v>
      </c>
      <c r="C574" t="s">
        <v>721</v>
      </c>
      <c r="D574">
        <v>39.348397057896001</v>
      </c>
      <c r="E574" s="6">
        <v>352.37970059401903</v>
      </c>
      <c r="F574" s="7">
        <v>391.72809765191499</v>
      </c>
      <c r="G574">
        <v>-15.6819198681329</v>
      </c>
      <c r="H574">
        <v>98.110111089787296</v>
      </c>
    </row>
    <row r="575" spans="1:8">
      <c r="A575">
        <v>574</v>
      </c>
      <c r="B575" t="s">
        <v>589</v>
      </c>
      <c r="C575" t="s">
        <v>721</v>
      </c>
      <c r="D575">
        <v>-71.887528872094293</v>
      </c>
      <c r="E575" s="6">
        <v>584.43091813876401</v>
      </c>
      <c r="F575" s="7">
        <v>512.54338926667003</v>
      </c>
      <c r="G575">
        <v>-148.932721828648</v>
      </c>
      <c r="H575">
        <v>0.76289523000089099</v>
      </c>
    </row>
    <row r="576" spans="1:8">
      <c r="A576">
        <v>575</v>
      </c>
      <c r="B576" t="s">
        <v>590</v>
      </c>
      <c r="C576" t="s">
        <v>721</v>
      </c>
      <c r="D576">
        <v>-99.458668423994297</v>
      </c>
      <c r="E576" s="6">
        <v>528.10076312176602</v>
      </c>
      <c r="F576" s="7">
        <v>428.64209469777097</v>
      </c>
      <c r="G576">
        <v>-158.33306795959399</v>
      </c>
      <c r="H576">
        <v>-36.413403626000303</v>
      </c>
    </row>
    <row r="577" spans="1:8">
      <c r="A577">
        <v>576</v>
      </c>
      <c r="B577" t="s">
        <v>591</v>
      </c>
      <c r="C577" t="s">
        <v>721</v>
      </c>
      <c r="D577">
        <v>-88.920066430200805</v>
      </c>
      <c r="E577" s="6">
        <v>519.76129131997902</v>
      </c>
      <c r="F577" s="7">
        <v>430.841224889778</v>
      </c>
      <c r="G577">
        <v>-156.45656702294701</v>
      </c>
      <c r="H577">
        <v>-23.725748621804399</v>
      </c>
    </row>
    <row r="578" spans="1:8">
      <c r="A578">
        <v>577</v>
      </c>
      <c r="B578" t="s">
        <v>592</v>
      </c>
      <c r="C578" t="s">
        <v>721</v>
      </c>
      <c r="D578">
        <v>-91.404283116657297</v>
      </c>
      <c r="E578" s="6">
        <v>598.12853567945797</v>
      </c>
      <c r="F578" s="7">
        <v>506.72425256280098</v>
      </c>
      <c r="G578">
        <v>-167.44282274022299</v>
      </c>
      <c r="H578">
        <v>-19.746797838261401</v>
      </c>
    </row>
    <row r="579" spans="1:8">
      <c r="A579">
        <v>578</v>
      </c>
      <c r="B579" t="s">
        <v>593</v>
      </c>
      <c r="C579" t="s">
        <v>721</v>
      </c>
      <c r="D579">
        <v>-65.542503028174096</v>
      </c>
      <c r="E579" s="6">
        <v>632.79695775830999</v>
      </c>
      <c r="F579" s="7">
        <v>567.25445473013497</v>
      </c>
      <c r="G579">
        <v>-171.35965298986599</v>
      </c>
      <c r="H579">
        <v>5.54317124403142</v>
      </c>
    </row>
    <row r="580" spans="1:8">
      <c r="A580">
        <v>579</v>
      </c>
      <c r="B580" t="s">
        <v>594</v>
      </c>
      <c r="C580" t="s">
        <v>721</v>
      </c>
      <c r="D580">
        <v>-34.480334035292898</v>
      </c>
      <c r="E580" s="6">
        <v>477.691014194574</v>
      </c>
      <c r="F580" s="7">
        <v>443.21068015928103</v>
      </c>
      <c r="G580">
        <v>-94.659428441846302</v>
      </c>
      <c r="H580">
        <v>32.237349226329997</v>
      </c>
    </row>
    <row r="581" spans="1:8">
      <c r="A581">
        <v>580</v>
      </c>
      <c r="B581" t="s">
        <v>595</v>
      </c>
      <c r="C581" t="s">
        <v>721</v>
      </c>
      <c r="D581">
        <v>-49.785902898347302</v>
      </c>
      <c r="E581" s="6">
        <v>564.52320397841095</v>
      </c>
      <c r="F581" s="7">
        <v>514.73730108006396</v>
      </c>
      <c r="G581">
        <v>-127.97605083219401</v>
      </c>
      <c r="H581">
        <v>39.717613391830099</v>
      </c>
    </row>
    <row r="582" spans="1:8">
      <c r="A582">
        <v>581</v>
      </c>
      <c r="B582" t="s">
        <v>596</v>
      </c>
      <c r="C582" t="s">
        <v>721</v>
      </c>
      <c r="D582">
        <v>-62.5180280335411</v>
      </c>
      <c r="E582" s="6">
        <v>629.23482307717404</v>
      </c>
      <c r="F582" s="7">
        <v>566.71679504363203</v>
      </c>
      <c r="G582">
        <v>-155.23219538803201</v>
      </c>
      <c r="H582">
        <v>13.82143224398</v>
      </c>
    </row>
    <row r="583" spans="1:8">
      <c r="A583">
        <v>582</v>
      </c>
      <c r="B583" t="s">
        <v>597</v>
      </c>
      <c r="C583" t="s">
        <v>721</v>
      </c>
      <c r="D583">
        <v>-3.8851362008514299</v>
      </c>
      <c r="E583" s="6">
        <v>559.02539277430003</v>
      </c>
      <c r="F583" s="7">
        <v>555.14025657344803</v>
      </c>
      <c r="G583">
        <v>-73.353624508513803</v>
      </c>
      <c r="H583">
        <v>70.102100471831605</v>
      </c>
    </row>
    <row r="584" spans="1:8">
      <c r="A584">
        <v>583</v>
      </c>
      <c r="B584" t="s">
        <v>598</v>
      </c>
      <c r="C584" t="s">
        <v>721</v>
      </c>
      <c r="D584">
        <v>-43.3832634307403</v>
      </c>
      <c r="E584" s="6">
        <v>564.198338110397</v>
      </c>
      <c r="F584" s="7">
        <v>520.81507467965696</v>
      </c>
      <c r="G584">
        <v>-112.666643346434</v>
      </c>
      <c r="H584">
        <v>23.6051688172833</v>
      </c>
    </row>
    <row r="585" spans="1:8">
      <c r="A585">
        <v>584</v>
      </c>
      <c r="B585" t="s">
        <v>599</v>
      </c>
      <c r="C585" t="s">
        <v>721</v>
      </c>
      <c r="D585">
        <v>-38.081714889887699</v>
      </c>
      <c r="E585" s="6">
        <v>291.04767770323701</v>
      </c>
      <c r="F585" s="7">
        <v>252.96596281334999</v>
      </c>
      <c r="G585">
        <v>-91.536873199749806</v>
      </c>
      <c r="H585">
        <v>16.5929814713264</v>
      </c>
    </row>
    <row r="586" spans="1:8">
      <c r="A586">
        <v>585</v>
      </c>
      <c r="B586" t="s">
        <v>600</v>
      </c>
      <c r="C586" t="s">
        <v>721</v>
      </c>
      <c r="D586">
        <v>23.7405007524222</v>
      </c>
      <c r="E586" s="6">
        <v>381.83472266096197</v>
      </c>
      <c r="F586" s="7">
        <v>405.57522341338398</v>
      </c>
      <c r="G586">
        <v>-39.9205619476934</v>
      </c>
      <c r="H586">
        <v>89.398408456291307</v>
      </c>
    </row>
    <row r="587" spans="1:8">
      <c r="A587">
        <v>586</v>
      </c>
      <c r="B587" t="s">
        <v>601</v>
      </c>
      <c r="C587" t="s">
        <v>721</v>
      </c>
      <c r="D587">
        <v>58.862680082161901</v>
      </c>
      <c r="E587" s="6">
        <v>222.107083236504</v>
      </c>
      <c r="F587" s="7">
        <v>280.96976331866603</v>
      </c>
      <c r="G587">
        <v>0.55191625812374301</v>
      </c>
      <c r="H587">
        <v>123.003282188974</v>
      </c>
    </row>
    <row r="588" spans="1:8">
      <c r="A588">
        <v>587</v>
      </c>
      <c r="B588" t="s">
        <v>602</v>
      </c>
      <c r="C588" t="s">
        <v>721</v>
      </c>
      <c r="D588">
        <v>117.02576514799701</v>
      </c>
      <c r="E588" s="6">
        <v>147.96720082743099</v>
      </c>
      <c r="F588" s="7">
        <v>264.99296597542798</v>
      </c>
      <c r="G588">
        <v>64.852550376502094</v>
      </c>
      <c r="H588">
        <v>183.502727248122</v>
      </c>
    </row>
    <row r="589" spans="1:8">
      <c r="A589">
        <v>588</v>
      </c>
      <c r="B589" t="s">
        <v>603</v>
      </c>
      <c r="C589" t="s">
        <v>721</v>
      </c>
      <c r="D589">
        <v>-19.947150786165398</v>
      </c>
      <c r="E589" s="6">
        <v>325.58005497452001</v>
      </c>
      <c r="F589" s="7">
        <v>305.63290418835498</v>
      </c>
      <c r="G589">
        <v>-77.649112495624607</v>
      </c>
      <c r="H589">
        <v>46.034322063723103</v>
      </c>
    </row>
    <row r="590" spans="1:8">
      <c r="A590">
        <v>589</v>
      </c>
      <c r="B590" t="s">
        <v>604</v>
      </c>
      <c r="C590" t="s">
        <v>721</v>
      </c>
      <c r="D590">
        <v>16.6226643349532</v>
      </c>
      <c r="E590" s="6">
        <v>583.29299940868395</v>
      </c>
      <c r="F590" s="7">
        <v>599.91566374363799</v>
      </c>
      <c r="G590">
        <v>-58.553797916258901</v>
      </c>
      <c r="H590">
        <v>114.441324509533</v>
      </c>
    </row>
    <row r="591" spans="1:8">
      <c r="A591">
        <v>590</v>
      </c>
      <c r="B591" t="s">
        <v>605</v>
      </c>
      <c r="C591" t="s">
        <v>721</v>
      </c>
      <c r="D591">
        <v>-67.469118592483895</v>
      </c>
      <c r="E591" s="6">
        <v>644.66928018036197</v>
      </c>
      <c r="F591" s="7">
        <v>577.20016158787803</v>
      </c>
      <c r="G591">
        <v>-178.94644469663501</v>
      </c>
      <c r="H591">
        <v>13.1821537116484</v>
      </c>
    </row>
    <row r="592" spans="1:8">
      <c r="A592">
        <v>591</v>
      </c>
      <c r="B592" t="s">
        <v>606</v>
      </c>
      <c r="C592" t="s">
        <v>721</v>
      </c>
      <c r="D592">
        <v>-73.339947324129</v>
      </c>
      <c r="E592" s="6">
        <v>549.36878646795697</v>
      </c>
      <c r="F592" s="7">
        <v>476.02883914382699</v>
      </c>
      <c r="G592">
        <v>-144.977719940664</v>
      </c>
      <c r="H592">
        <v>-7.2228639576459299</v>
      </c>
    </row>
    <row r="593" spans="1:8">
      <c r="A593">
        <v>592</v>
      </c>
      <c r="B593" t="s">
        <v>607</v>
      </c>
      <c r="C593" t="s">
        <v>721</v>
      </c>
      <c r="D593">
        <v>92.983942252193103</v>
      </c>
      <c r="E593" s="6">
        <v>268.59455129445598</v>
      </c>
      <c r="F593" s="7">
        <v>361.57849354664899</v>
      </c>
      <c r="G593">
        <v>35.314543131393499</v>
      </c>
      <c r="H593">
        <v>159.77883030996901</v>
      </c>
    </row>
    <row r="594" spans="1:8">
      <c r="A594">
        <v>593</v>
      </c>
      <c r="B594" t="s">
        <v>608</v>
      </c>
      <c r="C594" t="s">
        <v>721</v>
      </c>
      <c r="D594">
        <v>-90.197485003429904</v>
      </c>
      <c r="E594" s="6">
        <v>706.08328091337603</v>
      </c>
      <c r="F594" s="7">
        <v>615.88579590994595</v>
      </c>
      <c r="G594">
        <v>-297.23676837923699</v>
      </c>
      <c r="H594">
        <v>3.2846470451101402</v>
      </c>
    </row>
    <row r="595" spans="1:8">
      <c r="A595">
        <v>594</v>
      </c>
      <c r="B595" t="s">
        <v>609</v>
      </c>
      <c r="C595" t="s">
        <v>721</v>
      </c>
      <c r="D595">
        <v>-3.1283036700700602</v>
      </c>
      <c r="E595" s="6">
        <v>596.726502234593</v>
      </c>
      <c r="F595" s="7">
        <v>593.59819856452305</v>
      </c>
      <c r="G595">
        <v>-74.397411291231293</v>
      </c>
      <c r="H595">
        <v>64.021624986785298</v>
      </c>
    </row>
    <row r="596" spans="1:8">
      <c r="A596">
        <v>595</v>
      </c>
      <c r="B596" t="s">
        <v>610</v>
      </c>
      <c r="C596" t="s">
        <v>721</v>
      </c>
      <c r="D596">
        <v>41.902963209233903</v>
      </c>
      <c r="E596" s="6">
        <v>526.05335229201796</v>
      </c>
      <c r="F596" s="7">
        <v>567.95631550125199</v>
      </c>
      <c r="G596">
        <v>-28.2710282744635</v>
      </c>
      <c r="H596">
        <v>120.73136583161499</v>
      </c>
    </row>
    <row r="597" spans="1:8">
      <c r="A597">
        <v>596</v>
      </c>
      <c r="B597" t="s">
        <v>611</v>
      </c>
      <c r="C597" t="s">
        <v>721</v>
      </c>
      <c r="D597">
        <v>-50.284693958040599</v>
      </c>
      <c r="E597" s="6">
        <v>606.32484655213898</v>
      </c>
      <c r="F597" s="7">
        <v>556.04015259409903</v>
      </c>
      <c r="G597">
        <v>-136.31033638550201</v>
      </c>
      <c r="H597">
        <v>11.0046038355554</v>
      </c>
    </row>
    <row r="598" spans="1:8">
      <c r="A598">
        <v>597</v>
      </c>
      <c r="B598" t="s">
        <v>612</v>
      </c>
      <c r="C598" t="s">
        <v>721</v>
      </c>
      <c r="D598">
        <v>10.311870377925</v>
      </c>
      <c r="E598" s="6">
        <v>329.01356097658999</v>
      </c>
      <c r="F598" s="7">
        <v>339.32543135451499</v>
      </c>
      <c r="G598">
        <v>-52.467521459319599</v>
      </c>
      <c r="H598">
        <v>78.487694931461505</v>
      </c>
    </row>
    <row r="599" spans="1:8">
      <c r="A599">
        <v>598</v>
      </c>
      <c r="B599" t="s">
        <v>613</v>
      </c>
      <c r="C599" t="s">
        <v>721</v>
      </c>
      <c r="D599">
        <v>13.554651147724201</v>
      </c>
      <c r="E599" s="6">
        <v>571.71907910180005</v>
      </c>
      <c r="F599" s="7">
        <v>585.27373024952396</v>
      </c>
      <c r="G599">
        <v>-63.7797814726338</v>
      </c>
      <c r="H599">
        <v>99.6078397996055</v>
      </c>
    </row>
    <row r="600" spans="1:8">
      <c r="A600">
        <v>599</v>
      </c>
      <c r="B600" t="s">
        <v>614</v>
      </c>
      <c r="C600" t="s">
        <v>721</v>
      </c>
      <c r="D600">
        <v>-56.222303140435798</v>
      </c>
      <c r="E600" s="6">
        <v>654.00693313266595</v>
      </c>
      <c r="F600" s="7">
        <v>597.78462999222995</v>
      </c>
      <c r="G600">
        <v>-176.23543275218901</v>
      </c>
      <c r="H600">
        <v>44.160736506320902</v>
      </c>
    </row>
    <row r="601" spans="1:8">
      <c r="A601">
        <v>600</v>
      </c>
      <c r="B601" t="s">
        <v>615</v>
      </c>
      <c r="C601" t="s">
        <v>721</v>
      </c>
      <c r="D601">
        <v>-44.709402609036097</v>
      </c>
      <c r="E601" s="6">
        <v>574.40947334868497</v>
      </c>
      <c r="F601" s="7">
        <v>529.70007073964803</v>
      </c>
      <c r="G601">
        <v>-129.03461189596899</v>
      </c>
      <c r="H601">
        <v>34.431201709760401</v>
      </c>
    </row>
    <row r="602" spans="1:8">
      <c r="A602">
        <v>601</v>
      </c>
      <c r="B602" t="s">
        <v>616</v>
      </c>
      <c r="C602" t="s">
        <v>721</v>
      </c>
      <c r="D602">
        <v>11.6807696320839</v>
      </c>
      <c r="E602" s="6">
        <v>298.47653486047301</v>
      </c>
      <c r="F602" s="7">
        <v>310.15730449255699</v>
      </c>
      <c r="G602">
        <v>-41.505950304312101</v>
      </c>
      <c r="H602">
        <v>71.142613079792994</v>
      </c>
    </row>
    <row r="603" spans="1:8">
      <c r="A603">
        <v>602</v>
      </c>
      <c r="B603" t="s">
        <v>617</v>
      </c>
      <c r="C603" t="s">
        <v>721</v>
      </c>
      <c r="D603">
        <v>-57.513800172643101</v>
      </c>
      <c r="E603" s="6">
        <v>519.62137228221104</v>
      </c>
      <c r="F603" s="7">
        <v>462.10757210956803</v>
      </c>
      <c r="G603">
        <v>-130.16599041327399</v>
      </c>
      <c r="H603">
        <v>16.274297598490101</v>
      </c>
    </row>
    <row r="604" spans="1:8">
      <c r="A604">
        <v>603</v>
      </c>
      <c r="B604" t="s">
        <v>618</v>
      </c>
      <c r="C604" t="s">
        <v>721</v>
      </c>
      <c r="D604">
        <v>-81.8856452116231</v>
      </c>
      <c r="E604" s="6">
        <v>721.38381092412897</v>
      </c>
      <c r="F604" s="7">
        <v>639.49816571250597</v>
      </c>
      <c r="G604">
        <v>-298.32175002738597</v>
      </c>
      <c r="H604">
        <v>63.716063720868</v>
      </c>
    </row>
    <row r="605" spans="1:8">
      <c r="A605">
        <v>604</v>
      </c>
      <c r="B605" t="s">
        <v>619</v>
      </c>
      <c r="C605" t="s">
        <v>721</v>
      </c>
      <c r="D605">
        <v>-24.095806313565902</v>
      </c>
      <c r="E605" s="6">
        <v>538.76269848024594</v>
      </c>
      <c r="F605" s="7">
        <v>514.66689216667999</v>
      </c>
      <c r="G605">
        <v>-102.172012673864</v>
      </c>
      <c r="H605">
        <v>58.622675409752901</v>
      </c>
    </row>
    <row r="606" spans="1:8">
      <c r="A606">
        <v>605</v>
      </c>
      <c r="B606" t="s">
        <v>620</v>
      </c>
      <c r="C606" t="s">
        <v>721</v>
      </c>
      <c r="D606">
        <v>15.840650955226</v>
      </c>
      <c r="E606" s="6">
        <v>275.256531445029</v>
      </c>
      <c r="F606" s="7">
        <v>291.09718240025501</v>
      </c>
      <c r="G606">
        <v>-35.681226960938197</v>
      </c>
      <c r="H606">
        <v>71.558177602818802</v>
      </c>
    </row>
    <row r="607" spans="1:8">
      <c r="A607">
        <v>606</v>
      </c>
      <c r="B607" t="s">
        <v>621</v>
      </c>
      <c r="C607" t="s">
        <v>721</v>
      </c>
      <c r="D607">
        <v>-69.433198799045201</v>
      </c>
      <c r="E607" s="6">
        <v>632.51237245560299</v>
      </c>
      <c r="F607" s="7">
        <v>563.07917365655703</v>
      </c>
      <c r="G607">
        <v>-166.390318741437</v>
      </c>
      <c r="H607">
        <v>25.268589645322798</v>
      </c>
    </row>
    <row r="608" spans="1:8">
      <c r="A608">
        <v>607</v>
      </c>
      <c r="B608" t="s">
        <v>622</v>
      </c>
      <c r="C608" t="s">
        <v>721</v>
      </c>
      <c r="D608">
        <v>-3.9307502859440402</v>
      </c>
      <c r="E608" s="6">
        <v>347.53923300072699</v>
      </c>
      <c r="F608" s="7">
        <v>343.60848271478301</v>
      </c>
      <c r="G608">
        <v>-58.5533225981154</v>
      </c>
      <c r="H608">
        <v>56.784437949335</v>
      </c>
    </row>
    <row r="609" spans="1:8">
      <c r="A609">
        <v>608</v>
      </c>
      <c r="B609" t="s">
        <v>623</v>
      </c>
      <c r="C609" t="s">
        <v>721</v>
      </c>
      <c r="D609">
        <v>-165.40418258893601</v>
      </c>
      <c r="E609" s="6">
        <v>764.59203640712099</v>
      </c>
      <c r="F609" s="7">
        <v>599.18785381818395</v>
      </c>
      <c r="G609">
        <v>-473.302953131842</v>
      </c>
      <c r="H609">
        <v>-20.981763026576999</v>
      </c>
    </row>
    <row r="610" spans="1:8">
      <c r="A610">
        <v>609</v>
      </c>
      <c r="B610" t="s">
        <v>624</v>
      </c>
      <c r="C610" t="s">
        <v>721</v>
      </c>
      <c r="D610">
        <v>-40.085563732130403</v>
      </c>
      <c r="E610" s="6">
        <v>486.53962272570902</v>
      </c>
      <c r="F610" s="7">
        <v>446.454058993579</v>
      </c>
      <c r="G610">
        <v>-112.742794009847</v>
      </c>
      <c r="H610">
        <v>29.853985576473399</v>
      </c>
    </row>
    <row r="611" spans="1:8">
      <c r="A611">
        <v>610</v>
      </c>
      <c r="B611" t="s">
        <v>625</v>
      </c>
      <c r="C611" t="s">
        <v>721</v>
      </c>
      <c r="D611">
        <v>29.0176385651427</v>
      </c>
      <c r="E611" s="6">
        <v>465.78853578612001</v>
      </c>
      <c r="F611" s="7">
        <v>494.806174351263</v>
      </c>
      <c r="G611">
        <v>-57.402291505211402</v>
      </c>
      <c r="H611">
        <v>128.05884181903301</v>
      </c>
    </row>
    <row r="612" spans="1:8">
      <c r="A612">
        <v>611</v>
      </c>
      <c r="B612" t="s">
        <v>626</v>
      </c>
      <c r="C612" t="s">
        <v>721</v>
      </c>
      <c r="D612">
        <v>-68.396933660393898</v>
      </c>
      <c r="E612" s="6">
        <v>670.33645806804202</v>
      </c>
      <c r="F612" s="7">
        <v>601.93952440764804</v>
      </c>
      <c r="G612">
        <v>-226.940375515195</v>
      </c>
      <c r="H612">
        <v>16.539977612113301</v>
      </c>
    </row>
    <row r="613" spans="1:8">
      <c r="A613">
        <v>612</v>
      </c>
      <c r="B613" t="s">
        <v>627</v>
      </c>
      <c r="C613" t="s">
        <v>721</v>
      </c>
      <c r="D613">
        <v>-103.42948626422699</v>
      </c>
      <c r="E613" s="6">
        <v>679.67676832147799</v>
      </c>
      <c r="F613" s="7">
        <v>576.24728205725</v>
      </c>
      <c r="G613">
        <v>-263.63519864567201</v>
      </c>
      <c r="H613">
        <v>20.545696069312601</v>
      </c>
    </row>
    <row r="614" spans="1:8">
      <c r="A614">
        <v>613</v>
      </c>
      <c r="B614" t="s">
        <v>628</v>
      </c>
      <c r="C614" t="s">
        <v>721</v>
      </c>
      <c r="D614">
        <v>12.877292537616899</v>
      </c>
      <c r="E614" s="6">
        <v>541.68391823768502</v>
      </c>
      <c r="F614" s="7">
        <v>554.56121077530202</v>
      </c>
      <c r="G614">
        <v>-61.648932925555201</v>
      </c>
      <c r="H614">
        <v>89.317528247567694</v>
      </c>
    </row>
    <row r="615" spans="1:8">
      <c r="A615">
        <v>614</v>
      </c>
      <c r="B615" t="s">
        <v>629</v>
      </c>
      <c r="C615" t="s">
        <v>721</v>
      </c>
      <c r="D615">
        <v>21.5427978263935</v>
      </c>
      <c r="E615" s="6">
        <v>491.38583449120199</v>
      </c>
      <c r="F615" s="7">
        <v>512.928632317596</v>
      </c>
      <c r="G615">
        <v>-44.678131033698698</v>
      </c>
      <c r="H615">
        <v>95.815765730750798</v>
      </c>
    </row>
    <row r="616" spans="1:8">
      <c r="A616">
        <v>615</v>
      </c>
      <c r="B616" t="s">
        <v>630</v>
      </c>
      <c r="C616" t="s">
        <v>721</v>
      </c>
      <c r="D616">
        <v>5.2631682389008398</v>
      </c>
      <c r="E616" s="6">
        <v>425.06616961288302</v>
      </c>
      <c r="F616" s="7">
        <v>430.32933785178398</v>
      </c>
      <c r="G616">
        <v>-57.466504069730597</v>
      </c>
      <c r="H616">
        <v>75.245546313232197</v>
      </c>
    </row>
    <row r="617" spans="1:8">
      <c r="A617">
        <v>616</v>
      </c>
      <c r="B617" t="s">
        <v>631</v>
      </c>
      <c r="C617" t="s">
        <v>721</v>
      </c>
      <c r="D617">
        <v>21.0303238444017</v>
      </c>
      <c r="E617" s="6">
        <v>376.03588276973898</v>
      </c>
      <c r="F617" s="7">
        <v>397.06620661414098</v>
      </c>
      <c r="G617">
        <v>-39.887329359230499</v>
      </c>
      <c r="H617">
        <v>82.363004866846296</v>
      </c>
    </row>
    <row r="618" spans="1:8">
      <c r="A618">
        <v>617</v>
      </c>
      <c r="B618" t="s">
        <v>632</v>
      </c>
      <c r="C618" t="s">
        <v>721</v>
      </c>
      <c r="D618">
        <v>-56.923707780201703</v>
      </c>
      <c r="E618" s="6">
        <v>514.51640536379398</v>
      </c>
      <c r="F618" s="7">
        <v>457.59269758359198</v>
      </c>
      <c r="G618">
        <v>-127.021894552158</v>
      </c>
      <c r="H618">
        <v>15.9186216112626</v>
      </c>
    </row>
    <row r="619" spans="1:8">
      <c r="A619">
        <v>618</v>
      </c>
      <c r="B619" t="s">
        <v>633</v>
      </c>
      <c r="C619" t="s">
        <v>721</v>
      </c>
      <c r="D619">
        <v>-52.965784286299296</v>
      </c>
      <c r="E619" s="6">
        <v>645.96775318000402</v>
      </c>
      <c r="F619" s="7">
        <v>593.001968893705</v>
      </c>
      <c r="G619">
        <v>-173.722175920024</v>
      </c>
      <c r="H619">
        <v>41.163999917698099</v>
      </c>
    </row>
    <row r="620" spans="1:8">
      <c r="A620">
        <v>619</v>
      </c>
      <c r="B620" t="s">
        <v>634</v>
      </c>
      <c r="C620" t="s">
        <v>721</v>
      </c>
      <c r="D620">
        <v>8.4094134833531999</v>
      </c>
      <c r="E620" s="6">
        <v>512.73307622810796</v>
      </c>
      <c r="F620" s="7">
        <v>521.14248971146105</v>
      </c>
      <c r="G620">
        <v>-59.0153082537241</v>
      </c>
      <c r="H620">
        <v>75.118104197732407</v>
      </c>
    </row>
    <row r="621" spans="1:8">
      <c r="A621">
        <v>620</v>
      </c>
      <c r="B621" t="s">
        <v>635</v>
      </c>
      <c r="C621" t="s">
        <v>721</v>
      </c>
      <c r="D621">
        <v>55.242799550071197</v>
      </c>
      <c r="E621" s="6">
        <v>126.039651844817</v>
      </c>
      <c r="F621" s="7">
        <v>181.282451394888</v>
      </c>
      <c r="G621">
        <v>9.1826032009827099</v>
      </c>
      <c r="H621">
        <v>103.00659166733701</v>
      </c>
    </row>
    <row r="622" spans="1:8">
      <c r="A622">
        <v>621</v>
      </c>
      <c r="B622" t="s">
        <v>636</v>
      </c>
      <c r="C622" t="s">
        <v>721</v>
      </c>
      <c r="D622">
        <v>17.141338711261302</v>
      </c>
      <c r="E622" s="6">
        <v>503.95288699269599</v>
      </c>
      <c r="F622" s="7">
        <v>521.09422570395702</v>
      </c>
      <c r="G622">
        <v>-42.749059517514397</v>
      </c>
      <c r="H622">
        <v>76.777063587568193</v>
      </c>
    </row>
    <row r="623" spans="1:8">
      <c r="A623">
        <v>622</v>
      </c>
      <c r="B623" t="s">
        <v>637</v>
      </c>
      <c r="C623" t="s">
        <v>721</v>
      </c>
      <c r="D623">
        <v>36.637483397434799</v>
      </c>
      <c r="E623" s="6">
        <v>336.48807994424698</v>
      </c>
      <c r="F623" s="7">
        <v>373.12556334168198</v>
      </c>
      <c r="G623">
        <v>-26.9453393179054</v>
      </c>
      <c r="H623">
        <v>103.810198350419</v>
      </c>
    </row>
    <row r="624" spans="1:8">
      <c r="A624">
        <v>623</v>
      </c>
      <c r="B624" t="s">
        <v>638</v>
      </c>
      <c r="C624" t="s">
        <v>721</v>
      </c>
      <c r="D624">
        <v>34.986128110046302</v>
      </c>
      <c r="E624" s="6">
        <v>267.58957786525201</v>
      </c>
      <c r="F624" s="7">
        <v>302.57570597529798</v>
      </c>
      <c r="G624">
        <v>-21.082212851464401</v>
      </c>
      <c r="H624">
        <v>95.0897316849113</v>
      </c>
    </row>
    <row r="625" spans="1:8">
      <c r="A625">
        <v>624</v>
      </c>
      <c r="B625" t="s">
        <v>639</v>
      </c>
      <c r="C625" t="s">
        <v>721</v>
      </c>
      <c r="D625">
        <v>-49.8904415670156</v>
      </c>
      <c r="E625" s="6">
        <v>640.33927219749</v>
      </c>
      <c r="F625" s="7">
        <v>590.44883063047405</v>
      </c>
      <c r="G625">
        <v>-155.344275256104</v>
      </c>
      <c r="H625">
        <v>46.672717911203598</v>
      </c>
    </row>
    <row r="626" spans="1:8">
      <c r="A626">
        <v>625</v>
      </c>
      <c r="B626" t="s">
        <v>640</v>
      </c>
      <c r="C626" t="s">
        <v>721</v>
      </c>
      <c r="D626">
        <v>-77.084735380229404</v>
      </c>
      <c r="E626" s="6">
        <v>593.02090278371804</v>
      </c>
      <c r="F626" s="7">
        <v>515.93616740348898</v>
      </c>
      <c r="G626">
        <v>-152.34381506966099</v>
      </c>
      <c r="H626">
        <v>-11.869574719949201</v>
      </c>
    </row>
    <row r="627" spans="1:8">
      <c r="A627">
        <v>626</v>
      </c>
      <c r="B627" t="s">
        <v>641</v>
      </c>
      <c r="C627" t="s">
        <v>721</v>
      </c>
      <c r="D627">
        <v>-68.438020456167607</v>
      </c>
      <c r="E627" s="6">
        <v>639.07241856724295</v>
      </c>
      <c r="F627" s="7">
        <v>570.63439811107605</v>
      </c>
      <c r="G627">
        <v>-167.83252049940899</v>
      </c>
      <c r="H627">
        <v>-2.0716571775044699</v>
      </c>
    </row>
    <row r="628" spans="1:8">
      <c r="A628">
        <v>627</v>
      </c>
      <c r="B628" t="s">
        <v>642</v>
      </c>
      <c r="C628" t="s">
        <v>721</v>
      </c>
      <c r="D628">
        <v>34.7634332463115</v>
      </c>
      <c r="E628" s="6">
        <v>188.008479571121</v>
      </c>
      <c r="F628" s="7">
        <v>222.77191281743299</v>
      </c>
      <c r="G628">
        <v>-11.473175826230101</v>
      </c>
      <c r="H628">
        <v>90.829615230504501</v>
      </c>
    </row>
    <row r="629" spans="1:8">
      <c r="A629">
        <v>628</v>
      </c>
      <c r="B629" t="s">
        <v>643</v>
      </c>
      <c r="C629" t="s">
        <v>721</v>
      </c>
      <c r="D629">
        <v>9.4262758349068996</v>
      </c>
      <c r="E629" s="6">
        <v>194.67730071942</v>
      </c>
      <c r="F629" s="7">
        <v>204.10357655432699</v>
      </c>
      <c r="G629">
        <v>-31.414172707514801</v>
      </c>
      <c r="H629">
        <v>54.658211433191397</v>
      </c>
    </row>
    <row r="630" spans="1:8">
      <c r="A630">
        <v>629</v>
      </c>
      <c r="B630" t="s">
        <v>644</v>
      </c>
      <c r="C630" t="s">
        <v>721</v>
      </c>
      <c r="D630">
        <v>-57.911272339635701</v>
      </c>
      <c r="E630" s="6">
        <v>511.21994018067801</v>
      </c>
      <c r="F630" s="7">
        <v>453.30866784104302</v>
      </c>
      <c r="G630">
        <v>-121.219620041962</v>
      </c>
      <c r="H630">
        <v>8.7679688385208703</v>
      </c>
    </row>
    <row r="631" spans="1:8">
      <c r="A631">
        <v>630</v>
      </c>
      <c r="B631" t="s">
        <v>645</v>
      </c>
      <c r="C631" t="s">
        <v>721</v>
      </c>
      <c r="D631">
        <v>46.409677924956803</v>
      </c>
      <c r="E631" s="6">
        <v>200.78795503647899</v>
      </c>
      <c r="F631" s="7">
        <v>247.197632961436</v>
      </c>
      <c r="G631">
        <v>-5.9968955974115401</v>
      </c>
      <c r="H631">
        <v>103.18915732497</v>
      </c>
    </row>
    <row r="632" spans="1:8">
      <c r="A632">
        <v>631</v>
      </c>
      <c r="B632" t="s">
        <v>646</v>
      </c>
      <c r="C632" t="s">
        <v>721</v>
      </c>
      <c r="D632">
        <v>-11.548391202104799</v>
      </c>
      <c r="E632" s="6">
        <v>429.434577724002</v>
      </c>
      <c r="F632" s="7">
        <v>417.886186521897</v>
      </c>
      <c r="G632">
        <v>-78.2376139746288</v>
      </c>
      <c r="H632">
        <v>53.598140831590598</v>
      </c>
    </row>
    <row r="633" spans="1:8">
      <c r="A633">
        <v>632</v>
      </c>
      <c r="B633" t="s">
        <v>647</v>
      </c>
      <c r="C633" t="s">
        <v>721</v>
      </c>
      <c r="D633">
        <v>20.3326317749613</v>
      </c>
      <c r="E633" s="6">
        <v>355.852460539106</v>
      </c>
      <c r="F633" s="7">
        <v>376.18509231406802</v>
      </c>
      <c r="G633">
        <v>-39.383638615123402</v>
      </c>
      <c r="H633">
        <v>89.914962691391594</v>
      </c>
    </row>
    <row r="634" spans="1:8">
      <c r="A634">
        <v>633</v>
      </c>
      <c r="B634" t="s">
        <v>648</v>
      </c>
      <c r="C634" t="s">
        <v>721</v>
      </c>
      <c r="D634">
        <v>-34.488602802134203</v>
      </c>
      <c r="E634" s="6">
        <v>450.07779476573398</v>
      </c>
      <c r="F634" s="7">
        <v>415.5891919636</v>
      </c>
      <c r="G634">
        <v>-90.857497744590006</v>
      </c>
      <c r="H634">
        <v>24.960199146077802</v>
      </c>
    </row>
    <row r="635" spans="1:8">
      <c r="A635">
        <v>634</v>
      </c>
      <c r="B635" t="s">
        <v>649</v>
      </c>
      <c r="C635" t="s">
        <v>721</v>
      </c>
      <c r="D635">
        <v>-83.333743057071501</v>
      </c>
      <c r="E635" s="6">
        <v>415.27103882332199</v>
      </c>
      <c r="F635" s="7">
        <v>331.93729576624997</v>
      </c>
      <c r="G635">
        <v>-135.38464063598701</v>
      </c>
      <c r="H635">
        <v>-28.620681208147499</v>
      </c>
    </row>
    <row r="636" spans="1:8">
      <c r="A636">
        <v>635</v>
      </c>
      <c r="B636" t="s">
        <v>650</v>
      </c>
      <c r="C636" t="s">
        <v>721</v>
      </c>
      <c r="D636">
        <v>42.696263812133701</v>
      </c>
      <c r="E636" s="6">
        <v>112.13857960194601</v>
      </c>
      <c r="F636" s="7">
        <v>154.83484341408001</v>
      </c>
      <c r="G636">
        <v>-0.81783746337380003</v>
      </c>
      <c r="H636">
        <v>96.925563370086394</v>
      </c>
    </row>
    <row r="637" spans="1:8">
      <c r="A637">
        <v>636</v>
      </c>
      <c r="B637" t="s">
        <v>651</v>
      </c>
      <c r="C637" t="s">
        <v>721</v>
      </c>
      <c r="D637">
        <v>-37.622304583270598</v>
      </c>
      <c r="E637" s="6">
        <v>481.04111088026298</v>
      </c>
      <c r="F637" s="7">
        <v>443.41880629699199</v>
      </c>
      <c r="G637">
        <v>-92.928873815801495</v>
      </c>
      <c r="H637">
        <v>21.0228513815375</v>
      </c>
    </row>
    <row r="638" spans="1:8">
      <c r="A638">
        <v>637</v>
      </c>
      <c r="B638" t="s">
        <v>652</v>
      </c>
      <c r="C638" t="s">
        <v>721</v>
      </c>
      <c r="D638">
        <v>-59.408043835525604</v>
      </c>
      <c r="E638" s="6">
        <v>435.89107063179699</v>
      </c>
      <c r="F638" s="7">
        <v>376.48302679627199</v>
      </c>
      <c r="G638">
        <v>-133.81310615618801</v>
      </c>
      <c r="H638">
        <v>17.295638346591101</v>
      </c>
    </row>
    <row r="639" spans="1:8">
      <c r="A639">
        <v>638</v>
      </c>
      <c r="B639" t="s">
        <v>653</v>
      </c>
      <c r="C639" t="s">
        <v>721</v>
      </c>
      <c r="D639">
        <v>-25.397340921328301</v>
      </c>
      <c r="E639" s="6">
        <v>402.506615973294</v>
      </c>
      <c r="F639" s="7">
        <v>377.10927505196599</v>
      </c>
      <c r="G639">
        <v>-87.678629779313596</v>
      </c>
      <c r="H639">
        <v>40.481743935454602</v>
      </c>
    </row>
    <row r="640" spans="1:8">
      <c r="A640">
        <v>639</v>
      </c>
      <c r="B640" t="s">
        <v>654</v>
      </c>
      <c r="C640" t="s">
        <v>721</v>
      </c>
      <c r="D640">
        <v>-49.4907798037747</v>
      </c>
      <c r="E640" s="6">
        <v>537.05974316503102</v>
      </c>
      <c r="F640" s="7">
        <v>487.56896336125601</v>
      </c>
      <c r="G640">
        <v>-115.923396631464</v>
      </c>
      <c r="H640">
        <v>14.7561640236319</v>
      </c>
    </row>
    <row r="641" spans="1:8">
      <c r="A641">
        <v>640</v>
      </c>
      <c r="B641" t="s">
        <v>655</v>
      </c>
      <c r="C641" t="s">
        <v>721</v>
      </c>
      <c r="D641">
        <v>-188.18523403415199</v>
      </c>
      <c r="E641" s="6">
        <v>809.02574255565401</v>
      </c>
      <c r="F641" s="7">
        <v>620.84050852150199</v>
      </c>
      <c r="G641">
        <v>-735.61305353660998</v>
      </c>
      <c r="H641">
        <v>-17.227951487300199</v>
      </c>
    </row>
    <row r="642" spans="1:8">
      <c r="A642">
        <v>641</v>
      </c>
      <c r="B642" t="s">
        <v>656</v>
      </c>
      <c r="C642" t="s">
        <v>721</v>
      </c>
      <c r="D642">
        <v>-35.841727108270703</v>
      </c>
      <c r="E642" s="6">
        <v>483.56605113538899</v>
      </c>
      <c r="F642" s="7">
        <v>447.72432402711797</v>
      </c>
      <c r="G642">
        <v>-103.896068782418</v>
      </c>
      <c r="H642">
        <v>35.7890615562196</v>
      </c>
    </row>
    <row r="643" spans="1:8">
      <c r="A643">
        <v>642</v>
      </c>
      <c r="B643" t="s">
        <v>657</v>
      </c>
      <c r="C643" t="s">
        <v>721</v>
      </c>
      <c r="D643">
        <v>24.1445725993593</v>
      </c>
      <c r="E643" s="6">
        <v>552.62287302357902</v>
      </c>
      <c r="F643" s="7">
        <v>576.767445622938</v>
      </c>
      <c r="G643">
        <v>-44.032909961974902</v>
      </c>
      <c r="H643">
        <v>96.126991617509404</v>
      </c>
    </row>
    <row r="644" spans="1:8">
      <c r="A644">
        <v>643</v>
      </c>
      <c r="B644" t="s">
        <v>658</v>
      </c>
      <c r="C644" t="s">
        <v>721</v>
      </c>
      <c r="D644">
        <v>-255.06773386594401</v>
      </c>
      <c r="E644" s="6">
        <v>870.37545661801903</v>
      </c>
      <c r="F644" s="7">
        <v>615.30772275207505</v>
      </c>
      <c r="G644">
        <v>-1149.7691209586701</v>
      </c>
      <c r="H644">
        <v>-41.990278064219403</v>
      </c>
    </row>
    <row r="645" spans="1:8">
      <c r="A645">
        <v>644</v>
      </c>
      <c r="B645" t="s">
        <v>659</v>
      </c>
      <c r="C645" t="s">
        <v>721</v>
      </c>
      <c r="D645">
        <v>-81.724237558565093</v>
      </c>
      <c r="E645" s="6">
        <v>653.46814939771502</v>
      </c>
      <c r="F645" s="7">
        <v>571.74391183914997</v>
      </c>
      <c r="G645">
        <v>-202.878657670991</v>
      </c>
      <c r="H645">
        <v>11.2273878566004</v>
      </c>
    </row>
    <row r="646" spans="1:8">
      <c r="A646">
        <v>645</v>
      </c>
      <c r="B646" t="s">
        <v>660</v>
      </c>
      <c r="C646" t="s">
        <v>721</v>
      </c>
      <c r="D646">
        <v>9.4409746162252901</v>
      </c>
      <c r="E646" s="6">
        <v>123.281378894856</v>
      </c>
      <c r="F646" s="7">
        <v>132.72235351108199</v>
      </c>
      <c r="G646">
        <v>-33.007223992719197</v>
      </c>
      <c r="H646">
        <v>57.423273903115401</v>
      </c>
    </row>
    <row r="647" spans="1:8">
      <c r="A647">
        <v>646</v>
      </c>
      <c r="B647" t="s">
        <v>661</v>
      </c>
      <c r="C647" t="s">
        <v>721</v>
      </c>
      <c r="D647">
        <v>-52.818239236170299</v>
      </c>
      <c r="E647" s="6">
        <v>613.03419278096897</v>
      </c>
      <c r="F647" s="7">
        <v>560.21595354479905</v>
      </c>
      <c r="G647">
        <v>-142.17307311524999</v>
      </c>
      <c r="H647">
        <v>26.741459157187801</v>
      </c>
    </row>
    <row r="648" spans="1:8">
      <c r="A648">
        <v>647</v>
      </c>
      <c r="B648" t="s">
        <v>662</v>
      </c>
      <c r="C648" t="s">
        <v>721</v>
      </c>
      <c r="D648">
        <v>71.853071649459906</v>
      </c>
      <c r="E648" s="6">
        <v>461.56509831302299</v>
      </c>
      <c r="F648" s="7">
        <v>533.41816996248303</v>
      </c>
      <c r="G648">
        <v>0.73575525910913897</v>
      </c>
      <c r="H648">
        <v>155.82059293673399</v>
      </c>
    </row>
    <row r="649" spans="1:8">
      <c r="A649">
        <v>648</v>
      </c>
      <c r="B649" t="s">
        <v>663</v>
      </c>
      <c r="C649" t="s">
        <v>721</v>
      </c>
      <c r="D649">
        <v>-189.17491174779599</v>
      </c>
      <c r="E649" s="6">
        <v>630.10418997780801</v>
      </c>
      <c r="F649" s="7">
        <v>440.92927823001099</v>
      </c>
      <c r="G649">
        <v>-293.48636199055699</v>
      </c>
      <c r="H649">
        <v>-104.48239470218201</v>
      </c>
    </row>
    <row r="650" spans="1:8">
      <c r="A650">
        <v>649</v>
      </c>
      <c r="B650" t="s">
        <v>664</v>
      </c>
      <c r="C650" t="s">
        <v>721</v>
      </c>
      <c r="D650">
        <v>6.4937068212904503</v>
      </c>
      <c r="E650" s="6">
        <v>503.93194929509099</v>
      </c>
      <c r="F650" s="7">
        <v>510.42565611638202</v>
      </c>
      <c r="G650">
        <v>-66.350891504373394</v>
      </c>
      <c r="H650">
        <v>79.238062334365495</v>
      </c>
    </row>
    <row r="651" spans="1:8">
      <c r="A651">
        <v>650</v>
      </c>
      <c r="B651" t="s">
        <v>665</v>
      </c>
      <c r="C651" t="s">
        <v>721</v>
      </c>
      <c r="D651">
        <v>-174.91234249471</v>
      </c>
      <c r="E651" s="6">
        <v>613.32856861130404</v>
      </c>
      <c r="F651" s="7">
        <v>438.41622611659301</v>
      </c>
      <c r="G651">
        <v>-253.062309076009</v>
      </c>
      <c r="H651">
        <v>-99.869438798803202</v>
      </c>
    </row>
    <row r="652" spans="1:8">
      <c r="A652">
        <v>651</v>
      </c>
      <c r="B652" t="s">
        <v>666</v>
      </c>
      <c r="C652" t="s">
        <v>721</v>
      </c>
      <c r="D652">
        <v>79.930095181179496</v>
      </c>
      <c r="E652" s="6">
        <v>377.74511013980401</v>
      </c>
      <c r="F652" s="7">
        <v>457.67520532098399</v>
      </c>
      <c r="G652">
        <v>13.803051783560001</v>
      </c>
      <c r="H652">
        <v>156.88672375066</v>
      </c>
    </row>
    <row r="653" spans="1:8">
      <c r="A653">
        <v>652</v>
      </c>
      <c r="B653" t="s">
        <v>667</v>
      </c>
      <c r="C653" t="s">
        <v>721</v>
      </c>
      <c r="D653">
        <v>-65.772182802673299</v>
      </c>
      <c r="E653" s="6">
        <v>451.77743120150001</v>
      </c>
      <c r="F653" s="7">
        <v>386.00524839882701</v>
      </c>
      <c r="G653">
        <v>-132.79200209099301</v>
      </c>
      <c r="H653">
        <v>3.1122261234966699</v>
      </c>
    </row>
    <row r="654" spans="1:8">
      <c r="A654">
        <v>653</v>
      </c>
      <c r="B654" t="s">
        <v>668</v>
      </c>
      <c r="C654" t="s">
        <v>721</v>
      </c>
      <c r="D654">
        <v>103.880227127119</v>
      </c>
      <c r="E654" s="6">
        <v>377.765958794472</v>
      </c>
      <c r="F654" s="7">
        <v>481.64618592159201</v>
      </c>
      <c r="G654">
        <v>35.597605797521197</v>
      </c>
      <c r="H654">
        <v>173.781784623286</v>
      </c>
    </row>
    <row r="655" spans="1:8">
      <c r="A655">
        <v>654</v>
      </c>
      <c r="B655" t="s">
        <v>669</v>
      </c>
      <c r="C655" t="s">
        <v>721</v>
      </c>
      <c r="D655">
        <v>-81.293086152036594</v>
      </c>
      <c r="E655" s="6">
        <v>539.05496181447904</v>
      </c>
      <c r="F655" s="7">
        <v>457.76187566244198</v>
      </c>
      <c r="G655">
        <v>-153.826355637913</v>
      </c>
      <c r="H655">
        <v>-3.2155422160606002</v>
      </c>
    </row>
    <row r="656" spans="1:8">
      <c r="A656">
        <v>655</v>
      </c>
      <c r="B656" t="s">
        <v>670</v>
      </c>
      <c r="C656" t="s">
        <v>721</v>
      </c>
      <c r="D656">
        <v>-49.010487111575102</v>
      </c>
      <c r="E656" s="6">
        <v>551.22183426426602</v>
      </c>
      <c r="F656" s="7">
        <v>502.21134715269102</v>
      </c>
      <c r="G656">
        <v>-122.694818589563</v>
      </c>
      <c r="H656">
        <v>28.2381676865208</v>
      </c>
    </row>
    <row r="657" spans="1:8">
      <c r="A657">
        <v>656</v>
      </c>
      <c r="B657" t="s">
        <v>671</v>
      </c>
      <c r="C657" t="s">
        <v>721</v>
      </c>
      <c r="D657">
        <v>-55.225537360063903</v>
      </c>
      <c r="E657" s="6">
        <v>601.33548836154398</v>
      </c>
      <c r="F657" s="7">
        <v>546.10995100148</v>
      </c>
      <c r="G657">
        <v>-155.67665829663599</v>
      </c>
      <c r="H657">
        <v>38.814324656483798</v>
      </c>
    </row>
    <row r="658" spans="1:8">
      <c r="A658">
        <v>657</v>
      </c>
      <c r="B658" t="s">
        <v>672</v>
      </c>
      <c r="C658" t="s">
        <v>721</v>
      </c>
      <c r="D658">
        <v>-52.232017396411301</v>
      </c>
      <c r="E658" s="6">
        <v>456.03099355612699</v>
      </c>
      <c r="F658" s="7">
        <v>403.79897615971498</v>
      </c>
      <c r="G658">
        <v>-114.10850794128299</v>
      </c>
      <c r="H658">
        <v>9.2544087156378296</v>
      </c>
    </row>
    <row r="659" spans="1:8">
      <c r="A659">
        <v>658</v>
      </c>
      <c r="B659" t="s">
        <v>673</v>
      </c>
      <c r="C659" t="s">
        <v>721</v>
      </c>
      <c r="D659">
        <v>-130.674926696472</v>
      </c>
      <c r="E659" s="6">
        <v>736.32114730677802</v>
      </c>
      <c r="F659" s="7">
        <v>605.64622061030605</v>
      </c>
      <c r="G659">
        <v>-383.92975573093702</v>
      </c>
      <c r="H659">
        <v>-3.3781673388711502</v>
      </c>
    </row>
    <row r="660" spans="1:8">
      <c r="A660">
        <v>659</v>
      </c>
      <c r="B660" t="s">
        <v>674</v>
      </c>
      <c r="C660" t="s">
        <v>721</v>
      </c>
      <c r="D660">
        <v>17.512973615497799</v>
      </c>
      <c r="E660" s="6">
        <v>477.19813699424901</v>
      </c>
      <c r="F660" s="7">
        <v>494.71111060974602</v>
      </c>
      <c r="G660">
        <v>-51.364216059763798</v>
      </c>
      <c r="H660">
        <v>90.935903328620398</v>
      </c>
    </row>
    <row r="661" spans="1:8">
      <c r="A661">
        <v>660</v>
      </c>
      <c r="B661" t="s">
        <v>675</v>
      </c>
      <c r="C661" t="s">
        <v>721</v>
      </c>
      <c r="D661">
        <v>99.950098233107695</v>
      </c>
      <c r="E661" s="6">
        <v>315.45715621542598</v>
      </c>
      <c r="F661" s="7">
        <v>415.40725444853399</v>
      </c>
      <c r="G661">
        <v>28.502128711099299</v>
      </c>
      <c r="H661">
        <v>168.48957359015799</v>
      </c>
    </row>
    <row r="662" spans="1:8">
      <c r="A662">
        <v>661</v>
      </c>
      <c r="B662" t="s">
        <v>676</v>
      </c>
      <c r="C662" t="s">
        <v>721</v>
      </c>
      <c r="D662">
        <v>-59.227011155062598</v>
      </c>
      <c r="E662" s="6">
        <v>624.75556509884302</v>
      </c>
      <c r="F662" s="7">
        <v>565.52855394378003</v>
      </c>
      <c r="G662">
        <v>-158.43719018035301</v>
      </c>
      <c r="H662">
        <v>10.0344468570473</v>
      </c>
    </row>
    <row r="663" spans="1:8">
      <c r="A663">
        <v>662</v>
      </c>
      <c r="B663" t="s">
        <v>677</v>
      </c>
      <c r="C663" t="s">
        <v>721</v>
      </c>
      <c r="D663">
        <v>14.104109149488901</v>
      </c>
      <c r="E663" s="6">
        <v>365.73382644751501</v>
      </c>
      <c r="F663" s="7">
        <v>379.83793559700399</v>
      </c>
      <c r="G663">
        <v>-59.950505844126297</v>
      </c>
      <c r="H663">
        <v>86.424090977429799</v>
      </c>
    </row>
    <row r="664" spans="1:8">
      <c r="A664">
        <v>663</v>
      </c>
      <c r="B664" t="s">
        <v>678</v>
      </c>
      <c r="C664" t="s">
        <v>721</v>
      </c>
      <c r="D664">
        <v>-0.67717159262889404</v>
      </c>
      <c r="E664" s="6">
        <v>455.12715848244198</v>
      </c>
      <c r="F664" s="7">
        <v>454.44998688981298</v>
      </c>
      <c r="G664">
        <v>-72.895156620576003</v>
      </c>
      <c r="H664">
        <v>70.045583683136599</v>
      </c>
    </row>
    <row r="665" spans="1:8">
      <c r="A665">
        <v>664</v>
      </c>
      <c r="B665" t="s">
        <v>679</v>
      </c>
      <c r="C665" t="s">
        <v>721</v>
      </c>
      <c r="D665">
        <v>-25.289302096187601</v>
      </c>
      <c r="E665" s="6">
        <v>596.366584374686</v>
      </c>
      <c r="F665" s="7">
        <v>571.07728227849805</v>
      </c>
      <c r="G665">
        <v>-120.06330277324901</v>
      </c>
      <c r="H665">
        <v>99.676809667575796</v>
      </c>
    </row>
    <row r="666" spans="1:8">
      <c r="A666">
        <v>665</v>
      </c>
      <c r="B666" t="s">
        <v>680</v>
      </c>
      <c r="C666" t="s">
        <v>721</v>
      </c>
      <c r="D666">
        <v>-27.810956882511</v>
      </c>
      <c r="E666" s="6">
        <v>545.80434412574903</v>
      </c>
      <c r="F666" s="7">
        <v>517.99338724323798</v>
      </c>
      <c r="G666">
        <v>-97.096093898979007</v>
      </c>
      <c r="H666">
        <v>38.3836017286744</v>
      </c>
    </row>
    <row r="667" spans="1:8">
      <c r="A667">
        <v>666</v>
      </c>
      <c r="B667" t="s">
        <v>681</v>
      </c>
      <c r="C667" t="s">
        <v>721</v>
      </c>
      <c r="D667">
        <v>-75.143325840607801</v>
      </c>
      <c r="E667" s="6">
        <v>485.161298658801</v>
      </c>
      <c r="F667" s="7">
        <v>410.01797281819302</v>
      </c>
      <c r="G667">
        <v>-142.576648717788</v>
      </c>
      <c r="H667">
        <v>-5.6665044280265597</v>
      </c>
    </row>
    <row r="668" spans="1:8">
      <c r="A668">
        <v>667</v>
      </c>
      <c r="B668" t="s">
        <v>682</v>
      </c>
      <c r="C668" t="s">
        <v>721</v>
      </c>
      <c r="D668">
        <v>78.322228878083706</v>
      </c>
      <c r="E668" s="6">
        <v>401.08669083978299</v>
      </c>
      <c r="F668" s="7">
        <v>479.40891971786698</v>
      </c>
      <c r="G668">
        <v>2.6630856357311501</v>
      </c>
      <c r="H668">
        <v>157.441542672266</v>
      </c>
    </row>
    <row r="669" spans="1:8">
      <c r="A669">
        <v>668</v>
      </c>
      <c r="B669" t="s">
        <v>683</v>
      </c>
      <c r="C669" t="s">
        <v>721</v>
      </c>
      <c r="D669">
        <v>-29.905890915725799</v>
      </c>
      <c r="E669" s="6">
        <v>492.47168420001901</v>
      </c>
      <c r="F669" s="7">
        <v>462.56579328429399</v>
      </c>
      <c r="G669">
        <v>-100.792500685167</v>
      </c>
      <c r="H669">
        <v>44.879362327299198</v>
      </c>
    </row>
    <row r="670" spans="1:8">
      <c r="A670">
        <v>669</v>
      </c>
      <c r="B670" t="s">
        <v>684</v>
      </c>
      <c r="C670" t="s">
        <v>721</v>
      </c>
      <c r="D670">
        <v>-5.6539120077512699</v>
      </c>
      <c r="E670" s="6">
        <v>504.79102582791899</v>
      </c>
      <c r="F670" s="7">
        <v>499.137113820168</v>
      </c>
      <c r="G670">
        <v>-80.400848263832302</v>
      </c>
      <c r="H670">
        <v>70.938454246637093</v>
      </c>
    </row>
    <row r="671" spans="1:8">
      <c r="A671">
        <v>670</v>
      </c>
      <c r="B671" t="s">
        <v>685</v>
      </c>
      <c r="C671" t="s">
        <v>721</v>
      </c>
      <c r="D671">
        <v>-73.779704445855302</v>
      </c>
      <c r="E671" s="6">
        <v>345.30084564939102</v>
      </c>
      <c r="F671" s="7">
        <v>271.52114120353599</v>
      </c>
      <c r="G671">
        <v>-132.90863469474499</v>
      </c>
      <c r="H671">
        <v>-8.4204573926244102</v>
      </c>
    </row>
    <row r="672" spans="1:8">
      <c r="A672">
        <v>671</v>
      </c>
      <c r="B672" t="s">
        <v>686</v>
      </c>
      <c r="C672" t="s">
        <v>721</v>
      </c>
      <c r="D672">
        <v>-61.813005988039201</v>
      </c>
      <c r="E672" s="6">
        <v>622.03775412962398</v>
      </c>
      <c r="F672" s="7">
        <v>560.22474814158397</v>
      </c>
      <c r="G672">
        <v>-160.55556203550401</v>
      </c>
      <c r="H672">
        <v>15.424614614205799</v>
      </c>
    </row>
    <row r="673" spans="1:8">
      <c r="A673">
        <v>672</v>
      </c>
      <c r="B673" t="s">
        <v>687</v>
      </c>
      <c r="C673" t="s">
        <v>721</v>
      </c>
      <c r="D673">
        <v>-95.947705114012194</v>
      </c>
      <c r="E673" s="6">
        <v>711.016045645183</v>
      </c>
      <c r="F673" s="7">
        <v>615.06834053117097</v>
      </c>
      <c r="G673">
        <v>-331.31755854643001</v>
      </c>
      <c r="H673">
        <v>30.354214195626898</v>
      </c>
    </row>
    <row r="674" spans="1:8">
      <c r="A674">
        <v>673</v>
      </c>
      <c r="B674" t="s">
        <v>688</v>
      </c>
      <c r="C674" t="s">
        <v>721</v>
      </c>
      <c r="D674">
        <v>-56.150355550269701</v>
      </c>
      <c r="E674" s="6">
        <v>595.09977417357197</v>
      </c>
      <c r="F674" s="7">
        <v>538.94941862330199</v>
      </c>
      <c r="G674">
        <v>-131.51245207023999</v>
      </c>
      <c r="H674">
        <v>11.097559821727</v>
      </c>
    </row>
    <row r="675" spans="1:8">
      <c r="A675">
        <v>674</v>
      </c>
      <c r="B675" t="s">
        <v>689</v>
      </c>
      <c r="C675" t="s">
        <v>721</v>
      </c>
      <c r="D675">
        <v>-132.007235958226</v>
      </c>
      <c r="E675" s="6">
        <v>768.72437298518105</v>
      </c>
      <c r="F675" s="7">
        <v>636.71713702695399</v>
      </c>
      <c r="G675">
        <v>-629.30426317764204</v>
      </c>
      <c r="H675">
        <v>18.7814615345725</v>
      </c>
    </row>
    <row r="676" spans="1:8">
      <c r="A676">
        <v>675</v>
      </c>
      <c r="B676" t="s">
        <v>690</v>
      </c>
      <c r="C676" t="s">
        <v>721</v>
      </c>
      <c r="D676">
        <v>-78.597583957095793</v>
      </c>
      <c r="E676" s="6">
        <v>441.37321250280303</v>
      </c>
      <c r="F676" s="7">
        <v>362.77562854570698</v>
      </c>
      <c r="G676">
        <v>-138.080888453559</v>
      </c>
      <c r="H676">
        <v>-14.0289566704287</v>
      </c>
    </row>
    <row r="677" spans="1:8">
      <c r="A677">
        <v>676</v>
      </c>
      <c r="B677" t="s">
        <v>691</v>
      </c>
      <c r="C677" t="s">
        <v>721</v>
      </c>
      <c r="D677">
        <v>-58.645280604809699</v>
      </c>
      <c r="E677" s="6">
        <v>592.80243312990103</v>
      </c>
      <c r="F677" s="7">
        <v>534.15715252509096</v>
      </c>
      <c r="G677">
        <v>-141.43753023683499</v>
      </c>
      <c r="H677">
        <v>29.456038893988801</v>
      </c>
    </row>
    <row r="678" spans="1:8">
      <c r="A678">
        <v>677</v>
      </c>
      <c r="B678" t="s">
        <v>692</v>
      </c>
      <c r="C678" t="s">
        <v>721</v>
      </c>
      <c r="D678">
        <v>-89.374481940386602</v>
      </c>
      <c r="E678" s="6">
        <v>673.89787257875696</v>
      </c>
      <c r="F678" s="7">
        <v>584.52339063836996</v>
      </c>
      <c r="G678">
        <v>-227.38890691661399</v>
      </c>
      <c r="H678">
        <v>18.0529876757032</v>
      </c>
    </row>
    <row r="679" spans="1:8">
      <c r="A679">
        <v>678</v>
      </c>
      <c r="B679" t="s">
        <v>693</v>
      </c>
      <c r="C679" t="s">
        <v>721</v>
      </c>
      <c r="D679">
        <v>-198.30494097690601</v>
      </c>
      <c r="E679" s="6">
        <v>777.21437949040603</v>
      </c>
      <c r="F679" s="7">
        <v>578.90943851349903</v>
      </c>
      <c r="G679">
        <v>-696.30622499211097</v>
      </c>
      <c r="H679">
        <v>-37.881167627694197</v>
      </c>
    </row>
    <row r="680" spans="1:8">
      <c r="A680">
        <v>679</v>
      </c>
      <c r="B680" t="s">
        <v>694</v>
      </c>
      <c r="C680" t="s">
        <v>721</v>
      </c>
      <c r="D680">
        <v>-73.037428463274594</v>
      </c>
      <c r="E680" s="6">
        <v>668.58610752462698</v>
      </c>
      <c r="F680" s="7">
        <v>595.548679061352</v>
      </c>
      <c r="G680">
        <v>-207.455451351524</v>
      </c>
      <c r="H680">
        <v>67.185652780562194</v>
      </c>
    </row>
    <row r="681" spans="1:8">
      <c r="A681">
        <v>680</v>
      </c>
      <c r="B681" t="s">
        <v>695</v>
      </c>
      <c r="C681" t="s">
        <v>721</v>
      </c>
      <c r="D681">
        <v>-121.975005931783</v>
      </c>
      <c r="E681" s="6">
        <v>650.22384738923995</v>
      </c>
      <c r="F681" s="7">
        <v>528.24884145745602</v>
      </c>
      <c r="G681">
        <v>-256.91750265693298</v>
      </c>
      <c r="H681">
        <v>-32.3611102358065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0DF6-4B18-4A1E-B97A-3F279A5696C4}">
  <dimension ref="A1:I681"/>
  <sheetViews>
    <sheetView tabSelected="1" workbookViewId="0">
      <selection activeCell="G8" sqref="G8"/>
    </sheetView>
  </sheetViews>
  <sheetFormatPr defaultRowHeight="15"/>
  <sheetData>
    <row r="1" spans="1:9">
      <c r="A1" t="s">
        <v>2</v>
      </c>
      <c r="B1" t="s">
        <v>3</v>
      </c>
      <c r="C1" t="s">
        <v>714</v>
      </c>
      <c r="D1" t="s">
        <v>715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</row>
    <row r="2" spans="1:9">
      <c r="A2">
        <v>1</v>
      </c>
      <c r="B2" t="s">
        <v>14</v>
      </c>
      <c r="C2" t="s">
        <v>721</v>
      </c>
      <c r="D2" t="s">
        <v>722</v>
      </c>
      <c r="E2">
        <v>11.9655871585159</v>
      </c>
      <c r="F2">
        <v>136.523995657901</v>
      </c>
      <c r="G2">
        <v>68.681234892837594</v>
      </c>
      <c r="H2">
        <v>38.5792120975213</v>
      </c>
      <c r="I2">
        <v>107.26044699035801</v>
      </c>
    </row>
    <row r="3" spans="1:9">
      <c r="A3">
        <v>2</v>
      </c>
      <c r="B3" t="s">
        <v>16</v>
      </c>
      <c r="C3" t="s">
        <v>721</v>
      </c>
      <c r="D3" t="s">
        <v>722</v>
      </c>
      <c r="E3">
        <v>-42.472832654994697</v>
      </c>
      <c r="F3">
        <v>35.313878192447604</v>
      </c>
      <c r="G3">
        <v>-5.6611471356500198</v>
      </c>
      <c r="H3">
        <v>112.79531037607801</v>
      </c>
      <c r="I3">
        <v>107.13416324042799</v>
      </c>
    </row>
    <row r="4" spans="1:9">
      <c r="A4">
        <v>3</v>
      </c>
      <c r="B4" t="s">
        <v>17</v>
      </c>
      <c r="C4" t="s">
        <v>721</v>
      </c>
      <c r="D4" t="s">
        <v>722</v>
      </c>
      <c r="E4">
        <v>-132.971316242292</v>
      </c>
      <c r="F4">
        <v>4.9233449289742897</v>
      </c>
      <c r="G4">
        <v>-68.850591449704098</v>
      </c>
      <c r="H4">
        <v>320.34515712957801</v>
      </c>
      <c r="I4">
        <v>251.494565679874</v>
      </c>
    </row>
    <row r="5" spans="1:9">
      <c r="A5">
        <v>4</v>
      </c>
      <c r="B5" t="s">
        <v>19</v>
      </c>
      <c r="C5" t="s">
        <v>721</v>
      </c>
      <c r="D5" t="s">
        <v>722</v>
      </c>
      <c r="E5">
        <v>128.043262692083</v>
      </c>
      <c r="F5">
        <v>323.84561255952599</v>
      </c>
      <c r="G5">
        <v>207.50623587038999</v>
      </c>
      <c r="H5">
        <v>-45.043009047726798</v>
      </c>
      <c r="I5">
        <v>162.46322682266299</v>
      </c>
    </row>
    <row r="6" spans="1:9">
      <c r="A6">
        <v>5</v>
      </c>
      <c r="B6" t="s">
        <v>20</v>
      </c>
      <c r="C6" t="s">
        <v>721</v>
      </c>
      <c r="D6" t="s">
        <v>722</v>
      </c>
      <c r="E6">
        <v>22.409535711628301</v>
      </c>
      <c r="F6">
        <v>94.849623830949298</v>
      </c>
      <c r="G6">
        <v>56.256544405884597</v>
      </c>
      <c r="H6">
        <v>41.404522500874997</v>
      </c>
      <c r="I6">
        <v>97.6610669067597</v>
      </c>
    </row>
    <row r="7" spans="1:9">
      <c r="A7">
        <v>6</v>
      </c>
      <c r="B7" t="s">
        <v>21</v>
      </c>
      <c r="C7" t="s">
        <v>721</v>
      </c>
      <c r="D7" t="s">
        <v>722</v>
      </c>
      <c r="E7">
        <v>32.150263662906703</v>
      </c>
      <c r="F7">
        <v>116.64063010817701</v>
      </c>
      <c r="G7">
        <v>69.847425332196295</v>
      </c>
      <c r="H7">
        <v>15.262876819552201</v>
      </c>
      <c r="I7">
        <v>85.110302151748598</v>
      </c>
    </row>
    <row r="8" spans="1:9">
      <c r="A8">
        <v>7</v>
      </c>
      <c r="B8" t="s">
        <v>22</v>
      </c>
      <c r="C8" t="s">
        <v>721</v>
      </c>
      <c r="D8" t="s">
        <v>722</v>
      </c>
      <c r="E8">
        <v>42.738764860283297</v>
      </c>
      <c r="F8">
        <v>145.742986410204</v>
      </c>
      <c r="G8">
        <v>90.500112181742907</v>
      </c>
      <c r="H8">
        <v>66.329191468457495</v>
      </c>
      <c r="I8">
        <v>156.82930365019999</v>
      </c>
    </row>
    <row r="9" spans="1:9">
      <c r="A9">
        <v>8</v>
      </c>
      <c r="B9" t="s">
        <v>23</v>
      </c>
      <c r="C9" t="s">
        <v>721</v>
      </c>
      <c r="D9" t="s">
        <v>722</v>
      </c>
      <c r="E9">
        <v>5.1786258456946799</v>
      </c>
      <c r="F9">
        <v>87.142140485389703</v>
      </c>
      <c r="G9">
        <v>44.105618288639903</v>
      </c>
      <c r="H9">
        <v>56.143563581156002</v>
      </c>
      <c r="I9">
        <v>100.249181869796</v>
      </c>
    </row>
    <row r="10" spans="1:9">
      <c r="A10">
        <v>9</v>
      </c>
      <c r="B10" t="s">
        <v>24</v>
      </c>
      <c r="C10" t="s">
        <v>721</v>
      </c>
      <c r="D10" t="s">
        <v>722</v>
      </c>
      <c r="E10">
        <v>199.582805703156</v>
      </c>
      <c r="F10">
        <v>783.27618389627196</v>
      </c>
      <c r="G10">
        <v>346.198838055306</v>
      </c>
      <c r="H10">
        <v>-258.71426528429299</v>
      </c>
      <c r="I10">
        <v>87.484572771013703</v>
      </c>
    </row>
    <row r="11" spans="1:9">
      <c r="A11">
        <v>10</v>
      </c>
      <c r="B11" t="s">
        <v>25</v>
      </c>
      <c r="C11" t="s">
        <v>721</v>
      </c>
      <c r="D11" t="s">
        <v>722</v>
      </c>
      <c r="E11">
        <v>157.07932068225301</v>
      </c>
      <c r="F11">
        <v>348.41091394208598</v>
      </c>
      <c r="G11">
        <v>238.211270552173</v>
      </c>
      <c r="H11">
        <v>-31.734909464670999</v>
      </c>
      <c r="I11">
        <v>206.476361087502</v>
      </c>
    </row>
    <row r="12" spans="1:9">
      <c r="A12">
        <v>11</v>
      </c>
      <c r="B12" t="s">
        <v>26</v>
      </c>
      <c r="C12" t="s">
        <v>721</v>
      </c>
      <c r="D12" t="s">
        <v>722</v>
      </c>
      <c r="E12">
        <v>110.67301696069001</v>
      </c>
      <c r="F12">
        <v>250.286230211364</v>
      </c>
      <c r="G12">
        <v>167.320718984048</v>
      </c>
      <c r="H12">
        <v>-43.218371113382297</v>
      </c>
      <c r="I12">
        <v>124.10234787066599</v>
      </c>
    </row>
    <row r="13" spans="1:9">
      <c r="A13">
        <v>12</v>
      </c>
      <c r="B13" t="s">
        <v>27</v>
      </c>
      <c r="C13" t="s">
        <v>721</v>
      </c>
      <c r="D13" t="s">
        <v>722</v>
      </c>
      <c r="E13">
        <v>140.58747631142199</v>
      </c>
      <c r="F13">
        <v>371.97916073168</v>
      </c>
      <c r="G13">
        <v>235.60499077612201</v>
      </c>
      <c r="H13">
        <v>-58.599293563329702</v>
      </c>
      <c r="I13">
        <v>177.005697212792</v>
      </c>
    </row>
    <row r="14" spans="1:9">
      <c r="A14">
        <v>13</v>
      </c>
      <c r="B14" t="s">
        <v>28</v>
      </c>
      <c r="C14" t="s">
        <v>721</v>
      </c>
      <c r="D14" t="s">
        <v>722</v>
      </c>
      <c r="E14">
        <v>-153.59203824004601</v>
      </c>
      <c r="F14">
        <v>-38.579712919205399</v>
      </c>
      <c r="G14">
        <v>-95.342075500369901</v>
      </c>
      <c r="H14">
        <v>343.936251607033</v>
      </c>
      <c r="I14">
        <v>248.59417610666301</v>
      </c>
    </row>
    <row r="15" spans="1:9">
      <c r="A15">
        <v>14</v>
      </c>
      <c r="B15" t="s">
        <v>29</v>
      </c>
      <c r="C15" t="s">
        <v>721</v>
      </c>
      <c r="D15" t="s">
        <v>722</v>
      </c>
      <c r="E15">
        <v>-123.30272786376101</v>
      </c>
      <c r="F15">
        <v>-30.276014904176499</v>
      </c>
      <c r="G15">
        <v>-76.025270382552094</v>
      </c>
      <c r="H15">
        <v>307.24464942817298</v>
      </c>
      <c r="I15">
        <v>231.219379045621</v>
      </c>
    </row>
    <row r="16" spans="1:9">
      <c r="A16">
        <v>15</v>
      </c>
      <c r="B16" t="s">
        <v>30</v>
      </c>
      <c r="C16" t="s">
        <v>721</v>
      </c>
      <c r="D16" t="s">
        <v>722</v>
      </c>
      <c r="E16">
        <v>-42.361398257956502</v>
      </c>
      <c r="F16">
        <v>93.649255996213299</v>
      </c>
      <c r="G16">
        <v>22.9874366158279</v>
      </c>
      <c r="H16">
        <v>315.56437794960402</v>
      </c>
      <c r="I16">
        <v>338.55181456543198</v>
      </c>
    </row>
    <row r="17" spans="1:9">
      <c r="A17">
        <v>16</v>
      </c>
      <c r="B17" t="s">
        <v>31</v>
      </c>
      <c r="C17" t="s">
        <v>721</v>
      </c>
      <c r="D17" t="s">
        <v>722</v>
      </c>
      <c r="E17">
        <v>-5.9055890416772998</v>
      </c>
      <c r="F17">
        <v>55.008722785981398</v>
      </c>
      <c r="G17">
        <v>25.2765210809475</v>
      </c>
      <c r="H17">
        <v>102.03590416421</v>
      </c>
      <c r="I17">
        <v>127.312425245157</v>
      </c>
    </row>
    <row r="18" spans="1:9">
      <c r="A18">
        <v>17</v>
      </c>
      <c r="B18" t="s">
        <v>32</v>
      </c>
      <c r="C18" t="s">
        <v>721</v>
      </c>
      <c r="D18" t="s">
        <v>722</v>
      </c>
      <c r="E18">
        <v>-78.0784204214483</v>
      </c>
      <c r="F18">
        <v>-7.2260203287368903</v>
      </c>
      <c r="G18">
        <v>-43.077306582018103</v>
      </c>
      <c r="H18">
        <v>190.385077234791</v>
      </c>
      <c r="I18">
        <v>147.30777065277201</v>
      </c>
    </row>
    <row r="19" spans="1:9">
      <c r="A19">
        <v>18</v>
      </c>
      <c r="B19" t="s">
        <v>33</v>
      </c>
      <c r="C19" t="s">
        <v>721</v>
      </c>
      <c r="D19" t="s">
        <v>722</v>
      </c>
      <c r="E19">
        <v>33.2965988376233</v>
      </c>
      <c r="F19">
        <v>85.4281969428651</v>
      </c>
      <c r="G19">
        <v>57.631226803765401</v>
      </c>
      <c r="H19">
        <v>42.482256185214801</v>
      </c>
      <c r="I19">
        <v>100.11348298898</v>
      </c>
    </row>
    <row r="20" spans="1:9">
      <c r="A20">
        <v>19</v>
      </c>
      <c r="B20" t="s">
        <v>34</v>
      </c>
      <c r="C20" t="s">
        <v>721</v>
      </c>
      <c r="D20" t="s">
        <v>722</v>
      </c>
      <c r="E20">
        <v>-15.148532109570001</v>
      </c>
      <c r="F20">
        <v>68.337201017426594</v>
      </c>
      <c r="G20">
        <v>25.723088543340701</v>
      </c>
      <c r="H20">
        <v>180.542058575966</v>
      </c>
      <c r="I20">
        <v>206.26514711930699</v>
      </c>
    </row>
    <row r="21" spans="1:9">
      <c r="A21">
        <v>20</v>
      </c>
      <c r="B21" t="s">
        <v>35</v>
      </c>
      <c r="C21" t="s">
        <v>721</v>
      </c>
      <c r="D21" t="s">
        <v>722</v>
      </c>
      <c r="E21">
        <v>-10.5230209654418</v>
      </c>
      <c r="F21">
        <v>61.8555485201097</v>
      </c>
      <c r="G21">
        <v>25.233298479121601</v>
      </c>
      <c r="H21">
        <v>143.212000830828</v>
      </c>
      <c r="I21">
        <v>168.44529930994901</v>
      </c>
    </row>
    <row r="22" spans="1:9">
      <c r="A22">
        <v>21</v>
      </c>
      <c r="B22" t="s">
        <v>36</v>
      </c>
      <c r="C22" t="s">
        <v>721</v>
      </c>
      <c r="D22" t="s">
        <v>722</v>
      </c>
      <c r="E22">
        <v>-132.419126596681</v>
      </c>
      <c r="F22">
        <v>-59.113374368036098</v>
      </c>
      <c r="G22">
        <v>-95.984145152362998</v>
      </c>
      <c r="H22">
        <v>256.47153819221398</v>
      </c>
      <c r="I22">
        <v>160.48739303985101</v>
      </c>
    </row>
    <row r="23" spans="1:9">
      <c r="A23">
        <v>22</v>
      </c>
      <c r="B23" t="s">
        <v>37</v>
      </c>
      <c r="C23" t="s">
        <v>721</v>
      </c>
      <c r="D23" t="s">
        <v>722</v>
      </c>
      <c r="E23">
        <v>-12.791687123825399</v>
      </c>
      <c r="F23">
        <v>43.9450111153348</v>
      </c>
      <c r="G23">
        <v>14.4332526758489</v>
      </c>
      <c r="H23">
        <v>66.730800676488002</v>
      </c>
      <c r="I23">
        <v>81.164053352337007</v>
      </c>
    </row>
    <row r="24" spans="1:9">
      <c r="A24">
        <v>23</v>
      </c>
      <c r="B24" t="s">
        <v>38</v>
      </c>
      <c r="C24" t="s">
        <v>721</v>
      </c>
      <c r="D24" t="s">
        <v>722</v>
      </c>
      <c r="E24">
        <v>-115.214877644133</v>
      </c>
      <c r="F24">
        <v>-39.199400509276302</v>
      </c>
      <c r="G24">
        <v>-78.585945477581902</v>
      </c>
      <c r="H24">
        <v>236.969183940888</v>
      </c>
      <c r="I24">
        <v>158.38323846330599</v>
      </c>
    </row>
    <row r="25" spans="1:9">
      <c r="A25">
        <v>24</v>
      </c>
      <c r="B25" t="s">
        <v>39</v>
      </c>
      <c r="C25" t="s">
        <v>721</v>
      </c>
      <c r="D25" t="s">
        <v>722</v>
      </c>
      <c r="E25">
        <v>-60.696413868717002</v>
      </c>
      <c r="F25">
        <v>-4.4992571101030796</v>
      </c>
      <c r="G25">
        <v>-33.324867730260202</v>
      </c>
      <c r="H25">
        <v>128.472416493081</v>
      </c>
      <c r="I25">
        <v>95.1475487628216</v>
      </c>
    </row>
    <row r="26" spans="1:9">
      <c r="A26">
        <v>25</v>
      </c>
      <c r="B26" t="s">
        <v>40</v>
      </c>
      <c r="C26" t="s">
        <v>721</v>
      </c>
      <c r="D26" t="s">
        <v>722</v>
      </c>
      <c r="E26">
        <v>-103.216697048993</v>
      </c>
      <c r="F26">
        <v>41.449301256139897</v>
      </c>
      <c r="G26">
        <v>-34.5602306641863</v>
      </c>
      <c r="H26">
        <v>406.68087240991298</v>
      </c>
      <c r="I26">
        <v>372.12064174572703</v>
      </c>
    </row>
    <row r="27" spans="1:9">
      <c r="A27">
        <v>26</v>
      </c>
      <c r="B27" t="s">
        <v>41</v>
      </c>
      <c r="C27" t="s">
        <v>721</v>
      </c>
      <c r="D27" t="s">
        <v>722</v>
      </c>
      <c r="E27">
        <v>60.060297128334703</v>
      </c>
      <c r="F27">
        <v>189.187686958754</v>
      </c>
      <c r="G27">
        <v>104.411244824905</v>
      </c>
      <c r="H27">
        <v>-42.672693602450998</v>
      </c>
      <c r="I27">
        <v>61.738551222454703</v>
      </c>
    </row>
    <row r="28" spans="1:9">
      <c r="A28">
        <v>27</v>
      </c>
      <c r="B28" t="s">
        <v>42</v>
      </c>
      <c r="C28" t="s">
        <v>721</v>
      </c>
      <c r="D28" t="s">
        <v>722</v>
      </c>
      <c r="E28">
        <v>-136.362731271456</v>
      </c>
      <c r="F28">
        <v>42.399150894029901</v>
      </c>
      <c r="G28">
        <v>-50.596045863400299</v>
      </c>
      <c r="H28">
        <v>466.44166194977601</v>
      </c>
      <c r="I28">
        <v>415.84561608637603</v>
      </c>
    </row>
    <row r="29" spans="1:9">
      <c r="A29">
        <v>28</v>
      </c>
      <c r="B29" t="s">
        <v>43</v>
      </c>
      <c r="C29" t="s">
        <v>721</v>
      </c>
      <c r="D29" t="s">
        <v>722</v>
      </c>
      <c r="E29">
        <v>24.6000870734591</v>
      </c>
      <c r="F29">
        <v>83.181266978208996</v>
      </c>
      <c r="G29">
        <v>51.3198130769551</v>
      </c>
      <c r="H29">
        <v>45.674505304567901</v>
      </c>
      <c r="I29">
        <v>96.994318381523101</v>
      </c>
    </row>
    <row r="30" spans="1:9">
      <c r="A30">
        <v>29</v>
      </c>
      <c r="B30" t="s">
        <v>44</v>
      </c>
      <c r="C30" t="s">
        <v>721</v>
      </c>
      <c r="D30" t="s">
        <v>722</v>
      </c>
      <c r="E30">
        <v>-128.64666113255001</v>
      </c>
      <c r="F30">
        <v>-62.0502746344619</v>
      </c>
      <c r="G30">
        <v>-95.021387750523303</v>
      </c>
      <c r="H30">
        <v>230.284019555366</v>
      </c>
      <c r="I30">
        <v>135.26263180484301</v>
      </c>
    </row>
    <row r="31" spans="1:9">
      <c r="A31">
        <v>30</v>
      </c>
      <c r="B31" t="s">
        <v>45</v>
      </c>
      <c r="C31" t="s">
        <v>721</v>
      </c>
      <c r="D31" t="s">
        <v>722</v>
      </c>
      <c r="E31">
        <v>-43.1835981930098</v>
      </c>
      <c r="F31">
        <v>4.3844265536465903</v>
      </c>
      <c r="G31">
        <v>-19.836439184112699</v>
      </c>
      <c r="H31">
        <v>97.627181535647395</v>
      </c>
      <c r="I31">
        <v>77.790742351534703</v>
      </c>
    </row>
    <row r="32" spans="1:9">
      <c r="A32">
        <v>31</v>
      </c>
      <c r="B32" t="s">
        <v>46</v>
      </c>
      <c r="C32" t="s">
        <v>721</v>
      </c>
      <c r="D32" t="s">
        <v>722</v>
      </c>
      <c r="E32">
        <v>-96.085403943606295</v>
      </c>
      <c r="F32">
        <v>-29.565509345064399</v>
      </c>
      <c r="G32">
        <v>-63.366974793659601</v>
      </c>
      <c r="H32">
        <v>202.61051950329301</v>
      </c>
      <c r="I32">
        <v>139.24354470963399</v>
      </c>
    </row>
    <row r="33" spans="1:9">
      <c r="A33">
        <v>32</v>
      </c>
      <c r="B33" t="s">
        <v>47</v>
      </c>
      <c r="C33" t="s">
        <v>721</v>
      </c>
      <c r="D33" t="s">
        <v>722</v>
      </c>
      <c r="E33">
        <v>-161.35639850226099</v>
      </c>
      <c r="F33">
        <v>-79.5089406558658</v>
      </c>
      <c r="G33">
        <v>-123.24215581373799</v>
      </c>
      <c r="H33">
        <v>302.141850048957</v>
      </c>
      <c r="I33">
        <v>178.89969423521899</v>
      </c>
    </row>
    <row r="34" spans="1:9">
      <c r="A34">
        <v>33</v>
      </c>
      <c r="B34" t="s">
        <v>48</v>
      </c>
      <c r="C34" t="s">
        <v>721</v>
      </c>
      <c r="D34" t="s">
        <v>722</v>
      </c>
      <c r="E34">
        <v>-81.860018064636094</v>
      </c>
      <c r="F34">
        <v>83.866828604263205</v>
      </c>
      <c r="G34">
        <v>-0.82110060108306004</v>
      </c>
      <c r="H34">
        <v>420.64690485655001</v>
      </c>
      <c r="I34">
        <v>419.82580425546701</v>
      </c>
    </row>
    <row r="35" spans="1:9">
      <c r="A35">
        <v>34</v>
      </c>
      <c r="B35" t="s">
        <v>49</v>
      </c>
      <c r="C35" t="s">
        <v>721</v>
      </c>
      <c r="D35" t="s">
        <v>722</v>
      </c>
      <c r="E35">
        <v>-110.66084413496</v>
      </c>
      <c r="F35">
        <v>103.15131201424499</v>
      </c>
      <c r="G35">
        <v>-15.7370283983287</v>
      </c>
      <c r="H35">
        <v>542.40592487334698</v>
      </c>
      <c r="I35">
        <v>526.66889647501796</v>
      </c>
    </row>
    <row r="36" spans="1:9">
      <c r="A36">
        <v>35</v>
      </c>
      <c r="B36" t="s">
        <v>50</v>
      </c>
      <c r="C36" t="s">
        <v>721</v>
      </c>
      <c r="D36" t="s">
        <v>722</v>
      </c>
      <c r="E36">
        <v>-58.991281475682001</v>
      </c>
      <c r="F36">
        <v>-2.6585565322392601</v>
      </c>
      <c r="G36">
        <v>-31.475888986271201</v>
      </c>
      <c r="H36">
        <v>143.732989567169</v>
      </c>
      <c r="I36">
        <v>112.257100580898</v>
      </c>
    </row>
    <row r="37" spans="1:9">
      <c r="A37">
        <v>36</v>
      </c>
      <c r="B37" t="s">
        <v>51</v>
      </c>
      <c r="C37" t="s">
        <v>721</v>
      </c>
      <c r="D37" t="s">
        <v>722</v>
      </c>
      <c r="E37">
        <v>107.375520608724</v>
      </c>
      <c r="F37">
        <v>201.587577016859</v>
      </c>
      <c r="G37">
        <v>151.031405021019</v>
      </c>
      <c r="H37">
        <v>52.959305597567699</v>
      </c>
      <c r="I37">
        <v>203.990710618587</v>
      </c>
    </row>
    <row r="38" spans="1:9">
      <c r="A38">
        <v>37</v>
      </c>
      <c r="B38" t="s">
        <v>52</v>
      </c>
      <c r="C38" t="s">
        <v>721</v>
      </c>
      <c r="D38" t="s">
        <v>722</v>
      </c>
      <c r="E38">
        <v>-100.67005219381301</v>
      </c>
      <c r="F38">
        <v>49.109820954208402</v>
      </c>
      <c r="G38">
        <v>-27.081617284423299</v>
      </c>
      <c r="H38">
        <v>417.98817896235499</v>
      </c>
      <c r="I38">
        <v>390.90656167793202</v>
      </c>
    </row>
    <row r="39" spans="1:9">
      <c r="A39">
        <v>38</v>
      </c>
      <c r="B39" t="s">
        <v>53</v>
      </c>
      <c r="C39" t="s">
        <v>721</v>
      </c>
      <c r="D39" t="s">
        <v>722</v>
      </c>
      <c r="E39">
        <v>-108.85610160328</v>
      </c>
      <c r="F39">
        <v>-39.457544587844403</v>
      </c>
      <c r="G39">
        <v>-74.698900033290499</v>
      </c>
      <c r="H39">
        <v>230.39103678234599</v>
      </c>
      <c r="I39">
        <v>155.692136749056</v>
      </c>
    </row>
    <row r="40" spans="1:9">
      <c r="A40">
        <v>39</v>
      </c>
      <c r="B40" t="s">
        <v>54</v>
      </c>
      <c r="C40" t="s">
        <v>721</v>
      </c>
      <c r="D40" t="s">
        <v>722</v>
      </c>
      <c r="E40">
        <v>-77.907862105343199</v>
      </c>
      <c r="F40">
        <v>-3.7821707239211699</v>
      </c>
      <c r="G40">
        <v>-42.206924804731699</v>
      </c>
      <c r="H40">
        <v>185.821441979702</v>
      </c>
      <c r="I40">
        <v>143.61451717496999</v>
      </c>
    </row>
    <row r="41" spans="1:9">
      <c r="A41">
        <v>40</v>
      </c>
      <c r="B41" t="s">
        <v>55</v>
      </c>
      <c r="C41" t="s">
        <v>721</v>
      </c>
      <c r="D41" t="s">
        <v>722</v>
      </c>
      <c r="E41">
        <v>-148.57374266806701</v>
      </c>
      <c r="F41">
        <v>24.872854427910401</v>
      </c>
      <c r="G41">
        <v>-64.840134182515996</v>
      </c>
      <c r="H41">
        <v>506.475601326331</v>
      </c>
      <c r="I41">
        <v>441.63546714381499</v>
      </c>
    </row>
    <row r="42" spans="1:9">
      <c r="A42">
        <v>41</v>
      </c>
      <c r="B42" t="s">
        <v>56</v>
      </c>
      <c r="C42" t="s">
        <v>721</v>
      </c>
      <c r="D42" t="s">
        <v>722</v>
      </c>
      <c r="E42">
        <v>-94.024844514834399</v>
      </c>
      <c r="F42">
        <v>-13.081616704489999</v>
      </c>
      <c r="G42">
        <v>-51.690521215471598</v>
      </c>
      <c r="H42">
        <v>243.59934434356799</v>
      </c>
      <c r="I42">
        <v>191.908823128096</v>
      </c>
    </row>
    <row r="43" spans="1:9">
      <c r="A43">
        <v>42</v>
      </c>
      <c r="B43" t="s">
        <v>57</v>
      </c>
      <c r="C43" t="s">
        <v>721</v>
      </c>
      <c r="D43" t="s">
        <v>722</v>
      </c>
      <c r="E43">
        <v>-84.590745775036297</v>
      </c>
      <c r="F43">
        <v>16.208120103856899</v>
      </c>
      <c r="G43">
        <v>-35.656588354924999</v>
      </c>
      <c r="H43">
        <v>276.55610904348202</v>
      </c>
      <c r="I43">
        <v>240.899520688557</v>
      </c>
    </row>
    <row r="44" spans="1:9">
      <c r="A44">
        <v>43</v>
      </c>
      <c r="B44" t="s">
        <v>58</v>
      </c>
      <c r="C44" t="s">
        <v>721</v>
      </c>
      <c r="D44" t="s">
        <v>722</v>
      </c>
      <c r="E44">
        <v>-257.16335952831901</v>
      </c>
      <c r="F44">
        <v>-149.87135373131699</v>
      </c>
      <c r="G44">
        <v>-203.914248282306</v>
      </c>
      <c r="H44">
        <v>443.02601684033402</v>
      </c>
      <c r="I44">
        <v>239.11176855802699</v>
      </c>
    </row>
    <row r="45" spans="1:9">
      <c r="A45">
        <v>44</v>
      </c>
      <c r="B45" t="s">
        <v>59</v>
      </c>
      <c r="C45" t="s">
        <v>721</v>
      </c>
      <c r="D45" t="s">
        <v>722</v>
      </c>
      <c r="E45">
        <v>-63.485666886698397</v>
      </c>
      <c r="F45">
        <v>3.9846369136201201</v>
      </c>
      <c r="G45">
        <v>-30.147681691974501</v>
      </c>
      <c r="H45">
        <v>157.40386146498801</v>
      </c>
      <c r="I45">
        <v>127.256179773014</v>
      </c>
    </row>
    <row r="46" spans="1:9">
      <c r="A46">
        <v>45</v>
      </c>
      <c r="B46" t="s">
        <v>60</v>
      </c>
      <c r="C46" t="s">
        <v>721</v>
      </c>
      <c r="D46" t="s">
        <v>722</v>
      </c>
      <c r="E46">
        <v>-134.55790068500301</v>
      </c>
      <c r="F46">
        <v>19.175640342555699</v>
      </c>
      <c r="G46">
        <v>-60.233088833937302</v>
      </c>
      <c r="H46">
        <v>471.67280064445703</v>
      </c>
      <c r="I46">
        <v>411.43971181051899</v>
      </c>
    </row>
    <row r="47" spans="1:9">
      <c r="A47">
        <v>46</v>
      </c>
      <c r="B47" t="s">
        <v>61</v>
      </c>
      <c r="C47" t="s">
        <v>721</v>
      </c>
      <c r="D47" t="s">
        <v>722</v>
      </c>
      <c r="E47">
        <v>-4.1508053213850404</v>
      </c>
      <c r="F47">
        <v>82.496064362750801</v>
      </c>
      <c r="G47">
        <v>36.583658915843799</v>
      </c>
      <c r="H47">
        <v>161.11015182016499</v>
      </c>
      <c r="I47">
        <v>197.693810736009</v>
      </c>
    </row>
    <row r="48" spans="1:9">
      <c r="A48">
        <v>47</v>
      </c>
      <c r="B48" t="s">
        <v>62</v>
      </c>
      <c r="C48" t="s">
        <v>721</v>
      </c>
      <c r="D48" t="s">
        <v>722</v>
      </c>
      <c r="E48">
        <v>-135.121689018974</v>
      </c>
      <c r="F48">
        <v>11.9500097027574</v>
      </c>
      <c r="G48">
        <v>-64.466045100849101</v>
      </c>
      <c r="H48">
        <v>443.78049592086199</v>
      </c>
      <c r="I48">
        <v>379.31445082001301</v>
      </c>
    </row>
    <row r="49" spans="1:9">
      <c r="A49">
        <v>48</v>
      </c>
      <c r="B49" t="s">
        <v>63</v>
      </c>
      <c r="C49" t="s">
        <v>721</v>
      </c>
      <c r="D49" t="s">
        <v>722</v>
      </c>
      <c r="E49">
        <v>-152.19468162000399</v>
      </c>
      <c r="F49">
        <v>-72.254293850680497</v>
      </c>
      <c r="G49">
        <v>-114.52064421086</v>
      </c>
      <c r="H49">
        <v>274.52080196321901</v>
      </c>
      <c r="I49">
        <v>160.00015775235801</v>
      </c>
    </row>
    <row r="50" spans="1:9">
      <c r="A50">
        <v>49</v>
      </c>
      <c r="B50" t="s">
        <v>64</v>
      </c>
      <c r="C50" t="s">
        <v>721</v>
      </c>
      <c r="D50" t="s">
        <v>722</v>
      </c>
      <c r="E50">
        <v>-119.284954610862</v>
      </c>
      <c r="F50">
        <v>-20.6411301369087</v>
      </c>
      <c r="G50">
        <v>-70.662743747410502</v>
      </c>
      <c r="H50">
        <v>342.96164207903001</v>
      </c>
      <c r="I50">
        <v>272.298898331619</v>
      </c>
    </row>
    <row r="51" spans="1:9">
      <c r="A51">
        <v>50</v>
      </c>
      <c r="B51" t="s">
        <v>65</v>
      </c>
      <c r="C51" t="s">
        <v>721</v>
      </c>
      <c r="D51" t="s">
        <v>722</v>
      </c>
      <c r="E51">
        <v>-35.753243769287302</v>
      </c>
      <c r="F51">
        <v>71.361998426568107</v>
      </c>
      <c r="G51">
        <v>13.5731482103603</v>
      </c>
      <c r="H51">
        <v>232.63064788347299</v>
      </c>
      <c r="I51">
        <v>246.203796093834</v>
      </c>
    </row>
    <row r="52" spans="1:9">
      <c r="A52">
        <v>51</v>
      </c>
      <c r="B52" t="s">
        <v>66</v>
      </c>
      <c r="C52" t="s">
        <v>721</v>
      </c>
      <c r="D52" t="s">
        <v>722</v>
      </c>
      <c r="E52">
        <v>-124.434741740989</v>
      </c>
      <c r="F52">
        <v>-45.135820540089</v>
      </c>
      <c r="G52">
        <v>-85.681036093973205</v>
      </c>
      <c r="H52">
        <v>266.00263584875597</v>
      </c>
      <c r="I52">
        <v>180.321599754782</v>
      </c>
    </row>
    <row r="53" spans="1:9">
      <c r="A53">
        <v>52</v>
      </c>
      <c r="B53" t="s">
        <v>67</v>
      </c>
      <c r="C53" t="s">
        <v>721</v>
      </c>
      <c r="D53" t="s">
        <v>722</v>
      </c>
      <c r="E53">
        <v>-138.02729655918901</v>
      </c>
      <c r="F53">
        <v>-13.602032861402201</v>
      </c>
      <c r="G53">
        <v>-77.757459347516004</v>
      </c>
      <c r="H53">
        <v>400.544759064517</v>
      </c>
      <c r="I53">
        <v>322.78729971700102</v>
      </c>
    </row>
    <row r="54" spans="1:9">
      <c r="A54">
        <v>53</v>
      </c>
      <c r="B54" t="s">
        <v>68</v>
      </c>
      <c r="C54" t="s">
        <v>721</v>
      </c>
      <c r="D54" t="s">
        <v>722</v>
      </c>
      <c r="E54">
        <v>-99.339332654281506</v>
      </c>
      <c r="F54">
        <v>-23.706013668172702</v>
      </c>
      <c r="G54">
        <v>-61.985278548555797</v>
      </c>
      <c r="H54">
        <v>235.43146615074099</v>
      </c>
      <c r="I54">
        <v>173.446187602186</v>
      </c>
    </row>
    <row r="55" spans="1:9">
      <c r="A55">
        <v>54</v>
      </c>
      <c r="B55" t="s">
        <v>69</v>
      </c>
      <c r="C55" t="s">
        <v>721</v>
      </c>
      <c r="D55" t="s">
        <v>722</v>
      </c>
      <c r="E55">
        <v>-170.70538313875701</v>
      </c>
      <c r="F55">
        <v>-34.313188004443802</v>
      </c>
      <c r="G55">
        <v>-102.980778210463</v>
      </c>
      <c r="H55">
        <v>488.840490852698</v>
      </c>
      <c r="I55">
        <v>385.859712642234</v>
      </c>
    </row>
    <row r="56" spans="1:9">
      <c r="A56">
        <v>55</v>
      </c>
      <c r="B56" t="s">
        <v>70</v>
      </c>
      <c r="C56" t="s">
        <v>721</v>
      </c>
      <c r="D56" t="s">
        <v>722</v>
      </c>
      <c r="E56">
        <v>-186.17802400255201</v>
      </c>
      <c r="F56">
        <v>-85.070238746202193</v>
      </c>
      <c r="G56">
        <v>-136.91222744640299</v>
      </c>
      <c r="H56">
        <v>341.52918381975599</v>
      </c>
      <c r="I56">
        <v>204.616956373352</v>
      </c>
    </row>
    <row r="57" spans="1:9">
      <c r="A57">
        <v>56</v>
      </c>
      <c r="B57" t="s">
        <v>71</v>
      </c>
      <c r="C57" t="s">
        <v>721</v>
      </c>
      <c r="D57" t="s">
        <v>722</v>
      </c>
      <c r="E57">
        <v>-24.881345379255301</v>
      </c>
      <c r="F57">
        <v>29.0550756888737</v>
      </c>
      <c r="G57">
        <v>1.00888198050225</v>
      </c>
      <c r="H57">
        <v>110.835026201994</v>
      </c>
      <c r="I57">
        <v>111.84390818249599</v>
      </c>
    </row>
    <row r="58" spans="1:9">
      <c r="A58">
        <v>57</v>
      </c>
      <c r="B58" t="s">
        <v>72</v>
      </c>
      <c r="C58" t="s">
        <v>721</v>
      </c>
      <c r="D58" t="s">
        <v>722</v>
      </c>
      <c r="E58">
        <v>-39.932641321409797</v>
      </c>
      <c r="F58">
        <v>35.482291819840597</v>
      </c>
      <c r="G58">
        <v>-3.0400200400922799</v>
      </c>
      <c r="H58">
        <v>178.24474643968301</v>
      </c>
      <c r="I58">
        <v>175.20472639959101</v>
      </c>
    </row>
    <row r="59" spans="1:9">
      <c r="A59">
        <v>58</v>
      </c>
      <c r="B59" t="s">
        <v>73</v>
      </c>
      <c r="C59" t="s">
        <v>721</v>
      </c>
      <c r="D59" t="s">
        <v>722</v>
      </c>
      <c r="E59">
        <v>-43.944776563094599</v>
      </c>
      <c r="F59">
        <v>37.678714068184</v>
      </c>
      <c r="G59">
        <v>-3.2476534879407599</v>
      </c>
      <c r="H59">
        <v>137.644721628979</v>
      </c>
      <c r="I59">
        <v>134.397068141039</v>
      </c>
    </row>
    <row r="60" spans="1:9">
      <c r="A60">
        <v>59</v>
      </c>
      <c r="B60" t="s">
        <v>74</v>
      </c>
      <c r="C60" t="s">
        <v>721</v>
      </c>
      <c r="D60" t="s">
        <v>722</v>
      </c>
      <c r="E60">
        <v>-90.104695295896903</v>
      </c>
      <c r="F60">
        <v>-28.401540954147599</v>
      </c>
      <c r="G60">
        <v>-59.492354418532102</v>
      </c>
      <c r="H60">
        <v>167.48544554428901</v>
      </c>
      <c r="I60">
        <v>107.993091125757</v>
      </c>
    </row>
    <row r="61" spans="1:9">
      <c r="A61">
        <v>60</v>
      </c>
      <c r="B61" t="s">
        <v>75</v>
      </c>
      <c r="C61" t="s">
        <v>721</v>
      </c>
      <c r="D61" t="s">
        <v>722</v>
      </c>
      <c r="E61">
        <v>-24.744302504533</v>
      </c>
      <c r="F61">
        <v>15.3259763709793</v>
      </c>
      <c r="G61">
        <v>-6.3695137956537797</v>
      </c>
      <c r="H61">
        <v>58.8540618770555</v>
      </c>
      <c r="I61">
        <v>52.484548081401698</v>
      </c>
    </row>
    <row r="62" spans="1:9">
      <c r="A62">
        <v>61</v>
      </c>
      <c r="B62" t="s">
        <v>76</v>
      </c>
      <c r="C62" t="s">
        <v>721</v>
      </c>
      <c r="D62" t="s">
        <v>722</v>
      </c>
      <c r="E62">
        <v>-141.31574409845501</v>
      </c>
      <c r="F62">
        <v>-65.175011751293994</v>
      </c>
      <c r="G62">
        <v>-102.013277791327</v>
      </c>
      <c r="H62">
        <v>276.52286136358299</v>
      </c>
      <c r="I62">
        <v>174.50958357225599</v>
      </c>
    </row>
    <row r="63" spans="1:9">
      <c r="A63">
        <v>62</v>
      </c>
      <c r="B63" t="s">
        <v>77</v>
      </c>
      <c r="C63" t="s">
        <v>721</v>
      </c>
      <c r="D63" t="s">
        <v>722</v>
      </c>
      <c r="E63">
        <v>-146.47312993643399</v>
      </c>
      <c r="F63">
        <v>-43.652133706436402</v>
      </c>
      <c r="G63">
        <v>-94.797571450850498</v>
      </c>
      <c r="H63">
        <v>306.07286865547098</v>
      </c>
      <c r="I63">
        <v>211.27529720462101</v>
      </c>
    </row>
    <row r="64" spans="1:9">
      <c r="A64">
        <v>63</v>
      </c>
      <c r="B64" t="s">
        <v>78</v>
      </c>
      <c r="C64" t="s">
        <v>721</v>
      </c>
      <c r="D64" t="s">
        <v>722</v>
      </c>
      <c r="E64">
        <v>-93.644200517324293</v>
      </c>
      <c r="F64">
        <v>1.46044460991743</v>
      </c>
      <c r="G64">
        <v>-47.339025849789202</v>
      </c>
      <c r="H64">
        <v>318.90952166005002</v>
      </c>
      <c r="I64">
        <v>271.57049581026098</v>
      </c>
    </row>
    <row r="65" spans="1:9">
      <c r="A65">
        <v>64</v>
      </c>
      <c r="B65" t="s">
        <v>79</v>
      </c>
      <c r="C65" t="s">
        <v>721</v>
      </c>
      <c r="D65" t="s">
        <v>722</v>
      </c>
      <c r="E65">
        <v>-186.17343959790199</v>
      </c>
      <c r="F65">
        <v>-22.008248417320999</v>
      </c>
      <c r="G65">
        <v>-101.305512555585</v>
      </c>
      <c r="H65">
        <v>594.24871251045397</v>
      </c>
      <c r="I65">
        <v>492.94319995486802</v>
      </c>
    </row>
    <row r="66" spans="1:9">
      <c r="A66">
        <v>65</v>
      </c>
      <c r="B66" t="s">
        <v>80</v>
      </c>
      <c r="C66" t="s">
        <v>721</v>
      </c>
      <c r="D66" t="s">
        <v>722</v>
      </c>
      <c r="E66">
        <v>-19.7919029851302</v>
      </c>
      <c r="F66">
        <v>75.895569696284696</v>
      </c>
      <c r="G66">
        <v>24.557447035655599</v>
      </c>
      <c r="H66">
        <v>274.12440378827802</v>
      </c>
      <c r="I66">
        <v>298.68185082393398</v>
      </c>
    </row>
    <row r="67" spans="1:9">
      <c r="A67">
        <v>66</v>
      </c>
      <c r="B67" t="s">
        <v>81</v>
      </c>
      <c r="C67" t="s">
        <v>721</v>
      </c>
      <c r="D67" t="s">
        <v>722</v>
      </c>
      <c r="E67">
        <v>-130.82032069617901</v>
      </c>
      <c r="F67">
        <v>-12.3662692319173</v>
      </c>
      <c r="G67">
        <v>-71.223849948564606</v>
      </c>
      <c r="H67">
        <v>337.81472656467798</v>
      </c>
      <c r="I67">
        <v>266.59087661611301</v>
      </c>
    </row>
    <row r="68" spans="1:9">
      <c r="A68">
        <v>67</v>
      </c>
      <c r="B68" t="s">
        <v>82</v>
      </c>
      <c r="C68" t="s">
        <v>721</v>
      </c>
      <c r="D68" t="s">
        <v>722</v>
      </c>
      <c r="E68">
        <v>-80.495358312235197</v>
      </c>
      <c r="F68">
        <v>-24.8624602662257</v>
      </c>
      <c r="G68">
        <v>-53.9541189037176</v>
      </c>
      <c r="H68">
        <v>155.50537382693099</v>
      </c>
      <c r="I68">
        <v>101.55125492321299</v>
      </c>
    </row>
    <row r="69" spans="1:9">
      <c r="A69">
        <v>68</v>
      </c>
      <c r="B69" t="s">
        <v>83</v>
      </c>
      <c r="C69" t="s">
        <v>721</v>
      </c>
      <c r="D69" t="s">
        <v>722</v>
      </c>
      <c r="E69">
        <v>-117.288197956966</v>
      </c>
      <c r="F69">
        <v>44.383458576728799</v>
      </c>
      <c r="G69">
        <v>-36.858721352867498</v>
      </c>
      <c r="H69">
        <v>493.90812913912799</v>
      </c>
      <c r="I69">
        <v>457.04940778626099</v>
      </c>
    </row>
    <row r="70" spans="1:9">
      <c r="A70">
        <v>69</v>
      </c>
      <c r="B70" t="s">
        <v>84</v>
      </c>
      <c r="C70" t="s">
        <v>721</v>
      </c>
      <c r="D70" t="s">
        <v>722</v>
      </c>
      <c r="E70">
        <v>11.6200026690775</v>
      </c>
      <c r="F70">
        <v>69.632619490036404</v>
      </c>
      <c r="G70">
        <v>40.326152942545399</v>
      </c>
      <c r="H70">
        <v>84.541776607885097</v>
      </c>
      <c r="I70">
        <v>124.86792955043001</v>
      </c>
    </row>
    <row r="71" spans="1:9">
      <c r="A71">
        <v>70</v>
      </c>
      <c r="B71" t="s">
        <v>85</v>
      </c>
      <c r="C71" t="s">
        <v>721</v>
      </c>
      <c r="D71" t="s">
        <v>722</v>
      </c>
      <c r="E71">
        <v>10.403598469477499</v>
      </c>
      <c r="F71">
        <v>269.68998103539099</v>
      </c>
      <c r="G71">
        <v>78.017782378773006</v>
      </c>
      <c r="H71">
        <v>-56.7119453493846</v>
      </c>
      <c r="I71">
        <v>21.3058370293884</v>
      </c>
    </row>
    <row r="72" spans="1:9">
      <c r="A72">
        <v>71</v>
      </c>
      <c r="B72" t="s">
        <v>86</v>
      </c>
      <c r="C72" t="s">
        <v>721</v>
      </c>
      <c r="D72" t="s">
        <v>722</v>
      </c>
      <c r="E72">
        <v>30.748648640668002</v>
      </c>
      <c r="F72">
        <v>90.533801825554605</v>
      </c>
      <c r="G72">
        <v>57.831582954775598</v>
      </c>
      <c r="H72">
        <v>36.655406588417698</v>
      </c>
      <c r="I72">
        <v>94.486989543193303</v>
      </c>
    </row>
    <row r="73" spans="1:9">
      <c r="A73">
        <v>72</v>
      </c>
      <c r="B73" t="s">
        <v>87</v>
      </c>
      <c r="C73" t="s">
        <v>721</v>
      </c>
      <c r="D73" t="s">
        <v>722</v>
      </c>
      <c r="E73">
        <v>-24.392720580524099</v>
      </c>
      <c r="F73">
        <v>109.744336422491</v>
      </c>
      <c r="G73">
        <v>41.159352850893001</v>
      </c>
      <c r="H73">
        <v>318.65905397638102</v>
      </c>
      <c r="I73">
        <v>359.81840682727398</v>
      </c>
    </row>
    <row r="74" spans="1:9">
      <c r="A74">
        <v>73</v>
      </c>
      <c r="B74" t="s">
        <v>88</v>
      </c>
      <c r="C74" t="s">
        <v>721</v>
      </c>
      <c r="D74" t="s">
        <v>722</v>
      </c>
      <c r="E74">
        <v>-44.501373086216901</v>
      </c>
      <c r="F74">
        <v>37.2803511950207</v>
      </c>
      <c r="G74">
        <v>-6.0507289379726501</v>
      </c>
      <c r="H74">
        <v>176.45772160059701</v>
      </c>
      <c r="I74">
        <v>170.40699266262399</v>
      </c>
    </row>
    <row r="75" spans="1:9">
      <c r="A75">
        <v>74</v>
      </c>
      <c r="B75" t="s">
        <v>89</v>
      </c>
      <c r="C75" t="s">
        <v>721</v>
      </c>
      <c r="D75" t="s">
        <v>722</v>
      </c>
      <c r="E75">
        <v>18.153213798466599</v>
      </c>
      <c r="F75">
        <v>80.188417915337894</v>
      </c>
      <c r="G75">
        <v>42.0935505038114</v>
      </c>
      <c r="H75">
        <v>26.9944551856453</v>
      </c>
      <c r="I75">
        <v>69.088005689456693</v>
      </c>
    </row>
    <row r="76" spans="1:9">
      <c r="A76">
        <v>75</v>
      </c>
      <c r="B76" t="s">
        <v>90</v>
      </c>
      <c r="C76" t="s">
        <v>721</v>
      </c>
      <c r="D76" t="s">
        <v>722</v>
      </c>
      <c r="E76">
        <v>-42.186905110389901</v>
      </c>
      <c r="F76">
        <v>6.6878990870121804</v>
      </c>
      <c r="G76">
        <v>-19.085902871104</v>
      </c>
      <c r="H76">
        <v>76.5454319749782</v>
      </c>
      <c r="I76">
        <v>57.459529103874203</v>
      </c>
    </row>
    <row r="77" spans="1:9">
      <c r="A77">
        <v>76</v>
      </c>
      <c r="B77" t="s">
        <v>91</v>
      </c>
      <c r="C77" t="s">
        <v>721</v>
      </c>
      <c r="D77" t="s">
        <v>722</v>
      </c>
      <c r="E77">
        <v>-174.20547127611201</v>
      </c>
      <c r="F77">
        <v>-47.803802623474297</v>
      </c>
      <c r="G77">
        <v>-109.38451954113</v>
      </c>
      <c r="H77">
        <v>447.373452002509</v>
      </c>
      <c r="I77">
        <v>337.98893246137902</v>
      </c>
    </row>
    <row r="78" spans="1:9">
      <c r="A78">
        <v>77</v>
      </c>
      <c r="B78" t="s">
        <v>92</v>
      </c>
      <c r="C78" t="s">
        <v>721</v>
      </c>
      <c r="D78" t="s">
        <v>722</v>
      </c>
      <c r="E78">
        <v>-54.327269744466598</v>
      </c>
      <c r="F78">
        <v>36.927938812016301</v>
      </c>
      <c r="G78">
        <v>-10.072144177528701</v>
      </c>
      <c r="H78">
        <v>245.500746480771</v>
      </c>
      <c r="I78">
        <v>235.428602303242</v>
      </c>
    </row>
    <row r="79" spans="1:9">
      <c r="A79">
        <v>78</v>
      </c>
      <c r="B79" t="s">
        <v>93</v>
      </c>
      <c r="C79" t="s">
        <v>721</v>
      </c>
      <c r="D79" t="s">
        <v>722</v>
      </c>
      <c r="E79">
        <v>-35.603771270295702</v>
      </c>
      <c r="F79">
        <v>58.957341498305702</v>
      </c>
      <c r="G79">
        <v>10.4641619114124</v>
      </c>
      <c r="H79">
        <v>236.45002438487799</v>
      </c>
      <c r="I79">
        <v>246.91418629629001</v>
      </c>
    </row>
    <row r="80" spans="1:9">
      <c r="A80">
        <v>79</v>
      </c>
      <c r="B80" t="s">
        <v>94</v>
      </c>
      <c r="C80" t="s">
        <v>721</v>
      </c>
      <c r="D80" t="s">
        <v>722</v>
      </c>
      <c r="E80">
        <v>-116.89346111628799</v>
      </c>
      <c r="F80">
        <v>-4.2317196330236602</v>
      </c>
      <c r="G80">
        <v>-60.360864845873103</v>
      </c>
      <c r="H80">
        <v>396.92909356883598</v>
      </c>
      <c r="I80">
        <v>336.56822872296198</v>
      </c>
    </row>
    <row r="81" spans="1:9">
      <c r="A81">
        <v>80</v>
      </c>
      <c r="B81" t="s">
        <v>95</v>
      </c>
      <c r="C81" t="s">
        <v>721</v>
      </c>
      <c r="D81" t="s">
        <v>722</v>
      </c>
      <c r="E81">
        <v>-221.81503515918101</v>
      </c>
      <c r="F81">
        <v>-93.934760220704803</v>
      </c>
      <c r="G81">
        <v>-158.611195009234</v>
      </c>
      <c r="H81">
        <v>528.839406511324</v>
      </c>
      <c r="I81">
        <v>370.22821150208898</v>
      </c>
    </row>
    <row r="82" spans="1:9">
      <c r="A82">
        <v>81</v>
      </c>
      <c r="B82" t="s">
        <v>96</v>
      </c>
      <c r="C82" t="s">
        <v>721</v>
      </c>
      <c r="D82" t="s">
        <v>722</v>
      </c>
      <c r="E82">
        <v>-12.3998723285622</v>
      </c>
      <c r="F82">
        <v>99.209965858021107</v>
      </c>
      <c r="G82">
        <v>42.309651074211999</v>
      </c>
      <c r="H82">
        <v>260.46544697455499</v>
      </c>
      <c r="I82">
        <v>302.77509804876701</v>
      </c>
    </row>
    <row r="83" spans="1:9">
      <c r="A83">
        <v>82</v>
      </c>
      <c r="B83" t="s">
        <v>97</v>
      </c>
      <c r="C83" t="s">
        <v>721</v>
      </c>
      <c r="D83" t="s">
        <v>722</v>
      </c>
      <c r="E83">
        <v>-54.121281678442202</v>
      </c>
      <c r="F83">
        <v>59.705059269750699</v>
      </c>
      <c r="G83">
        <v>4.1333163981121199</v>
      </c>
      <c r="H83">
        <v>330.58112915990603</v>
      </c>
      <c r="I83">
        <v>334.71444555801799</v>
      </c>
    </row>
    <row r="84" spans="1:9">
      <c r="A84">
        <v>83</v>
      </c>
      <c r="B84" t="s">
        <v>98</v>
      </c>
      <c r="C84" t="s">
        <v>721</v>
      </c>
      <c r="D84" t="s">
        <v>722</v>
      </c>
      <c r="E84">
        <v>-287.26896865494399</v>
      </c>
      <c r="F84">
        <v>-159.38458446144799</v>
      </c>
      <c r="G84">
        <v>-221.70768855877199</v>
      </c>
      <c r="H84">
        <v>441.78552852187698</v>
      </c>
      <c r="I84">
        <v>220.077839963104</v>
      </c>
    </row>
    <row r="85" spans="1:9">
      <c r="A85">
        <v>84</v>
      </c>
      <c r="B85" t="s">
        <v>99</v>
      </c>
      <c r="C85" t="s">
        <v>721</v>
      </c>
      <c r="D85" t="s">
        <v>722</v>
      </c>
      <c r="E85">
        <v>-70.432578785014698</v>
      </c>
      <c r="F85">
        <v>38.516992177770199</v>
      </c>
      <c r="G85">
        <v>-18.113284616645601</v>
      </c>
      <c r="H85">
        <v>343.22108129827097</v>
      </c>
      <c r="I85">
        <v>325.10779668162598</v>
      </c>
    </row>
    <row r="86" spans="1:9">
      <c r="A86">
        <v>85</v>
      </c>
      <c r="B86" t="s">
        <v>100</v>
      </c>
      <c r="C86" t="s">
        <v>721</v>
      </c>
      <c r="D86" t="s">
        <v>722</v>
      </c>
      <c r="E86">
        <v>-165.79649938302401</v>
      </c>
      <c r="F86">
        <v>-76.914675262285499</v>
      </c>
      <c r="G86">
        <v>-121.939990144641</v>
      </c>
      <c r="H86">
        <v>304.808158678518</v>
      </c>
      <c r="I86">
        <v>182.868168533877</v>
      </c>
    </row>
    <row r="87" spans="1:9">
      <c r="A87">
        <v>86</v>
      </c>
      <c r="B87" t="s">
        <v>101</v>
      </c>
      <c r="C87" t="s">
        <v>721</v>
      </c>
      <c r="D87" t="s">
        <v>722</v>
      </c>
      <c r="E87">
        <v>-52.285972681442203</v>
      </c>
      <c r="F87">
        <v>53.778021897631298</v>
      </c>
      <c r="G87">
        <v>0.43996020155805099</v>
      </c>
      <c r="H87">
        <v>318.76452628167198</v>
      </c>
      <c r="I87">
        <v>319.20448648323003</v>
      </c>
    </row>
    <row r="88" spans="1:9">
      <c r="A88">
        <v>87</v>
      </c>
      <c r="B88" t="s">
        <v>102</v>
      </c>
      <c r="C88" t="s">
        <v>721</v>
      </c>
      <c r="D88" t="s">
        <v>722</v>
      </c>
      <c r="E88">
        <v>-48.435268816547101</v>
      </c>
      <c r="F88">
        <v>18.8866214764947</v>
      </c>
      <c r="G88">
        <v>-14.0917574333841</v>
      </c>
      <c r="H88">
        <v>176.622454792224</v>
      </c>
      <c r="I88">
        <v>162.53069735884</v>
      </c>
    </row>
    <row r="89" spans="1:9">
      <c r="A89">
        <v>88</v>
      </c>
      <c r="B89" t="s">
        <v>103</v>
      </c>
      <c r="C89" t="s">
        <v>721</v>
      </c>
      <c r="D89" t="s">
        <v>722</v>
      </c>
      <c r="E89">
        <v>-48.072072430726898</v>
      </c>
      <c r="F89">
        <v>-3.3695852703884701</v>
      </c>
      <c r="G89">
        <v>-27.197596147588701</v>
      </c>
      <c r="H89">
        <v>86.073578936356796</v>
      </c>
      <c r="I89">
        <v>58.875982788767999</v>
      </c>
    </row>
    <row r="90" spans="1:9">
      <c r="A90">
        <v>89</v>
      </c>
      <c r="B90" t="s">
        <v>104</v>
      </c>
      <c r="C90" t="s">
        <v>721</v>
      </c>
      <c r="D90" t="s">
        <v>722</v>
      </c>
      <c r="E90">
        <v>-87.196905687087195</v>
      </c>
      <c r="F90">
        <v>60.078140640159603</v>
      </c>
      <c r="G90">
        <v>-13.606846199328199</v>
      </c>
      <c r="H90">
        <v>353.01827413747799</v>
      </c>
      <c r="I90">
        <v>339.41142793814998</v>
      </c>
    </row>
    <row r="91" spans="1:9">
      <c r="A91">
        <v>90</v>
      </c>
      <c r="B91" t="s">
        <v>105</v>
      </c>
      <c r="C91" t="s">
        <v>721</v>
      </c>
      <c r="D91" t="s">
        <v>722</v>
      </c>
      <c r="E91">
        <v>3.7419082682599201</v>
      </c>
      <c r="F91">
        <v>60.912898276960199</v>
      </c>
      <c r="G91">
        <v>29.2882147315091</v>
      </c>
      <c r="H91">
        <v>32.5894251532929</v>
      </c>
      <c r="I91">
        <v>61.877639884802001</v>
      </c>
    </row>
    <row r="92" spans="1:9">
      <c r="A92">
        <v>91</v>
      </c>
      <c r="B92" t="s">
        <v>106</v>
      </c>
      <c r="C92" t="s">
        <v>721</v>
      </c>
      <c r="D92" t="s">
        <v>722</v>
      </c>
      <c r="E92">
        <v>10.6422448341246</v>
      </c>
      <c r="F92">
        <v>136.465676838153</v>
      </c>
      <c r="G92">
        <v>73.030717564701007</v>
      </c>
      <c r="H92">
        <v>306.01404777777799</v>
      </c>
      <c r="I92">
        <v>379.04476534247902</v>
      </c>
    </row>
    <row r="93" spans="1:9">
      <c r="A93">
        <v>92</v>
      </c>
      <c r="B93" t="s">
        <v>107</v>
      </c>
      <c r="C93" t="s">
        <v>721</v>
      </c>
      <c r="D93" t="s">
        <v>722</v>
      </c>
      <c r="E93">
        <v>-28.626152493859902</v>
      </c>
      <c r="F93">
        <v>49.430097421205303</v>
      </c>
      <c r="G93">
        <v>10.6319199073954</v>
      </c>
      <c r="H93">
        <v>178.15678918761299</v>
      </c>
      <c r="I93">
        <v>188.78870909500799</v>
      </c>
    </row>
    <row r="94" spans="1:9">
      <c r="A94">
        <v>93</v>
      </c>
      <c r="B94" t="s">
        <v>108</v>
      </c>
      <c r="C94" t="s">
        <v>721</v>
      </c>
      <c r="D94" t="s">
        <v>722</v>
      </c>
      <c r="E94">
        <v>21.817250228875299</v>
      </c>
      <c r="F94">
        <v>144.54178719405701</v>
      </c>
      <c r="G94">
        <v>82.094173364922895</v>
      </c>
      <c r="H94">
        <v>297.923522668418</v>
      </c>
      <c r="I94">
        <v>380.017696033341</v>
      </c>
    </row>
    <row r="95" spans="1:9">
      <c r="A95">
        <v>94</v>
      </c>
      <c r="B95" t="s">
        <v>109</v>
      </c>
      <c r="C95" t="s">
        <v>721</v>
      </c>
      <c r="D95" t="s">
        <v>722</v>
      </c>
      <c r="E95">
        <v>-99.193817851923598</v>
      </c>
      <c r="F95">
        <v>-29.811923939992798</v>
      </c>
      <c r="G95">
        <v>-63.689503502259697</v>
      </c>
      <c r="H95">
        <v>210.383101402466</v>
      </c>
      <c r="I95">
        <v>146.69359790020701</v>
      </c>
    </row>
    <row r="96" spans="1:9">
      <c r="A96">
        <v>95</v>
      </c>
      <c r="B96" t="s">
        <v>110</v>
      </c>
      <c r="C96" t="s">
        <v>721</v>
      </c>
      <c r="D96" t="s">
        <v>722</v>
      </c>
      <c r="E96">
        <v>-78.2725756248431</v>
      </c>
      <c r="F96">
        <v>8.8717087108601795</v>
      </c>
      <c r="G96">
        <v>-36.542907495867901</v>
      </c>
      <c r="H96">
        <v>217.42763053386699</v>
      </c>
      <c r="I96">
        <v>180.88472303799901</v>
      </c>
    </row>
    <row r="97" spans="1:9">
      <c r="A97">
        <v>96</v>
      </c>
      <c r="B97" t="s">
        <v>111</v>
      </c>
      <c r="C97" t="s">
        <v>721</v>
      </c>
      <c r="D97" t="s">
        <v>722</v>
      </c>
      <c r="E97">
        <v>-89.391405863468904</v>
      </c>
      <c r="F97">
        <v>-12.2050206581007</v>
      </c>
      <c r="G97">
        <v>-52.101008399743897</v>
      </c>
      <c r="H97">
        <v>266.767265057418</v>
      </c>
      <c r="I97">
        <v>214.66625665767401</v>
      </c>
    </row>
    <row r="98" spans="1:9">
      <c r="A98">
        <v>97</v>
      </c>
      <c r="B98" t="s">
        <v>112</v>
      </c>
      <c r="C98" t="s">
        <v>721</v>
      </c>
      <c r="D98" t="s">
        <v>722</v>
      </c>
      <c r="E98">
        <v>-47.035003936076002</v>
      </c>
      <c r="F98">
        <v>38.653798623134698</v>
      </c>
      <c r="G98">
        <v>-7.4465794924036803</v>
      </c>
      <c r="H98">
        <v>205.38724855692001</v>
      </c>
      <c r="I98">
        <v>197.94066906451701</v>
      </c>
    </row>
    <row r="99" spans="1:9">
      <c r="A99">
        <v>98</v>
      </c>
      <c r="B99" t="s">
        <v>113</v>
      </c>
      <c r="C99" t="s">
        <v>721</v>
      </c>
      <c r="D99" t="s">
        <v>722</v>
      </c>
      <c r="E99">
        <v>-16.082557566125701</v>
      </c>
      <c r="F99">
        <v>121.271347628028</v>
      </c>
      <c r="G99">
        <v>49.516921237712701</v>
      </c>
      <c r="H99">
        <v>257.34026599192703</v>
      </c>
      <c r="I99">
        <v>306.85718722963998</v>
      </c>
    </row>
    <row r="100" spans="1:9">
      <c r="A100">
        <v>99</v>
      </c>
      <c r="B100" t="s">
        <v>114</v>
      </c>
      <c r="C100" t="s">
        <v>721</v>
      </c>
      <c r="D100" t="s">
        <v>722</v>
      </c>
      <c r="E100">
        <v>52.267625549833099</v>
      </c>
      <c r="F100">
        <v>130.371162224389</v>
      </c>
      <c r="G100">
        <v>86.778759449522596</v>
      </c>
      <c r="H100">
        <v>75.217622786609297</v>
      </c>
      <c r="I100">
        <v>161.99638223613101</v>
      </c>
    </row>
    <row r="101" spans="1:9">
      <c r="A101">
        <v>100</v>
      </c>
      <c r="B101" t="s">
        <v>115</v>
      </c>
      <c r="C101" t="s">
        <v>721</v>
      </c>
      <c r="D101" t="s">
        <v>722</v>
      </c>
      <c r="E101">
        <v>-96.453154541980396</v>
      </c>
      <c r="F101">
        <v>-24.5420098299839</v>
      </c>
      <c r="G101">
        <v>-60.488151720971999</v>
      </c>
      <c r="H101">
        <v>222.45227941642901</v>
      </c>
      <c r="I101">
        <v>161.96412769545699</v>
      </c>
    </row>
    <row r="102" spans="1:9">
      <c r="A102">
        <v>101</v>
      </c>
      <c r="B102" t="s">
        <v>116</v>
      </c>
      <c r="C102" t="s">
        <v>721</v>
      </c>
      <c r="D102" t="s">
        <v>722</v>
      </c>
      <c r="E102">
        <v>-168.07265949179401</v>
      </c>
      <c r="F102">
        <v>-58.917482950119997</v>
      </c>
      <c r="G102">
        <v>-114.944009488253</v>
      </c>
      <c r="H102">
        <v>351.013736051043</v>
      </c>
      <c r="I102">
        <v>236.06972656278899</v>
      </c>
    </row>
    <row r="103" spans="1:9">
      <c r="A103">
        <v>102</v>
      </c>
      <c r="B103" t="s">
        <v>117</v>
      </c>
      <c r="C103" t="s">
        <v>721</v>
      </c>
      <c r="D103" t="s">
        <v>722</v>
      </c>
      <c r="E103">
        <v>-39.747942582490502</v>
      </c>
      <c r="F103">
        <v>84.764884361688004</v>
      </c>
      <c r="G103">
        <v>18.527374780316201</v>
      </c>
      <c r="H103">
        <v>323.41880514216302</v>
      </c>
      <c r="I103">
        <v>341.94617992247998</v>
      </c>
    </row>
    <row r="104" spans="1:9">
      <c r="A104">
        <v>103</v>
      </c>
      <c r="B104" t="s">
        <v>118</v>
      </c>
      <c r="C104" t="s">
        <v>721</v>
      </c>
      <c r="D104" t="s">
        <v>722</v>
      </c>
      <c r="E104">
        <v>-5.6351014898614302</v>
      </c>
      <c r="F104">
        <v>230.13250221984001</v>
      </c>
      <c r="G104">
        <v>98.831345161488997</v>
      </c>
      <c r="H104">
        <v>448.29266519631898</v>
      </c>
      <c r="I104">
        <v>547.12401035780897</v>
      </c>
    </row>
    <row r="105" spans="1:9">
      <c r="A105">
        <v>104</v>
      </c>
      <c r="B105" t="s">
        <v>119</v>
      </c>
      <c r="C105" t="s">
        <v>721</v>
      </c>
      <c r="D105" t="s">
        <v>722</v>
      </c>
      <c r="E105">
        <v>-14.470410651053699</v>
      </c>
      <c r="F105">
        <v>31.509787824133198</v>
      </c>
      <c r="G105">
        <v>6.9461580925487896</v>
      </c>
      <c r="H105">
        <v>61.2399792401092</v>
      </c>
      <c r="I105">
        <v>68.186137332658006</v>
      </c>
    </row>
    <row r="106" spans="1:9">
      <c r="A106">
        <v>105</v>
      </c>
      <c r="B106" t="s">
        <v>120</v>
      </c>
      <c r="C106" t="s">
        <v>721</v>
      </c>
      <c r="D106" t="s">
        <v>722</v>
      </c>
      <c r="E106">
        <v>-48.825061241217398</v>
      </c>
      <c r="F106">
        <v>64.891590831228598</v>
      </c>
      <c r="G106">
        <v>4.4327845309809897</v>
      </c>
      <c r="H106">
        <v>274.10572986638903</v>
      </c>
      <c r="I106">
        <v>278.53851439737002</v>
      </c>
    </row>
    <row r="107" spans="1:9">
      <c r="A107">
        <v>106</v>
      </c>
      <c r="B107" t="s">
        <v>121</v>
      </c>
      <c r="C107" t="s">
        <v>721</v>
      </c>
      <c r="D107" t="s">
        <v>722</v>
      </c>
      <c r="E107">
        <v>20.2331185693827</v>
      </c>
      <c r="F107">
        <v>91.050746385389999</v>
      </c>
      <c r="G107">
        <v>53.245815504189899</v>
      </c>
      <c r="H107">
        <v>83.6945915924003</v>
      </c>
      <c r="I107">
        <v>136.94040709659001</v>
      </c>
    </row>
    <row r="108" spans="1:9">
      <c r="A108">
        <v>107</v>
      </c>
      <c r="B108" t="s">
        <v>122</v>
      </c>
      <c r="C108" t="s">
        <v>721</v>
      </c>
      <c r="D108" t="s">
        <v>722</v>
      </c>
      <c r="E108">
        <v>-161.00936222492001</v>
      </c>
      <c r="F108">
        <v>-38.676194648648597</v>
      </c>
      <c r="G108">
        <v>-101.505651281632</v>
      </c>
      <c r="H108">
        <v>397.18179363211198</v>
      </c>
      <c r="I108">
        <v>295.67614235048001</v>
      </c>
    </row>
    <row r="109" spans="1:9">
      <c r="A109">
        <v>108</v>
      </c>
      <c r="B109" t="s">
        <v>123</v>
      </c>
      <c r="C109" t="s">
        <v>721</v>
      </c>
      <c r="D109" t="s">
        <v>722</v>
      </c>
      <c r="E109">
        <v>-57.507526350573897</v>
      </c>
      <c r="F109">
        <v>19.5019909542875</v>
      </c>
      <c r="G109">
        <v>-19.330122102192899</v>
      </c>
      <c r="H109">
        <v>174.541761331445</v>
      </c>
      <c r="I109">
        <v>155.211639229252</v>
      </c>
    </row>
    <row r="110" spans="1:9">
      <c r="A110">
        <v>109</v>
      </c>
      <c r="B110" t="s">
        <v>124</v>
      </c>
      <c r="C110" t="s">
        <v>721</v>
      </c>
      <c r="D110" t="s">
        <v>722</v>
      </c>
      <c r="E110">
        <v>-92.718529673161001</v>
      </c>
      <c r="F110">
        <v>-16.528394575409301</v>
      </c>
      <c r="G110">
        <v>-55.1722029386938</v>
      </c>
      <c r="H110">
        <v>218.87726580008299</v>
      </c>
      <c r="I110">
        <v>163.705062861389</v>
      </c>
    </row>
    <row r="111" spans="1:9">
      <c r="A111">
        <v>110</v>
      </c>
      <c r="B111" t="s">
        <v>125</v>
      </c>
      <c r="C111" t="s">
        <v>721</v>
      </c>
      <c r="D111" t="s">
        <v>722</v>
      </c>
      <c r="E111">
        <v>-57.925901745942099</v>
      </c>
      <c r="F111">
        <v>37.3631593659793</v>
      </c>
      <c r="G111">
        <v>-11.7524101867638</v>
      </c>
      <c r="H111">
        <v>219.829205201657</v>
      </c>
      <c r="I111">
        <v>208.07679501489301</v>
      </c>
    </row>
    <row r="112" spans="1:9">
      <c r="A112">
        <v>111</v>
      </c>
      <c r="B112" t="s">
        <v>126</v>
      </c>
      <c r="C112" t="s">
        <v>721</v>
      </c>
      <c r="D112" t="s">
        <v>722</v>
      </c>
      <c r="E112">
        <v>-83.893610889011597</v>
      </c>
      <c r="F112">
        <v>6.4689587091371896</v>
      </c>
      <c r="G112">
        <v>-40.700006184569503</v>
      </c>
      <c r="H112">
        <v>273.71965826786999</v>
      </c>
      <c r="I112">
        <v>233.019652083301</v>
      </c>
    </row>
    <row r="113" spans="1:9">
      <c r="A113">
        <v>112</v>
      </c>
      <c r="B113" t="s">
        <v>127</v>
      </c>
      <c r="C113" t="s">
        <v>721</v>
      </c>
      <c r="D113" t="s">
        <v>722</v>
      </c>
      <c r="E113">
        <v>-78.509564291324693</v>
      </c>
      <c r="F113">
        <v>32.812096751552403</v>
      </c>
      <c r="G113">
        <v>-27.220628579096001</v>
      </c>
      <c r="H113">
        <v>214.62194919065399</v>
      </c>
      <c r="I113">
        <v>187.40132061155799</v>
      </c>
    </row>
    <row r="114" spans="1:9">
      <c r="A114">
        <v>113</v>
      </c>
      <c r="B114" t="s">
        <v>128</v>
      </c>
      <c r="C114" t="s">
        <v>721</v>
      </c>
      <c r="D114" t="s">
        <v>722</v>
      </c>
      <c r="E114">
        <v>-100.43325059876901</v>
      </c>
      <c r="F114">
        <v>-14.785602215131201</v>
      </c>
      <c r="G114">
        <v>-60.948826114286199</v>
      </c>
      <c r="H114">
        <v>216.19355527707</v>
      </c>
      <c r="I114">
        <v>155.24472916278299</v>
      </c>
    </row>
    <row r="115" spans="1:9">
      <c r="A115">
        <v>114</v>
      </c>
      <c r="B115" t="s">
        <v>129</v>
      </c>
      <c r="C115" t="s">
        <v>721</v>
      </c>
      <c r="D115" t="s">
        <v>722</v>
      </c>
      <c r="E115">
        <v>-61.923715392518702</v>
      </c>
      <c r="F115">
        <v>80.161179054793806</v>
      </c>
      <c r="G115">
        <v>10.133550305987701</v>
      </c>
      <c r="H115">
        <v>434.05753395517797</v>
      </c>
      <c r="I115">
        <v>444.191084261166</v>
      </c>
    </row>
    <row r="116" spans="1:9">
      <c r="A116">
        <v>115</v>
      </c>
      <c r="B116" t="s">
        <v>130</v>
      </c>
      <c r="C116" t="s">
        <v>721</v>
      </c>
      <c r="D116" t="s">
        <v>722</v>
      </c>
      <c r="E116">
        <v>-9.1569708769530607</v>
      </c>
      <c r="F116">
        <v>180.58978032434001</v>
      </c>
      <c r="G116">
        <v>76.642456465220405</v>
      </c>
      <c r="H116">
        <v>399.19678121654403</v>
      </c>
      <c r="I116">
        <v>475.83923768176402</v>
      </c>
    </row>
    <row r="117" spans="1:9">
      <c r="A117">
        <v>116</v>
      </c>
      <c r="B117" t="s">
        <v>131</v>
      </c>
      <c r="C117" t="s">
        <v>721</v>
      </c>
      <c r="D117" t="s">
        <v>722</v>
      </c>
      <c r="E117">
        <v>-35.669521197212703</v>
      </c>
      <c r="F117">
        <v>94.336390827873302</v>
      </c>
      <c r="G117">
        <v>27.387745268776801</v>
      </c>
      <c r="H117">
        <v>318.06266834477299</v>
      </c>
      <c r="I117">
        <v>345.45041361354998</v>
      </c>
    </row>
    <row r="118" spans="1:9">
      <c r="A118">
        <v>117</v>
      </c>
      <c r="B118" t="s">
        <v>132</v>
      </c>
      <c r="C118" t="s">
        <v>721</v>
      </c>
      <c r="D118" t="s">
        <v>722</v>
      </c>
      <c r="E118">
        <v>36.908185144176699</v>
      </c>
      <c r="F118">
        <v>158.76318179571601</v>
      </c>
      <c r="G118">
        <v>97.853887814251095</v>
      </c>
      <c r="H118">
        <v>222.687800828272</v>
      </c>
      <c r="I118">
        <v>320.54168864252398</v>
      </c>
    </row>
    <row r="119" spans="1:9">
      <c r="A119">
        <v>118</v>
      </c>
      <c r="B119" t="s">
        <v>133</v>
      </c>
      <c r="C119" t="s">
        <v>721</v>
      </c>
      <c r="D119" t="s">
        <v>722</v>
      </c>
      <c r="E119">
        <v>-101.535310372488</v>
      </c>
      <c r="F119">
        <v>-33.579775834152002</v>
      </c>
      <c r="G119">
        <v>-68.731962779623899</v>
      </c>
      <c r="H119">
        <v>199.72801704252299</v>
      </c>
      <c r="I119">
        <v>130.99605426289901</v>
      </c>
    </row>
    <row r="120" spans="1:9">
      <c r="A120">
        <v>119</v>
      </c>
      <c r="B120" t="s">
        <v>134</v>
      </c>
      <c r="C120" t="s">
        <v>721</v>
      </c>
      <c r="D120" t="s">
        <v>722</v>
      </c>
      <c r="E120">
        <v>-9.8781458844202099</v>
      </c>
      <c r="F120">
        <v>180.91711987830101</v>
      </c>
      <c r="G120">
        <v>72.998733648772301</v>
      </c>
      <c r="H120">
        <v>428.22475210337302</v>
      </c>
      <c r="I120">
        <v>501.223485752145</v>
      </c>
    </row>
    <row r="121" spans="1:9">
      <c r="A121">
        <v>120</v>
      </c>
      <c r="B121" t="s">
        <v>135</v>
      </c>
      <c r="C121" t="s">
        <v>721</v>
      </c>
      <c r="D121" t="s">
        <v>722</v>
      </c>
      <c r="E121">
        <v>-39.929164249983899</v>
      </c>
      <c r="F121">
        <v>106.180237087099</v>
      </c>
      <c r="G121">
        <v>31.5792626221067</v>
      </c>
      <c r="H121">
        <v>396.32350738698602</v>
      </c>
      <c r="I121">
        <v>427.90277000909299</v>
      </c>
    </row>
    <row r="122" spans="1:9">
      <c r="A122">
        <v>121</v>
      </c>
      <c r="B122" t="s">
        <v>136</v>
      </c>
      <c r="C122" t="s">
        <v>721</v>
      </c>
      <c r="D122" t="s">
        <v>722</v>
      </c>
      <c r="E122">
        <v>16.9742039438989</v>
      </c>
      <c r="F122">
        <v>78.046125234694301</v>
      </c>
      <c r="G122">
        <v>46.004866712704001</v>
      </c>
      <c r="H122">
        <v>46.189636710139901</v>
      </c>
      <c r="I122">
        <v>92.194503422843994</v>
      </c>
    </row>
    <row r="123" spans="1:9">
      <c r="A123">
        <v>122</v>
      </c>
      <c r="B123" t="s">
        <v>137</v>
      </c>
      <c r="C123" t="s">
        <v>721</v>
      </c>
      <c r="D123" t="s">
        <v>722</v>
      </c>
      <c r="E123">
        <v>-207.711706640627</v>
      </c>
      <c r="F123">
        <v>-72.8630295363768</v>
      </c>
      <c r="G123">
        <v>-136.266570771311</v>
      </c>
      <c r="H123">
        <v>430.68299366864801</v>
      </c>
      <c r="I123">
        <v>294.41642289733602</v>
      </c>
    </row>
    <row r="124" spans="1:9">
      <c r="A124">
        <v>123</v>
      </c>
      <c r="B124" t="s">
        <v>138</v>
      </c>
      <c r="C124" t="s">
        <v>721</v>
      </c>
      <c r="D124" t="s">
        <v>722</v>
      </c>
      <c r="E124">
        <v>-9.7447715746861707</v>
      </c>
      <c r="F124">
        <v>133.43373465231201</v>
      </c>
      <c r="G124">
        <v>60.024290496841303</v>
      </c>
      <c r="H124">
        <v>351.868268518788</v>
      </c>
      <c r="I124">
        <v>411.89255901563001</v>
      </c>
    </row>
    <row r="125" spans="1:9">
      <c r="A125">
        <v>124</v>
      </c>
      <c r="B125" t="s">
        <v>139</v>
      </c>
      <c r="C125" t="s">
        <v>721</v>
      </c>
      <c r="D125" t="s">
        <v>722</v>
      </c>
      <c r="E125">
        <v>-74.037309943511602</v>
      </c>
      <c r="F125">
        <v>102.769411249058</v>
      </c>
      <c r="G125">
        <v>9.5167083143646192</v>
      </c>
      <c r="H125">
        <v>451.43522881019197</v>
      </c>
      <c r="I125">
        <v>460.95193712455603</v>
      </c>
    </row>
    <row r="126" spans="1:9">
      <c r="A126">
        <v>125</v>
      </c>
      <c r="B126" t="s">
        <v>140</v>
      </c>
      <c r="C126" t="s">
        <v>721</v>
      </c>
      <c r="D126" t="s">
        <v>722</v>
      </c>
      <c r="E126">
        <v>-11.6799469278426</v>
      </c>
      <c r="F126">
        <v>46.957719402773499</v>
      </c>
      <c r="G126">
        <v>15.2487273104575</v>
      </c>
      <c r="H126">
        <v>85.219284343381005</v>
      </c>
      <c r="I126">
        <v>100.468011653838</v>
      </c>
    </row>
    <row r="127" spans="1:9">
      <c r="A127">
        <v>126</v>
      </c>
      <c r="B127" t="s">
        <v>141</v>
      </c>
      <c r="C127" t="s">
        <v>721</v>
      </c>
      <c r="D127" t="s">
        <v>722</v>
      </c>
      <c r="E127">
        <v>-92.106824852431799</v>
      </c>
      <c r="F127">
        <v>47.239885578137503</v>
      </c>
      <c r="G127">
        <v>-24.667133777956099</v>
      </c>
      <c r="H127">
        <v>394.25384299944</v>
      </c>
      <c r="I127">
        <v>369.586709221484</v>
      </c>
    </row>
    <row r="128" spans="1:9">
      <c r="A128">
        <v>127</v>
      </c>
      <c r="B128" t="s">
        <v>142</v>
      </c>
      <c r="C128" t="s">
        <v>721</v>
      </c>
      <c r="D128" t="s">
        <v>722</v>
      </c>
      <c r="E128">
        <v>-33.026611313286701</v>
      </c>
      <c r="F128">
        <v>90.524633447989302</v>
      </c>
      <c r="G128">
        <v>22.974207033240901</v>
      </c>
      <c r="H128">
        <v>285.73320439601298</v>
      </c>
      <c r="I128">
        <v>308.70741142925402</v>
      </c>
    </row>
    <row r="129" spans="1:9">
      <c r="A129">
        <v>128</v>
      </c>
      <c r="B129" t="s">
        <v>143</v>
      </c>
      <c r="C129" t="s">
        <v>721</v>
      </c>
      <c r="D129" t="s">
        <v>722</v>
      </c>
      <c r="E129">
        <v>-105.741592496387</v>
      </c>
      <c r="F129">
        <v>27.826306125148498</v>
      </c>
      <c r="G129">
        <v>-39.765165281403497</v>
      </c>
      <c r="H129">
        <v>440.20186103793299</v>
      </c>
      <c r="I129">
        <v>400.43669575653001</v>
      </c>
    </row>
    <row r="130" spans="1:9">
      <c r="A130">
        <v>129</v>
      </c>
      <c r="B130" t="s">
        <v>144</v>
      </c>
      <c r="C130" t="s">
        <v>721</v>
      </c>
      <c r="D130" t="s">
        <v>722</v>
      </c>
      <c r="E130">
        <v>-112.52713132967099</v>
      </c>
      <c r="F130">
        <v>-42.737419342059397</v>
      </c>
      <c r="G130">
        <v>-79.512820730324194</v>
      </c>
      <c r="H130">
        <v>238.575482395113</v>
      </c>
      <c r="I130">
        <v>159.062661664789</v>
      </c>
    </row>
    <row r="131" spans="1:9">
      <c r="A131">
        <v>130</v>
      </c>
      <c r="B131" t="s">
        <v>145</v>
      </c>
      <c r="C131" t="s">
        <v>721</v>
      </c>
      <c r="D131" t="s">
        <v>722</v>
      </c>
      <c r="E131">
        <v>-136.64885757512599</v>
      </c>
      <c r="F131">
        <v>-20.938642475215001</v>
      </c>
      <c r="G131">
        <v>-80.620416476089702</v>
      </c>
      <c r="H131">
        <v>303.55832021591698</v>
      </c>
      <c r="I131">
        <v>222.93790373982699</v>
      </c>
    </row>
    <row r="132" spans="1:9">
      <c r="A132">
        <v>131</v>
      </c>
      <c r="B132" t="s">
        <v>146</v>
      </c>
      <c r="C132" t="s">
        <v>721</v>
      </c>
      <c r="D132" t="s">
        <v>722</v>
      </c>
      <c r="E132">
        <v>-36.384149076567802</v>
      </c>
      <c r="F132">
        <v>93.2416968037586</v>
      </c>
      <c r="G132">
        <v>28.523267131035499</v>
      </c>
      <c r="H132">
        <v>297.04717755343199</v>
      </c>
      <c r="I132">
        <v>325.57044468446702</v>
      </c>
    </row>
    <row r="133" spans="1:9">
      <c r="A133">
        <v>132</v>
      </c>
      <c r="B133" t="s">
        <v>147</v>
      </c>
      <c r="C133" t="s">
        <v>721</v>
      </c>
      <c r="D133" t="s">
        <v>722</v>
      </c>
      <c r="E133">
        <v>-27.877931853547299</v>
      </c>
      <c r="F133">
        <v>104.14325257300899</v>
      </c>
      <c r="G133">
        <v>40.316782893325801</v>
      </c>
      <c r="H133">
        <v>331.877724765067</v>
      </c>
      <c r="I133">
        <v>372.19450765839298</v>
      </c>
    </row>
    <row r="134" spans="1:9">
      <c r="A134">
        <v>133</v>
      </c>
      <c r="B134" t="s">
        <v>148</v>
      </c>
      <c r="C134" t="s">
        <v>721</v>
      </c>
      <c r="D134" t="s">
        <v>722</v>
      </c>
      <c r="E134">
        <v>6.1023113008385197</v>
      </c>
      <c r="F134">
        <v>165.369869630821</v>
      </c>
      <c r="G134">
        <v>81.105259316115095</v>
      </c>
      <c r="H134">
        <v>372.36342997216298</v>
      </c>
      <c r="I134">
        <v>453.46868928827797</v>
      </c>
    </row>
    <row r="135" spans="1:9">
      <c r="A135">
        <v>134</v>
      </c>
      <c r="B135" t="s">
        <v>149</v>
      </c>
      <c r="C135" t="s">
        <v>721</v>
      </c>
      <c r="D135" t="s">
        <v>722</v>
      </c>
      <c r="E135">
        <v>-92.920207968859302</v>
      </c>
      <c r="F135">
        <v>-28.033524153232499</v>
      </c>
      <c r="G135">
        <v>-61.644525603317099</v>
      </c>
      <c r="H135">
        <v>184.742938730567</v>
      </c>
      <c r="I135">
        <v>123.09841312725</v>
      </c>
    </row>
    <row r="136" spans="1:9">
      <c r="A136">
        <v>135</v>
      </c>
      <c r="B136" t="s">
        <v>150</v>
      </c>
      <c r="C136" t="s">
        <v>721</v>
      </c>
      <c r="D136" t="s">
        <v>722</v>
      </c>
      <c r="E136">
        <v>-100.90122751653399</v>
      </c>
      <c r="F136">
        <v>19.0162038177311</v>
      </c>
      <c r="G136">
        <v>-41.329733920555597</v>
      </c>
      <c r="H136">
        <v>270.71638454652901</v>
      </c>
      <c r="I136">
        <v>229.386650625973</v>
      </c>
    </row>
    <row r="137" spans="1:9">
      <c r="A137">
        <v>136</v>
      </c>
      <c r="B137" t="s">
        <v>151</v>
      </c>
      <c r="C137" t="s">
        <v>721</v>
      </c>
      <c r="D137" t="s">
        <v>722</v>
      </c>
      <c r="E137">
        <v>-90.017567557916806</v>
      </c>
      <c r="F137">
        <v>43.082975303954903</v>
      </c>
      <c r="G137">
        <v>-25.143998290117199</v>
      </c>
      <c r="H137">
        <v>346.74705086511398</v>
      </c>
      <c r="I137">
        <v>321.60305257499698</v>
      </c>
    </row>
    <row r="138" spans="1:9">
      <c r="A138">
        <v>137</v>
      </c>
      <c r="B138" t="s">
        <v>152</v>
      </c>
      <c r="C138" t="s">
        <v>721</v>
      </c>
      <c r="D138" t="s">
        <v>722</v>
      </c>
      <c r="E138">
        <v>5.0891393944874697</v>
      </c>
      <c r="F138">
        <v>128.136666723465</v>
      </c>
      <c r="G138">
        <v>65.557661955307196</v>
      </c>
      <c r="H138">
        <v>270.18176467788402</v>
      </c>
      <c r="I138">
        <v>335.73942663319099</v>
      </c>
    </row>
    <row r="139" spans="1:9">
      <c r="A139">
        <v>138</v>
      </c>
      <c r="B139" t="s">
        <v>153</v>
      </c>
      <c r="C139" t="s">
        <v>721</v>
      </c>
      <c r="D139" t="s">
        <v>722</v>
      </c>
      <c r="E139">
        <v>-145.73364338761701</v>
      </c>
      <c r="F139">
        <v>-17.7640824680424</v>
      </c>
      <c r="G139">
        <v>-84.703641770728794</v>
      </c>
      <c r="H139">
        <v>342.38237112754598</v>
      </c>
      <c r="I139">
        <v>257.67872935681697</v>
      </c>
    </row>
    <row r="140" spans="1:9">
      <c r="A140">
        <v>139</v>
      </c>
      <c r="B140" t="s">
        <v>154</v>
      </c>
      <c r="C140" t="s">
        <v>721</v>
      </c>
      <c r="D140" t="s">
        <v>722</v>
      </c>
      <c r="E140">
        <v>-117.94905553303199</v>
      </c>
      <c r="F140">
        <v>12.110151596543099</v>
      </c>
      <c r="G140">
        <v>-53.685915555974198</v>
      </c>
      <c r="H140">
        <v>372.38309870332802</v>
      </c>
      <c r="I140">
        <v>318.697183147354</v>
      </c>
    </row>
    <row r="141" spans="1:9">
      <c r="A141">
        <v>140</v>
      </c>
      <c r="B141" t="s">
        <v>155</v>
      </c>
      <c r="C141" t="s">
        <v>721</v>
      </c>
      <c r="D141" t="s">
        <v>722</v>
      </c>
      <c r="E141">
        <v>-78.149988198678699</v>
      </c>
      <c r="F141">
        <v>82.907681501070499</v>
      </c>
      <c r="G141">
        <v>1.8818350241131701</v>
      </c>
      <c r="H141">
        <v>480.581946397666</v>
      </c>
      <c r="I141">
        <v>482.463781421779</v>
      </c>
    </row>
    <row r="142" spans="1:9">
      <c r="A142">
        <v>141</v>
      </c>
      <c r="B142" t="s">
        <v>156</v>
      </c>
      <c r="C142" t="s">
        <v>721</v>
      </c>
      <c r="D142" t="s">
        <v>722</v>
      </c>
      <c r="E142">
        <v>-128.045023581539</v>
      </c>
      <c r="F142">
        <v>-13.3554839781323</v>
      </c>
      <c r="G142">
        <v>-70.486783996238103</v>
      </c>
      <c r="H142">
        <v>362.33429729803299</v>
      </c>
      <c r="I142">
        <v>291.847513301795</v>
      </c>
    </row>
    <row r="143" spans="1:9">
      <c r="A143">
        <v>142</v>
      </c>
      <c r="B143" t="s">
        <v>157</v>
      </c>
      <c r="C143" t="s">
        <v>721</v>
      </c>
      <c r="D143" t="s">
        <v>722</v>
      </c>
      <c r="E143">
        <v>-15.1910814894811</v>
      </c>
      <c r="F143">
        <v>104.227227497367</v>
      </c>
      <c r="G143">
        <v>40.708029673701802</v>
      </c>
      <c r="H143">
        <v>286.15118051802301</v>
      </c>
      <c r="I143">
        <v>326.85921019172503</v>
      </c>
    </row>
    <row r="144" spans="1:9">
      <c r="A144">
        <v>143</v>
      </c>
      <c r="B144" t="s">
        <v>158</v>
      </c>
      <c r="C144" t="s">
        <v>721</v>
      </c>
      <c r="D144" t="s">
        <v>722</v>
      </c>
      <c r="E144">
        <v>-57.695074496987999</v>
      </c>
      <c r="F144">
        <v>82.931582927152704</v>
      </c>
      <c r="G144">
        <v>13.2555564348009</v>
      </c>
      <c r="H144">
        <v>483.85176534814099</v>
      </c>
      <c r="I144">
        <v>497.10732178294199</v>
      </c>
    </row>
    <row r="145" spans="1:9">
      <c r="A145">
        <v>144</v>
      </c>
      <c r="B145" t="s">
        <v>159</v>
      </c>
      <c r="C145" t="s">
        <v>721</v>
      </c>
      <c r="D145" t="s">
        <v>722</v>
      </c>
      <c r="E145">
        <v>-109.08336401667</v>
      </c>
      <c r="F145">
        <v>-3.58492607992534</v>
      </c>
      <c r="G145">
        <v>-58.576213926539701</v>
      </c>
      <c r="H145">
        <v>317.72770144306998</v>
      </c>
      <c r="I145">
        <v>259.15148751652998</v>
      </c>
    </row>
    <row r="146" spans="1:9">
      <c r="A146">
        <v>145</v>
      </c>
      <c r="B146" t="s">
        <v>160</v>
      </c>
      <c r="C146" t="s">
        <v>721</v>
      </c>
      <c r="D146" t="s">
        <v>722</v>
      </c>
      <c r="E146">
        <v>-59.895033304769903</v>
      </c>
      <c r="F146">
        <v>92.848483019213006</v>
      </c>
      <c r="G146">
        <v>12.6351347060049</v>
      </c>
      <c r="H146">
        <v>469.12449829873202</v>
      </c>
      <c r="I146">
        <v>481.759633004737</v>
      </c>
    </row>
    <row r="147" spans="1:9">
      <c r="A147">
        <v>146</v>
      </c>
      <c r="B147" t="s">
        <v>161</v>
      </c>
      <c r="C147" t="s">
        <v>721</v>
      </c>
      <c r="D147" t="s">
        <v>722</v>
      </c>
      <c r="E147">
        <v>60.765924082452301</v>
      </c>
      <c r="F147">
        <v>277.95134047720302</v>
      </c>
      <c r="G147">
        <v>148.278712020054</v>
      </c>
      <c r="H147">
        <v>355.37246216627699</v>
      </c>
      <c r="I147">
        <v>503.65117418633201</v>
      </c>
    </row>
    <row r="148" spans="1:9">
      <c r="A148">
        <v>147</v>
      </c>
      <c r="B148" t="s">
        <v>162</v>
      </c>
      <c r="C148" t="s">
        <v>721</v>
      </c>
      <c r="D148" t="s">
        <v>722</v>
      </c>
      <c r="E148">
        <v>-9.3371832189354098</v>
      </c>
      <c r="F148">
        <v>130.74198251630699</v>
      </c>
      <c r="G148">
        <v>55.466995441023599</v>
      </c>
      <c r="H148">
        <v>335.18733725982401</v>
      </c>
      <c r="I148">
        <v>390.65433270084799</v>
      </c>
    </row>
    <row r="149" spans="1:9">
      <c r="A149">
        <v>148</v>
      </c>
      <c r="B149" t="s">
        <v>163</v>
      </c>
      <c r="C149" t="s">
        <v>721</v>
      </c>
      <c r="D149" t="s">
        <v>722</v>
      </c>
      <c r="E149">
        <v>-44.944713590169499</v>
      </c>
      <c r="F149">
        <v>67.648049531180803</v>
      </c>
      <c r="G149">
        <v>6.3333138478659503</v>
      </c>
      <c r="H149">
        <v>291.162360003738</v>
      </c>
      <c r="I149">
        <v>297.49567385160401</v>
      </c>
    </row>
    <row r="150" spans="1:9">
      <c r="A150">
        <v>149</v>
      </c>
      <c r="B150" t="s">
        <v>164</v>
      </c>
      <c r="C150" t="s">
        <v>721</v>
      </c>
      <c r="D150" t="s">
        <v>722</v>
      </c>
      <c r="E150">
        <v>-172.015846201991</v>
      </c>
      <c r="F150">
        <v>-76.399924512462505</v>
      </c>
      <c r="G150">
        <v>-125.36198348748199</v>
      </c>
      <c r="H150">
        <v>327.26449426839901</v>
      </c>
      <c r="I150">
        <v>201.902510780916</v>
      </c>
    </row>
    <row r="151" spans="1:9">
      <c r="A151">
        <v>150</v>
      </c>
      <c r="B151" t="s">
        <v>165</v>
      </c>
      <c r="C151" t="s">
        <v>721</v>
      </c>
      <c r="D151" t="s">
        <v>722</v>
      </c>
      <c r="E151">
        <v>27.860778536568301</v>
      </c>
      <c r="F151">
        <v>149.16878210420899</v>
      </c>
      <c r="G151">
        <v>85.999054723446704</v>
      </c>
      <c r="H151">
        <v>243.24290520054299</v>
      </c>
      <c r="I151">
        <v>329.24195992399001</v>
      </c>
    </row>
    <row r="152" spans="1:9">
      <c r="A152">
        <v>151</v>
      </c>
      <c r="B152" t="s">
        <v>166</v>
      </c>
      <c r="C152" t="s">
        <v>721</v>
      </c>
      <c r="D152" t="s">
        <v>722</v>
      </c>
      <c r="E152">
        <v>22.5822963774059</v>
      </c>
      <c r="F152">
        <v>303.03610181050499</v>
      </c>
      <c r="G152">
        <v>109.719005950783</v>
      </c>
      <c r="H152">
        <v>535.47098117520204</v>
      </c>
      <c r="I152">
        <v>645.189987125985</v>
      </c>
    </row>
    <row r="153" spans="1:9">
      <c r="A153">
        <v>152</v>
      </c>
      <c r="B153" t="s">
        <v>167</v>
      </c>
      <c r="C153" t="s">
        <v>721</v>
      </c>
      <c r="D153" t="s">
        <v>722</v>
      </c>
      <c r="E153">
        <v>-163.039948545296</v>
      </c>
      <c r="F153">
        <v>-19.518579836215199</v>
      </c>
      <c r="G153">
        <v>-88.867498091723107</v>
      </c>
      <c r="H153">
        <v>587.79421433057405</v>
      </c>
      <c r="I153">
        <v>498.92671623885099</v>
      </c>
    </row>
    <row r="154" spans="1:9">
      <c r="A154">
        <v>153</v>
      </c>
      <c r="B154" t="s">
        <v>168</v>
      </c>
      <c r="C154" t="s">
        <v>721</v>
      </c>
      <c r="D154" t="s">
        <v>722</v>
      </c>
      <c r="E154">
        <v>-83.568673556722402</v>
      </c>
      <c r="F154">
        <v>92.381182782028205</v>
      </c>
      <c r="G154">
        <v>-0.17574301395387601</v>
      </c>
      <c r="H154">
        <v>433.77840406692201</v>
      </c>
      <c r="I154">
        <v>433.60266105296898</v>
      </c>
    </row>
    <row r="155" spans="1:9">
      <c r="A155">
        <v>154</v>
      </c>
      <c r="B155" t="s">
        <v>169</v>
      </c>
      <c r="C155" t="s">
        <v>721</v>
      </c>
      <c r="D155" t="s">
        <v>722</v>
      </c>
      <c r="E155">
        <v>-33.881848039226803</v>
      </c>
      <c r="F155">
        <v>20.6980197498245</v>
      </c>
      <c r="G155">
        <v>-9.0649996365510894</v>
      </c>
      <c r="H155">
        <v>97.634601923633994</v>
      </c>
      <c r="I155">
        <v>88.569602287082901</v>
      </c>
    </row>
    <row r="156" spans="1:9">
      <c r="A156">
        <v>155</v>
      </c>
      <c r="B156" t="s">
        <v>170</v>
      </c>
      <c r="C156" t="s">
        <v>721</v>
      </c>
      <c r="D156" t="s">
        <v>722</v>
      </c>
      <c r="E156">
        <v>-159.51364518518599</v>
      </c>
      <c r="F156">
        <v>-37.454164935327697</v>
      </c>
      <c r="G156">
        <v>-99.342268075237797</v>
      </c>
      <c r="H156">
        <v>309.903543818039</v>
      </c>
      <c r="I156">
        <v>210.561275742801</v>
      </c>
    </row>
    <row r="157" spans="1:9">
      <c r="A157">
        <v>156</v>
      </c>
      <c r="B157" t="s">
        <v>171</v>
      </c>
      <c r="C157" t="s">
        <v>721</v>
      </c>
      <c r="D157" t="s">
        <v>722</v>
      </c>
      <c r="E157">
        <v>-152.626165300172</v>
      </c>
      <c r="F157">
        <v>28.838176673350102</v>
      </c>
      <c r="G157">
        <v>-60.607568204482298</v>
      </c>
      <c r="H157">
        <v>516.90114040002595</v>
      </c>
      <c r="I157">
        <v>456.29357219554299</v>
      </c>
    </row>
    <row r="158" spans="1:9">
      <c r="A158">
        <v>157</v>
      </c>
      <c r="B158" t="s">
        <v>172</v>
      </c>
      <c r="C158" t="s">
        <v>721</v>
      </c>
      <c r="D158" t="s">
        <v>722</v>
      </c>
      <c r="E158">
        <v>44.260653454713797</v>
      </c>
      <c r="F158">
        <v>170.331904058042</v>
      </c>
      <c r="G158">
        <v>105.928019996484</v>
      </c>
      <c r="H158">
        <v>349.21017780111401</v>
      </c>
      <c r="I158">
        <v>455.13819779759802</v>
      </c>
    </row>
    <row r="159" spans="1:9">
      <c r="A159">
        <v>158</v>
      </c>
      <c r="B159" t="s">
        <v>173</v>
      </c>
      <c r="C159" t="s">
        <v>721</v>
      </c>
      <c r="D159" t="s">
        <v>722</v>
      </c>
      <c r="E159">
        <v>139.576171715225</v>
      </c>
      <c r="F159">
        <v>295.60267844706999</v>
      </c>
      <c r="G159">
        <v>207.215681093917</v>
      </c>
      <c r="H159">
        <v>258.68551743330602</v>
      </c>
      <c r="I159">
        <v>465.90119852722398</v>
      </c>
    </row>
    <row r="160" spans="1:9">
      <c r="A160">
        <v>159</v>
      </c>
      <c r="B160" t="s">
        <v>174</v>
      </c>
      <c r="C160" t="s">
        <v>721</v>
      </c>
      <c r="D160" t="s">
        <v>722</v>
      </c>
      <c r="E160">
        <v>-76.020251576433296</v>
      </c>
      <c r="F160">
        <v>15.325552911256</v>
      </c>
      <c r="G160">
        <v>-29.0501968956174</v>
      </c>
      <c r="H160">
        <v>248.04156260827801</v>
      </c>
      <c r="I160">
        <v>218.99136571266001</v>
      </c>
    </row>
    <row r="161" spans="1:9">
      <c r="A161">
        <v>160</v>
      </c>
      <c r="B161" t="s">
        <v>175</v>
      </c>
      <c r="C161" t="s">
        <v>721</v>
      </c>
      <c r="D161" t="s">
        <v>722</v>
      </c>
      <c r="E161">
        <v>10.6647041522462</v>
      </c>
      <c r="F161">
        <v>102.264242194136</v>
      </c>
      <c r="G161">
        <v>53.280153660383299</v>
      </c>
      <c r="H161">
        <v>191.88807798143901</v>
      </c>
      <c r="I161">
        <v>245.16823164182301</v>
      </c>
    </row>
    <row r="162" spans="1:9">
      <c r="A162">
        <v>161</v>
      </c>
      <c r="B162" t="s">
        <v>176</v>
      </c>
      <c r="C162" t="s">
        <v>721</v>
      </c>
      <c r="D162" t="s">
        <v>722</v>
      </c>
      <c r="E162">
        <v>-66.510729828186598</v>
      </c>
      <c r="F162">
        <v>38.539055472765497</v>
      </c>
      <c r="G162">
        <v>-15.749208857580401</v>
      </c>
      <c r="H162">
        <v>257.66003434038902</v>
      </c>
      <c r="I162">
        <v>241.910825482809</v>
      </c>
    </row>
    <row r="163" spans="1:9">
      <c r="A163">
        <v>162</v>
      </c>
      <c r="B163" t="s">
        <v>177</v>
      </c>
      <c r="C163" t="s">
        <v>721</v>
      </c>
      <c r="D163" t="s">
        <v>722</v>
      </c>
      <c r="E163">
        <v>36.215648122553503</v>
      </c>
      <c r="F163">
        <v>117.53616558007801</v>
      </c>
      <c r="G163">
        <v>73.806532767827605</v>
      </c>
      <c r="H163">
        <v>109.250360984705</v>
      </c>
      <c r="I163">
        <v>183.05689375253201</v>
      </c>
    </row>
    <row r="164" spans="1:9">
      <c r="A164">
        <v>163</v>
      </c>
      <c r="B164" t="s">
        <v>178</v>
      </c>
      <c r="C164" t="s">
        <v>721</v>
      </c>
      <c r="D164" t="s">
        <v>722</v>
      </c>
      <c r="E164">
        <v>-108.173724335944</v>
      </c>
      <c r="F164">
        <v>8.4498757933771493</v>
      </c>
      <c r="G164">
        <v>-49.2241351667545</v>
      </c>
      <c r="H164">
        <v>401.33429461614998</v>
      </c>
      <c r="I164">
        <v>352.11015944939498</v>
      </c>
    </row>
    <row r="165" spans="1:9">
      <c r="A165">
        <v>164</v>
      </c>
      <c r="B165" t="s">
        <v>179</v>
      </c>
      <c r="C165" t="s">
        <v>721</v>
      </c>
      <c r="D165" t="s">
        <v>722</v>
      </c>
      <c r="E165">
        <v>-204.94190183004099</v>
      </c>
      <c r="F165">
        <v>-61.365310737568599</v>
      </c>
      <c r="G165">
        <v>-135.396035045302</v>
      </c>
      <c r="H165">
        <v>444.91225864906602</v>
      </c>
      <c r="I165">
        <v>309.51622360376302</v>
      </c>
    </row>
    <row r="166" spans="1:9">
      <c r="A166">
        <v>165</v>
      </c>
      <c r="B166" t="s">
        <v>180</v>
      </c>
      <c r="C166" t="s">
        <v>721</v>
      </c>
      <c r="D166" t="s">
        <v>722</v>
      </c>
      <c r="E166">
        <v>26.334329787595699</v>
      </c>
      <c r="F166">
        <v>84.737908709166703</v>
      </c>
      <c r="G166">
        <v>54.003113468935297</v>
      </c>
      <c r="H166">
        <v>88.288824349203196</v>
      </c>
      <c r="I166">
        <v>142.291937818138</v>
      </c>
    </row>
    <row r="167" spans="1:9">
      <c r="A167">
        <v>166</v>
      </c>
      <c r="B167" t="s">
        <v>181</v>
      </c>
      <c r="C167" t="s">
        <v>721</v>
      </c>
      <c r="D167" t="s">
        <v>722</v>
      </c>
      <c r="E167">
        <v>-70.8597559651041</v>
      </c>
      <c r="F167">
        <v>21.652212975329299</v>
      </c>
      <c r="G167">
        <v>-26.521953916692699</v>
      </c>
      <c r="H167">
        <v>285.618213476856</v>
      </c>
      <c r="I167">
        <v>259.09625956016299</v>
      </c>
    </row>
    <row r="168" spans="1:9">
      <c r="A168">
        <v>167</v>
      </c>
      <c r="B168" t="s">
        <v>182</v>
      </c>
      <c r="C168" t="s">
        <v>721</v>
      </c>
      <c r="D168" t="s">
        <v>722</v>
      </c>
      <c r="E168">
        <v>-80.503518391216701</v>
      </c>
      <c r="F168">
        <v>64.226313351271997</v>
      </c>
      <c r="G168">
        <v>-8.6882224930158696</v>
      </c>
      <c r="H168">
        <v>439.574218807281</v>
      </c>
      <c r="I168">
        <v>430.88599631426501</v>
      </c>
    </row>
    <row r="169" spans="1:9">
      <c r="A169">
        <v>168</v>
      </c>
      <c r="B169" t="s">
        <v>183</v>
      </c>
      <c r="C169" t="s">
        <v>721</v>
      </c>
      <c r="D169" t="s">
        <v>722</v>
      </c>
      <c r="E169">
        <v>-122.376858107742</v>
      </c>
      <c r="F169">
        <v>47.092893180348298</v>
      </c>
      <c r="G169">
        <v>-35.656166012082601</v>
      </c>
      <c r="H169">
        <v>484.85097367606897</v>
      </c>
      <c r="I169">
        <v>449.19480766398698</v>
      </c>
    </row>
    <row r="170" spans="1:9">
      <c r="A170">
        <v>169</v>
      </c>
      <c r="B170" t="s">
        <v>184</v>
      </c>
      <c r="C170" t="s">
        <v>721</v>
      </c>
      <c r="D170" t="s">
        <v>722</v>
      </c>
      <c r="E170">
        <v>-62.200323676361201</v>
      </c>
      <c r="F170">
        <v>64.646000577189795</v>
      </c>
      <c r="G170">
        <v>3.0317992380727699</v>
      </c>
      <c r="H170">
        <v>375.81504309207003</v>
      </c>
      <c r="I170">
        <v>378.84684233014298</v>
      </c>
    </row>
    <row r="171" spans="1:9">
      <c r="A171">
        <v>170</v>
      </c>
      <c r="B171" t="s">
        <v>185</v>
      </c>
      <c r="C171" t="s">
        <v>721</v>
      </c>
      <c r="D171" t="s">
        <v>722</v>
      </c>
      <c r="E171">
        <v>-48.4333354677523</v>
      </c>
      <c r="F171">
        <v>37.778264867465303</v>
      </c>
      <c r="G171">
        <v>-7.5909905680070704</v>
      </c>
      <c r="H171">
        <v>251.728123243364</v>
      </c>
      <c r="I171">
        <v>244.13713267535701</v>
      </c>
    </row>
    <row r="172" spans="1:9">
      <c r="A172">
        <v>171</v>
      </c>
      <c r="B172" t="s">
        <v>186</v>
      </c>
      <c r="C172" t="s">
        <v>721</v>
      </c>
      <c r="D172" t="s">
        <v>722</v>
      </c>
      <c r="E172">
        <v>-105.66145173192299</v>
      </c>
      <c r="F172">
        <v>-50.745215777508903</v>
      </c>
      <c r="G172">
        <v>-78.485584223563194</v>
      </c>
      <c r="H172">
        <v>212.42694573637999</v>
      </c>
      <c r="I172">
        <v>133.941361512816</v>
      </c>
    </row>
    <row r="173" spans="1:9">
      <c r="A173">
        <v>172</v>
      </c>
      <c r="B173" t="s">
        <v>187</v>
      </c>
      <c r="C173" t="s">
        <v>721</v>
      </c>
      <c r="D173" t="s">
        <v>722</v>
      </c>
      <c r="E173">
        <v>-253.88498091285999</v>
      </c>
      <c r="F173">
        <v>-61.724194333124203</v>
      </c>
      <c r="G173">
        <v>-148.72283416120101</v>
      </c>
      <c r="H173">
        <v>637.03700639420094</v>
      </c>
      <c r="I173">
        <v>488.31417223300002</v>
      </c>
    </row>
    <row r="174" spans="1:9">
      <c r="A174">
        <v>173</v>
      </c>
      <c r="B174" t="s">
        <v>188</v>
      </c>
      <c r="C174" t="s">
        <v>721</v>
      </c>
      <c r="D174" t="s">
        <v>722</v>
      </c>
      <c r="E174">
        <v>-73.287346625871606</v>
      </c>
      <c r="F174">
        <v>-11.077635078568701</v>
      </c>
      <c r="G174">
        <v>-43.464928183700799</v>
      </c>
      <c r="H174">
        <v>186.89812272414201</v>
      </c>
      <c r="I174">
        <v>143.43319454044101</v>
      </c>
    </row>
    <row r="175" spans="1:9">
      <c r="A175">
        <v>174</v>
      </c>
      <c r="B175" t="s">
        <v>189</v>
      </c>
      <c r="C175" t="s">
        <v>721</v>
      </c>
      <c r="D175" t="s">
        <v>722</v>
      </c>
      <c r="E175">
        <v>1.91268695121775</v>
      </c>
      <c r="F175">
        <v>44.946247796064704</v>
      </c>
      <c r="G175">
        <v>21.951244797056301</v>
      </c>
      <c r="H175">
        <v>39.428482002458097</v>
      </c>
      <c r="I175">
        <v>61.379726799514401</v>
      </c>
    </row>
    <row r="176" spans="1:9">
      <c r="A176">
        <v>175</v>
      </c>
      <c r="B176" t="s">
        <v>190</v>
      </c>
      <c r="C176" t="s">
        <v>721</v>
      </c>
      <c r="D176" t="s">
        <v>722</v>
      </c>
      <c r="E176">
        <v>-16.477504940713601</v>
      </c>
      <c r="F176">
        <v>97.880077255614594</v>
      </c>
      <c r="G176">
        <v>41.582635672952101</v>
      </c>
      <c r="H176">
        <v>297.70490566356199</v>
      </c>
      <c r="I176">
        <v>339.28754133651398</v>
      </c>
    </row>
    <row r="177" spans="1:9">
      <c r="A177">
        <v>176</v>
      </c>
      <c r="B177" t="s">
        <v>191</v>
      </c>
      <c r="C177" t="s">
        <v>721</v>
      </c>
      <c r="D177" t="s">
        <v>722</v>
      </c>
      <c r="E177">
        <v>-13.329305556873001</v>
      </c>
      <c r="F177">
        <v>123.530989433923</v>
      </c>
      <c r="G177">
        <v>53.6445726076618</v>
      </c>
      <c r="H177">
        <v>410.33648258199901</v>
      </c>
      <c r="I177">
        <v>463.98105518966099</v>
      </c>
    </row>
    <row r="178" spans="1:9">
      <c r="A178">
        <v>177</v>
      </c>
      <c r="B178" t="s">
        <v>192</v>
      </c>
      <c r="C178" t="s">
        <v>721</v>
      </c>
      <c r="D178" t="s">
        <v>722</v>
      </c>
      <c r="E178">
        <v>-97.677263296011304</v>
      </c>
      <c r="F178">
        <v>84.200081149471799</v>
      </c>
      <c r="G178">
        <v>-9.3347284953333602</v>
      </c>
      <c r="H178">
        <v>538.07928938637701</v>
      </c>
      <c r="I178">
        <v>528.74456089104399</v>
      </c>
    </row>
    <row r="179" spans="1:9">
      <c r="A179">
        <v>178</v>
      </c>
      <c r="B179" t="s">
        <v>193</v>
      </c>
      <c r="C179" t="s">
        <v>721</v>
      </c>
      <c r="D179" t="s">
        <v>722</v>
      </c>
      <c r="E179">
        <v>-204.644821954989</v>
      </c>
      <c r="F179">
        <v>42.289922633926402</v>
      </c>
      <c r="G179">
        <v>-64.961840744481606</v>
      </c>
      <c r="H179">
        <v>677.934358882531</v>
      </c>
      <c r="I179">
        <v>612.97251813804905</v>
      </c>
    </row>
    <row r="180" spans="1:9">
      <c r="A180">
        <v>179</v>
      </c>
      <c r="B180" t="s">
        <v>194</v>
      </c>
      <c r="C180" t="s">
        <v>721</v>
      </c>
      <c r="D180" t="s">
        <v>722</v>
      </c>
      <c r="E180">
        <v>-6.8155669553608202</v>
      </c>
      <c r="F180">
        <v>45.989646482173598</v>
      </c>
      <c r="G180">
        <v>18.655502816336</v>
      </c>
      <c r="H180">
        <v>84.903684435475299</v>
      </c>
      <c r="I180">
        <v>103.559187251811</v>
      </c>
    </row>
    <row r="181" spans="1:9">
      <c r="A181">
        <v>180</v>
      </c>
      <c r="B181" t="s">
        <v>195</v>
      </c>
      <c r="C181" t="s">
        <v>721</v>
      </c>
      <c r="D181" t="s">
        <v>722</v>
      </c>
      <c r="E181">
        <v>-66.573653583896601</v>
      </c>
      <c r="F181">
        <v>69.893548568421593</v>
      </c>
      <c r="G181" s="1">
        <v>-4.26189926940878E-4</v>
      </c>
      <c r="H181">
        <v>418.46217558287998</v>
      </c>
      <c r="I181">
        <v>418.46174939295298</v>
      </c>
    </row>
    <row r="182" spans="1:9">
      <c r="A182">
        <v>181</v>
      </c>
      <c r="B182" t="s">
        <v>196</v>
      </c>
      <c r="C182" t="s">
        <v>721</v>
      </c>
      <c r="D182" t="s">
        <v>722</v>
      </c>
      <c r="E182">
        <v>-188.34642015197801</v>
      </c>
      <c r="F182">
        <v>91.010317082605198</v>
      </c>
      <c r="G182">
        <v>-60.169070170278502</v>
      </c>
      <c r="H182">
        <v>687.894719935897</v>
      </c>
      <c r="I182">
        <v>627.72564976561796</v>
      </c>
    </row>
    <row r="183" spans="1:9">
      <c r="A183">
        <v>182</v>
      </c>
      <c r="B183" t="s">
        <v>197</v>
      </c>
      <c r="C183" t="s">
        <v>721</v>
      </c>
      <c r="D183" t="s">
        <v>722</v>
      </c>
      <c r="E183">
        <v>-168.52216192342601</v>
      </c>
      <c r="F183">
        <v>-27.817402169726599</v>
      </c>
      <c r="G183">
        <v>-102.454227890703</v>
      </c>
      <c r="H183">
        <v>484.44331677943501</v>
      </c>
      <c r="I183">
        <v>381.98908888873098</v>
      </c>
    </row>
    <row r="184" spans="1:9">
      <c r="A184">
        <v>183</v>
      </c>
      <c r="B184" t="s">
        <v>198</v>
      </c>
      <c r="C184" t="s">
        <v>721</v>
      </c>
      <c r="D184" t="s">
        <v>722</v>
      </c>
      <c r="E184">
        <v>-95.026646342082998</v>
      </c>
      <c r="F184">
        <v>9.26041256900203</v>
      </c>
      <c r="G184">
        <v>-46.792731529733501</v>
      </c>
      <c r="H184">
        <v>315.54591550424499</v>
      </c>
      <c r="I184">
        <v>268.75318397451201</v>
      </c>
    </row>
    <row r="185" spans="1:9">
      <c r="A185">
        <v>184</v>
      </c>
      <c r="B185" t="s">
        <v>199</v>
      </c>
      <c r="C185" t="s">
        <v>721</v>
      </c>
      <c r="D185" t="s">
        <v>722</v>
      </c>
      <c r="E185">
        <v>-65.392424704462698</v>
      </c>
      <c r="F185">
        <v>70.768786101410996</v>
      </c>
      <c r="G185">
        <v>4.01214288277151</v>
      </c>
      <c r="H185">
        <v>525.09927949700204</v>
      </c>
      <c r="I185">
        <v>529.11142237977401</v>
      </c>
    </row>
    <row r="186" spans="1:9">
      <c r="A186">
        <v>185</v>
      </c>
      <c r="B186" t="s">
        <v>200</v>
      </c>
      <c r="C186" t="s">
        <v>721</v>
      </c>
      <c r="D186" t="s">
        <v>722</v>
      </c>
      <c r="E186">
        <v>-33.160137046565097</v>
      </c>
      <c r="F186">
        <v>36.371183244213597</v>
      </c>
      <c r="G186">
        <v>-0.17053887977854701</v>
      </c>
      <c r="H186">
        <v>192.97363184535899</v>
      </c>
      <c r="I186">
        <v>192.80309296558099</v>
      </c>
    </row>
    <row r="187" spans="1:9">
      <c r="A187">
        <v>186</v>
      </c>
      <c r="B187" t="s">
        <v>201</v>
      </c>
      <c r="C187" t="s">
        <v>721</v>
      </c>
      <c r="D187" t="s">
        <v>722</v>
      </c>
      <c r="E187">
        <v>13.2176318744299</v>
      </c>
      <c r="F187">
        <v>96.792020782572394</v>
      </c>
      <c r="G187">
        <v>52.940798088754299</v>
      </c>
      <c r="H187">
        <v>155.87044361731799</v>
      </c>
      <c r="I187">
        <v>208.811241706072</v>
      </c>
    </row>
    <row r="188" spans="1:9">
      <c r="A188">
        <v>187</v>
      </c>
      <c r="B188" t="s">
        <v>202</v>
      </c>
      <c r="C188" t="s">
        <v>721</v>
      </c>
      <c r="D188" t="s">
        <v>722</v>
      </c>
      <c r="E188">
        <v>43.3477296069698</v>
      </c>
      <c r="F188">
        <v>151.20102882430001</v>
      </c>
      <c r="G188">
        <v>93.046700545296204</v>
      </c>
      <c r="H188">
        <v>213.50412776565</v>
      </c>
      <c r="I188">
        <v>306.55082831094597</v>
      </c>
    </row>
    <row r="189" spans="1:9">
      <c r="A189">
        <v>188</v>
      </c>
      <c r="B189" t="s">
        <v>203</v>
      </c>
      <c r="C189" t="s">
        <v>721</v>
      </c>
      <c r="D189" t="s">
        <v>722</v>
      </c>
      <c r="E189">
        <v>-56.656994865580501</v>
      </c>
      <c r="F189">
        <v>46.077151487198499</v>
      </c>
      <c r="G189">
        <v>-7.7115800592229604</v>
      </c>
      <c r="H189">
        <v>271.72901252238398</v>
      </c>
      <c r="I189">
        <v>264.01743246316101</v>
      </c>
    </row>
    <row r="190" spans="1:9">
      <c r="A190">
        <v>189</v>
      </c>
      <c r="B190" t="s">
        <v>204</v>
      </c>
      <c r="C190" t="s">
        <v>721</v>
      </c>
      <c r="D190" t="s">
        <v>722</v>
      </c>
      <c r="E190">
        <v>-55.247551089474001</v>
      </c>
      <c r="F190">
        <v>64.185056521301902</v>
      </c>
      <c r="G190">
        <v>1.8567299895792599</v>
      </c>
      <c r="H190">
        <v>285.69306528335699</v>
      </c>
      <c r="I190">
        <v>287.54979527293699</v>
      </c>
    </row>
    <row r="191" spans="1:9">
      <c r="A191">
        <v>190</v>
      </c>
      <c r="B191" t="s">
        <v>205</v>
      </c>
      <c r="C191" t="s">
        <v>721</v>
      </c>
      <c r="D191" t="s">
        <v>722</v>
      </c>
      <c r="E191">
        <v>-17.880034165169</v>
      </c>
      <c r="F191">
        <v>31.308550220220599</v>
      </c>
      <c r="G191">
        <v>6.7985783873417001</v>
      </c>
      <c r="H191">
        <v>91.923767813822906</v>
      </c>
      <c r="I191">
        <v>98.722346201164598</v>
      </c>
    </row>
    <row r="192" spans="1:9">
      <c r="A192">
        <v>191</v>
      </c>
      <c r="B192" t="s">
        <v>206</v>
      </c>
      <c r="C192" t="s">
        <v>721</v>
      </c>
      <c r="D192" t="s">
        <v>722</v>
      </c>
      <c r="E192">
        <v>0.44043951389688002</v>
      </c>
      <c r="F192">
        <v>41.923354333917899</v>
      </c>
      <c r="G192">
        <v>19.400079373768602</v>
      </c>
      <c r="H192">
        <v>51.214489857311598</v>
      </c>
      <c r="I192">
        <v>70.614569231080196</v>
      </c>
    </row>
    <row r="193" spans="1:9">
      <c r="A193">
        <v>192</v>
      </c>
      <c r="B193" t="s">
        <v>207</v>
      </c>
      <c r="C193" t="s">
        <v>721</v>
      </c>
      <c r="D193" t="s">
        <v>722</v>
      </c>
      <c r="E193">
        <v>-59.470931434620603</v>
      </c>
      <c r="F193">
        <v>31.486866000981699</v>
      </c>
      <c r="G193">
        <v>-15.512778391643</v>
      </c>
      <c r="H193">
        <v>269.059834546025</v>
      </c>
      <c r="I193">
        <v>253.54705615438201</v>
      </c>
    </row>
    <row r="194" spans="1:9">
      <c r="A194">
        <v>193</v>
      </c>
      <c r="B194" t="s">
        <v>208</v>
      </c>
      <c r="C194" t="s">
        <v>721</v>
      </c>
      <c r="D194" t="s">
        <v>722</v>
      </c>
      <c r="E194">
        <v>-106.106430031494</v>
      </c>
      <c r="F194">
        <v>-48.257179493978498</v>
      </c>
      <c r="G194">
        <v>-76.596058148356207</v>
      </c>
      <c r="H194">
        <v>221.28354720106799</v>
      </c>
      <c r="I194">
        <v>144.68748905271201</v>
      </c>
    </row>
    <row r="195" spans="1:9">
      <c r="A195">
        <v>194</v>
      </c>
      <c r="B195" t="s">
        <v>209</v>
      </c>
      <c r="C195" t="s">
        <v>721</v>
      </c>
      <c r="D195" t="s">
        <v>722</v>
      </c>
      <c r="E195">
        <v>24.220097145728399</v>
      </c>
      <c r="F195">
        <v>95.449142531011702</v>
      </c>
      <c r="G195">
        <v>57.846270079411703</v>
      </c>
      <c r="H195">
        <v>133.114927096239</v>
      </c>
      <c r="I195">
        <v>190.96119717565099</v>
      </c>
    </row>
    <row r="196" spans="1:9">
      <c r="A196">
        <v>195</v>
      </c>
      <c r="B196" t="s">
        <v>210</v>
      </c>
      <c r="C196" t="s">
        <v>721</v>
      </c>
      <c r="D196" t="s">
        <v>722</v>
      </c>
      <c r="E196">
        <v>-18.163300849800901</v>
      </c>
      <c r="F196">
        <v>32.727393719920499</v>
      </c>
      <c r="G196">
        <v>6.7426576725035101</v>
      </c>
      <c r="H196">
        <v>117.150782362855</v>
      </c>
      <c r="I196">
        <v>123.893440035358</v>
      </c>
    </row>
    <row r="197" spans="1:9">
      <c r="A197">
        <v>196</v>
      </c>
      <c r="B197" t="s">
        <v>211</v>
      </c>
      <c r="C197" t="s">
        <v>721</v>
      </c>
      <c r="D197" t="s">
        <v>722</v>
      </c>
      <c r="E197">
        <v>-47.716811339719897</v>
      </c>
      <c r="F197">
        <v>10.098256371362799</v>
      </c>
      <c r="G197">
        <v>-17.806816799017099</v>
      </c>
      <c r="H197">
        <v>160.95765806494401</v>
      </c>
      <c r="I197">
        <v>143.150841265927</v>
      </c>
    </row>
    <row r="198" spans="1:9">
      <c r="A198">
        <v>197</v>
      </c>
      <c r="B198" t="s">
        <v>212</v>
      </c>
      <c r="C198" t="s">
        <v>721</v>
      </c>
      <c r="D198" t="s">
        <v>722</v>
      </c>
      <c r="E198">
        <v>-88.763197550215096</v>
      </c>
      <c r="F198">
        <v>-24.9869665388591</v>
      </c>
      <c r="G198">
        <v>-55.518056363558799</v>
      </c>
      <c r="H198">
        <v>184.306132193032</v>
      </c>
      <c r="I198">
        <v>128.788075829473</v>
      </c>
    </row>
    <row r="199" spans="1:9">
      <c r="A199">
        <v>198</v>
      </c>
      <c r="B199" t="s">
        <v>213</v>
      </c>
      <c r="C199" t="s">
        <v>721</v>
      </c>
      <c r="D199" t="s">
        <v>722</v>
      </c>
      <c r="E199">
        <v>-93.071984230531996</v>
      </c>
      <c r="F199">
        <v>-14.6703951267804</v>
      </c>
      <c r="G199">
        <v>-53.2505498648014</v>
      </c>
      <c r="H199">
        <v>236.37930083961101</v>
      </c>
      <c r="I199">
        <v>183.12875097480901</v>
      </c>
    </row>
    <row r="200" spans="1:9">
      <c r="A200">
        <v>199</v>
      </c>
      <c r="B200" t="s">
        <v>214</v>
      </c>
      <c r="C200" t="s">
        <v>721</v>
      </c>
      <c r="D200" t="s">
        <v>722</v>
      </c>
      <c r="E200">
        <v>-65.851621343869198</v>
      </c>
      <c r="F200">
        <v>4.5163353804827402</v>
      </c>
      <c r="G200">
        <v>-30.4781893258514</v>
      </c>
      <c r="H200">
        <v>239.78107148495499</v>
      </c>
      <c r="I200">
        <v>209.30288215910301</v>
      </c>
    </row>
    <row r="201" spans="1:9">
      <c r="A201">
        <v>200</v>
      </c>
      <c r="B201" t="s">
        <v>215</v>
      </c>
      <c r="C201" t="s">
        <v>721</v>
      </c>
      <c r="D201" t="s">
        <v>722</v>
      </c>
      <c r="E201">
        <v>-70.955019744559607</v>
      </c>
      <c r="F201">
        <v>49.124242092116397</v>
      </c>
      <c r="G201">
        <v>-12.931818541514501</v>
      </c>
      <c r="H201">
        <v>354.50961812894701</v>
      </c>
      <c r="I201">
        <v>341.57779958743299</v>
      </c>
    </row>
    <row r="202" spans="1:9">
      <c r="A202">
        <v>201</v>
      </c>
      <c r="B202" t="s">
        <v>216</v>
      </c>
      <c r="C202" t="s">
        <v>721</v>
      </c>
      <c r="D202" t="s">
        <v>722</v>
      </c>
      <c r="E202">
        <v>-59.612896620505403</v>
      </c>
      <c r="F202">
        <v>6.3472114470768295E-2</v>
      </c>
      <c r="G202">
        <v>-31.550930018390101</v>
      </c>
      <c r="H202">
        <v>142.75837035160799</v>
      </c>
      <c r="I202">
        <v>111.207440333218</v>
      </c>
    </row>
    <row r="203" spans="1:9">
      <c r="A203">
        <v>202</v>
      </c>
      <c r="B203" t="s">
        <v>217</v>
      </c>
      <c r="C203" t="s">
        <v>721</v>
      </c>
      <c r="D203" t="s">
        <v>722</v>
      </c>
      <c r="E203">
        <v>-10.6879354898589</v>
      </c>
      <c r="F203">
        <v>38.964495500213197</v>
      </c>
      <c r="G203">
        <v>14.5908861745027</v>
      </c>
      <c r="H203">
        <v>60.731262319318702</v>
      </c>
      <c r="I203">
        <v>75.322148493821402</v>
      </c>
    </row>
    <row r="204" spans="1:9">
      <c r="A204">
        <v>203</v>
      </c>
      <c r="B204" t="s">
        <v>218</v>
      </c>
      <c r="C204" t="s">
        <v>721</v>
      </c>
      <c r="D204" t="s">
        <v>722</v>
      </c>
      <c r="E204">
        <v>109.084062728635</v>
      </c>
      <c r="F204">
        <v>216.985353335024</v>
      </c>
      <c r="G204">
        <v>159.004880035105</v>
      </c>
      <c r="H204">
        <v>107.89208273747199</v>
      </c>
      <c r="I204">
        <v>266.89696277257798</v>
      </c>
    </row>
    <row r="205" spans="1:9">
      <c r="A205">
        <v>204</v>
      </c>
      <c r="B205" t="s">
        <v>219</v>
      </c>
      <c r="C205" t="s">
        <v>721</v>
      </c>
      <c r="D205" t="s">
        <v>722</v>
      </c>
      <c r="E205">
        <v>21.596905590785902</v>
      </c>
      <c r="F205">
        <v>179.75837825616199</v>
      </c>
      <c r="G205">
        <v>98.553137631482301</v>
      </c>
      <c r="H205">
        <v>288.46380983973199</v>
      </c>
      <c r="I205">
        <v>387.016947471214</v>
      </c>
    </row>
    <row r="206" spans="1:9">
      <c r="A206">
        <v>205</v>
      </c>
      <c r="B206" t="s">
        <v>220</v>
      </c>
      <c r="C206" t="s">
        <v>721</v>
      </c>
      <c r="D206" t="s">
        <v>722</v>
      </c>
      <c r="E206">
        <v>-183.883818867755</v>
      </c>
      <c r="F206">
        <v>-55.870737913483303</v>
      </c>
      <c r="G206">
        <v>-122.047195409228</v>
      </c>
      <c r="H206">
        <v>447.998565227923</v>
      </c>
      <c r="I206">
        <v>325.95136981869501</v>
      </c>
    </row>
    <row r="207" spans="1:9">
      <c r="A207">
        <v>206</v>
      </c>
      <c r="B207" t="s">
        <v>221</v>
      </c>
      <c r="C207" t="s">
        <v>721</v>
      </c>
      <c r="D207" t="s">
        <v>722</v>
      </c>
      <c r="E207">
        <v>-2.8900429535278902</v>
      </c>
      <c r="F207">
        <v>76.945466548984498</v>
      </c>
      <c r="G207">
        <v>33.967290141415901</v>
      </c>
      <c r="H207">
        <v>163.417716363202</v>
      </c>
      <c r="I207">
        <v>197.38500650461799</v>
      </c>
    </row>
    <row r="208" spans="1:9">
      <c r="A208">
        <v>207</v>
      </c>
      <c r="B208" t="s">
        <v>222</v>
      </c>
      <c r="C208" t="s">
        <v>721</v>
      </c>
      <c r="D208" t="s">
        <v>722</v>
      </c>
      <c r="E208">
        <v>-131.17327291107</v>
      </c>
      <c r="F208">
        <v>-52.816973901451803</v>
      </c>
      <c r="G208">
        <v>-91.425291413089795</v>
      </c>
      <c r="H208">
        <v>291.81048057814201</v>
      </c>
      <c r="I208">
        <v>200.385189165052</v>
      </c>
    </row>
    <row r="209" spans="1:9">
      <c r="A209">
        <v>208</v>
      </c>
      <c r="B209" t="s">
        <v>223</v>
      </c>
      <c r="C209" t="s">
        <v>721</v>
      </c>
      <c r="D209" t="s">
        <v>722</v>
      </c>
      <c r="E209">
        <v>29.331038173027999</v>
      </c>
      <c r="F209">
        <v>118.939293876294</v>
      </c>
      <c r="G209">
        <v>72.521350818468605</v>
      </c>
      <c r="H209">
        <v>167.57196909175701</v>
      </c>
      <c r="I209">
        <v>240.093319910226</v>
      </c>
    </row>
    <row r="210" spans="1:9">
      <c r="A210">
        <v>209</v>
      </c>
      <c r="B210" t="s">
        <v>224</v>
      </c>
      <c r="C210" t="s">
        <v>721</v>
      </c>
      <c r="D210" t="s">
        <v>722</v>
      </c>
      <c r="E210">
        <v>-43.793350051731501</v>
      </c>
      <c r="F210">
        <v>18.364027607245198</v>
      </c>
      <c r="G210">
        <v>-12.754135996309699</v>
      </c>
      <c r="H210">
        <v>178.26910635529401</v>
      </c>
      <c r="I210">
        <v>165.51497035898399</v>
      </c>
    </row>
    <row r="211" spans="1:9">
      <c r="A211">
        <v>210</v>
      </c>
      <c r="B211" t="s">
        <v>225</v>
      </c>
      <c r="C211" t="s">
        <v>721</v>
      </c>
      <c r="D211" t="s">
        <v>722</v>
      </c>
      <c r="E211">
        <v>-213.13886546715199</v>
      </c>
      <c r="F211">
        <v>249.25545483856999</v>
      </c>
      <c r="G211">
        <v>-22.380976079538598</v>
      </c>
      <c r="H211">
        <v>703.01011487464302</v>
      </c>
      <c r="I211">
        <v>680.62913879510404</v>
      </c>
    </row>
    <row r="212" spans="1:9">
      <c r="A212">
        <v>211</v>
      </c>
      <c r="B212" t="s">
        <v>226</v>
      </c>
      <c r="C212" t="s">
        <v>721</v>
      </c>
      <c r="D212" t="s">
        <v>722</v>
      </c>
      <c r="E212">
        <v>-55.9334772003604</v>
      </c>
      <c r="F212">
        <v>54.901303503133697</v>
      </c>
      <c r="G212">
        <v>-2.8677466965597702</v>
      </c>
      <c r="H212">
        <v>349.35874200891999</v>
      </c>
      <c r="I212">
        <v>346.49099531235998</v>
      </c>
    </row>
    <row r="213" spans="1:9">
      <c r="A213">
        <v>212</v>
      </c>
      <c r="B213" t="s">
        <v>227</v>
      </c>
      <c r="C213" t="s">
        <v>721</v>
      </c>
      <c r="D213" t="s">
        <v>722</v>
      </c>
      <c r="E213">
        <v>-14.539195161938601</v>
      </c>
      <c r="F213">
        <v>52.556306216249503</v>
      </c>
      <c r="G213">
        <v>19.610836531309101</v>
      </c>
      <c r="H213">
        <v>150.34110513700901</v>
      </c>
      <c r="I213">
        <v>169.951941668318</v>
      </c>
    </row>
    <row r="214" spans="1:9">
      <c r="A214">
        <v>213</v>
      </c>
      <c r="B214" t="s">
        <v>228</v>
      </c>
      <c r="C214" t="s">
        <v>721</v>
      </c>
      <c r="D214" t="s">
        <v>722</v>
      </c>
      <c r="E214">
        <v>108.379882959488</v>
      </c>
      <c r="F214">
        <v>206.94311996486101</v>
      </c>
      <c r="G214">
        <v>156.21299479327701</v>
      </c>
      <c r="H214">
        <v>56.781659672320799</v>
      </c>
      <c r="I214">
        <v>212.99465446559799</v>
      </c>
    </row>
    <row r="215" spans="1:9">
      <c r="A215">
        <v>214</v>
      </c>
      <c r="B215" t="s">
        <v>229</v>
      </c>
      <c r="C215" t="s">
        <v>721</v>
      </c>
      <c r="D215" t="s">
        <v>722</v>
      </c>
      <c r="E215">
        <v>-29.6313703062388</v>
      </c>
      <c r="F215">
        <v>47.472389080940403</v>
      </c>
      <c r="G215">
        <v>7.4256430648980798</v>
      </c>
      <c r="H215">
        <v>215.29596726845901</v>
      </c>
      <c r="I215">
        <v>222.72161033335701</v>
      </c>
    </row>
    <row r="216" spans="1:9">
      <c r="A216">
        <v>215</v>
      </c>
      <c r="B216" t="s">
        <v>230</v>
      </c>
      <c r="C216" t="s">
        <v>721</v>
      </c>
      <c r="D216" t="s">
        <v>722</v>
      </c>
      <c r="E216">
        <v>-29.596240709097099</v>
      </c>
      <c r="F216">
        <v>51.684631765840699</v>
      </c>
      <c r="G216">
        <v>11.267430087926201</v>
      </c>
      <c r="H216">
        <v>209.86473837924601</v>
      </c>
      <c r="I216">
        <v>221.13216846717199</v>
      </c>
    </row>
    <row r="217" spans="1:9">
      <c r="A217">
        <v>216</v>
      </c>
      <c r="B217" t="s">
        <v>231</v>
      </c>
      <c r="C217" t="s">
        <v>721</v>
      </c>
      <c r="D217" t="s">
        <v>722</v>
      </c>
      <c r="E217">
        <v>37.634556939401897</v>
      </c>
      <c r="F217">
        <v>152.10261934367199</v>
      </c>
      <c r="G217">
        <v>91.952000942209196</v>
      </c>
      <c r="H217">
        <v>242.08081514127201</v>
      </c>
      <c r="I217">
        <v>334.03281608348101</v>
      </c>
    </row>
    <row r="218" spans="1:9">
      <c r="A218">
        <v>217</v>
      </c>
      <c r="B218" t="s">
        <v>232</v>
      </c>
      <c r="C218" t="s">
        <v>721</v>
      </c>
      <c r="D218" t="s">
        <v>722</v>
      </c>
      <c r="E218">
        <v>-29.383978042386701</v>
      </c>
      <c r="F218">
        <v>44.371940680927104</v>
      </c>
      <c r="G218">
        <v>6.1855841101095104</v>
      </c>
      <c r="H218">
        <v>179.09620040751801</v>
      </c>
      <c r="I218">
        <v>185.28178451762699</v>
      </c>
    </row>
    <row r="219" spans="1:9">
      <c r="A219">
        <v>218</v>
      </c>
      <c r="B219" t="s">
        <v>233</v>
      </c>
      <c r="C219" t="s">
        <v>721</v>
      </c>
      <c r="D219" t="s">
        <v>722</v>
      </c>
      <c r="E219">
        <v>-63.703807447575002</v>
      </c>
      <c r="F219">
        <v>46.048413179431499</v>
      </c>
      <c r="G219">
        <v>-8.9894264733302407</v>
      </c>
      <c r="H219">
        <v>364.41660769983099</v>
      </c>
      <c r="I219">
        <v>355.42718122650098</v>
      </c>
    </row>
    <row r="220" spans="1:9">
      <c r="A220">
        <v>219</v>
      </c>
      <c r="B220" t="s">
        <v>234</v>
      </c>
      <c r="C220" t="s">
        <v>721</v>
      </c>
      <c r="D220" t="s">
        <v>722</v>
      </c>
      <c r="E220">
        <v>-73.543652519850397</v>
      </c>
      <c r="F220">
        <v>36.902958843489799</v>
      </c>
      <c r="G220">
        <v>-18.6181682094604</v>
      </c>
      <c r="H220">
        <v>355.74413060856102</v>
      </c>
      <c r="I220">
        <v>337.12596239909999</v>
      </c>
    </row>
    <row r="221" spans="1:9">
      <c r="A221">
        <v>220</v>
      </c>
      <c r="B221" t="s">
        <v>235</v>
      </c>
      <c r="C221" t="s">
        <v>721</v>
      </c>
      <c r="D221" t="s">
        <v>722</v>
      </c>
      <c r="E221">
        <v>-49.286802095536999</v>
      </c>
      <c r="F221">
        <v>67.287982251993697</v>
      </c>
      <c r="G221">
        <v>7.2826449048392297</v>
      </c>
      <c r="H221">
        <v>419.063677007384</v>
      </c>
      <c r="I221">
        <v>426.34632191222403</v>
      </c>
    </row>
    <row r="222" spans="1:9">
      <c r="A222">
        <v>221</v>
      </c>
      <c r="B222" t="s">
        <v>236</v>
      </c>
      <c r="C222" t="s">
        <v>721</v>
      </c>
      <c r="D222" t="s">
        <v>722</v>
      </c>
      <c r="E222">
        <v>-41.1587918256363</v>
      </c>
      <c r="F222">
        <v>45.494798743158803</v>
      </c>
      <c r="G222">
        <v>1.2043998748783</v>
      </c>
      <c r="H222">
        <v>218.78206289485101</v>
      </c>
      <c r="I222">
        <v>219.98646276973</v>
      </c>
    </row>
    <row r="223" spans="1:9">
      <c r="A223">
        <v>222</v>
      </c>
      <c r="B223" t="s">
        <v>237</v>
      </c>
      <c r="C223" t="s">
        <v>721</v>
      </c>
      <c r="D223" t="s">
        <v>722</v>
      </c>
      <c r="E223">
        <v>-26.267590653679399</v>
      </c>
      <c r="F223">
        <v>99.839754561077399</v>
      </c>
      <c r="G223">
        <v>37.425791065954002</v>
      </c>
      <c r="H223">
        <v>313.27800323887402</v>
      </c>
      <c r="I223">
        <v>350.70379430482802</v>
      </c>
    </row>
    <row r="224" spans="1:9">
      <c r="A224">
        <v>223</v>
      </c>
      <c r="B224" t="s">
        <v>238</v>
      </c>
      <c r="C224" t="s">
        <v>721</v>
      </c>
      <c r="D224" t="s">
        <v>722</v>
      </c>
      <c r="E224">
        <v>-37.510379387354497</v>
      </c>
      <c r="F224">
        <v>19.579332956617598</v>
      </c>
      <c r="G224">
        <v>-9.4101401904550102</v>
      </c>
      <c r="H224">
        <v>116.805083443114</v>
      </c>
      <c r="I224">
        <v>107.394943252659</v>
      </c>
    </row>
    <row r="225" spans="1:9">
      <c r="A225">
        <v>224</v>
      </c>
      <c r="B225" t="s">
        <v>239</v>
      </c>
      <c r="C225" t="s">
        <v>721</v>
      </c>
      <c r="D225" t="s">
        <v>722</v>
      </c>
      <c r="E225">
        <v>-64.111242896879801</v>
      </c>
      <c r="F225">
        <v>60.282904226746901</v>
      </c>
      <c r="G225">
        <v>-3.6854790112057501</v>
      </c>
      <c r="H225">
        <v>401.43476040236902</v>
      </c>
      <c r="I225">
        <v>397.74928139116298</v>
      </c>
    </row>
    <row r="226" spans="1:9">
      <c r="A226">
        <v>225</v>
      </c>
      <c r="B226" t="s">
        <v>240</v>
      </c>
      <c r="C226" t="s">
        <v>721</v>
      </c>
      <c r="D226" t="s">
        <v>722</v>
      </c>
      <c r="E226">
        <v>-40.648542390105902</v>
      </c>
      <c r="F226">
        <v>25.135215361297199</v>
      </c>
      <c r="G226">
        <v>-8.5322890998375502</v>
      </c>
      <c r="H226">
        <v>201.29135047680199</v>
      </c>
      <c r="I226">
        <v>192.75906137696401</v>
      </c>
    </row>
    <row r="227" spans="1:9">
      <c r="A227">
        <v>226</v>
      </c>
      <c r="B227" t="s">
        <v>241</v>
      </c>
      <c r="C227" t="s">
        <v>721</v>
      </c>
      <c r="D227" t="s">
        <v>722</v>
      </c>
      <c r="E227">
        <v>-75.138636155500606</v>
      </c>
      <c r="F227">
        <v>54.666770722150197</v>
      </c>
      <c r="G227">
        <v>-8.3830713963384902</v>
      </c>
      <c r="H227">
        <v>361.06558764423301</v>
      </c>
      <c r="I227">
        <v>352.68251624789502</v>
      </c>
    </row>
    <row r="228" spans="1:9">
      <c r="A228">
        <v>227</v>
      </c>
      <c r="B228" t="s">
        <v>242</v>
      </c>
      <c r="C228" t="s">
        <v>721</v>
      </c>
      <c r="D228" t="s">
        <v>722</v>
      </c>
      <c r="E228">
        <v>-9.5878587159681405</v>
      </c>
      <c r="F228">
        <v>115.23220001852199</v>
      </c>
      <c r="G228">
        <v>51.478366871718301</v>
      </c>
      <c r="H228">
        <v>339.74087186679998</v>
      </c>
      <c r="I228">
        <v>391.21923873851802</v>
      </c>
    </row>
    <row r="229" spans="1:9">
      <c r="A229">
        <v>228</v>
      </c>
      <c r="B229" t="s">
        <v>243</v>
      </c>
      <c r="C229" t="s">
        <v>721</v>
      </c>
      <c r="D229" t="s">
        <v>722</v>
      </c>
      <c r="E229">
        <v>-32.7722360024122</v>
      </c>
      <c r="F229">
        <v>58.828072479412903</v>
      </c>
      <c r="G229">
        <v>9.8990891590612708</v>
      </c>
      <c r="H229">
        <v>248.212732598983</v>
      </c>
      <c r="I229">
        <v>258.11182175804402</v>
      </c>
    </row>
    <row r="230" spans="1:9">
      <c r="A230">
        <v>229</v>
      </c>
      <c r="B230" t="s">
        <v>244</v>
      </c>
      <c r="C230" t="s">
        <v>721</v>
      </c>
      <c r="D230" t="s">
        <v>722</v>
      </c>
      <c r="E230">
        <v>-52.107680698033299</v>
      </c>
      <c r="F230">
        <v>55.5109427794252</v>
      </c>
      <c r="G230">
        <v>-1.0847011678523</v>
      </c>
      <c r="H230">
        <v>323.25938602819599</v>
      </c>
      <c r="I230">
        <v>322.17468486034397</v>
      </c>
    </row>
    <row r="231" spans="1:9">
      <c r="A231">
        <v>230</v>
      </c>
      <c r="B231" t="s">
        <v>245</v>
      </c>
      <c r="C231" t="s">
        <v>721</v>
      </c>
      <c r="D231" t="s">
        <v>722</v>
      </c>
      <c r="E231">
        <v>-121.185214438877</v>
      </c>
      <c r="F231">
        <v>13.555823385828999</v>
      </c>
      <c r="G231">
        <v>-48.609741374606898</v>
      </c>
      <c r="H231">
        <v>554.37810270421699</v>
      </c>
      <c r="I231">
        <v>505.76836132961</v>
      </c>
    </row>
    <row r="232" spans="1:9">
      <c r="A232">
        <v>231</v>
      </c>
      <c r="B232" t="s">
        <v>246</v>
      </c>
      <c r="C232" t="s">
        <v>721</v>
      </c>
      <c r="D232" t="s">
        <v>722</v>
      </c>
      <c r="E232">
        <v>59.642268130851498</v>
      </c>
      <c r="F232">
        <v>125.058839949092</v>
      </c>
      <c r="G232">
        <v>91.440469037513495</v>
      </c>
      <c r="H232">
        <v>77.706791257229895</v>
      </c>
      <c r="I232">
        <v>169.14726029474301</v>
      </c>
    </row>
    <row r="233" spans="1:9">
      <c r="A233">
        <v>232</v>
      </c>
      <c r="B233" t="s">
        <v>247</v>
      </c>
      <c r="C233" t="s">
        <v>721</v>
      </c>
      <c r="D233" t="s">
        <v>722</v>
      </c>
      <c r="E233">
        <v>-42.057169426816898</v>
      </c>
      <c r="F233">
        <v>62.8631954850146</v>
      </c>
      <c r="G233">
        <v>9.5869702321395494</v>
      </c>
      <c r="H233">
        <v>326.77339970403801</v>
      </c>
      <c r="I233">
        <v>336.36036993617802</v>
      </c>
    </row>
    <row r="234" spans="1:9">
      <c r="A234">
        <v>233</v>
      </c>
      <c r="B234" t="s">
        <v>248</v>
      </c>
      <c r="C234" t="s">
        <v>721</v>
      </c>
      <c r="D234" t="s">
        <v>722</v>
      </c>
      <c r="E234">
        <v>-128.293521968161</v>
      </c>
      <c r="F234">
        <v>8.8061775185199505</v>
      </c>
      <c r="G234">
        <v>-61.8597398866725</v>
      </c>
      <c r="H234">
        <v>453.69533610951697</v>
      </c>
      <c r="I234">
        <v>391.83559622284503</v>
      </c>
    </row>
    <row r="235" spans="1:9">
      <c r="A235">
        <v>234</v>
      </c>
      <c r="B235" t="s">
        <v>249</v>
      </c>
      <c r="C235" t="s">
        <v>721</v>
      </c>
      <c r="D235" t="s">
        <v>722</v>
      </c>
      <c r="E235">
        <v>32.541928991435697</v>
      </c>
      <c r="F235">
        <v>95.712131540906896</v>
      </c>
      <c r="G235">
        <v>63.983027607744297</v>
      </c>
      <c r="H235">
        <v>117.549414327622</v>
      </c>
      <c r="I235">
        <v>181.53244193536699</v>
      </c>
    </row>
    <row r="236" spans="1:9">
      <c r="A236">
        <v>235</v>
      </c>
      <c r="B236" t="s">
        <v>250</v>
      </c>
      <c r="C236" t="s">
        <v>721</v>
      </c>
      <c r="D236" t="s">
        <v>722</v>
      </c>
      <c r="E236">
        <v>-29.993555136270398</v>
      </c>
      <c r="F236">
        <v>64.852248570505495</v>
      </c>
      <c r="G236">
        <v>16.804700518833201</v>
      </c>
      <c r="H236">
        <v>283.730673482876</v>
      </c>
      <c r="I236">
        <v>300.53537400170899</v>
      </c>
    </row>
    <row r="237" spans="1:9">
      <c r="A237">
        <v>236</v>
      </c>
      <c r="B237" t="s">
        <v>251</v>
      </c>
      <c r="C237" t="s">
        <v>721</v>
      </c>
      <c r="D237" t="s">
        <v>722</v>
      </c>
      <c r="E237">
        <v>68.475993926944298</v>
      </c>
      <c r="F237">
        <v>184.32064018467099</v>
      </c>
      <c r="G237">
        <v>122.402793879228</v>
      </c>
      <c r="H237">
        <v>240.61772595303401</v>
      </c>
      <c r="I237">
        <v>363.02051983226198</v>
      </c>
    </row>
    <row r="238" spans="1:9">
      <c r="A238">
        <v>237</v>
      </c>
      <c r="B238" t="s">
        <v>252</v>
      </c>
      <c r="C238" t="s">
        <v>721</v>
      </c>
      <c r="D238" t="s">
        <v>722</v>
      </c>
      <c r="E238">
        <v>-8.8869419821944202</v>
      </c>
      <c r="F238">
        <v>119.170013049418</v>
      </c>
      <c r="G238">
        <v>56.885149930361003</v>
      </c>
      <c r="H238">
        <v>473.37077561528298</v>
      </c>
      <c r="I238">
        <v>530.255925545644</v>
      </c>
    </row>
    <row r="239" spans="1:9">
      <c r="A239">
        <v>238</v>
      </c>
      <c r="B239" t="s">
        <v>253</v>
      </c>
      <c r="C239" t="s">
        <v>721</v>
      </c>
      <c r="D239" t="s">
        <v>722</v>
      </c>
      <c r="E239">
        <v>-31.5090105415556</v>
      </c>
      <c r="F239">
        <v>88.853078050090502</v>
      </c>
      <c r="G239">
        <v>30.666748715951702</v>
      </c>
      <c r="H239">
        <v>443.51207092983202</v>
      </c>
      <c r="I239">
        <v>474.17881964578402</v>
      </c>
    </row>
    <row r="240" spans="1:9">
      <c r="A240">
        <v>239</v>
      </c>
      <c r="B240" t="s">
        <v>254</v>
      </c>
      <c r="C240" t="s">
        <v>721</v>
      </c>
      <c r="D240" t="s">
        <v>722</v>
      </c>
      <c r="E240">
        <v>-30.345522206308601</v>
      </c>
      <c r="F240">
        <v>72.126043228893295</v>
      </c>
      <c r="G240">
        <v>18.876966747615899</v>
      </c>
      <c r="H240">
        <v>314.74165105597802</v>
      </c>
      <c r="I240">
        <v>333.61861780359402</v>
      </c>
    </row>
    <row r="241" spans="1:9">
      <c r="A241">
        <v>240</v>
      </c>
      <c r="B241" t="s">
        <v>255</v>
      </c>
      <c r="C241" t="s">
        <v>721</v>
      </c>
      <c r="D241" t="s">
        <v>722</v>
      </c>
      <c r="E241">
        <v>-41.241345351677097</v>
      </c>
      <c r="F241">
        <v>31.3072734476162</v>
      </c>
      <c r="G241">
        <v>-5.5964509744310904</v>
      </c>
      <c r="H241">
        <v>219.952271363926</v>
      </c>
      <c r="I241">
        <v>214.35582038949499</v>
      </c>
    </row>
    <row r="242" spans="1:9">
      <c r="A242">
        <v>241</v>
      </c>
      <c r="B242" t="s">
        <v>256</v>
      </c>
      <c r="C242" t="s">
        <v>721</v>
      </c>
      <c r="D242" t="s">
        <v>722</v>
      </c>
      <c r="E242">
        <v>-16.518592158988699</v>
      </c>
      <c r="F242">
        <v>119.890619249119</v>
      </c>
      <c r="G242">
        <v>50.085475543168002</v>
      </c>
      <c r="H242">
        <v>388.43269815480198</v>
      </c>
      <c r="I242">
        <v>438.51817369796998</v>
      </c>
    </row>
    <row r="243" spans="1:9">
      <c r="A243">
        <v>242</v>
      </c>
      <c r="B243" t="s">
        <v>257</v>
      </c>
      <c r="C243" t="s">
        <v>721</v>
      </c>
      <c r="D243" t="s">
        <v>722</v>
      </c>
      <c r="E243">
        <v>-62.681928343030897</v>
      </c>
      <c r="F243">
        <v>16.465440354244699</v>
      </c>
      <c r="G243">
        <v>-25.250908083679001</v>
      </c>
      <c r="H243">
        <v>281.085479783008</v>
      </c>
      <c r="I243">
        <v>255.83457169932899</v>
      </c>
    </row>
    <row r="244" spans="1:9">
      <c r="A244">
        <v>243</v>
      </c>
      <c r="B244" t="s">
        <v>258</v>
      </c>
      <c r="C244" t="s">
        <v>721</v>
      </c>
      <c r="D244" t="s">
        <v>722</v>
      </c>
      <c r="E244">
        <v>-20.790603305791599</v>
      </c>
      <c r="F244">
        <v>46.897738488466103</v>
      </c>
      <c r="G244">
        <v>12.647747319459601</v>
      </c>
      <c r="H244">
        <v>204.49210519875601</v>
      </c>
      <c r="I244">
        <v>217.139852518216</v>
      </c>
    </row>
    <row r="245" spans="1:9">
      <c r="A245">
        <v>244</v>
      </c>
      <c r="B245" t="s">
        <v>259</v>
      </c>
      <c r="C245" t="s">
        <v>721</v>
      </c>
      <c r="D245" t="s">
        <v>722</v>
      </c>
      <c r="E245">
        <v>-24.011472973466802</v>
      </c>
      <c r="F245">
        <v>99.749698746599705</v>
      </c>
      <c r="G245">
        <v>39.387323149506798</v>
      </c>
      <c r="H245">
        <v>377.63589816143099</v>
      </c>
      <c r="I245">
        <v>417.02322131093803</v>
      </c>
    </row>
    <row r="246" spans="1:9">
      <c r="A246">
        <v>245</v>
      </c>
      <c r="B246" t="s">
        <v>260</v>
      </c>
      <c r="C246" t="s">
        <v>721</v>
      </c>
      <c r="D246" t="s">
        <v>722</v>
      </c>
      <c r="E246">
        <v>-60.777822887999797</v>
      </c>
      <c r="F246">
        <v>22.0034634320523</v>
      </c>
      <c r="G246">
        <v>-20.163367798946901</v>
      </c>
      <c r="H246">
        <v>278.95015313826599</v>
      </c>
      <c r="I246">
        <v>258.78678533931901</v>
      </c>
    </row>
    <row r="247" spans="1:9">
      <c r="A247">
        <v>246</v>
      </c>
      <c r="B247" t="s">
        <v>261</v>
      </c>
      <c r="C247" t="s">
        <v>721</v>
      </c>
      <c r="D247" t="s">
        <v>722</v>
      </c>
      <c r="E247">
        <v>48.278201702127703</v>
      </c>
      <c r="F247">
        <v>185.90646625931799</v>
      </c>
      <c r="G247">
        <v>111.666281446825</v>
      </c>
      <c r="H247">
        <v>321.14552901379</v>
      </c>
      <c r="I247">
        <v>432.81181046061499</v>
      </c>
    </row>
    <row r="248" spans="1:9">
      <c r="A248">
        <v>247</v>
      </c>
      <c r="B248" t="s">
        <v>262</v>
      </c>
      <c r="C248" t="s">
        <v>721</v>
      </c>
      <c r="D248" t="s">
        <v>722</v>
      </c>
      <c r="E248">
        <v>28.1900857935697</v>
      </c>
      <c r="F248">
        <v>178.37130898594199</v>
      </c>
      <c r="G248">
        <v>100.885476376322</v>
      </c>
      <c r="H248">
        <v>409.86348187981099</v>
      </c>
      <c r="I248">
        <v>510.74895825613299</v>
      </c>
    </row>
    <row r="249" spans="1:9">
      <c r="A249">
        <v>248</v>
      </c>
      <c r="B249" t="s">
        <v>263</v>
      </c>
      <c r="C249" t="s">
        <v>721</v>
      </c>
      <c r="D249" t="s">
        <v>722</v>
      </c>
      <c r="E249">
        <v>-160.519637489708</v>
      </c>
      <c r="F249">
        <v>-74.039882684640304</v>
      </c>
      <c r="G249">
        <v>-118.527936705873</v>
      </c>
      <c r="H249">
        <v>365.46251507695001</v>
      </c>
      <c r="I249">
        <v>246.93457837107701</v>
      </c>
    </row>
    <row r="250" spans="1:9">
      <c r="A250">
        <v>249</v>
      </c>
      <c r="B250" t="s">
        <v>264</v>
      </c>
      <c r="C250" t="s">
        <v>721</v>
      </c>
      <c r="D250" t="s">
        <v>722</v>
      </c>
      <c r="E250">
        <v>-29.6589463139142</v>
      </c>
      <c r="F250">
        <v>42.289424425671598</v>
      </c>
      <c r="G250">
        <v>4.3619465111364297</v>
      </c>
      <c r="H250">
        <v>214.301492444297</v>
      </c>
      <c r="I250">
        <v>218.663438955434</v>
      </c>
    </row>
    <row r="251" spans="1:9">
      <c r="A251">
        <v>250</v>
      </c>
      <c r="B251" t="s">
        <v>265</v>
      </c>
      <c r="C251" t="s">
        <v>721</v>
      </c>
      <c r="D251" t="s">
        <v>722</v>
      </c>
      <c r="E251">
        <v>-13.252177177842499</v>
      </c>
      <c r="F251">
        <v>47.056400159906097</v>
      </c>
      <c r="G251">
        <v>16.711256176833601</v>
      </c>
      <c r="H251">
        <v>125.272116334694</v>
      </c>
      <c r="I251">
        <v>141.98337251152699</v>
      </c>
    </row>
    <row r="252" spans="1:9">
      <c r="A252">
        <v>251</v>
      </c>
      <c r="B252" t="s">
        <v>266</v>
      </c>
      <c r="C252" t="s">
        <v>721</v>
      </c>
      <c r="D252" t="s">
        <v>722</v>
      </c>
      <c r="E252">
        <v>-19.180986046137399</v>
      </c>
      <c r="F252">
        <v>97.943489765863106</v>
      </c>
      <c r="G252">
        <v>38.071289318150001</v>
      </c>
      <c r="H252">
        <v>376.63847103144701</v>
      </c>
      <c r="I252">
        <v>414.70976034959699</v>
      </c>
    </row>
    <row r="253" spans="1:9">
      <c r="A253">
        <v>252</v>
      </c>
      <c r="B253" t="s">
        <v>267</v>
      </c>
      <c r="C253" t="s">
        <v>721</v>
      </c>
      <c r="D253" t="s">
        <v>722</v>
      </c>
      <c r="E253">
        <v>8.9904519585187899</v>
      </c>
      <c r="F253">
        <v>83.151018347801198</v>
      </c>
      <c r="G253">
        <v>44.503641242473599</v>
      </c>
      <c r="H253">
        <v>150.86137338191699</v>
      </c>
      <c r="I253">
        <v>195.36501462439</v>
      </c>
    </row>
    <row r="254" spans="1:9">
      <c r="A254">
        <v>253</v>
      </c>
      <c r="B254" t="s">
        <v>268</v>
      </c>
      <c r="C254" t="s">
        <v>721</v>
      </c>
      <c r="D254" t="s">
        <v>722</v>
      </c>
      <c r="E254">
        <v>-33.151685694693903</v>
      </c>
      <c r="F254">
        <v>76.421758660980203</v>
      </c>
      <c r="G254">
        <v>20.889002179347901</v>
      </c>
      <c r="H254">
        <v>329.53245615729202</v>
      </c>
      <c r="I254">
        <v>350.42145833664</v>
      </c>
    </row>
    <row r="255" spans="1:9">
      <c r="A255">
        <v>254</v>
      </c>
      <c r="B255" t="s">
        <v>269</v>
      </c>
      <c r="C255" t="s">
        <v>721</v>
      </c>
      <c r="D255" t="s">
        <v>722</v>
      </c>
      <c r="E255">
        <v>-40.833653371186898</v>
      </c>
      <c r="F255">
        <v>23.861760192178501</v>
      </c>
      <c r="G255">
        <v>-8.7463118458841205</v>
      </c>
      <c r="H255">
        <v>176.42780178353499</v>
      </c>
      <c r="I255">
        <v>167.68148993765101</v>
      </c>
    </row>
    <row r="256" spans="1:9">
      <c r="A256">
        <v>255</v>
      </c>
      <c r="B256" t="s">
        <v>270</v>
      </c>
      <c r="C256" t="s">
        <v>721</v>
      </c>
      <c r="D256" t="s">
        <v>722</v>
      </c>
      <c r="E256">
        <v>-18.290800744066299</v>
      </c>
      <c r="F256">
        <v>60.024368501558101</v>
      </c>
      <c r="G256">
        <v>20.921520997586999</v>
      </c>
      <c r="H256">
        <v>236.88784846633101</v>
      </c>
      <c r="I256">
        <v>257.80936946391802</v>
      </c>
    </row>
    <row r="257" spans="1:9">
      <c r="A257">
        <v>256</v>
      </c>
      <c r="B257" t="s">
        <v>271</v>
      </c>
      <c r="C257" t="s">
        <v>721</v>
      </c>
      <c r="D257" t="s">
        <v>722</v>
      </c>
      <c r="E257">
        <v>-90.761704051592801</v>
      </c>
      <c r="F257">
        <v>5.5055956393599796</v>
      </c>
      <c r="G257">
        <v>-42.108945170926397</v>
      </c>
      <c r="H257">
        <v>305.09034725180601</v>
      </c>
      <c r="I257">
        <v>262.98140208087898</v>
      </c>
    </row>
    <row r="258" spans="1:9">
      <c r="A258">
        <v>257</v>
      </c>
      <c r="B258" t="s">
        <v>272</v>
      </c>
      <c r="C258" t="s">
        <v>721</v>
      </c>
      <c r="D258" t="s">
        <v>722</v>
      </c>
      <c r="E258">
        <v>-122.47922136727399</v>
      </c>
      <c r="F258">
        <v>34.735069029180401</v>
      </c>
      <c r="G258">
        <v>-44.951776920814602</v>
      </c>
      <c r="H258">
        <v>606.60104655702401</v>
      </c>
      <c r="I258">
        <v>561.64926963620997</v>
      </c>
    </row>
    <row r="259" spans="1:9">
      <c r="A259">
        <v>258</v>
      </c>
      <c r="B259" t="s">
        <v>273</v>
      </c>
      <c r="C259" t="s">
        <v>721</v>
      </c>
      <c r="D259" t="s">
        <v>722</v>
      </c>
      <c r="E259">
        <v>-41.778536495271702</v>
      </c>
      <c r="F259">
        <v>61.275140431522601</v>
      </c>
      <c r="G259">
        <v>6.6409541128771199</v>
      </c>
      <c r="H259">
        <v>287.37357435517902</v>
      </c>
      <c r="I259">
        <v>294.01452846805603</v>
      </c>
    </row>
    <row r="260" spans="1:9">
      <c r="A260">
        <v>259</v>
      </c>
      <c r="B260" t="s">
        <v>274</v>
      </c>
      <c r="C260" t="s">
        <v>721</v>
      </c>
      <c r="D260" t="s">
        <v>722</v>
      </c>
      <c r="E260">
        <v>-152.05787191291401</v>
      </c>
      <c r="F260">
        <v>141.42171929321401</v>
      </c>
      <c r="G260">
        <v>-21.409020666289798</v>
      </c>
      <c r="H260">
        <v>679.91454956035398</v>
      </c>
      <c r="I260">
        <v>658.50552889406401</v>
      </c>
    </row>
    <row r="261" spans="1:9">
      <c r="A261">
        <v>260</v>
      </c>
      <c r="B261" t="s">
        <v>275</v>
      </c>
      <c r="C261" t="s">
        <v>721</v>
      </c>
      <c r="D261" t="s">
        <v>722</v>
      </c>
      <c r="E261">
        <v>24.7863169051117</v>
      </c>
      <c r="F261">
        <v>148.691592596535</v>
      </c>
      <c r="G261">
        <v>82.084099107077407</v>
      </c>
      <c r="H261">
        <v>271.29418692397701</v>
      </c>
      <c r="I261">
        <v>353.37828603105498</v>
      </c>
    </row>
    <row r="262" spans="1:9">
      <c r="A262">
        <v>261</v>
      </c>
      <c r="B262" t="s">
        <v>276</v>
      </c>
      <c r="C262" t="s">
        <v>721</v>
      </c>
      <c r="D262" t="s">
        <v>722</v>
      </c>
      <c r="E262">
        <v>-258.66544938081199</v>
      </c>
      <c r="F262">
        <v>-5.1632357128351796</v>
      </c>
      <c r="G262">
        <v>-114.940431886387</v>
      </c>
      <c r="H262">
        <v>673.73552916235201</v>
      </c>
      <c r="I262">
        <v>558.79509727596496</v>
      </c>
    </row>
    <row r="263" spans="1:9">
      <c r="A263">
        <v>262</v>
      </c>
      <c r="B263" t="s">
        <v>277</v>
      </c>
      <c r="C263" t="s">
        <v>721</v>
      </c>
      <c r="D263" t="s">
        <v>722</v>
      </c>
      <c r="E263">
        <v>-82.393318163365507</v>
      </c>
      <c r="F263">
        <v>-14.2986788866541</v>
      </c>
      <c r="G263">
        <v>-48.469266578490803</v>
      </c>
      <c r="H263">
        <v>269.13937982880799</v>
      </c>
      <c r="I263">
        <v>220.670113250317</v>
      </c>
    </row>
    <row r="264" spans="1:9">
      <c r="A264">
        <v>263</v>
      </c>
      <c r="B264" t="s">
        <v>278</v>
      </c>
      <c r="C264" t="s">
        <v>721</v>
      </c>
      <c r="D264" t="s">
        <v>722</v>
      </c>
      <c r="E264">
        <v>-37.502849404069202</v>
      </c>
      <c r="F264">
        <v>39.9041803363871</v>
      </c>
      <c r="G264">
        <v>-0.32952291419294899</v>
      </c>
      <c r="H264">
        <v>196.276387593095</v>
      </c>
      <c r="I264">
        <v>195.94686467890199</v>
      </c>
    </row>
    <row r="265" spans="1:9">
      <c r="A265">
        <v>264</v>
      </c>
      <c r="B265" t="s">
        <v>279</v>
      </c>
      <c r="C265" t="s">
        <v>721</v>
      </c>
      <c r="D265" t="s">
        <v>722</v>
      </c>
      <c r="E265">
        <v>-57.350599748407198</v>
      </c>
      <c r="F265">
        <v>-0.91726618650166103</v>
      </c>
      <c r="G265">
        <v>-28.109549974009699</v>
      </c>
      <c r="H265">
        <v>153.30242402587001</v>
      </c>
      <c r="I265">
        <v>125.19287405186</v>
      </c>
    </row>
    <row r="266" spans="1:9">
      <c r="A266">
        <v>265</v>
      </c>
      <c r="B266" t="s">
        <v>280</v>
      </c>
      <c r="C266" t="s">
        <v>721</v>
      </c>
      <c r="D266" t="s">
        <v>722</v>
      </c>
      <c r="E266">
        <v>-88.583452204531099</v>
      </c>
      <c r="F266">
        <v>1.3786342970747101</v>
      </c>
      <c r="G266">
        <v>-44.578902537543001</v>
      </c>
      <c r="H266">
        <v>349.53741066589902</v>
      </c>
      <c r="I266">
        <v>304.95850812835602</v>
      </c>
    </row>
    <row r="267" spans="1:9">
      <c r="A267">
        <v>266</v>
      </c>
      <c r="B267" t="s">
        <v>281</v>
      </c>
      <c r="C267" t="s">
        <v>721</v>
      </c>
      <c r="D267" t="s">
        <v>722</v>
      </c>
      <c r="E267">
        <v>-146.54706450301501</v>
      </c>
      <c r="F267">
        <v>-15.0307665385268</v>
      </c>
      <c r="G267">
        <v>-79.975284977209299</v>
      </c>
      <c r="H267">
        <v>569.76879196698906</v>
      </c>
      <c r="I267">
        <v>489.79350698977902</v>
      </c>
    </row>
    <row r="268" spans="1:9">
      <c r="A268">
        <v>267</v>
      </c>
      <c r="B268" t="s">
        <v>282</v>
      </c>
      <c r="C268" t="s">
        <v>721</v>
      </c>
      <c r="D268" t="s">
        <v>722</v>
      </c>
      <c r="E268">
        <v>-22.593456911878601</v>
      </c>
      <c r="F268">
        <v>37.3444508921582</v>
      </c>
      <c r="G268">
        <v>8.1638339344185002</v>
      </c>
      <c r="H268">
        <v>146.03451142101201</v>
      </c>
      <c r="I268">
        <v>154.198345355431</v>
      </c>
    </row>
    <row r="269" spans="1:9">
      <c r="A269">
        <v>268</v>
      </c>
      <c r="B269" t="s">
        <v>283</v>
      </c>
      <c r="C269" t="s">
        <v>721</v>
      </c>
      <c r="D269" t="s">
        <v>722</v>
      </c>
      <c r="E269">
        <v>-49.061790615091901</v>
      </c>
      <c r="F269">
        <v>62.343391034798003</v>
      </c>
      <c r="G269">
        <v>4.3427669530438999</v>
      </c>
      <c r="H269">
        <v>375.39971298637801</v>
      </c>
      <c r="I269">
        <v>379.74247993942203</v>
      </c>
    </row>
    <row r="270" spans="1:9">
      <c r="A270">
        <v>269</v>
      </c>
      <c r="B270" t="s">
        <v>284</v>
      </c>
      <c r="C270" t="s">
        <v>721</v>
      </c>
      <c r="D270" t="s">
        <v>722</v>
      </c>
      <c r="E270">
        <v>-62.248328949175097</v>
      </c>
      <c r="F270">
        <v>33.435193406096701</v>
      </c>
      <c r="G270">
        <v>-17.458461858415099</v>
      </c>
      <c r="H270">
        <v>304.80589577178802</v>
      </c>
      <c r="I270">
        <v>287.34743391337298</v>
      </c>
    </row>
    <row r="271" spans="1:9">
      <c r="A271">
        <v>270</v>
      </c>
      <c r="B271" t="s">
        <v>285</v>
      </c>
      <c r="C271" t="s">
        <v>721</v>
      </c>
      <c r="D271" t="s">
        <v>722</v>
      </c>
      <c r="E271">
        <v>-9.5014039047479795</v>
      </c>
      <c r="F271">
        <v>129.834745068301</v>
      </c>
      <c r="G271">
        <v>56.749559883220101</v>
      </c>
      <c r="H271">
        <v>357.110606899277</v>
      </c>
      <c r="I271">
        <v>413.860166782497</v>
      </c>
    </row>
    <row r="272" spans="1:9">
      <c r="A272">
        <v>271</v>
      </c>
      <c r="B272" t="s">
        <v>286</v>
      </c>
      <c r="C272" t="s">
        <v>721</v>
      </c>
      <c r="D272" t="s">
        <v>722</v>
      </c>
      <c r="E272">
        <v>-22.321404364270201</v>
      </c>
      <c r="F272">
        <v>31.610509590957001</v>
      </c>
      <c r="G272">
        <v>5.4690671101471198</v>
      </c>
      <c r="H272">
        <v>122.802945693834</v>
      </c>
      <c r="I272">
        <v>128.272012803981</v>
      </c>
    </row>
    <row r="273" spans="1:9">
      <c r="A273">
        <v>272</v>
      </c>
      <c r="B273" t="s">
        <v>287</v>
      </c>
      <c r="C273" t="s">
        <v>721</v>
      </c>
      <c r="D273" t="s">
        <v>722</v>
      </c>
      <c r="E273">
        <v>-84.056929491718194</v>
      </c>
      <c r="F273">
        <v>28.600696216665298</v>
      </c>
      <c r="G273">
        <v>-30.077599074663102</v>
      </c>
      <c r="H273">
        <v>434.14663035879602</v>
      </c>
      <c r="I273">
        <v>404.06903128413302</v>
      </c>
    </row>
    <row r="274" spans="1:9">
      <c r="A274">
        <v>273</v>
      </c>
      <c r="B274" t="s">
        <v>288</v>
      </c>
      <c r="C274" t="s">
        <v>721</v>
      </c>
      <c r="D274" t="s">
        <v>722</v>
      </c>
      <c r="E274">
        <v>-15.939688399706901</v>
      </c>
      <c r="F274">
        <v>102.34058471351</v>
      </c>
      <c r="G274">
        <v>43.4960953949629</v>
      </c>
      <c r="H274">
        <v>439.12491641097301</v>
      </c>
      <c r="I274">
        <v>482.62101180593601</v>
      </c>
    </row>
    <row r="275" spans="1:9">
      <c r="A275">
        <v>274</v>
      </c>
      <c r="B275" t="s">
        <v>289</v>
      </c>
      <c r="C275" t="s">
        <v>721</v>
      </c>
      <c r="D275" t="s">
        <v>722</v>
      </c>
      <c r="E275">
        <v>-52.690963179829701</v>
      </c>
      <c r="F275">
        <v>67.253816520219104</v>
      </c>
      <c r="G275">
        <v>6.9982372391038403</v>
      </c>
      <c r="H275">
        <v>378.03673120805001</v>
      </c>
      <c r="I275">
        <v>385.03496844715397</v>
      </c>
    </row>
    <row r="276" spans="1:9">
      <c r="A276">
        <v>275</v>
      </c>
      <c r="B276" t="s">
        <v>290</v>
      </c>
      <c r="C276" t="s">
        <v>721</v>
      </c>
      <c r="D276" t="s">
        <v>722</v>
      </c>
      <c r="E276">
        <v>10.610650531566399</v>
      </c>
      <c r="F276">
        <v>149.43010661596199</v>
      </c>
      <c r="G276">
        <v>75.610422748640701</v>
      </c>
      <c r="H276">
        <v>350.053169674652</v>
      </c>
      <c r="I276">
        <v>425.66359242329298</v>
      </c>
    </row>
    <row r="277" spans="1:9">
      <c r="A277">
        <v>276</v>
      </c>
      <c r="B277" t="s">
        <v>291</v>
      </c>
      <c r="C277" t="s">
        <v>721</v>
      </c>
      <c r="D277" t="s">
        <v>722</v>
      </c>
      <c r="E277">
        <v>-71.801888684332297</v>
      </c>
      <c r="F277">
        <v>8.4162563938625308</v>
      </c>
      <c r="G277">
        <v>-32.470865265333202</v>
      </c>
      <c r="H277">
        <v>287.99357669553598</v>
      </c>
      <c r="I277">
        <v>255.52271143020201</v>
      </c>
    </row>
    <row r="278" spans="1:9">
      <c r="A278">
        <v>277</v>
      </c>
      <c r="B278" t="s">
        <v>292</v>
      </c>
      <c r="C278" t="s">
        <v>721</v>
      </c>
      <c r="D278" t="s">
        <v>722</v>
      </c>
      <c r="E278">
        <v>-82.023388022601395</v>
      </c>
      <c r="F278">
        <v>41.5481142278501</v>
      </c>
      <c r="G278">
        <v>-20.386775935862801</v>
      </c>
      <c r="H278">
        <v>438.856023492546</v>
      </c>
      <c r="I278">
        <v>418.469247556683</v>
      </c>
    </row>
    <row r="279" spans="1:9">
      <c r="A279">
        <v>278</v>
      </c>
      <c r="B279" t="s">
        <v>293</v>
      </c>
      <c r="C279" t="s">
        <v>721</v>
      </c>
      <c r="D279" t="s">
        <v>722</v>
      </c>
      <c r="E279">
        <v>-93.5079963416335</v>
      </c>
      <c r="F279">
        <v>11.1150623054895</v>
      </c>
      <c r="G279">
        <v>-42.6186094886787</v>
      </c>
      <c r="H279">
        <v>398.99912642827701</v>
      </c>
      <c r="I279">
        <v>356.38051693959801</v>
      </c>
    </row>
    <row r="280" spans="1:9">
      <c r="A280">
        <v>279</v>
      </c>
      <c r="B280" t="s">
        <v>294</v>
      </c>
      <c r="C280" t="s">
        <v>721</v>
      </c>
      <c r="D280" t="s">
        <v>722</v>
      </c>
      <c r="E280">
        <v>-116.369539860328</v>
      </c>
      <c r="F280">
        <v>142.53764508825299</v>
      </c>
      <c r="G280">
        <v>-2.68621643153437</v>
      </c>
      <c r="H280">
        <v>637.26881549747702</v>
      </c>
      <c r="I280">
        <v>634.58259906594196</v>
      </c>
    </row>
    <row r="281" spans="1:9">
      <c r="A281">
        <v>280</v>
      </c>
      <c r="B281" t="s">
        <v>295</v>
      </c>
      <c r="C281" t="s">
        <v>721</v>
      </c>
      <c r="D281" t="s">
        <v>722</v>
      </c>
      <c r="E281">
        <v>-52.022606799051204</v>
      </c>
      <c r="F281">
        <v>101.619028419239</v>
      </c>
      <c r="G281">
        <v>25.646562053161102</v>
      </c>
      <c r="H281">
        <v>549.08878948444897</v>
      </c>
      <c r="I281">
        <v>574.73535153760997</v>
      </c>
    </row>
    <row r="282" spans="1:9">
      <c r="A282">
        <v>281</v>
      </c>
      <c r="B282" t="s">
        <v>296</v>
      </c>
      <c r="C282" t="s">
        <v>721</v>
      </c>
      <c r="D282" t="s">
        <v>722</v>
      </c>
      <c r="E282">
        <v>-85.937461757394999</v>
      </c>
      <c r="F282">
        <v>-16.7490183590456</v>
      </c>
      <c r="G282">
        <v>-51.7767466387875</v>
      </c>
      <c r="H282">
        <v>193.143606884647</v>
      </c>
      <c r="I282">
        <v>141.36686024585899</v>
      </c>
    </row>
    <row r="283" spans="1:9">
      <c r="A283">
        <v>282</v>
      </c>
      <c r="B283" t="s">
        <v>297</v>
      </c>
      <c r="C283" t="s">
        <v>721</v>
      </c>
      <c r="D283" t="s">
        <v>722</v>
      </c>
      <c r="E283">
        <v>-134.94190515356999</v>
      </c>
      <c r="F283">
        <v>-25.384830458421</v>
      </c>
      <c r="G283">
        <v>-79.787999167821397</v>
      </c>
      <c r="H283">
        <v>405.92389491063602</v>
      </c>
      <c r="I283">
        <v>326.135895742814</v>
      </c>
    </row>
    <row r="284" spans="1:9">
      <c r="A284">
        <v>283</v>
      </c>
      <c r="B284" t="s">
        <v>298</v>
      </c>
      <c r="C284" t="s">
        <v>721</v>
      </c>
      <c r="D284" t="s">
        <v>722</v>
      </c>
      <c r="E284">
        <v>57.584629026669298</v>
      </c>
      <c r="F284">
        <v>204.76571530359101</v>
      </c>
      <c r="G284">
        <v>127.75909515475701</v>
      </c>
      <c r="H284">
        <v>334.28009306113802</v>
      </c>
      <c r="I284">
        <v>462.03918821589502</v>
      </c>
    </row>
    <row r="285" spans="1:9">
      <c r="A285">
        <v>284</v>
      </c>
      <c r="B285" t="s">
        <v>299</v>
      </c>
      <c r="C285" t="s">
        <v>721</v>
      </c>
      <c r="D285" t="s">
        <v>722</v>
      </c>
      <c r="E285">
        <v>-45.935617656175701</v>
      </c>
      <c r="F285">
        <v>48.981402654409699</v>
      </c>
      <c r="G285">
        <v>3.59722937924152</v>
      </c>
      <c r="H285">
        <v>317.89694174380401</v>
      </c>
      <c r="I285">
        <v>321.49417112304599</v>
      </c>
    </row>
    <row r="286" spans="1:9">
      <c r="A286">
        <v>285</v>
      </c>
      <c r="B286" t="s">
        <v>300</v>
      </c>
      <c r="C286" t="s">
        <v>721</v>
      </c>
      <c r="D286" t="s">
        <v>722</v>
      </c>
      <c r="E286">
        <v>-5.0958609259773997</v>
      </c>
      <c r="F286">
        <v>102.19084217716799</v>
      </c>
      <c r="G286">
        <v>47.627713582323999</v>
      </c>
      <c r="H286">
        <v>272.27215404751701</v>
      </c>
      <c r="I286">
        <v>319.89986762984103</v>
      </c>
    </row>
    <row r="287" spans="1:9">
      <c r="A287">
        <v>286</v>
      </c>
      <c r="B287" t="s">
        <v>301</v>
      </c>
      <c r="C287" t="s">
        <v>721</v>
      </c>
      <c r="D287" t="s">
        <v>722</v>
      </c>
      <c r="E287">
        <v>-73.320780611471406</v>
      </c>
      <c r="F287">
        <v>19.011083551472701</v>
      </c>
      <c r="G287">
        <v>-28.698680960060699</v>
      </c>
      <c r="H287">
        <v>342.25436988513798</v>
      </c>
      <c r="I287">
        <v>313.55568892507802</v>
      </c>
    </row>
    <row r="288" spans="1:9">
      <c r="A288">
        <v>287</v>
      </c>
      <c r="B288" t="s">
        <v>302</v>
      </c>
      <c r="C288" t="s">
        <v>721</v>
      </c>
      <c r="D288" t="s">
        <v>722</v>
      </c>
      <c r="E288">
        <v>-229.52759951234501</v>
      </c>
      <c r="F288">
        <v>-58.785105970486399</v>
      </c>
      <c r="G288">
        <v>-148.477164647487</v>
      </c>
      <c r="H288">
        <v>541.65309694902703</v>
      </c>
      <c r="I288">
        <v>393.17593230153898</v>
      </c>
    </row>
    <row r="289" spans="1:9">
      <c r="A289">
        <v>288</v>
      </c>
      <c r="B289" t="s">
        <v>303</v>
      </c>
      <c r="C289" t="s">
        <v>721</v>
      </c>
      <c r="D289" t="s">
        <v>722</v>
      </c>
      <c r="E289">
        <v>-102.638853720306</v>
      </c>
      <c r="F289">
        <v>-24.203434811793102</v>
      </c>
      <c r="G289">
        <v>-64.679194597687101</v>
      </c>
      <c r="H289">
        <v>273.90915929268999</v>
      </c>
      <c r="I289">
        <v>209.229964695002</v>
      </c>
    </row>
    <row r="290" spans="1:9">
      <c r="A290">
        <v>289</v>
      </c>
      <c r="B290" t="s">
        <v>304</v>
      </c>
      <c r="C290" t="s">
        <v>721</v>
      </c>
      <c r="D290" t="s">
        <v>722</v>
      </c>
      <c r="E290">
        <v>-79.695783648268701</v>
      </c>
      <c r="F290">
        <v>46.300968517976699</v>
      </c>
      <c r="G290">
        <v>-15.053022447697399</v>
      </c>
      <c r="H290">
        <v>435.09426340966002</v>
      </c>
      <c r="I290">
        <v>420.04124096196301</v>
      </c>
    </row>
    <row r="291" spans="1:9">
      <c r="A291">
        <v>290</v>
      </c>
      <c r="B291" t="s">
        <v>305</v>
      </c>
      <c r="C291" t="s">
        <v>721</v>
      </c>
      <c r="D291" t="s">
        <v>722</v>
      </c>
      <c r="E291">
        <v>-79.029826637600095</v>
      </c>
      <c r="F291">
        <v>-4.7252017135933597</v>
      </c>
      <c r="G291">
        <v>-43.203259366185399</v>
      </c>
      <c r="H291">
        <v>253.26786733121</v>
      </c>
      <c r="I291">
        <v>210.06460796502401</v>
      </c>
    </row>
    <row r="292" spans="1:9">
      <c r="A292">
        <v>291</v>
      </c>
      <c r="B292" t="s">
        <v>306</v>
      </c>
      <c r="C292" t="s">
        <v>721</v>
      </c>
      <c r="D292" t="s">
        <v>722</v>
      </c>
      <c r="E292">
        <v>-43.552450110290302</v>
      </c>
      <c r="F292">
        <v>30.792718429670899</v>
      </c>
      <c r="G292">
        <v>-7.8516884927646799</v>
      </c>
      <c r="H292">
        <v>176.97021365619099</v>
      </c>
      <c r="I292">
        <v>169.118525163426</v>
      </c>
    </row>
    <row r="293" spans="1:9">
      <c r="A293">
        <v>292</v>
      </c>
      <c r="B293" t="s">
        <v>307</v>
      </c>
      <c r="C293" t="s">
        <v>721</v>
      </c>
      <c r="D293" t="s">
        <v>722</v>
      </c>
      <c r="E293">
        <v>59.9490022904833</v>
      </c>
      <c r="F293">
        <v>176.82400883131501</v>
      </c>
      <c r="G293">
        <v>116.882455996421</v>
      </c>
      <c r="H293">
        <v>267.515707678029</v>
      </c>
      <c r="I293">
        <v>384.39816367445002</v>
      </c>
    </row>
    <row r="294" spans="1:9">
      <c r="A294">
        <v>293</v>
      </c>
      <c r="B294" t="s">
        <v>308</v>
      </c>
      <c r="C294" t="s">
        <v>721</v>
      </c>
      <c r="D294" t="s">
        <v>722</v>
      </c>
      <c r="E294">
        <v>-242.49641209028201</v>
      </c>
      <c r="F294">
        <v>-142.67194677729699</v>
      </c>
      <c r="G294">
        <v>-194.51617341676601</v>
      </c>
      <c r="H294">
        <v>469.62500413990199</v>
      </c>
      <c r="I294">
        <v>275.10883072313601</v>
      </c>
    </row>
    <row r="295" spans="1:9">
      <c r="A295">
        <v>294</v>
      </c>
      <c r="B295" t="s">
        <v>309</v>
      </c>
      <c r="C295" t="s">
        <v>721</v>
      </c>
      <c r="D295" t="s">
        <v>722</v>
      </c>
      <c r="E295">
        <v>-75.864342164559602</v>
      </c>
      <c r="F295">
        <v>39.971206702511701</v>
      </c>
      <c r="G295">
        <v>-18.541611294274102</v>
      </c>
      <c r="H295">
        <v>392.92911500505198</v>
      </c>
      <c r="I295">
        <v>374.38750371077799</v>
      </c>
    </row>
    <row r="296" spans="1:9">
      <c r="A296">
        <v>295</v>
      </c>
      <c r="B296" t="s">
        <v>310</v>
      </c>
      <c r="C296" t="s">
        <v>721</v>
      </c>
      <c r="D296" t="s">
        <v>722</v>
      </c>
      <c r="E296">
        <v>-120.48564781715299</v>
      </c>
      <c r="F296">
        <v>-15.1350472645672</v>
      </c>
      <c r="G296">
        <v>-68.041012579531099</v>
      </c>
      <c r="H296">
        <v>348.893765368603</v>
      </c>
      <c r="I296">
        <v>280.85275278907199</v>
      </c>
    </row>
    <row r="297" spans="1:9">
      <c r="A297">
        <v>296</v>
      </c>
      <c r="B297" t="s">
        <v>311</v>
      </c>
      <c r="C297" t="s">
        <v>721</v>
      </c>
      <c r="D297" t="s">
        <v>722</v>
      </c>
      <c r="E297">
        <v>-71.961038179670794</v>
      </c>
      <c r="F297">
        <v>51.1865833608881</v>
      </c>
      <c r="G297">
        <v>-13.896735898782801</v>
      </c>
      <c r="H297">
        <v>372.64284460925302</v>
      </c>
      <c r="I297">
        <v>358.74610871047003</v>
      </c>
    </row>
    <row r="298" spans="1:9">
      <c r="A298">
        <v>297</v>
      </c>
      <c r="B298" t="s">
        <v>312</v>
      </c>
      <c r="C298" t="s">
        <v>721</v>
      </c>
      <c r="D298" t="s">
        <v>722</v>
      </c>
      <c r="E298">
        <v>-29.5187795279741</v>
      </c>
      <c r="F298">
        <v>29.222337297407101</v>
      </c>
      <c r="G298">
        <v>0.13581350551930799</v>
      </c>
      <c r="H298">
        <v>140.97466337732399</v>
      </c>
      <c r="I298">
        <v>141.11047688284299</v>
      </c>
    </row>
    <row r="299" spans="1:9">
      <c r="A299">
        <v>298</v>
      </c>
      <c r="B299" t="s">
        <v>313</v>
      </c>
      <c r="C299" t="s">
        <v>721</v>
      </c>
      <c r="D299" t="s">
        <v>722</v>
      </c>
      <c r="E299">
        <v>-142.484645618245</v>
      </c>
      <c r="F299">
        <v>-13.504595204453199</v>
      </c>
      <c r="G299">
        <v>-76.884628147007106</v>
      </c>
      <c r="H299">
        <v>502.17573515274597</v>
      </c>
      <c r="I299">
        <v>425.29110700573898</v>
      </c>
    </row>
    <row r="300" spans="1:9">
      <c r="A300">
        <v>299</v>
      </c>
      <c r="B300" t="s">
        <v>314</v>
      </c>
      <c r="C300" t="s">
        <v>721</v>
      </c>
      <c r="D300" t="s">
        <v>722</v>
      </c>
      <c r="E300">
        <v>-31.908085432898002</v>
      </c>
      <c r="F300">
        <v>63.258565632577103</v>
      </c>
      <c r="G300">
        <v>13.905468874481</v>
      </c>
      <c r="H300">
        <v>261.117272755459</v>
      </c>
      <c r="I300">
        <v>275.02274162994001</v>
      </c>
    </row>
    <row r="301" spans="1:9">
      <c r="A301">
        <v>300</v>
      </c>
      <c r="B301" t="s">
        <v>315</v>
      </c>
      <c r="C301" t="s">
        <v>721</v>
      </c>
      <c r="D301" t="s">
        <v>722</v>
      </c>
      <c r="E301">
        <v>-33.357839784242799</v>
      </c>
      <c r="F301">
        <v>88.018255914287707</v>
      </c>
      <c r="G301">
        <v>25.9498777772334</v>
      </c>
      <c r="H301">
        <v>390.28267830545002</v>
      </c>
      <c r="I301">
        <v>416.23255608268403</v>
      </c>
    </row>
    <row r="302" spans="1:9">
      <c r="A302">
        <v>301</v>
      </c>
      <c r="B302" t="s">
        <v>316</v>
      </c>
      <c r="C302" t="s">
        <v>721</v>
      </c>
      <c r="D302" t="s">
        <v>722</v>
      </c>
      <c r="E302">
        <v>-97.371929596843799</v>
      </c>
      <c r="F302">
        <v>14.638979052769001</v>
      </c>
      <c r="G302">
        <v>-38.082299235963802</v>
      </c>
      <c r="H302">
        <v>405.52033092406299</v>
      </c>
      <c r="I302">
        <v>367.43803168810001</v>
      </c>
    </row>
    <row r="303" spans="1:9">
      <c r="A303">
        <v>302</v>
      </c>
      <c r="B303" t="s">
        <v>317</v>
      </c>
      <c r="C303" t="s">
        <v>721</v>
      </c>
      <c r="D303" t="s">
        <v>722</v>
      </c>
      <c r="E303">
        <v>0.45027653408435098</v>
      </c>
      <c r="F303">
        <v>133.055054259445</v>
      </c>
      <c r="G303">
        <v>66.447033688444407</v>
      </c>
      <c r="H303">
        <v>385.09491398044099</v>
      </c>
      <c r="I303">
        <v>451.54194766888497</v>
      </c>
    </row>
    <row r="304" spans="1:9">
      <c r="A304">
        <v>303</v>
      </c>
      <c r="B304" t="s">
        <v>318</v>
      </c>
      <c r="C304" t="s">
        <v>721</v>
      </c>
      <c r="D304" t="s">
        <v>722</v>
      </c>
      <c r="E304">
        <v>-29.767046105462899</v>
      </c>
      <c r="F304">
        <v>43.191487983783396</v>
      </c>
      <c r="G304">
        <v>7.1492476708056598</v>
      </c>
      <c r="H304">
        <v>159.28698740202199</v>
      </c>
      <c r="I304">
        <v>166.436235072827</v>
      </c>
    </row>
    <row r="305" spans="1:9">
      <c r="A305">
        <v>304</v>
      </c>
      <c r="B305" t="s">
        <v>319</v>
      </c>
      <c r="C305" t="s">
        <v>721</v>
      </c>
      <c r="D305" t="s">
        <v>722</v>
      </c>
      <c r="E305">
        <v>-56.139911141530902</v>
      </c>
      <c r="F305">
        <v>38.6537003977487</v>
      </c>
      <c r="G305">
        <v>-9.8165293496892296</v>
      </c>
      <c r="H305">
        <v>261.76036576232298</v>
      </c>
      <c r="I305">
        <v>251.943836412634</v>
      </c>
    </row>
    <row r="306" spans="1:9">
      <c r="A306">
        <v>305</v>
      </c>
      <c r="B306" t="s">
        <v>320</v>
      </c>
      <c r="C306" t="s">
        <v>721</v>
      </c>
      <c r="D306" t="s">
        <v>722</v>
      </c>
      <c r="E306">
        <v>-38.3201728401392</v>
      </c>
      <c r="F306">
        <v>32.176764418684698</v>
      </c>
      <c r="G306">
        <v>-5.0416204022529296</v>
      </c>
      <c r="H306">
        <v>203.28190739543001</v>
      </c>
      <c r="I306">
        <v>198.24028699317699</v>
      </c>
    </row>
    <row r="307" spans="1:9">
      <c r="A307">
        <v>306</v>
      </c>
      <c r="B307" t="s">
        <v>321</v>
      </c>
      <c r="C307" t="s">
        <v>721</v>
      </c>
      <c r="D307" t="s">
        <v>722</v>
      </c>
      <c r="E307">
        <v>33.321778660223202</v>
      </c>
      <c r="F307">
        <v>114.449777317261</v>
      </c>
      <c r="G307">
        <v>73.510195287310097</v>
      </c>
      <c r="H307">
        <v>198.42719762257801</v>
      </c>
      <c r="I307">
        <v>271.93739290988799</v>
      </c>
    </row>
    <row r="308" spans="1:9">
      <c r="A308">
        <v>307</v>
      </c>
      <c r="B308" t="s">
        <v>322</v>
      </c>
      <c r="C308" t="s">
        <v>721</v>
      </c>
      <c r="D308" t="s">
        <v>722</v>
      </c>
      <c r="E308">
        <v>-77.518683067537694</v>
      </c>
      <c r="F308">
        <v>36.6412551696733</v>
      </c>
      <c r="G308">
        <v>-15.1444232948372</v>
      </c>
      <c r="H308">
        <v>488.71012198055899</v>
      </c>
      <c r="I308">
        <v>473.565698685722</v>
      </c>
    </row>
    <row r="309" spans="1:9">
      <c r="A309">
        <v>308</v>
      </c>
      <c r="B309" t="s">
        <v>323</v>
      </c>
      <c r="C309" t="s">
        <v>721</v>
      </c>
      <c r="D309" t="s">
        <v>722</v>
      </c>
      <c r="E309">
        <v>-37.235138022093302</v>
      </c>
      <c r="F309">
        <v>91.543534397879498</v>
      </c>
      <c r="G309">
        <v>25.189952351123999</v>
      </c>
      <c r="H309">
        <v>410.42910052235101</v>
      </c>
      <c r="I309">
        <v>435.61905287347503</v>
      </c>
    </row>
    <row r="310" spans="1:9">
      <c r="A310">
        <v>309</v>
      </c>
      <c r="B310" t="s">
        <v>324</v>
      </c>
      <c r="C310" t="s">
        <v>721</v>
      </c>
      <c r="D310" t="s">
        <v>722</v>
      </c>
      <c r="E310">
        <v>-24.970673790295599</v>
      </c>
      <c r="F310">
        <v>80.981856897669999</v>
      </c>
      <c r="G310">
        <v>27.5546265962323</v>
      </c>
      <c r="H310">
        <v>348.22679826504202</v>
      </c>
      <c r="I310">
        <v>375.78142486127501</v>
      </c>
    </row>
    <row r="311" spans="1:9">
      <c r="A311">
        <v>310</v>
      </c>
      <c r="B311" t="s">
        <v>325</v>
      </c>
      <c r="C311" t="s">
        <v>721</v>
      </c>
      <c r="D311" t="s">
        <v>722</v>
      </c>
      <c r="E311">
        <v>-36.414272189255797</v>
      </c>
      <c r="F311">
        <v>83.790703382654101</v>
      </c>
      <c r="G311">
        <v>27.7453668104874</v>
      </c>
      <c r="H311">
        <v>449.028574453793</v>
      </c>
      <c r="I311">
        <v>476.77394126428101</v>
      </c>
    </row>
    <row r="312" spans="1:9">
      <c r="A312">
        <v>311</v>
      </c>
      <c r="B312" t="s">
        <v>326</v>
      </c>
      <c r="C312" t="s">
        <v>721</v>
      </c>
      <c r="D312" t="s">
        <v>722</v>
      </c>
      <c r="E312">
        <v>-64.079331138202093</v>
      </c>
      <c r="F312">
        <v>34.898710837120802</v>
      </c>
      <c r="G312">
        <v>-16.1457354935492</v>
      </c>
      <c r="H312">
        <v>290.78096116764698</v>
      </c>
      <c r="I312">
        <v>274.63522567409802</v>
      </c>
    </row>
    <row r="313" spans="1:9">
      <c r="A313">
        <v>312</v>
      </c>
      <c r="B313" t="s">
        <v>327</v>
      </c>
      <c r="C313" t="s">
        <v>721</v>
      </c>
      <c r="D313" t="s">
        <v>722</v>
      </c>
      <c r="E313">
        <v>-89.362658568073797</v>
      </c>
      <c r="F313">
        <v>-13.0634092111101</v>
      </c>
      <c r="G313">
        <v>-52.6267687239</v>
      </c>
      <c r="H313">
        <v>241.01279136266899</v>
      </c>
      <c r="I313">
        <v>188.38602263876899</v>
      </c>
    </row>
    <row r="314" spans="1:9">
      <c r="A314">
        <v>313</v>
      </c>
      <c r="B314" t="s">
        <v>328</v>
      </c>
      <c r="C314" t="s">
        <v>721</v>
      </c>
      <c r="D314" t="s">
        <v>722</v>
      </c>
      <c r="E314">
        <v>-171.19980170010001</v>
      </c>
      <c r="F314">
        <v>-57.240994000693902</v>
      </c>
      <c r="G314">
        <v>-113.640870891994</v>
      </c>
      <c r="H314">
        <v>373.32047040357003</v>
      </c>
      <c r="I314">
        <v>259.67959951157599</v>
      </c>
    </row>
    <row r="315" spans="1:9">
      <c r="A315">
        <v>314</v>
      </c>
      <c r="B315" t="s">
        <v>329</v>
      </c>
      <c r="C315" t="s">
        <v>721</v>
      </c>
      <c r="D315" t="s">
        <v>722</v>
      </c>
      <c r="E315">
        <v>-187.05802783547901</v>
      </c>
      <c r="F315">
        <v>-55.8999356113411</v>
      </c>
      <c r="G315">
        <v>-124.447791709797</v>
      </c>
      <c r="H315">
        <v>451.84119783272001</v>
      </c>
      <c r="I315">
        <v>327.39340612292199</v>
      </c>
    </row>
    <row r="316" spans="1:9">
      <c r="A316">
        <v>315</v>
      </c>
      <c r="B316" t="s">
        <v>330</v>
      </c>
      <c r="C316" t="s">
        <v>721</v>
      </c>
      <c r="D316" t="s">
        <v>722</v>
      </c>
      <c r="E316">
        <v>-40.191469268981301</v>
      </c>
      <c r="F316">
        <v>82.257250644929897</v>
      </c>
      <c r="G316">
        <v>23.0968124594241</v>
      </c>
      <c r="H316">
        <v>469.02764496071399</v>
      </c>
      <c r="I316">
        <v>492.12445742013801</v>
      </c>
    </row>
    <row r="317" spans="1:9">
      <c r="A317">
        <v>316</v>
      </c>
      <c r="B317" t="s">
        <v>331</v>
      </c>
      <c r="C317" t="s">
        <v>721</v>
      </c>
      <c r="D317" t="s">
        <v>722</v>
      </c>
      <c r="E317">
        <v>-121.30806144584299</v>
      </c>
      <c r="F317">
        <v>-49.012310199430303</v>
      </c>
      <c r="G317">
        <v>-85.591472655027204</v>
      </c>
      <c r="H317">
        <v>237.93613007972701</v>
      </c>
      <c r="I317">
        <v>152.34465742469999</v>
      </c>
    </row>
    <row r="318" spans="1:9">
      <c r="A318">
        <v>317</v>
      </c>
      <c r="B318" t="s">
        <v>332</v>
      </c>
      <c r="C318" t="s">
        <v>721</v>
      </c>
      <c r="D318" t="s">
        <v>722</v>
      </c>
      <c r="E318">
        <v>-9.0881653832671798</v>
      </c>
      <c r="F318">
        <v>99.433558854564893</v>
      </c>
      <c r="G318">
        <v>45.319805137918003</v>
      </c>
      <c r="H318">
        <v>289.00519256588501</v>
      </c>
      <c r="I318">
        <v>334.32499770380298</v>
      </c>
    </row>
    <row r="319" spans="1:9">
      <c r="A319">
        <v>318</v>
      </c>
      <c r="B319" t="s">
        <v>333</v>
      </c>
      <c r="C319" t="s">
        <v>721</v>
      </c>
      <c r="D319" t="s">
        <v>722</v>
      </c>
      <c r="E319">
        <v>-149.01391353426601</v>
      </c>
      <c r="F319">
        <v>13.430919623633001</v>
      </c>
      <c r="G319">
        <v>-65.7126473635509</v>
      </c>
      <c r="H319">
        <v>571.34496741749001</v>
      </c>
      <c r="I319">
        <v>505.632320053939</v>
      </c>
    </row>
    <row r="320" spans="1:9">
      <c r="A320">
        <v>319</v>
      </c>
      <c r="B320" t="s">
        <v>334</v>
      </c>
      <c r="C320" t="s">
        <v>721</v>
      </c>
      <c r="D320" t="s">
        <v>722</v>
      </c>
      <c r="E320">
        <v>-5.1724365305353501</v>
      </c>
      <c r="F320">
        <v>101.226335763514</v>
      </c>
      <c r="G320">
        <v>48.434728736694296</v>
      </c>
      <c r="H320">
        <v>344.73919804655401</v>
      </c>
      <c r="I320">
        <v>393.17392678324802</v>
      </c>
    </row>
    <row r="321" spans="1:9">
      <c r="A321">
        <v>320</v>
      </c>
      <c r="B321" t="s">
        <v>335</v>
      </c>
      <c r="C321" t="s">
        <v>721</v>
      </c>
      <c r="D321" t="s">
        <v>722</v>
      </c>
      <c r="E321">
        <v>-79.106158501979394</v>
      </c>
      <c r="F321">
        <v>-1.95287675405056</v>
      </c>
      <c r="G321">
        <v>-40.8297397142262</v>
      </c>
      <c r="H321">
        <v>245.25993468144199</v>
      </c>
      <c r="I321">
        <v>204.43019496721601</v>
      </c>
    </row>
    <row r="322" spans="1:9">
      <c r="A322">
        <v>321</v>
      </c>
      <c r="B322" t="s">
        <v>336</v>
      </c>
      <c r="C322" t="s">
        <v>721</v>
      </c>
      <c r="D322" t="s">
        <v>722</v>
      </c>
      <c r="E322">
        <v>-70.781563861214295</v>
      </c>
      <c r="F322">
        <v>2.94496247664719</v>
      </c>
      <c r="G322">
        <v>-34.956415028438798</v>
      </c>
      <c r="H322">
        <v>201.58215803306001</v>
      </c>
      <c r="I322">
        <v>166.625743004621</v>
      </c>
    </row>
    <row r="323" spans="1:9">
      <c r="A323">
        <v>322</v>
      </c>
      <c r="B323" t="s">
        <v>337</v>
      </c>
      <c r="C323" t="s">
        <v>721</v>
      </c>
      <c r="D323" t="s">
        <v>722</v>
      </c>
      <c r="E323">
        <v>-33.416093403770603</v>
      </c>
      <c r="F323">
        <v>27.9807942551938</v>
      </c>
      <c r="G323">
        <v>-3.1055426142111702</v>
      </c>
      <c r="H323">
        <v>137.145663338736</v>
      </c>
      <c r="I323">
        <v>134.040120724525</v>
      </c>
    </row>
    <row r="324" spans="1:9">
      <c r="A324">
        <v>323</v>
      </c>
      <c r="B324" t="s">
        <v>338</v>
      </c>
      <c r="C324" t="s">
        <v>721</v>
      </c>
      <c r="D324" t="s">
        <v>722</v>
      </c>
      <c r="E324">
        <v>-30.117747600042701</v>
      </c>
      <c r="F324">
        <v>27.771875116725301</v>
      </c>
      <c r="G324">
        <v>-3.0889769819583099</v>
      </c>
      <c r="H324">
        <v>107.95203992161299</v>
      </c>
      <c r="I324">
        <v>104.863062939654</v>
      </c>
    </row>
    <row r="325" spans="1:9">
      <c r="A325">
        <v>324</v>
      </c>
      <c r="B325" t="s">
        <v>339</v>
      </c>
      <c r="C325" t="s">
        <v>721</v>
      </c>
      <c r="D325" t="s">
        <v>722</v>
      </c>
      <c r="E325">
        <v>-67.547229124292699</v>
      </c>
      <c r="F325">
        <v>47.961693326788797</v>
      </c>
      <c r="G325">
        <v>-10.7527813537268</v>
      </c>
      <c r="H325">
        <v>384.23834458820301</v>
      </c>
      <c r="I325">
        <v>373.48556323447599</v>
      </c>
    </row>
    <row r="326" spans="1:9">
      <c r="A326">
        <v>325</v>
      </c>
      <c r="B326" t="s">
        <v>340</v>
      </c>
      <c r="C326" t="s">
        <v>721</v>
      </c>
      <c r="D326" t="s">
        <v>722</v>
      </c>
      <c r="E326">
        <v>-99.489408946552501</v>
      </c>
      <c r="F326">
        <v>12.774392167168299</v>
      </c>
      <c r="G326">
        <v>-41.027997260396297</v>
      </c>
      <c r="H326">
        <v>399.20054603110702</v>
      </c>
      <c r="I326">
        <v>358.17254877071099</v>
      </c>
    </row>
    <row r="327" spans="1:9">
      <c r="A327">
        <v>326</v>
      </c>
      <c r="B327" t="s">
        <v>341</v>
      </c>
      <c r="C327" t="s">
        <v>721</v>
      </c>
      <c r="D327" t="s">
        <v>722</v>
      </c>
      <c r="E327">
        <v>-370.89363634749202</v>
      </c>
      <c r="F327">
        <v>-212.417697719415</v>
      </c>
      <c r="G327">
        <v>-286.17460561624</v>
      </c>
      <c r="H327">
        <v>614.088767566672</v>
      </c>
      <c r="I327">
        <v>327.914161950432</v>
      </c>
    </row>
    <row r="328" spans="1:9">
      <c r="A328">
        <v>327</v>
      </c>
      <c r="B328" t="s">
        <v>342</v>
      </c>
      <c r="C328" t="s">
        <v>721</v>
      </c>
      <c r="D328" t="s">
        <v>722</v>
      </c>
      <c r="E328">
        <v>38.425355967556797</v>
      </c>
      <c r="F328">
        <v>202.186640571346</v>
      </c>
      <c r="G328">
        <v>115.292503489361</v>
      </c>
      <c r="H328">
        <v>414.589367549619</v>
      </c>
      <c r="I328">
        <v>529.88187103897997</v>
      </c>
    </row>
    <row r="329" spans="1:9">
      <c r="A329">
        <v>328</v>
      </c>
      <c r="B329" t="s">
        <v>343</v>
      </c>
      <c r="C329" t="s">
        <v>721</v>
      </c>
      <c r="D329" t="s">
        <v>722</v>
      </c>
      <c r="E329">
        <v>-134.38825420767699</v>
      </c>
      <c r="F329">
        <v>65.346694188325998</v>
      </c>
      <c r="G329">
        <v>-46.013539574715601</v>
      </c>
      <c r="H329">
        <v>579.18669079810104</v>
      </c>
      <c r="I329">
        <v>533.17315122338596</v>
      </c>
    </row>
    <row r="330" spans="1:9">
      <c r="A330">
        <v>329</v>
      </c>
      <c r="B330" t="s">
        <v>344</v>
      </c>
      <c r="C330" t="s">
        <v>721</v>
      </c>
      <c r="D330" t="s">
        <v>722</v>
      </c>
      <c r="E330">
        <v>-698.47655953430103</v>
      </c>
      <c r="F330">
        <v>-72.192772565321604</v>
      </c>
      <c r="G330">
        <v>-198.04275626696801</v>
      </c>
      <c r="H330">
        <v>730.97761543822298</v>
      </c>
      <c r="I330">
        <v>532.93485917125395</v>
      </c>
    </row>
    <row r="331" spans="1:9">
      <c r="A331">
        <v>330</v>
      </c>
      <c r="B331" t="s">
        <v>345</v>
      </c>
      <c r="C331" t="s">
        <v>721</v>
      </c>
      <c r="D331" t="s">
        <v>722</v>
      </c>
      <c r="E331">
        <v>-232.84473980350199</v>
      </c>
      <c r="F331">
        <v>2.45243723178891</v>
      </c>
      <c r="G331">
        <v>-87.762725991570804</v>
      </c>
      <c r="H331">
        <v>697.285948832239</v>
      </c>
      <c r="I331">
        <v>609.52322284066895</v>
      </c>
    </row>
    <row r="332" spans="1:9">
      <c r="A332">
        <v>331</v>
      </c>
      <c r="B332" t="s">
        <v>346</v>
      </c>
      <c r="C332" t="s">
        <v>721</v>
      </c>
      <c r="D332" t="s">
        <v>722</v>
      </c>
      <c r="E332">
        <v>81.584187869825598</v>
      </c>
      <c r="F332">
        <v>266.815257721048</v>
      </c>
      <c r="G332">
        <v>150.56421819174199</v>
      </c>
      <c r="H332">
        <v>473.26293677316801</v>
      </c>
      <c r="I332">
        <v>623.82715496491096</v>
      </c>
    </row>
    <row r="333" spans="1:9">
      <c r="A333">
        <v>332</v>
      </c>
      <c r="B333" t="s">
        <v>347</v>
      </c>
      <c r="C333" t="s">
        <v>721</v>
      </c>
      <c r="D333" t="s">
        <v>722</v>
      </c>
      <c r="E333">
        <v>-198.696403454516</v>
      </c>
      <c r="F333">
        <v>-87.056298344454305</v>
      </c>
      <c r="G333">
        <v>-143.47593237779699</v>
      </c>
      <c r="H333">
        <v>461.365119752184</v>
      </c>
      <c r="I333">
        <v>317.88918737438701</v>
      </c>
    </row>
    <row r="334" spans="1:9">
      <c r="A334">
        <v>333</v>
      </c>
      <c r="B334" t="s">
        <v>348</v>
      </c>
      <c r="C334" t="s">
        <v>721</v>
      </c>
      <c r="D334" t="s">
        <v>722</v>
      </c>
      <c r="E334">
        <v>145.61186221041399</v>
      </c>
      <c r="F334">
        <v>283.75471728726501</v>
      </c>
      <c r="G334">
        <v>206.939607177797</v>
      </c>
      <c r="H334">
        <v>194.09087450771301</v>
      </c>
      <c r="I334">
        <v>401.03048168551101</v>
      </c>
    </row>
    <row r="335" spans="1:9">
      <c r="A335">
        <v>334</v>
      </c>
      <c r="B335" t="s">
        <v>349</v>
      </c>
      <c r="C335" t="s">
        <v>721</v>
      </c>
      <c r="D335" t="s">
        <v>722</v>
      </c>
      <c r="E335">
        <v>-83.060231235923993</v>
      </c>
      <c r="F335">
        <v>-9.9371007261365101</v>
      </c>
      <c r="G335">
        <v>-47.016102439648201</v>
      </c>
      <c r="H335">
        <v>233.054054681861</v>
      </c>
      <c r="I335">
        <v>186.03795224221301</v>
      </c>
    </row>
    <row r="336" spans="1:9">
      <c r="A336">
        <v>335</v>
      </c>
      <c r="B336" t="s">
        <v>350</v>
      </c>
      <c r="C336" t="s">
        <v>721</v>
      </c>
      <c r="D336" t="s">
        <v>722</v>
      </c>
      <c r="E336">
        <v>-272.61505107378002</v>
      </c>
      <c r="F336">
        <v>-171.64566510199199</v>
      </c>
      <c r="G336">
        <v>-223.02909720817999</v>
      </c>
      <c r="H336">
        <v>429.723036921063</v>
      </c>
      <c r="I336">
        <v>206.69393971288301</v>
      </c>
    </row>
    <row r="337" spans="1:9">
      <c r="A337">
        <v>336</v>
      </c>
      <c r="B337" t="s">
        <v>351</v>
      </c>
      <c r="C337" t="s">
        <v>721</v>
      </c>
      <c r="D337" t="s">
        <v>722</v>
      </c>
      <c r="E337">
        <v>101.280126768583</v>
      </c>
      <c r="F337">
        <v>206.343147363399</v>
      </c>
      <c r="G337">
        <v>150.18962703838201</v>
      </c>
      <c r="H337">
        <v>127.65204924777299</v>
      </c>
      <c r="I337">
        <v>277.84167628615501</v>
      </c>
    </row>
    <row r="338" spans="1:9">
      <c r="A338">
        <v>337</v>
      </c>
      <c r="B338" t="s">
        <v>352</v>
      </c>
      <c r="C338" t="s">
        <v>721</v>
      </c>
      <c r="D338" t="s">
        <v>722</v>
      </c>
      <c r="E338">
        <v>-137.943303240272</v>
      </c>
      <c r="F338">
        <v>-65.2359990210213</v>
      </c>
      <c r="G338">
        <v>-101.184042012673</v>
      </c>
      <c r="H338">
        <v>261.11815985553199</v>
      </c>
      <c r="I338">
        <v>159.934117842859</v>
      </c>
    </row>
    <row r="339" spans="1:9">
      <c r="A339">
        <v>338</v>
      </c>
      <c r="B339" t="s">
        <v>353</v>
      </c>
      <c r="C339" t="s">
        <v>721</v>
      </c>
      <c r="D339" t="s">
        <v>722</v>
      </c>
      <c r="E339">
        <v>-192.40947727077901</v>
      </c>
      <c r="F339">
        <v>-110.55612536958</v>
      </c>
      <c r="G339">
        <v>-152.524152354698</v>
      </c>
      <c r="H339">
        <v>373.39686668607101</v>
      </c>
      <c r="I339">
        <v>220.87271433137201</v>
      </c>
    </row>
    <row r="340" spans="1:9">
      <c r="A340">
        <v>339</v>
      </c>
      <c r="B340" t="s">
        <v>354</v>
      </c>
      <c r="C340" t="s">
        <v>721</v>
      </c>
      <c r="D340" t="s">
        <v>722</v>
      </c>
      <c r="E340">
        <v>-214.073982991793</v>
      </c>
      <c r="F340">
        <v>-106.152721301458</v>
      </c>
      <c r="G340">
        <v>-159.368110435083</v>
      </c>
      <c r="H340">
        <v>505.14443684315199</v>
      </c>
      <c r="I340">
        <v>345.77632640806797</v>
      </c>
    </row>
    <row r="341" spans="1:9">
      <c r="A341">
        <v>340</v>
      </c>
      <c r="B341" t="s">
        <v>355</v>
      </c>
      <c r="C341" t="s">
        <v>721</v>
      </c>
      <c r="D341" t="s">
        <v>722</v>
      </c>
      <c r="E341">
        <v>-80.675615026276006</v>
      </c>
      <c r="F341">
        <v>43.623762372363799</v>
      </c>
      <c r="G341">
        <v>-17.585985535846</v>
      </c>
      <c r="H341">
        <v>473.96362858619</v>
      </c>
      <c r="I341">
        <v>456.37764305034398</v>
      </c>
    </row>
    <row r="342" spans="1:9">
      <c r="A342">
        <v>341</v>
      </c>
      <c r="B342" t="s">
        <v>356</v>
      </c>
      <c r="C342" t="s">
        <v>721</v>
      </c>
      <c r="D342" t="s">
        <v>722</v>
      </c>
      <c r="E342">
        <v>-59.860788308120597</v>
      </c>
      <c r="F342">
        <v>35.841219416035599</v>
      </c>
      <c r="G342">
        <v>-12.3174806191744</v>
      </c>
      <c r="H342">
        <v>274.18439608055701</v>
      </c>
      <c r="I342">
        <v>261.86691546138297</v>
      </c>
    </row>
    <row r="343" spans="1:9">
      <c r="A343">
        <v>342</v>
      </c>
      <c r="B343" t="s">
        <v>357</v>
      </c>
      <c r="C343" t="s">
        <v>721</v>
      </c>
      <c r="D343" t="s">
        <v>722</v>
      </c>
      <c r="E343">
        <v>-67.998480959516996</v>
      </c>
      <c r="F343">
        <v>-2.1777347917988199</v>
      </c>
      <c r="G343">
        <v>-35.528963655060601</v>
      </c>
      <c r="H343">
        <v>254.55524141417499</v>
      </c>
      <c r="I343">
        <v>219.02627775911401</v>
      </c>
    </row>
    <row r="344" spans="1:9">
      <c r="A344">
        <v>343</v>
      </c>
      <c r="B344" t="s">
        <v>358</v>
      </c>
      <c r="C344" t="s">
        <v>721</v>
      </c>
      <c r="D344" t="s">
        <v>722</v>
      </c>
      <c r="E344">
        <v>-438.99422015223701</v>
      </c>
      <c r="F344">
        <v>-270.70515421430002</v>
      </c>
      <c r="G344">
        <v>-343.832183640317</v>
      </c>
      <c r="H344">
        <v>649.15481157852798</v>
      </c>
      <c r="I344">
        <v>305.32262793821099</v>
      </c>
    </row>
    <row r="345" spans="1:9">
      <c r="A345">
        <v>344</v>
      </c>
      <c r="B345" t="s">
        <v>359</v>
      </c>
      <c r="C345" t="s">
        <v>721</v>
      </c>
      <c r="D345" t="s">
        <v>722</v>
      </c>
      <c r="E345">
        <v>189.707193249612</v>
      </c>
      <c r="F345">
        <v>335.75042993041001</v>
      </c>
      <c r="G345">
        <v>257.67211117797399</v>
      </c>
      <c r="H345">
        <v>259.23566856098103</v>
      </c>
      <c r="I345">
        <v>516.90777973895501</v>
      </c>
    </row>
    <row r="346" spans="1:9">
      <c r="A346">
        <v>345</v>
      </c>
      <c r="B346" t="s">
        <v>360</v>
      </c>
      <c r="C346" t="s">
        <v>721</v>
      </c>
      <c r="D346" t="s">
        <v>722</v>
      </c>
      <c r="E346">
        <v>-105.41713408141401</v>
      </c>
      <c r="F346">
        <v>5.5469887146430201</v>
      </c>
      <c r="G346">
        <v>-49.1031527236673</v>
      </c>
      <c r="H346">
        <v>422.66886744381702</v>
      </c>
      <c r="I346">
        <v>373.565714720149</v>
      </c>
    </row>
    <row r="347" spans="1:9">
      <c r="A347">
        <v>346</v>
      </c>
      <c r="B347" t="s">
        <v>361</v>
      </c>
      <c r="C347" t="s">
        <v>721</v>
      </c>
      <c r="D347" t="s">
        <v>722</v>
      </c>
      <c r="E347">
        <v>-4.7732434459780197</v>
      </c>
      <c r="F347">
        <v>119.482322444571</v>
      </c>
      <c r="G347">
        <v>54.812628724053901</v>
      </c>
      <c r="H347">
        <v>355.39858911791401</v>
      </c>
      <c r="I347">
        <v>410.21121784196799</v>
      </c>
    </row>
    <row r="348" spans="1:9">
      <c r="A348">
        <v>347</v>
      </c>
      <c r="B348" t="s">
        <v>362</v>
      </c>
      <c r="C348" t="s">
        <v>721</v>
      </c>
      <c r="D348" t="s">
        <v>722</v>
      </c>
      <c r="E348">
        <v>-93.471812016824103</v>
      </c>
      <c r="F348">
        <v>19.9366650177124</v>
      </c>
      <c r="G348">
        <v>-34.503785612925498</v>
      </c>
      <c r="H348">
        <v>368.01081227469501</v>
      </c>
      <c r="I348">
        <v>333.50702666177</v>
      </c>
    </row>
    <row r="349" spans="1:9">
      <c r="A349">
        <v>348</v>
      </c>
      <c r="B349" t="s">
        <v>363</v>
      </c>
      <c r="C349" t="s">
        <v>721</v>
      </c>
      <c r="D349" t="s">
        <v>722</v>
      </c>
      <c r="E349">
        <v>203.260389289714</v>
      </c>
      <c r="F349">
        <v>339.55014109485001</v>
      </c>
      <c r="G349">
        <v>266.83435594021302</v>
      </c>
      <c r="H349">
        <v>28.715476150020301</v>
      </c>
      <c r="I349">
        <v>295.549832090233</v>
      </c>
    </row>
    <row r="350" spans="1:9">
      <c r="A350">
        <v>349</v>
      </c>
      <c r="B350" t="s">
        <v>364</v>
      </c>
      <c r="C350" t="s">
        <v>721</v>
      </c>
      <c r="D350" t="s">
        <v>722</v>
      </c>
      <c r="E350">
        <v>-521.79359826106804</v>
      </c>
      <c r="F350">
        <v>-381.134373610274</v>
      </c>
      <c r="G350">
        <v>-440.79350362419302</v>
      </c>
      <c r="H350">
        <v>609.03049333648698</v>
      </c>
      <c r="I350">
        <v>168.23698971229399</v>
      </c>
    </row>
    <row r="351" spans="1:9">
      <c r="A351">
        <v>350</v>
      </c>
      <c r="B351" t="s">
        <v>365</v>
      </c>
      <c r="C351" t="s">
        <v>721</v>
      </c>
      <c r="D351" t="s">
        <v>722</v>
      </c>
      <c r="E351">
        <v>180.60465140861899</v>
      </c>
      <c r="F351">
        <v>426.99827861002001</v>
      </c>
      <c r="G351">
        <v>280.699899442983</v>
      </c>
      <c r="H351">
        <v>309.64563998890299</v>
      </c>
      <c r="I351">
        <v>590.345539431887</v>
      </c>
    </row>
    <row r="352" spans="1:9">
      <c r="A352">
        <v>351</v>
      </c>
      <c r="B352" t="s">
        <v>366</v>
      </c>
      <c r="C352" t="s">
        <v>721</v>
      </c>
      <c r="D352" t="s">
        <v>722</v>
      </c>
      <c r="E352">
        <v>48.977723243167098</v>
      </c>
      <c r="F352">
        <v>191.68279692950699</v>
      </c>
      <c r="G352">
        <v>114.994831392157</v>
      </c>
      <c r="H352">
        <v>247.486328144879</v>
      </c>
      <c r="I352">
        <v>362.48115953703598</v>
      </c>
    </row>
    <row r="353" spans="1:9">
      <c r="A353">
        <v>352</v>
      </c>
      <c r="B353" t="s">
        <v>367</v>
      </c>
      <c r="C353" t="s">
        <v>721</v>
      </c>
      <c r="D353" t="s">
        <v>722</v>
      </c>
      <c r="E353">
        <v>-302.99535201062002</v>
      </c>
      <c r="F353">
        <v>-160.904696360966</v>
      </c>
      <c r="G353">
        <v>-223.37549407214499</v>
      </c>
      <c r="H353">
        <v>472.71483099048203</v>
      </c>
      <c r="I353">
        <v>249.33933691833701</v>
      </c>
    </row>
    <row r="354" spans="1:9">
      <c r="A354">
        <v>353</v>
      </c>
      <c r="B354" t="s">
        <v>368</v>
      </c>
      <c r="C354" t="s">
        <v>721</v>
      </c>
      <c r="D354" t="s">
        <v>722</v>
      </c>
      <c r="E354">
        <v>-403.60595446151098</v>
      </c>
      <c r="F354">
        <v>-195.502711456925</v>
      </c>
      <c r="G354">
        <v>-283.50331187100198</v>
      </c>
      <c r="H354">
        <v>656.88360601548004</v>
      </c>
      <c r="I354">
        <v>373.38029414447698</v>
      </c>
    </row>
    <row r="355" spans="1:9">
      <c r="A355">
        <v>354</v>
      </c>
      <c r="B355" t="s">
        <v>369</v>
      </c>
      <c r="C355" t="s">
        <v>721</v>
      </c>
      <c r="D355" t="s">
        <v>722</v>
      </c>
      <c r="E355">
        <v>98.856791900689004</v>
      </c>
      <c r="F355">
        <v>206.17377630191501</v>
      </c>
      <c r="G355">
        <v>150.47603976634301</v>
      </c>
      <c r="H355">
        <v>384.87782505784799</v>
      </c>
      <c r="I355">
        <v>535.35386482419199</v>
      </c>
    </row>
    <row r="356" spans="1:9">
      <c r="A356">
        <v>355</v>
      </c>
      <c r="B356" t="s">
        <v>370</v>
      </c>
      <c r="C356" t="s">
        <v>721</v>
      </c>
      <c r="D356" t="s">
        <v>722</v>
      </c>
      <c r="E356">
        <v>-157.15700332292499</v>
      </c>
      <c r="F356">
        <v>-19.494074900054301</v>
      </c>
      <c r="G356">
        <v>-87.750752964674305</v>
      </c>
      <c r="H356">
        <v>536.17475025323199</v>
      </c>
      <c r="I356">
        <v>448.42399728855798</v>
      </c>
    </row>
    <row r="357" spans="1:9">
      <c r="A357">
        <v>356</v>
      </c>
      <c r="B357" t="s">
        <v>371</v>
      </c>
      <c r="C357" t="s">
        <v>721</v>
      </c>
      <c r="D357" t="s">
        <v>722</v>
      </c>
      <c r="E357">
        <v>614.50924063611205</v>
      </c>
      <c r="F357">
        <v>8091.9466281637697</v>
      </c>
      <c r="G357">
        <v>1086.64802103084</v>
      </c>
      <c r="H357">
        <v>-670.08545019097801</v>
      </c>
      <c r="I357">
        <v>416.562570839866</v>
      </c>
    </row>
    <row r="358" spans="1:9">
      <c r="A358">
        <v>357</v>
      </c>
      <c r="B358" t="s">
        <v>372</v>
      </c>
      <c r="C358" t="s">
        <v>721</v>
      </c>
      <c r="D358" t="s">
        <v>722</v>
      </c>
      <c r="E358">
        <v>-607.11298828671102</v>
      </c>
      <c r="F358">
        <v>-290.09472244814702</v>
      </c>
      <c r="G358">
        <v>-356.68220003976398</v>
      </c>
      <c r="H358">
        <v>316.06445175226997</v>
      </c>
      <c r="I358">
        <v>-40.617748287493598</v>
      </c>
    </row>
    <row r="359" spans="1:9">
      <c r="A359">
        <v>358</v>
      </c>
      <c r="B359" t="s">
        <v>373</v>
      </c>
      <c r="C359" t="s">
        <v>721</v>
      </c>
      <c r="D359" t="s">
        <v>722</v>
      </c>
      <c r="E359">
        <v>-179.703207137775</v>
      </c>
      <c r="F359">
        <v>-79.187304129208599</v>
      </c>
      <c r="G359">
        <v>-131.59646994743599</v>
      </c>
      <c r="H359">
        <v>442.35875050212098</v>
      </c>
      <c r="I359">
        <v>310.76228055468403</v>
      </c>
    </row>
    <row r="360" spans="1:9">
      <c r="A360">
        <v>359</v>
      </c>
      <c r="B360" t="s">
        <v>374</v>
      </c>
      <c r="C360" t="s">
        <v>721</v>
      </c>
      <c r="D360" t="s">
        <v>722</v>
      </c>
      <c r="E360">
        <v>-123.603726931281</v>
      </c>
      <c r="F360">
        <v>-3.0342702510998598</v>
      </c>
      <c r="G360">
        <v>-62.045008355109502</v>
      </c>
      <c r="H360">
        <v>443.10687697885101</v>
      </c>
      <c r="I360">
        <v>381.06186862374199</v>
      </c>
    </row>
    <row r="361" spans="1:9">
      <c r="A361">
        <v>360</v>
      </c>
      <c r="B361" t="s">
        <v>375</v>
      </c>
      <c r="C361" t="s">
        <v>721</v>
      </c>
      <c r="D361" t="s">
        <v>722</v>
      </c>
      <c r="E361">
        <v>-6.0375396380030502</v>
      </c>
      <c r="F361">
        <v>103.741529654008</v>
      </c>
      <c r="G361">
        <v>48.916309547420703</v>
      </c>
      <c r="H361">
        <v>293.36057083687598</v>
      </c>
      <c r="I361">
        <v>342.27688038429699</v>
      </c>
    </row>
    <row r="362" spans="1:9">
      <c r="A362">
        <v>361</v>
      </c>
      <c r="B362" t="s">
        <v>376</v>
      </c>
      <c r="C362" t="s">
        <v>721</v>
      </c>
      <c r="D362" t="s">
        <v>722</v>
      </c>
      <c r="E362">
        <v>116.184462368203</v>
      </c>
      <c r="F362">
        <v>200.57933658397801</v>
      </c>
      <c r="G362">
        <v>155.18858085628599</v>
      </c>
      <c r="H362">
        <v>63.691873570827397</v>
      </c>
      <c r="I362">
        <v>218.88045442711299</v>
      </c>
    </row>
    <row r="363" spans="1:9">
      <c r="A363">
        <v>362</v>
      </c>
      <c r="B363" t="s">
        <v>377</v>
      </c>
      <c r="C363" t="s">
        <v>721</v>
      </c>
      <c r="D363" t="s">
        <v>722</v>
      </c>
      <c r="E363">
        <v>-4.8795673646890698</v>
      </c>
      <c r="F363">
        <v>72.441994123697995</v>
      </c>
      <c r="G363">
        <v>30.7549003002643</v>
      </c>
      <c r="H363">
        <v>103.760208249418</v>
      </c>
      <c r="I363">
        <v>134.515108549682</v>
      </c>
    </row>
    <row r="364" spans="1:9">
      <c r="A364">
        <v>363</v>
      </c>
      <c r="B364" t="s">
        <v>378</v>
      </c>
      <c r="C364" t="s">
        <v>721</v>
      </c>
      <c r="D364" t="s">
        <v>722</v>
      </c>
      <c r="E364">
        <v>-270.10956553710702</v>
      </c>
      <c r="F364">
        <v>-165.357820867085</v>
      </c>
      <c r="G364">
        <v>-215.44835338551101</v>
      </c>
      <c r="H364">
        <v>449.89099809964603</v>
      </c>
      <c r="I364">
        <v>234.44264471413501</v>
      </c>
    </row>
    <row r="365" spans="1:9">
      <c r="A365">
        <v>364</v>
      </c>
      <c r="B365" t="s">
        <v>379</v>
      </c>
      <c r="C365" t="s">
        <v>721</v>
      </c>
      <c r="D365" t="s">
        <v>722</v>
      </c>
      <c r="E365">
        <v>-36.995458512111703</v>
      </c>
      <c r="F365">
        <v>99.732707347205903</v>
      </c>
      <c r="G365">
        <v>32.853044150235803</v>
      </c>
      <c r="H365">
        <v>479.31799551904999</v>
      </c>
      <c r="I365">
        <v>512.17103966928596</v>
      </c>
    </row>
    <row r="366" spans="1:9">
      <c r="A366">
        <v>365</v>
      </c>
      <c r="B366" t="s">
        <v>380</v>
      </c>
      <c r="C366" t="s">
        <v>721</v>
      </c>
      <c r="D366" t="s">
        <v>722</v>
      </c>
      <c r="E366">
        <v>79.944968318152405</v>
      </c>
      <c r="F366">
        <v>196.67685032091001</v>
      </c>
      <c r="G366">
        <v>139.24814072493299</v>
      </c>
      <c r="H366">
        <v>324.42115731975298</v>
      </c>
      <c r="I366">
        <v>463.66929804468703</v>
      </c>
    </row>
    <row r="367" spans="1:9">
      <c r="A367">
        <v>366</v>
      </c>
      <c r="B367" t="s">
        <v>381</v>
      </c>
      <c r="C367" t="s">
        <v>721</v>
      </c>
      <c r="D367" t="s">
        <v>722</v>
      </c>
      <c r="E367">
        <v>414.53900241535899</v>
      </c>
      <c r="F367">
        <v>46908.1194592588</v>
      </c>
      <c r="G367">
        <v>1027.25845497717</v>
      </c>
      <c r="H367">
        <v>-740.30152071832197</v>
      </c>
      <c r="I367">
        <v>286.95693425885401</v>
      </c>
    </row>
    <row r="368" spans="1:9">
      <c r="A368">
        <v>367</v>
      </c>
      <c r="B368" t="s">
        <v>382</v>
      </c>
      <c r="C368" t="s">
        <v>721</v>
      </c>
      <c r="D368" t="s">
        <v>722</v>
      </c>
      <c r="E368">
        <v>-780.271141461875</v>
      </c>
      <c r="F368">
        <v>-577.83954127235199</v>
      </c>
      <c r="G368">
        <v>-646.58426393023797</v>
      </c>
      <c r="H368">
        <v>631.61108654745794</v>
      </c>
      <c r="I368">
        <v>-14.973177382780101</v>
      </c>
    </row>
    <row r="369" spans="1:9">
      <c r="A369">
        <v>368</v>
      </c>
      <c r="B369" t="s">
        <v>383</v>
      </c>
      <c r="C369" t="s">
        <v>721</v>
      </c>
      <c r="D369" t="s">
        <v>722</v>
      </c>
      <c r="E369">
        <v>282.11881951879502</v>
      </c>
      <c r="F369">
        <v>618.71153984695798</v>
      </c>
      <c r="G369">
        <v>391.36537231140198</v>
      </c>
      <c r="H369">
        <v>140.62511075722401</v>
      </c>
      <c r="I369">
        <v>531.99048306862596</v>
      </c>
    </row>
    <row r="370" spans="1:9">
      <c r="A370">
        <v>369</v>
      </c>
      <c r="B370" t="s">
        <v>384</v>
      </c>
      <c r="C370" t="s">
        <v>721</v>
      </c>
      <c r="D370" t="s">
        <v>722</v>
      </c>
      <c r="E370">
        <v>-291.38561372285102</v>
      </c>
      <c r="F370">
        <v>-203.373781669268</v>
      </c>
      <c r="G370">
        <v>-249.71900712665601</v>
      </c>
      <c r="H370">
        <v>430.14370072335998</v>
      </c>
      <c r="I370">
        <v>180.424693596704</v>
      </c>
    </row>
    <row r="371" spans="1:9">
      <c r="A371">
        <v>370</v>
      </c>
      <c r="B371" t="s">
        <v>385</v>
      </c>
      <c r="C371" t="s">
        <v>721</v>
      </c>
      <c r="D371" t="s">
        <v>722</v>
      </c>
      <c r="E371">
        <v>-354.089386864581</v>
      </c>
      <c r="F371">
        <v>-146.66330916091701</v>
      </c>
      <c r="G371">
        <v>-226.92663076185099</v>
      </c>
      <c r="H371">
        <v>666.81778719891997</v>
      </c>
      <c r="I371">
        <v>439.89115643706901</v>
      </c>
    </row>
    <row r="372" spans="1:9">
      <c r="A372">
        <v>371</v>
      </c>
      <c r="B372" t="s">
        <v>386</v>
      </c>
      <c r="C372" t="s">
        <v>721</v>
      </c>
      <c r="D372" t="s">
        <v>722</v>
      </c>
      <c r="E372">
        <v>332.73850568835502</v>
      </c>
      <c r="F372">
        <v>456.23786479972</v>
      </c>
      <c r="G372">
        <v>395.08251011803497</v>
      </c>
      <c r="H372">
        <v>181.28215053267201</v>
      </c>
      <c r="I372">
        <v>576.36466065070704</v>
      </c>
    </row>
    <row r="373" spans="1:9">
      <c r="A373">
        <v>372</v>
      </c>
      <c r="B373" t="s">
        <v>387</v>
      </c>
      <c r="C373" t="s">
        <v>721</v>
      </c>
      <c r="D373" t="s">
        <v>722</v>
      </c>
      <c r="E373">
        <v>-226.13132413148699</v>
      </c>
      <c r="F373">
        <v>-69.693663399543894</v>
      </c>
      <c r="G373">
        <v>-151.02409385917301</v>
      </c>
      <c r="H373">
        <v>470.97824932590498</v>
      </c>
      <c r="I373">
        <v>319.954155466732</v>
      </c>
    </row>
    <row r="374" spans="1:9">
      <c r="A374">
        <v>373</v>
      </c>
      <c r="B374" t="s">
        <v>388</v>
      </c>
      <c r="C374" t="s">
        <v>721</v>
      </c>
      <c r="D374" t="s">
        <v>722</v>
      </c>
      <c r="E374">
        <v>-192.344930263751</v>
      </c>
      <c r="F374">
        <v>-8.5377022372566795</v>
      </c>
      <c r="G374">
        <v>-96.798150260015902</v>
      </c>
      <c r="H374">
        <v>487.82980890398699</v>
      </c>
      <c r="I374">
        <v>391.03165864397101</v>
      </c>
    </row>
    <row r="375" spans="1:9">
      <c r="A375">
        <v>374</v>
      </c>
      <c r="B375" t="s">
        <v>389</v>
      </c>
      <c r="C375" t="s">
        <v>721</v>
      </c>
      <c r="D375" t="s">
        <v>722</v>
      </c>
      <c r="E375">
        <v>-234.45007653852201</v>
      </c>
      <c r="F375">
        <v>-93.948337201033794</v>
      </c>
      <c r="G375">
        <v>-164.57960649431701</v>
      </c>
      <c r="H375">
        <v>491.98724113137098</v>
      </c>
      <c r="I375">
        <v>327.407634637054</v>
      </c>
    </row>
    <row r="376" spans="1:9">
      <c r="A376">
        <v>375</v>
      </c>
      <c r="B376" t="s">
        <v>390</v>
      </c>
      <c r="C376" t="s">
        <v>721</v>
      </c>
      <c r="D376" t="s">
        <v>722</v>
      </c>
      <c r="E376">
        <v>-99.288705673112403</v>
      </c>
      <c r="F376">
        <v>7.7962716696131196</v>
      </c>
      <c r="G376">
        <v>-46.269203572120603</v>
      </c>
      <c r="H376">
        <v>386.73627307624099</v>
      </c>
      <c r="I376">
        <v>340.46706950412101</v>
      </c>
    </row>
    <row r="377" spans="1:9">
      <c r="A377">
        <v>376</v>
      </c>
      <c r="B377" t="s">
        <v>391</v>
      </c>
      <c r="C377" t="s">
        <v>721</v>
      </c>
      <c r="D377" t="s">
        <v>722</v>
      </c>
      <c r="E377">
        <v>175.805158082633</v>
      </c>
      <c r="F377">
        <v>305.52357165930999</v>
      </c>
      <c r="G377">
        <v>232.419325115318</v>
      </c>
      <c r="H377">
        <v>74.661633617372303</v>
      </c>
      <c r="I377">
        <v>307.08095873269099</v>
      </c>
    </row>
    <row r="378" spans="1:9">
      <c r="A378">
        <v>377</v>
      </c>
      <c r="B378" t="s">
        <v>392</v>
      </c>
      <c r="C378" t="s">
        <v>721</v>
      </c>
      <c r="D378" t="s">
        <v>722</v>
      </c>
      <c r="E378">
        <v>-175.92102889999899</v>
      </c>
      <c r="F378">
        <v>-103.91192022342</v>
      </c>
      <c r="G378">
        <v>-139.28766709510501</v>
      </c>
      <c r="H378">
        <v>298.52997225347502</v>
      </c>
      <c r="I378">
        <v>159.24230515836899</v>
      </c>
    </row>
    <row r="379" spans="1:9">
      <c r="A379">
        <v>378</v>
      </c>
      <c r="B379" t="s">
        <v>393</v>
      </c>
      <c r="C379" t="s">
        <v>721</v>
      </c>
      <c r="D379" t="s">
        <v>722</v>
      </c>
      <c r="E379">
        <v>220.15921109316201</v>
      </c>
      <c r="F379">
        <v>499.25954491041699</v>
      </c>
      <c r="G379">
        <v>308.89506238270297</v>
      </c>
      <c r="H379">
        <v>-109.81741667667301</v>
      </c>
      <c r="I379">
        <v>199.07764570603001</v>
      </c>
    </row>
    <row r="380" spans="1:9">
      <c r="A380">
        <v>379</v>
      </c>
      <c r="B380" t="s">
        <v>394</v>
      </c>
      <c r="C380" t="s">
        <v>721</v>
      </c>
      <c r="D380" t="s">
        <v>722</v>
      </c>
      <c r="E380">
        <v>-403.47900475372097</v>
      </c>
      <c r="F380">
        <v>-229.84870177353699</v>
      </c>
      <c r="G380">
        <v>-285.82794837692597</v>
      </c>
      <c r="H380">
        <v>279.61658703310798</v>
      </c>
      <c r="I380">
        <v>-6.2113613438187798</v>
      </c>
    </row>
    <row r="381" spans="1:9">
      <c r="A381">
        <v>380</v>
      </c>
      <c r="B381" t="s">
        <v>395</v>
      </c>
      <c r="C381" t="s">
        <v>721</v>
      </c>
      <c r="D381" t="s">
        <v>722</v>
      </c>
      <c r="E381">
        <v>-10.685566654471399</v>
      </c>
      <c r="F381">
        <v>101.252212805277</v>
      </c>
      <c r="G381">
        <v>42.5892732016191</v>
      </c>
      <c r="H381">
        <v>299.94664434782101</v>
      </c>
      <c r="I381">
        <v>342.53591754944</v>
      </c>
    </row>
    <row r="382" spans="1:9">
      <c r="A382">
        <v>381</v>
      </c>
      <c r="B382" t="s">
        <v>396</v>
      </c>
      <c r="C382" t="s">
        <v>721</v>
      </c>
      <c r="D382" t="s">
        <v>722</v>
      </c>
      <c r="E382">
        <v>-57.101839480117199</v>
      </c>
      <c r="F382">
        <v>60.238056943369699</v>
      </c>
      <c r="G382">
        <v>4.1027746740669997</v>
      </c>
      <c r="H382">
        <v>318.80592075076902</v>
      </c>
      <c r="I382">
        <v>322.90869542483603</v>
      </c>
    </row>
    <row r="383" spans="1:9">
      <c r="A383">
        <v>382</v>
      </c>
      <c r="B383" t="s">
        <v>397</v>
      </c>
      <c r="C383" t="s">
        <v>721</v>
      </c>
      <c r="D383" t="s">
        <v>722</v>
      </c>
      <c r="E383">
        <v>-34.0310115597687</v>
      </c>
      <c r="F383">
        <v>115.07921148176899</v>
      </c>
      <c r="G383">
        <v>37.5397524558038</v>
      </c>
      <c r="H383">
        <v>303.28775163880601</v>
      </c>
      <c r="I383">
        <v>340.82750409460999</v>
      </c>
    </row>
    <row r="384" spans="1:9">
      <c r="A384">
        <v>383</v>
      </c>
      <c r="B384" t="s">
        <v>398</v>
      </c>
      <c r="C384" t="s">
        <v>721</v>
      </c>
      <c r="D384" t="s">
        <v>722</v>
      </c>
      <c r="E384">
        <v>7.9817912096368397</v>
      </c>
      <c r="F384">
        <v>122.173442608912</v>
      </c>
      <c r="G384">
        <v>65.075232381871004</v>
      </c>
      <c r="H384">
        <v>243.93538195989399</v>
      </c>
      <c r="I384">
        <v>309.01061434176501</v>
      </c>
    </row>
    <row r="385" spans="1:9">
      <c r="A385">
        <v>384</v>
      </c>
      <c r="B385" t="s">
        <v>399</v>
      </c>
      <c r="C385" t="s">
        <v>721</v>
      </c>
      <c r="D385" t="s">
        <v>722</v>
      </c>
      <c r="E385">
        <v>-35.609740072277397</v>
      </c>
      <c r="F385">
        <v>62.360013980273699</v>
      </c>
      <c r="G385">
        <v>11.9475048350387</v>
      </c>
      <c r="H385">
        <v>193.56762487245001</v>
      </c>
      <c r="I385">
        <v>205.515129707489</v>
      </c>
    </row>
    <row r="386" spans="1:9">
      <c r="A386">
        <v>385</v>
      </c>
      <c r="B386" t="s">
        <v>400</v>
      </c>
      <c r="C386" t="s">
        <v>721</v>
      </c>
      <c r="D386" t="s">
        <v>722</v>
      </c>
      <c r="E386">
        <v>38.627969760584399</v>
      </c>
      <c r="F386">
        <v>181.444377253499</v>
      </c>
      <c r="G386">
        <v>86.789459565717806</v>
      </c>
      <c r="H386">
        <v>-47.602045263266902</v>
      </c>
      <c r="I386">
        <v>39.187414302450797</v>
      </c>
    </row>
    <row r="387" spans="1:9">
      <c r="A387">
        <v>386</v>
      </c>
      <c r="B387" t="s">
        <v>401</v>
      </c>
      <c r="C387" t="s">
        <v>721</v>
      </c>
      <c r="D387" t="s">
        <v>722</v>
      </c>
      <c r="E387">
        <v>-129.71367525236101</v>
      </c>
      <c r="F387">
        <v>-31.126316236109901</v>
      </c>
      <c r="G387">
        <v>-82.333280731987202</v>
      </c>
      <c r="H387">
        <v>305.30674411044498</v>
      </c>
      <c r="I387">
        <v>222.97346337845801</v>
      </c>
    </row>
    <row r="388" spans="1:9">
      <c r="A388">
        <v>387</v>
      </c>
      <c r="B388" t="s">
        <v>402</v>
      </c>
      <c r="C388" t="s">
        <v>721</v>
      </c>
      <c r="D388" t="s">
        <v>722</v>
      </c>
      <c r="E388">
        <v>20.842753741450998</v>
      </c>
      <c r="F388">
        <v>105.73445039135601</v>
      </c>
      <c r="G388">
        <v>62.492287202558799</v>
      </c>
      <c r="H388">
        <v>221.308408129101</v>
      </c>
      <c r="I388">
        <v>283.80069533165999</v>
      </c>
    </row>
    <row r="389" spans="1:9">
      <c r="A389">
        <v>388</v>
      </c>
      <c r="B389" t="s">
        <v>403</v>
      </c>
      <c r="C389" t="s">
        <v>721</v>
      </c>
      <c r="D389" t="s">
        <v>722</v>
      </c>
      <c r="E389">
        <v>114.331218000178</v>
      </c>
      <c r="F389">
        <v>218.452662270519</v>
      </c>
      <c r="G389">
        <v>161.73741354075699</v>
      </c>
      <c r="H389">
        <v>62.389391253925801</v>
      </c>
      <c r="I389">
        <v>224.12680479468301</v>
      </c>
    </row>
    <row r="390" spans="1:9">
      <c r="A390">
        <v>389</v>
      </c>
      <c r="B390" t="s">
        <v>404</v>
      </c>
      <c r="C390" t="s">
        <v>721</v>
      </c>
      <c r="D390" t="s">
        <v>722</v>
      </c>
      <c r="E390">
        <v>45.025973400367</v>
      </c>
      <c r="F390">
        <v>182.351889805908</v>
      </c>
      <c r="G390">
        <v>92.400381535503897</v>
      </c>
      <c r="H390">
        <v>-17.0285761178984</v>
      </c>
      <c r="I390">
        <v>75.371805417605501</v>
      </c>
    </row>
    <row r="391" spans="1:9">
      <c r="A391">
        <v>390</v>
      </c>
      <c r="B391" t="s">
        <v>405</v>
      </c>
      <c r="C391" t="s">
        <v>721</v>
      </c>
      <c r="D391" t="s">
        <v>722</v>
      </c>
      <c r="E391">
        <v>-256.51073337273601</v>
      </c>
      <c r="F391">
        <v>-159.59486145047899</v>
      </c>
      <c r="G391">
        <v>-208.21130249475999</v>
      </c>
      <c r="H391">
        <v>338.476247825641</v>
      </c>
      <c r="I391">
        <v>130.26494533088001</v>
      </c>
    </row>
    <row r="392" spans="1:9">
      <c r="A392">
        <v>391</v>
      </c>
      <c r="B392" t="s">
        <v>406</v>
      </c>
      <c r="C392" t="s">
        <v>721</v>
      </c>
      <c r="D392" t="s">
        <v>722</v>
      </c>
      <c r="E392">
        <v>190.899671564757</v>
      </c>
      <c r="F392">
        <v>353.29547005806597</v>
      </c>
      <c r="G392">
        <v>259.08694419115199</v>
      </c>
      <c r="H392">
        <v>108.941055015085</v>
      </c>
      <c r="I392">
        <v>368.02799920623698</v>
      </c>
    </row>
    <row r="393" spans="1:9">
      <c r="A393">
        <v>392</v>
      </c>
      <c r="B393" t="s">
        <v>407</v>
      </c>
      <c r="C393" t="s">
        <v>721</v>
      </c>
      <c r="D393" t="s">
        <v>722</v>
      </c>
      <c r="E393">
        <v>7.6948063816041801</v>
      </c>
      <c r="F393">
        <v>87.503098838442696</v>
      </c>
      <c r="G393">
        <v>45.925556171234099</v>
      </c>
      <c r="H393">
        <v>111.98772209936701</v>
      </c>
      <c r="I393">
        <v>157.91327827060101</v>
      </c>
    </row>
    <row r="394" spans="1:9">
      <c r="A394">
        <v>393</v>
      </c>
      <c r="B394" t="s">
        <v>408</v>
      </c>
      <c r="C394" t="s">
        <v>721</v>
      </c>
      <c r="D394" t="s">
        <v>722</v>
      </c>
      <c r="E394">
        <v>-24.347387105212299</v>
      </c>
      <c r="F394">
        <v>56.991122116133702</v>
      </c>
      <c r="G394">
        <v>14.131605568162501</v>
      </c>
      <c r="H394">
        <v>121.45676656487601</v>
      </c>
      <c r="I394">
        <v>135.58837213303801</v>
      </c>
    </row>
    <row r="395" spans="1:9">
      <c r="A395">
        <v>394</v>
      </c>
      <c r="B395" t="s">
        <v>409</v>
      </c>
      <c r="C395" t="s">
        <v>721</v>
      </c>
      <c r="D395" t="s">
        <v>722</v>
      </c>
      <c r="E395">
        <v>-245.323250519456</v>
      </c>
      <c r="F395">
        <v>-105.670568848876</v>
      </c>
      <c r="G395">
        <v>-174.63581787197</v>
      </c>
      <c r="H395">
        <v>372.080826624081</v>
      </c>
      <c r="I395">
        <v>197.44500875211099</v>
      </c>
    </row>
    <row r="396" spans="1:9">
      <c r="A396">
        <v>395</v>
      </c>
      <c r="B396" t="s">
        <v>410</v>
      </c>
      <c r="C396" t="s">
        <v>721</v>
      </c>
      <c r="D396" t="s">
        <v>722</v>
      </c>
      <c r="E396">
        <v>49.5522293919053</v>
      </c>
      <c r="F396">
        <v>170.17245601710999</v>
      </c>
      <c r="G396">
        <v>110.698842316298</v>
      </c>
      <c r="H396">
        <v>315.12546309394799</v>
      </c>
      <c r="I396">
        <v>425.82430541024701</v>
      </c>
    </row>
    <row r="397" spans="1:9">
      <c r="A397">
        <v>396</v>
      </c>
      <c r="B397" t="s">
        <v>411</v>
      </c>
      <c r="C397" t="s">
        <v>721</v>
      </c>
      <c r="D397" t="s">
        <v>722</v>
      </c>
      <c r="E397">
        <v>-225.20506384012401</v>
      </c>
      <c r="F397">
        <v>-103.54752256299599</v>
      </c>
      <c r="G397">
        <v>-165.31125462950601</v>
      </c>
      <c r="H397">
        <v>400.60196258840801</v>
      </c>
      <c r="I397">
        <v>235.290707958902</v>
      </c>
    </row>
    <row r="398" spans="1:9">
      <c r="A398">
        <v>397</v>
      </c>
      <c r="B398" t="s">
        <v>412</v>
      </c>
      <c r="C398" t="s">
        <v>721</v>
      </c>
      <c r="D398" t="s">
        <v>722</v>
      </c>
      <c r="E398">
        <v>206.7754815255</v>
      </c>
      <c r="F398">
        <v>378.58490221003501</v>
      </c>
      <c r="G398">
        <v>274.11663201448403</v>
      </c>
      <c r="H398">
        <v>81.935705361555804</v>
      </c>
      <c r="I398">
        <v>356.05233737603999</v>
      </c>
    </row>
    <row r="399" spans="1:9">
      <c r="A399">
        <v>398</v>
      </c>
      <c r="B399" t="s">
        <v>413</v>
      </c>
      <c r="C399" t="s">
        <v>721</v>
      </c>
      <c r="D399" t="s">
        <v>722</v>
      </c>
      <c r="E399">
        <v>-335.67904974329201</v>
      </c>
      <c r="F399">
        <v>-234.56814280377799</v>
      </c>
      <c r="G399">
        <v>-284.33911558920403</v>
      </c>
      <c r="H399">
        <v>400.87378332814001</v>
      </c>
      <c r="I399">
        <v>116.53466773893599</v>
      </c>
    </row>
    <row r="400" spans="1:9">
      <c r="A400">
        <v>399</v>
      </c>
      <c r="B400" t="s">
        <v>414</v>
      </c>
      <c r="C400" t="s">
        <v>721</v>
      </c>
      <c r="D400" t="s">
        <v>722</v>
      </c>
      <c r="E400">
        <v>-13.8537452499264</v>
      </c>
      <c r="F400">
        <v>154.396252761272</v>
      </c>
      <c r="G400">
        <v>62.525424957374902</v>
      </c>
      <c r="H400">
        <v>378.268449635156</v>
      </c>
      <c r="I400">
        <v>440.79387459253098</v>
      </c>
    </row>
    <row r="401" spans="1:9">
      <c r="A401">
        <v>400</v>
      </c>
      <c r="B401" t="s">
        <v>415</v>
      </c>
      <c r="C401" t="s">
        <v>721</v>
      </c>
      <c r="D401" t="s">
        <v>722</v>
      </c>
      <c r="E401">
        <v>169.8506502859</v>
      </c>
      <c r="F401">
        <v>329.01728339883101</v>
      </c>
      <c r="G401">
        <v>235.10306169341499</v>
      </c>
      <c r="H401">
        <v>96.567077918785003</v>
      </c>
      <c r="I401">
        <v>331.67013961219999</v>
      </c>
    </row>
    <row r="402" spans="1:9">
      <c r="A402">
        <v>401</v>
      </c>
      <c r="B402" t="s">
        <v>416</v>
      </c>
      <c r="C402" t="s">
        <v>721</v>
      </c>
      <c r="D402" t="s">
        <v>722</v>
      </c>
      <c r="E402">
        <v>-75.1829633200079</v>
      </c>
      <c r="F402">
        <v>0.495419672817137</v>
      </c>
      <c r="G402">
        <v>-37.817147898250603</v>
      </c>
      <c r="H402">
        <v>194.09293862261001</v>
      </c>
      <c r="I402">
        <v>156.27579072435901</v>
      </c>
    </row>
    <row r="403" spans="1:9">
      <c r="A403">
        <v>402</v>
      </c>
      <c r="B403" t="s">
        <v>417</v>
      </c>
      <c r="C403" t="s">
        <v>721</v>
      </c>
      <c r="D403" t="s">
        <v>722</v>
      </c>
      <c r="E403">
        <v>-37.473603225418302</v>
      </c>
      <c r="F403">
        <v>65.464183677358406</v>
      </c>
      <c r="G403">
        <v>13.565335785170699</v>
      </c>
      <c r="H403">
        <v>271.26265357673401</v>
      </c>
      <c r="I403">
        <v>284.82798936190397</v>
      </c>
    </row>
    <row r="404" spans="1:9">
      <c r="A404">
        <v>403</v>
      </c>
      <c r="B404" t="s">
        <v>418</v>
      </c>
      <c r="C404" t="s">
        <v>721</v>
      </c>
      <c r="D404" t="s">
        <v>722</v>
      </c>
      <c r="E404">
        <v>-79.642688963014095</v>
      </c>
      <c r="F404">
        <v>6.8206347235005698</v>
      </c>
      <c r="G404">
        <v>-37.531809581880403</v>
      </c>
      <c r="H404">
        <v>304.98492931183</v>
      </c>
      <c r="I404">
        <v>267.45311972994898</v>
      </c>
    </row>
    <row r="405" spans="1:9">
      <c r="A405">
        <v>404</v>
      </c>
      <c r="B405" t="s">
        <v>419</v>
      </c>
      <c r="C405" t="s">
        <v>721</v>
      </c>
      <c r="D405" t="s">
        <v>722</v>
      </c>
      <c r="E405">
        <v>-103.27321937867799</v>
      </c>
      <c r="F405">
        <v>6.6081493013248398</v>
      </c>
      <c r="G405">
        <v>-49.277972544036402</v>
      </c>
      <c r="H405">
        <v>408.282007854683</v>
      </c>
      <c r="I405">
        <v>359.004035310647</v>
      </c>
    </row>
    <row r="406" spans="1:9">
      <c r="A406">
        <v>405</v>
      </c>
      <c r="B406" t="s">
        <v>420</v>
      </c>
      <c r="C406" t="s">
        <v>721</v>
      </c>
      <c r="D406" t="s">
        <v>722</v>
      </c>
      <c r="E406">
        <v>-53.3143980866882</v>
      </c>
      <c r="F406">
        <v>59.113894168893601</v>
      </c>
      <c r="G406">
        <v>4.8159432991267197</v>
      </c>
      <c r="H406">
        <v>431.21142551090901</v>
      </c>
      <c r="I406">
        <v>436.027368810035</v>
      </c>
    </row>
    <row r="407" spans="1:9">
      <c r="A407">
        <v>406</v>
      </c>
      <c r="B407" t="s">
        <v>421</v>
      </c>
      <c r="C407" t="s">
        <v>721</v>
      </c>
      <c r="D407" t="s">
        <v>722</v>
      </c>
      <c r="E407">
        <v>-53.406453443436597</v>
      </c>
      <c r="F407">
        <v>50.220796733978297</v>
      </c>
      <c r="G407">
        <v>-2.1237405658065902</v>
      </c>
      <c r="H407">
        <v>354.847981408973</v>
      </c>
      <c r="I407">
        <v>352.724240843166</v>
      </c>
    </row>
    <row r="408" spans="1:9">
      <c r="A408">
        <v>407</v>
      </c>
      <c r="B408" t="s">
        <v>422</v>
      </c>
      <c r="C408" t="s">
        <v>721</v>
      </c>
      <c r="D408" t="s">
        <v>722</v>
      </c>
      <c r="E408">
        <v>-101.58529448237</v>
      </c>
      <c r="F408">
        <v>34.182355902852201</v>
      </c>
      <c r="G408">
        <v>-30.753405876369499</v>
      </c>
      <c r="H408">
        <v>462.57810568959201</v>
      </c>
      <c r="I408">
        <v>431.82469981322203</v>
      </c>
    </row>
    <row r="409" spans="1:9">
      <c r="A409">
        <v>408</v>
      </c>
      <c r="B409" t="s">
        <v>423</v>
      </c>
      <c r="C409" t="s">
        <v>721</v>
      </c>
      <c r="D409" t="s">
        <v>722</v>
      </c>
      <c r="E409">
        <v>24.737769409115302</v>
      </c>
      <c r="F409">
        <v>145.30568549557199</v>
      </c>
      <c r="G409">
        <v>86.498787114067397</v>
      </c>
      <c r="H409">
        <v>369.97828561799997</v>
      </c>
      <c r="I409">
        <v>456.47707273206697</v>
      </c>
    </row>
    <row r="410" spans="1:9">
      <c r="A410">
        <v>409</v>
      </c>
      <c r="B410" t="s">
        <v>424</v>
      </c>
      <c r="C410" t="s">
        <v>721</v>
      </c>
      <c r="D410" t="s">
        <v>722</v>
      </c>
      <c r="E410">
        <v>-8.5078578705135808</v>
      </c>
      <c r="F410">
        <v>88.794159753858906</v>
      </c>
      <c r="G410">
        <v>41.203617571504203</v>
      </c>
      <c r="H410">
        <v>348.96670535217203</v>
      </c>
      <c r="I410">
        <v>390.170322923676</v>
      </c>
    </row>
    <row r="411" spans="1:9">
      <c r="A411">
        <v>410</v>
      </c>
      <c r="B411" t="s">
        <v>425</v>
      </c>
      <c r="C411" t="s">
        <v>721</v>
      </c>
      <c r="D411" t="s">
        <v>722</v>
      </c>
      <c r="E411">
        <v>-205.424874346461</v>
      </c>
      <c r="F411">
        <v>-98.782040408795893</v>
      </c>
      <c r="G411">
        <v>-152.822989962078</v>
      </c>
      <c r="H411">
        <v>462.52109793418498</v>
      </c>
      <c r="I411">
        <v>309.69810797210602</v>
      </c>
    </row>
    <row r="412" spans="1:9">
      <c r="A412">
        <v>411</v>
      </c>
      <c r="B412" t="s">
        <v>426</v>
      </c>
      <c r="C412" t="s">
        <v>721</v>
      </c>
      <c r="D412" t="s">
        <v>722</v>
      </c>
      <c r="E412">
        <v>92.912467843159405</v>
      </c>
      <c r="F412">
        <v>219.647420471537</v>
      </c>
      <c r="G412">
        <v>156.93268093941001</v>
      </c>
      <c r="H412">
        <v>285.28756741276402</v>
      </c>
      <c r="I412">
        <v>442.22024835217502</v>
      </c>
    </row>
    <row r="413" spans="1:9">
      <c r="A413">
        <v>412</v>
      </c>
      <c r="B413" t="s">
        <v>427</v>
      </c>
      <c r="C413" t="s">
        <v>721</v>
      </c>
      <c r="D413" t="s">
        <v>722</v>
      </c>
      <c r="E413">
        <v>-116.687157357553</v>
      </c>
      <c r="F413">
        <v>-30.561888933060601</v>
      </c>
      <c r="G413">
        <v>-74.161821387164196</v>
      </c>
      <c r="H413">
        <v>289.48179420908701</v>
      </c>
      <c r="I413">
        <v>215.31997282192199</v>
      </c>
    </row>
    <row r="414" spans="1:9">
      <c r="A414">
        <v>413</v>
      </c>
      <c r="B414" t="s">
        <v>428</v>
      </c>
      <c r="C414" t="s">
        <v>721</v>
      </c>
      <c r="D414" t="s">
        <v>722</v>
      </c>
      <c r="E414">
        <v>-149.967734360409</v>
      </c>
      <c r="F414">
        <v>-52.503248111263197</v>
      </c>
      <c r="G414">
        <v>-100.089060004443</v>
      </c>
      <c r="H414">
        <v>359.709935580452</v>
      </c>
      <c r="I414">
        <v>259.62087557600898</v>
      </c>
    </row>
    <row r="415" spans="1:9">
      <c r="A415">
        <v>414</v>
      </c>
      <c r="B415" t="s">
        <v>429</v>
      </c>
      <c r="C415" t="s">
        <v>721</v>
      </c>
      <c r="D415" t="s">
        <v>722</v>
      </c>
      <c r="E415">
        <v>-45.470036405716698</v>
      </c>
      <c r="F415">
        <v>53.3026875299403</v>
      </c>
      <c r="G415">
        <v>1.8161666989876699</v>
      </c>
      <c r="H415">
        <v>285.11546234447599</v>
      </c>
      <c r="I415">
        <v>286.93162904346298</v>
      </c>
    </row>
    <row r="416" spans="1:9">
      <c r="A416">
        <v>415</v>
      </c>
      <c r="B416" t="s">
        <v>430</v>
      </c>
      <c r="C416" t="s">
        <v>721</v>
      </c>
      <c r="D416" t="s">
        <v>722</v>
      </c>
      <c r="E416">
        <v>-116.446998834705</v>
      </c>
      <c r="F416">
        <v>-15.340828329390799</v>
      </c>
      <c r="G416">
        <v>-66.048238709957701</v>
      </c>
      <c r="H416">
        <v>332.392635494665</v>
      </c>
      <c r="I416">
        <v>266.34439678470699</v>
      </c>
    </row>
    <row r="417" spans="1:9">
      <c r="A417">
        <v>416</v>
      </c>
      <c r="B417" t="s">
        <v>431</v>
      </c>
      <c r="C417" t="s">
        <v>721</v>
      </c>
      <c r="D417" t="s">
        <v>722</v>
      </c>
      <c r="E417">
        <v>-150.532482185313</v>
      </c>
      <c r="F417">
        <v>-40.622912206657297</v>
      </c>
      <c r="G417">
        <v>-97.626617165894601</v>
      </c>
      <c r="H417">
        <v>464.55032375083601</v>
      </c>
      <c r="I417">
        <v>366.92370658494099</v>
      </c>
    </row>
    <row r="418" spans="1:9">
      <c r="A418">
        <v>417</v>
      </c>
      <c r="B418" t="s">
        <v>432</v>
      </c>
      <c r="C418" t="s">
        <v>721</v>
      </c>
      <c r="D418" t="s">
        <v>722</v>
      </c>
      <c r="E418">
        <v>105.71067679951599</v>
      </c>
      <c r="F418">
        <v>226.40921538382801</v>
      </c>
      <c r="G418">
        <v>163.83203829003699</v>
      </c>
      <c r="H418">
        <v>253.219409596888</v>
      </c>
      <c r="I418">
        <v>417.05144788692502</v>
      </c>
    </row>
    <row r="419" spans="1:9">
      <c r="A419">
        <v>418</v>
      </c>
      <c r="B419" t="s">
        <v>433</v>
      </c>
      <c r="C419" t="s">
        <v>721</v>
      </c>
      <c r="D419" t="s">
        <v>722</v>
      </c>
      <c r="E419">
        <v>-181.208861479983</v>
      </c>
      <c r="F419">
        <v>-77.179831158124699</v>
      </c>
      <c r="G419">
        <v>-129.55415493409899</v>
      </c>
      <c r="H419">
        <v>397.73961968401397</v>
      </c>
      <c r="I419">
        <v>268.18546474991399</v>
      </c>
    </row>
    <row r="420" spans="1:9">
      <c r="A420">
        <v>419</v>
      </c>
      <c r="B420" t="s">
        <v>434</v>
      </c>
      <c r="C420" t="s">
        <v>721</v>
      </c>
      <c r="D420" t="s">
        <v>722</v>
      </c>
      <c r="E420">
        <v>-8.9005587191467299</v>
      </c>
      <c r="F420">
        <v>89.657493159859698</v>
      </c>
      <c r="G420">
        <v>39.015659257089602</v>
      </c>
      <c r="H420">
        <v>268.13408929889403</v>
      </c>
      <c r="I420">
        <v>307.14974855598302</v>
      </c>
    </row>
    <row r="421" spans="1:9">
      <c r="A421">
        <v>420</v>
      </c>
      <c r="B421" t="s">
        <v>435</v>
      </c>
      <c r="C421" t="s">
        <v>721</v>
      </c>
      <c r="D421" t="s">
        <v>722</v>
      </c>
      <c r="E421">
        <v>-166.13061176734701</v>
      </c>
      <c r="F421">
        <v>-71.755613077213496</v>
      </c>
      <c r="G421">
        <v>-119.390925626689</v>
      </c>
      <c r="H421">
        <v>371.60742799063399</v>
      </c>
      <c r="I421">
        <v>252.21650236394399</v>
      </c>
    </row>
    <row r="422" spans="1:9">
      <c r="A422">
        <v>421</v>
      </c>
      <c r="B422" t="s">
        <v>436</v>
      </c>
      <c r="C422" t="s">
        <v>721</v>
      </c>
      <c r="D422" t="s">
        <v>722</v>
      </c>
      <c r="E422">
        <v>57.692492015433203</v>
      </c>
      <c r="F422">
        <v>166.54524773660401</v>
      </c>
      <c r="G422">
        <v>109.50913909037401</v>
      </c>
      <c r="H422">
        <v>176.80459679277999</v>
      </c>
      <c r="I422">
        <v>286.313735883155</v>
      </c>
    </row>
    <row r="423" spans="1:9">
      <c r="A423">
        <v>422</v>
      </c>
      <c r="B423" t="s">
        <v>437</v>
      </c>
      <c r="C423" t="s">
        <v>721</v>
      </c>
      <c r="D423" t="s">
        <v>722</v>
      </c>
      <c r="E423">
        <v>-137.397716826059</v>
      </c>
      <c r="F423">
        <v>-61.3171787466732</v>
      </c>
      <c r="G423">
        <v>-99.0432489772369</v>
      </c>
      <c r="H423">
        <v>315.51970174606902</v>
      </c>
      <c r="I423">
        <v>216.47645276883199</v>
      </c>
    </row>
    <row r="424" spans="1:9">
      <c r="A424">
        <v>423</v>
      </c>
      <c r="B424" t="s">
        <v>438</v>
      </c>
      <c r="C424" t="s">
        <v>721</v>
      </c>
      <c r="D424" t="s">
        <v>722</v>
      </c>
      <c r="E424">
        <v>-76.960951163859505</v>
      </c>
      <c r="F424">
        <v>15.381090982479501</v>
      </c>
      <c r="G424">
        <v>-29.436703491416399</v>
      </c>
      <c r="H424">
        <v>372.40565572569301</v>
      </c>
      <c r="I424">
        <v>342.968952234276</v>
      </c>
    </row>
    <row r="425" spans="1:9">
      <c r="A425">
        <v>424</v>
      </c>
      <c r="B425" t="s">
        <v>439</v>
      </c>
      <c r="C425" t="s">
        <v>721</v>
      </c>
      <c r="D425" t="s">
        <v>722</v>
      </c>
      <c r="E425">
        <v>-41.907123587093999</v>
      </c>
      <c r="F425">
        <v>64.467503485838293</v>
      </c>
      <c r="G425">
        <v>12.1097941714809</v>
      </c>
      <c r="H425">
        <v>402.20275504247701</v>
      </c>
      <c r="I425">
        <v>414.31254921395799</v>
      </c>
    </row>
    <row r="426" spans="1:9">
      <c r="A426">
        <v>425</v>
      </c>
      <c r="B426" t="s">
        <v>440</v>
      </c>
      <c r="C426" t="s">
        <v>721</v>
      </c>
      <c r="D426" t="s">
        <v>722</v>
      </c>
      <c r="E426">
        <v>-171.19185635593001</v>
      </c>
      <c r="F426">
        <v>-54.0438613983058</v>
      </c>
      <c r="G426">
        <v>-111.68787898887599</v>
      </c>
      <c r="H426">
        <v>514.18137968724898</v>
      </c>
      <c r="I426">
        <v>402.49350069837197</v>
      </c>
    </row>
    <row r="427" spans="1:9">
      <c r="A427">
        <v>426</v>
      </c>
      <c r="B427" t="s">
        <v>441</v>
      </c>
      <c r="C427" t="s">
        <v>721</v>
      </c>
      <c r="D427" t="s">
        <v>722</v>
      </c>
      <c r="E427">
        <v>157.74400678388801</v>
      </c>
      <c r="F427">
        <v>318.974739171355</v>
      </c>
      <c r="G427">
        <v>228.54551056166599</v>
      </c>
      <c r="H427">
        <v>144.07586127550101</v>
      </c>
      <c r="I427">
        <v>372.62137183716698</v>
      </c>
    </row>
    <row r="428" spans="1:9">
      <c r="A428">
        <v>427</v>
      </c>
      <c r="B428" t="s">
        <v>442</v>
      </c>
      <c r="C428" t="s">
        <v>721</v>
      </c>
      <c r="D428" t="s">
        <v>722</v>
      </c>
      <c r="E428">
        <v>-120.05225520989001</v>
      </c>
      <c r="F428">
        <v>-50.0286731996244</v>
      </c>
      <c r="G428">
        <v>-85.091959422003498</v>
      </c>
      <c r="H428">
        <v>249.28260006714399</v>
      </c>
      <c r="I428">
        <v>164.19064064514001</v>
      </c>
    </row>
    <row r="429" spans="1:9">
      <c r="A429">
        <v>428</v>
      </c>
      <c r="B429" t="s">
        <v>443</v>
      </c>
      <c r="C429" t="s">
        <v>721</v>
      </c>
      <c r="D429" t="s">
        <v>722</v>
      </c>
      <c r="E429">
        <v>-164.497761803213</v>
      </c>
      <c r="F429">
        <v>-67.102551358083105</v>
      </c>
      <c r="G429">
        <v>-118.409642872289</v>
      </c>
      <c r="H429">
        <v>416.84197819354898</v>
      </c>
      <c r="I429">
        <v>298.43233532125998</v>
      </c>
    </row>
    <row r="430" spans="1:9">
      <c r="A430">
        <v>429</v>
      </c>
      <c r="B430" t="s">
        <v>444</v>
      </c>
      <c r="C430" t="s">
        <v>721</v>
      </c>
      <c r="D430" t="s">
        <v>722</v>
      </c>
      <c r="E430">
        <v>30.6881599520033</v>
      </c>
      <c r="F430">
        <v>129.63456557311599</v>
      </c>
      <c r="G430">
        <v>79.883343979011997</v>
      </c>
      <c r="H430">
        <v>359.56048410761503</v>
      </c>
      <c r="I430">
        <v>439.44382808662698</v>
      </c>
    </row>
    <row r="431" spans="1:9">
      <c r="A431">
        <v>430</v>
      </c>
      <c r="B431" t="s">
        <v>445</v>
      </c>
      <c r="C431" t="s">
        <v>721</v>
      </c>
      <c r="D431" t="s">
        <v>722</v>
      </c>
      <c r="E431">
        <v>-192.59329402213601</v>
      </c>
      <c r="F431">
        <v>-83.597751588645195</v>
      </c>
      <c r="G431">
        <v>-135.18969380531601</v>
      </c>
      <c r="H431">
        <v>470.77215990112802</v>
      </c>
      <c r="I431">
        <v>335.58246609581101</v>
      </c>
    </row>
    <row r="432" spans="1:9">
      <c r="A432">
        <v>431</v>
      </c>
      <c r="B432" t="s">
        <v>446</v>
      </c>
      <c r="C432" t="s">
        <v>721</v>
      </c>
      <c r="D432" t="s">
        <v>722</v>
      </c>
      <c r="E432">
        <v>-172.40039148794901</v>
      </c>
      <c r="F432">
        <v>-55.215884829043397</v>
      </c>
      <c r="G432">
        <v>-114.147960345969</v>
      </c>
      <c r="H432">
        <v>509.28114589201999</v>
      </c>
      <c r="I432">
        <v>395.13318554605098</v>
      </c>
    </row>
    <row r="433" spans="1:9">
      <c r="A433">
        <v>432</v>
      </c>
      <c r="B433" t="s">
        <v>447</v>
      </c>
      <c r="C433" t="s">
        <v>721</v>
      </c>
      <c r="D433" t="s">
        <v>722</v>
      </c>
      <c r="E433">
        <v>98.211453483312198</v>
      </c>
      <c r="F433">
        <v>194.359277766096</v>
      </c>
      <c r="G433">
        <v>147.77957387200701</v>
      </c>
      <c r="H433">
        <v>321.55276951357001</v>
      </c>
      <c r="I433">
        <v>469.33234338557702</v>
      </c>
    </row>
    <row r="434" spans="1:9">
      <c r="A434">
        <v>433</v>
      </c>
      <c r="B434" t="s">
        <v>448</v>
      </c>
      <c r="C434" t="s">
        <v>721</v>
      </c>
      <c r="D434" t="s">
        <v>722</v>
      </c>
      <c r="E434">
        <v>-29.367234833712001</v>
      </c>
      <c r="F434">
        <v>55.182184383366099</v>
      </c>
      <c r="G434">
        <v>12.508795052314699</v>
      </c>
      <c r="H434">
        <v>279.240536792603</v>
      </c>
      <c r="I434">
        <v>291.749331844918</v>
      </c>
    </row>
    <row r="435" spans="1:9">
      <c r="A435">
        <v>434</v>
      </c>
      <c r="B435" t="s">
        <v>449</v>
      </c>
      <c r="C435" t="s">
        <v>721</v>
      </c>
      <c r="D435" t="s">
        <v>722</v>
      </c>
      <c r="E435">
        <v>-99.260704387968502</v>
      </c>
      <c r="F435">
        <v>-0.52097561490742905</v>
      </c>
      <c r="G435">
        <v>-52.016483855104603</v>
      </c>
      <c r="H435">
        <v>365.89456209446598</v>
      </c>
      <c r="I435">
        <v>313.878078239361</v>
      </c>
    </row>
    <row r="436" spans="1:9">
      <c r="A436">
        <v>435</v>
      </c>
      <c r="B436" t="s">
        <v>450</v>
      </c>
      <c r="C436" t="s">
        <v>721</v>
      </c>
      <c r="D436" t="s">
        <v>722</v>
      </c>
      <c r="E436">
        <v>67.385299857816506</v>
      </c>
      <c r="F436">
        <v>169.37851356201</v>
      </c>
      <c r="G436">
        <v>118.478571172085</v>
      </c>
      <c r="H436">
        <v>127.44222031705399</v>
      </c>
      <c r="I436">
        <v>245.92079148913999</v>
      </c>
    </row>
    <row r="437" spans="1:9">
      <c r="A437">
        <v>436</v>
      </c>
      <c r="B437" t="s">
        <v>451</v>
      </c>
      <c r="C437" t="s">
        <v>721</v>
      </c>
      <c r="D437" t="s">
        <v>722</v>
      </c>
      <c r="E437">
        <v>-813.07572678849795</v>
      </c>
      <c r="F437">
        <v>-531.40165832265996</v>
      </c>
      <c r="G437">
        <v>-636.44006831645504</v>
      </c>
      <c r="H437">
        <v>727.32649892120605</v>
      </c>
      <c r="I437">
        <v>90.886430604751197</v>
      </c>
    </row>
    <row r="438" spans="1:9">
      <c r="A438">
        <v>437</v>
      </c>
      <c r="B438" t="s">
        <v>452</v>
      </c>
      <c r="C438" t="s">
        <v>721</v>
      </c>
      <c r="D438" t="s">
        <v>722</v>
      </c>
      <c r="E438">
        <v>171.61432060463301</v>
      </c>
      <c r="F438">
        <v>360.139226177399</v>
      </c>
      <c r="G438">
        <v>233.79558108977301</v>
      </c>
      <c r="H438">
        <v>391.89536633151499</v>
      </c>
      <c r="I438">
        <v>625.69094742128902</v>
      </c>
    </row>
    <row r="439" spans="1:9">
      <c r="A439">
        <v>438</v>
      </c>
      <c r="B439" t="s">
        <v>453</v>
      </c>
      <c r="C439" t="s">
        <v>721</v>
      </c>
      <c r="D439" t="s">
        <v>722</v>
      </c>
      <c r="E439">
        <v>-99.810971554684599</v>
      </c>
      <c r="F439">
        <v>8.2836846365377994</v>
      </c>
      <c r="G439">
        <v>-45.577708272330703</v>
      </c>
      <c r="H439">
        <v>422.71141355516698</v>
      </c>
      <c r="I439">
        <v>377.13370528283599</v>
      </c>
    </row>
    <row r="440" spans="1:9">
      <c r="A440">
        <v>439</v>
      </c>
      <c r="B440" t="s">
        <v>454</v>
      </c>
      <c r="C440" t="s">
        <v>721</v>
      </c>
      <c r="D440" t="s">
        <v>722</v>
      </c>
      <c r="E440">
        <v>18.3847871773016</v>
      </c>
      <c r="F440">
        <v>134.818686342201</v>
      </c>
      <c r="G440">
        <v>73.210278764394005</v>
      </c>
      <c r="H440">
        <v>249.676786357325</v>
      </c>
      <c r="I440">
        <v>322.88706512171899</v>
      </c>
    </row>
    <row r="441" spans="1:9">
      <c r="A441">
        <v>440</v>
      </c>
      <c r="B441" t="s">
        <v>455</v>
      </c>
      <c r="C441" t="s">
        <v>721</v>
      </c>
      <c r="D441" t="s">
        <v>722</v>
      </c>
      <c r="E441">
        <v>-273.94843452774597</v>
      </c>
      <c r="F441">
        <v>-178.64168086307899</v>
      </c>
      <c r="G441">
        <v>-225.827129957529</v>
      </c>
      <c r="H441">
        <v>354.17964555331298</v>
      </c>
      <c r="I441">
        <v>128.35251559578299</v>
      </c>
    </row>
    <row r="442" spans="1:9">
      <c r="A442">
        <v>441</v>
      </c>
      <c r="B442" t="s">
        <v>456</v>
      </c>
      <c r="C442" t="s">
        <v>721</v>
      </c>
      <c r="D442" t="s">
        <v>722</v>
      </c>
      <c r="E442">
        <v>-10.1157189034632</v>
      </c>
      <c r="F442">
        <v>95.622707685927395</v>
      </c>
      <c r="G442">
        <v>41.273956811924101</v>
      </c>
      <c r="H442">
        <v>289.03506038800799</v>
      </c>
      <c r="I442">
        <v>330.30901719993199</v>
      </c>
    </row>
    <row r="443" spans="1:9">
      <c r="A443">
        <v>442</v>
      </c>
      <c r="B443" t="s">
        <v>457</v>
      </c>
      <c r="C443" t="s">
        <v>721</v>
      </c>
      <c r="D443" t="s">
        <v>722</v>
      </c>
      <c r="E443">
        <v>-22.058446711464399</v>
      </c>
      <c r="F443">
        <v>83.970764269872106</v>
      </c>
      <c r="G443">
        <v>31.808173619817701</v>
      </c>
      <c r="H443">
        <v>336.47762808488699</v>
      </c>
      <c r="I443">
        <v>368.28580170470502</v>
      </c>
    </row>
    <row r="444" spans="1:9">
      <c r="A444">
        <v>443</v>
      </c>
      <c r="B444" t="s">
        <v>458</v>
      </c>
      <c r="C444" t="s">
        <v>721</v>
      </c>
      <c r="D444" t="s">
        <v>722</v>
      </c>
      <c r="E444">
        <v>75.024754487795093</v>
      </c>
      <c r="F444">
        <v>184.54831186454001</v>
      </c>
      <c r="G444">
        <v>128.02893331819001</v>
      </c>
      <c r="H444">
        <v>199.616306175132</v>
      </c>
      <c r="I444">
        <v>327.645239493323</v>
      </c>
    </row>
    <row r="445" spans="1:9">
      <c r="A445">
        <v>444</v>
      </c>
      <c r="B445" t="s">
        <v>459</v>
      </c>
      <c r="C445" t="s">
        <v>721</v>
      </c>
      <c r="D445" t="s">
        <v>722</v>
      </c>
      <c r="E445">
        <v>-244.332093937715</v>
      </c>
      <c r="F445">
        <v>-156.87960824090499</v>
      </c>
      <c r="G445">
        <v>-198.51388332234399</v>
      </c>
      <c r="H445">
        <v>419.12692902864899</v>
      </c>
      <c r="I445">
        <v>220.613045706305</v>
      </c>
    </row>
    <row r="446" spans="1:9">
      <c r="A446">
        <v>445</v>
      </c>
      <c r="B446" t="s">
        <v>460</v>
      </c>
      <c r="C446" t="s">
        <v>721</v>
      </c>
      <c r="D446" t="s">
        <v>722</v>
      </c>
      <c r="E446">
        <v>53.204942089292999</v>
      </c>
      <c r="F446">
        <v>195.04593807863299</v>
      </c>
      <c r="G446">
        <v>117.434680505296</v>
      </c>
      <c r="H446">
        <v>249.833374319059</v>
      </c>
      <c r="I446">
        <v>367.26805482435498</v>
      </c>
    </row>
    <row r="447" spans="1:9">
      <c r="A447">
        <v>446</v>
      </c>
      <c r="B447" t="s">
        <v>461</v>
      </c>
      <c r="C447" t="s">
        <v>721</v>
      </c>
      <c r="D447" t="s">
        <v>722</v>
      </c>
      <c r="E447">
        <v>-154.56362241338601</v>
      </c>
      <c r="F447">
        <v>-80.510823883218293</v>
      </c>
      <c r="G447">
        <v>-117.256204287542</v>
      </c>
      <c r="H447">
        <v>297.87592057644599</v>
      </c>
      <c r="I447">
        <v>180.61971628890299</v>
      </c>
    </row>
    <row r="448" spans="1:9">
      <c r="A448">
        <v>447</v>
      </c>
      <c r="B448" t="s">
        <v>462</v>
      </c>
      <c r="C448" t="s">
        <v>721</v>
      </c>
      <c r="D448" t="s">
        <v>722</v>
      </c>
      <c r="E448">
        <v>10.253852457256199</v>
      </c>
      <c r="F448">
        <v>100.681918547451</v>
      </c>
      <c r="G448">
        <v>52.9375095407174</v>
      </c>
      <c r="H448">
        <v>172.34684939351101</v>
      </c>
      <c r="I448">
        <v>225.284358934229</v>
      </c>
    </row>
    <row r="449" spans="1:9">
      <c r="A449">
        <v>448</v>
      </c>
      <c r="B449" t="s">
        <v>463</v>
      </c>
      <c r="C449" t="s">
        <v>721</v>
      </c>
      <c r="D449" t="s">
        <v>722</v>
      </c>
      <c r="E449">
        <v>-209.64539340393301</v>
      </c>
      <c r="F449">
        <v>-111.22198944188401</v>
      </c>
      <c r="G449">
        <v>-160.99759295221099</v>
      </c>
      <c r="H449">
        <v>346.492882557857</v>
      </c>
      <c r="I449">
        <v>185.49528960564601</v>
      </c>
    </row>
    <row r="450" spans="1:9">
      <c r="A450">
        <v>449</v>
      </c>
      <c r="B450" t="s">
        <v>464</v>
      </c>
      <c r="C450" t="s">
        <v>721</v>
      </c>
      <c r="D450" t="s">
        <v>722</v>
      </c>
      <c r="E450">
        <v>-177.51542534915899</v>
      </c>
      <c r="F450">
        <v>-60.311233991312697</v>
      </c>
      <c r="G450">
        <v>-120.684853673513</v>
      </c>
      <c r="H450">
        <v>460.26932863744702</v>
      </c>
      <c r="I450">
        <v>339.58447496393399</v>
      </c>
    </row>
    <row r="451" spans="1:9">
      <c r="A451">
        <v>450</v>
      </c>
      <c r="B451" t="s">
        <v>465</v>
      </c>
      <c r="C451" t="s">
        <v>721</v>
      </c>
      <c r="D451" t="s">
        <v>722</v>
      </c>
      <c r="E451">
        <v>-19.356345960928198</v>
      </c>
      <c r="F451">
        <v>91.890446298328101</v>
      </c>
      <c r="G451">
        <v>37.205700366829099</v>
      </c>
      <c r="H451">
        <v>391.31890782919902</v>
      </c>
      <c r="I451">
        <v>428.524608196028</v>
      </c>
    </row>
    <row r="452" spans="1:9">
      <c r="A452">
        <v>451</v>
      </c>
      <c r="B452" t="s">
        <v>466</v>
      </c>
      <c r="C452" t="s">
        <v>721</v>
      </c>
      <c r="D452" t="s">
        <v>722</v>
      </c>
      <c r="E452">
        <v>-164.47780486051499</v>
      </c>
      <c r="F452">
        <v>-54.529808673308899</v>
      </c>
      <c r="G452">
        <v>-107.555018261285</v>
      </c>
      <c r="H452">
        <v>473.89771883923697</v>
      </c>
      <c r="I452">
        <v>366.34270057795101</v>
      </c>
    </row>
    <row r="453" spans="1:9">
      <c r="A453">
        <v>452</v>
      </c>
      <c r="B453" t="s">
        <v>467</v>
      </c>
      <c r="C453" t="s">
        <v>721</v>
      </c>
      <c r="D453" t="s">
        <v>722</v>
      </c>
      <c r="E453">
        <v>23.8252689429908</v>
      </c>
      <c r="F453">
        <v>136.09398574768301</v>
      </c>
      <c r="G453">
        <v>77.381452304018097</v>
      </c>
      <c r="H453">
        <v>283.261657049078</v>
      </c>
      <c r="I453">
        <v>360.64310935309601</v>
      </c>
    </row>
    <row r="454" spans="1:9">
      <c r="A454">
        <v>453</v>
      </c>
      <c r="B454" t="s">
        <v>468</v>
      </c>
      <c r="C454" t="s">
        <v>721</v>
      </c>
      <c r="D454" t="s">
        <v>722</v>
      </c>
      <c r="E454">
        <v>-27.4309217977282</v>
      </c>
      <c r="F454">
        <v>69.843155861506006</v>
      </c>
      <c r="G454">
        <v>19.288544110156302</v>
      </c>
      <c r="H454">
        <v>242.619816380044</v>
      </c>
      <c r="I454">
        <v>261.90836049019998</v>
      </c>
    </row>
    <row r="455" spans="1:9">
      <c r="A455">
        <v>454</v>
      </c>
      <c r="B455" t="s">
        <v>469</v>
      </c>
      <c r="C455" t="s">
        <v>721</v>
      </c>
      <c r="D455" t="s">
        <v>722</v>
      </c>
      <c r="E455">
        <v>-237.365584237495</v>
      </c>
      <c r="F455">
        <v>-137.39306702246401</v>
      </c>
      <c r="G455">
        <v>-188.15015919682199</v>
      </c>
      <c r="H455">
        <v>413.84424523918</v>
      </c>
      <c r="I455">
        <v>225.69408604235801</v>
      </c>
    </row>
    <row r="456" spans="1:9">
      <c r="A456">
        <v>455</v>
      </c>
      <c r="B456" t="s">
        <v>470</v>
      </c>
      <c r="C456" t="s">
        <v>721</v>
      </c>
      <c r="D456" t="s">
        <v>722</v>
      </c>
      <c r="E456">
        <v>62.520424013845997</v>
      </c>
      <c r="F456">
        <v>178.601783483817</v>
      </c>
      <c r="G456">
        <v>116.504802253804</v>
      </c>
      <c r="H456">
        <v>189.648122904404</v>
      </c>
      <c r="I456">
        <v>306.15292515820801</v>
      </c>
    </row>
    <row r="457" spans="1:9">
      <c r="A457">
        <v>456</v>
      </c>
      <c r="B457" t="s">
        <v>471</v>
      </c>
      <c r="C457" t="s">
        <v>721</v>
      </c>
      <c r="D457" t="s">
        <v>722</v>
      </c>
      <c r="E457">
        <v>-323.00896385014198</v>
      </c>
      <c r="F457">
        <v>-228.90224504295699</v>
      </c>
      <c r="G457">
        <v>-274.13997428227998</v>
      </c>
      <c r="H457">
        <v>386.76763259220598</v>
      </c>
      <c r="I457">
        <v>112.62765830992601</v>
      </c>
    </row>
    <row r="458" spans="1:9">
      <c r="A458">
        <v>457</v>
      </c>
      <c r="B458" t="s">
        <v>472</v>
      </c>
      <c r="C458" t="s">
        <v>721</v>
      </c>
      <c r="D458" t="s">
        <v>722</v>
      </c>
      <c r="E458">
        <v>-191.89211127016799</v>
      </c>
      <c r="F458">
        <v>-73.642057321288505</v>
      </c>
      <c r="G458">
        <v>-133.83986598703001</v>
      </c>
      <c r="H458">
        <v>476.02781013639799</v>
      </c>
      <c r="I458">
        <v>342.18794414936798</v>
      </c>
    </row>
    <row r="459" spans="1:9">
      <c r="A459">
        <v>458</v>
      </c>
      <c r="B459" t="s">
        <v>473</v>
      </c>
      <c r="C459" t="s">
        <v>721</v>
      </c>
      <c r="D459" t="s">
        <v>722</v>
      </c>
      <c r="E459">
        <v>96.167941239025296</v>
      </c>
      <c r="F459">
        <v>221.795473691707</v>
      </c>
      <c r="G459">
        <v>155.569641525853</v>
      </c>
      <c r="H459">
        <v>239.654534188989</v>
      </c>
      <c r="I459">
        <v>395.224175714843</v>
      </c>
    </row>
    <row r="460" spans="1:9">
      <c r="A460">
        <v>459</v>
      </c>
      <c r="B460" t="s">
        <v>474</v>
      </c>
      <c r="C460" t="s">
        <v>721</v>
      </c>
      <c r="D460" t="s">
        <v>722</v>
      </c>
      <c r="E460">
        <v>-313.97913922231101</v>
      </c>
      <c r="F460">
        <v>-218.02220087210199</v>
      </c>
      <c r="G460">
        <v>-265.25332314652098</v>
      </c>
      <c r="H460">
        <v>462.06784333807201</v>
      </c>
      <c r="I460">
        <v>196.81452019155</v>
      </c>
    </row>
    <row r="461" spans="1:9">
      <c r="A461">
        <v>460</v>
      </c>
      <c r="B461" t="s">
        <v>475</v>
      </c>
      <c r="C461" t="s">
        <v>721</v>
      </c>
      <c r="D461" t="s">
        <v>722</v>
      </c>
      <c r="E461">
        <v>-263.24833272411303</v>
      </c>
      <c r="F461">
        <v>-129.92330776280599</v>
      </c>
      <c r="G461">
        <v>-193.872718683356</v>
      </c>
      <c r="H461">
        <v>583.58638671271103</v>
      </c>
      <c r="I461">
        <v>389.71366802935501</v>
      </c>
    </row>
    <row r="462" spans="1:9">
      <c r="A462">
        <v>461</v>
      </c>
      <c r="B462" t="s">
        <v>476</v>
      </c>
      <c r="C462" t="s">
        <v>721</v>
      </c>
      <c r="D462" t="s">
        <v>722</v>
      </c>
      <c r="E462">
        <v>30.288286744773199</v>
      </c>
      <c r="F462">
        <v>180.96761216649</v>
      </c>
      <c r="G462">
        <v>101.525070456894</v>
      </c>
      <c r="H462">
        <v>369.15928217875597</v>
      </c>
      <c r="I462">
        <v>470.68435263564999</v>
      </c>
    </row>
    <row r="463" spans="1:9">
      <c r="A463">
        <v>462</v>
      </c>
      <c r="B463" t="s">
        <v>477</v>
      </c>
      <c r="C463" t="s">
        <v>721</v>
      </c>
      <c r="D463" t="s">
        <v>722</v>
      </c>
      <c r="E463">
        <v>-80.234866111259805</v>
      </c>
      <c r="F463">
        <v>14.2762730067547</v>
      </c>
      <c r="G463">
        <v>-32.1149169726284</v>
      </c>
      <c r="H463">
        <v>305.39644957181503</v>
      </c>
      <c r="I463">
        <v>273.28153259918702</v>
      </c>
    </row>
    <row r="464" spans="1:9">
      <c r="A464">
        <v>463</v>
      </c>
      <c r="B464" t="s">
        <v>478</v>
      </c>
      <c r="C464" t="s">
        <v>721</v>
      </c>
      <c r="D464" t="s">
        <v>722</v>
      </c>
      <c r="E464">
        <v>-179.284239525206</v>
      </c>
      <c r="F464">
        <v>-86.756895584255503</v>
      </c>
      <c r="G464">
        <v>-134.139251411408</v>
      </c>
      <c r="H464">
        <v>398.184396451662</v>
      </c>
      <c r="I464">
        <v>264.045145040254</v>
      </c>
    </row>
    <row r="465" spans="1:9">
      <c r="A465">
        <v>464</v>
      </c>
      <c r="B465" t="s">
        <v>479</v>
      </c>
      <c r="C465" t="s">
        <v>721</v>
      </c>
      <c r="D465" t="s">
        <v>722</v>
      </c>
      <c r="E465">
        <v>67.968124374438304</v>
      </c>
      <c r="F465">
        <v>169.03954226734501</v>
      </c>
      <c r="G465">
        <v>117.12402128352601</v>
      </c>
      <c r="H465">
        <v>223.131487730186</v>
      </c>
      <c r="I465">
        <v>340.25550901371298</v>
      </c>
    </row>
    <row r="466" spans="1:9">
      <c r="A466">
        <v>465</v>
      </c>
      <c r="B466" t="s">
        <v>480</v>
      </c>
      <c r="C466" t="s">
        <v>721</v>
      </c>
      <c r="D466" t="s">
        <v>722</v>
      </c>
      <c r="E466">
        <v>-85.304292730889699</v>
      </c>
      <c r="F466">
        <v>-3.8028187940102698</v>
      </c>
      <c r="G466">
        <v>-45.789831420290703</v>
      </c>
      <c r="H466">
        <v>281.82280272382002</v>
      </c>
      <c r="I466">
        <v>236.032971303529</v>
      </c>
    </row>
    <row r="467" spans="1:9">
      <c r="A467">
        <v>466</v>
      </c>
      <c r="B467" t="s">
        <v>481</v>
      </c>
      <c r="C467" t="s">
        <v>721</v>
      </c>
      <c r="D467" t="s">
        <v>722</v>
      </c>
      <c r="E467">
        <v>-350.05112698763497</v>
      </c>
      <c r="F467">
        <v>-213.39747368802301</v>
      </c>
      <c r="G467">
        <v>-277.76697429468999</v>
      </c>
      <c r="H467">
        <v>595.69935561822297</v>
      </c>
      <c r="I467">
        <v>317.93238132353298</v>
      </c>
    </row>
    <row r="468" spans="1:9">
      <c r="A468">
        <v>467</v>
      </c>
      <c r="B468" t="s">
        <v>482</v>
      </c>
      <c r="C468" t="s">
        <v>721</v>
      </c>
      <c r="D468" t="s">
        <v>722</v>
      </c>
      <c r="E468">
        <v>127.64721846877799</v>
      </c>
      <c r="F468">
        <v>290.58701646991602</v>
      </c>
      <c r="G468">
        <v>200.50273049258101</v>
      </c>
      <c r="H468">
        <v>276.067937526967</v>
      </c>
      <c r="I468">
        <v>476.57066801954898</v>
      </c>
    </row>
    <row r="469" spans="1:9">
      <c r="A469">
        <v>468</v>
      </c>
      <c r="B469" t="s">
        <v>483</v>
      </c>
      <c r="C469" t="s">
        <v>721</v>
      </c>
      <c r="D469" t="s">
        <v>722</v>
      </c>
      <c r="E469">
        <v>-236.50956722495101</v>
      </c>
      <c r="F469">
        <v>-143.47997785533499</v>
      </c>
      <c r="G469">
        <v>-188.987158094595</v>
      </c>
      <c r="H469">
        <v>435.39911566979202</v>
      </c>
      <c r="I469">
        <v>246.41195757519699</v>
      </c>
    </row>
    <row r="470" spans="1:9">
      <c r="A470">
        <v>469</v>
      </c>
      <c r="B470" t="s">
        <v>484</v>
      </c>
      <c r="C470" t="s">
        <v>721</v>
      </c>
      <c r="D470" t="s">
        <v>722</v>
      </c>
      <c r="E470">
        <v>42.256293224997997</v>
      </c>
      <c r="F470">
        <v>156.57055460754799</v>
      </c>
      <c r="G470">
        <v>97.188384162599704</v>
      </c>
      <c r="H470">
        <v>245.34193674400399</v>
      </c>
      <c r="I470">
        <v>342.530320906604</v>
      </c>
    </row>
    <row r="471" spans="1:9">
      <c r="A471">
        <v>470</v>
      </c>
      <c r="B471" t="s">
        <v>485</v>
      </c>
      <c r="C471" t="s">
        <v>721</v>
      </c>
      <c r="D471" t="s">
        <v>722</v>
      </c>
      <c r="E471">
        <v>-217.15566323055299</v>
      </c>
      <c r="F471">
        <v>-107.542785999985</v>
      </c>
      <c r="G471">
        <v>-161.71915140383601</v>
      </c>
      <c r="H471">
        <v>445.41417586593002</v>
      </c>
      <c r="I471">
        <v>283.69502446209401</v>
      </c>
    </row>
    <row r="472" spans="1:9">
      <c r="A472">
        <v>471</v>
      </c>
      <c r="B472" t="s">
        <v>486</v>
      </c>
      <c r="C472" t="s">
        <v>721</v>
      </c>
      <c r="D472" t="s">
        <v>722</v>
      </c>
      <c r="E472">
        <v>-115.25391623921099</v>
      </c>
      <c r="F472">
        <v>-0.93004055238607797</v>
      </c>
      <c r="G472">
        <v>-59.369971451158698</v>
      </c>
      <c r="H472">
        <v>402.76715206058498</v>
      </c>
      <c r="I472">
        <v>343.39718060942602</v>
      </c>
    </row>
    <row r="473" spans="1:9">
      <c r="A473">
        <v>472</v>
      </c>
      <c r="B473" t="s">
        <v>487</v>
      </c>
      <c r="C473" t="s">
        <v>721</v>
      </c>
      <c r="D473" t="s">
        <v>722</v>
      </c>
      <c r="E473">
        <v>-117.73664346818801</v>
      </c>
      <c r="F473">
        <v>-7.86193949489315</v>
      </c>
      <c r="G473">
        <v>-62.370332247331099</v>
      </c>
      <c r="H473">
        <v>439.93428496350703</v>
      </c>
      <c r="I473">
        <v>377.563952716176</v>
      </c>
    </row>
    <row r="474" spans="1:9">
      <c r="A474">
        <v>473</v>
      </c>
      <c r="B474" t="s">
        <v>488</v>
      </c>
      <c r="C474" t="s">
        <v>721</v>
      </c>
      <c r="D474" t="s">
        <v>722</v>
      </c>
      <c r="E474">
        <v>5.3315114869070603</v>
      </c>
      <c r="F474">
        <v>108.64610703970899</v>
      </c>
      <c r="G474">
        <v>56.408751268275303</v>
      </c>
      <c r="H474">
        <v>302.47661517808302</v>
      </c>
      <c r="I474">
        <v>358.885366446359</v>
      </c>
    </row>
    <row r="475" spans="1:9">
      <c r="A475">
        <v>474</v>
      </c>
      <c r="B475" t="s">
        <v>489</v>
      </c>
      <c r="C475" t="s">
        <v>721</v>
      </c>
      <c r="D475" t="s">
        <v>722</v>
      </c>
      <c r="E475">
        <v>23.100051614843299</v>
      </c>
      <c r="F475">
        <v>120.99251348846001</v>
      </c>
      <c r="G475">
        <v>71.572690477298707</v>
      </c>
      <c r="H475">
        <v>199.529292773169</v>
      </c>
      <c r="I475">
        <v>271.10198325046798</v>
      </c>
    </row>
    <row r="476" spans="1:9">
      <c r="A476">
        <v>475</v>
      </c>
      <c r="B476" t="s">
        <v>490</v>
      </c>
      <c r="C476" t="s">
        <v>721</v>
      </c>
      <c r="D476" t="s">
        <v>722</v>
      </c>
      <c r="E476">
        <v>-398.05976117190602</v>
      </c>
      <c r="F476">
        <v>-285.75455204981898</v>
      </c>
      <c r="G476">
        <v>-339.18005994603197</v>
      </c>
      <c r="H476">
        <v>554.20331644540101</v>
      </c>
      <c r="I476">
        <v>215.02325649936799</v>
      </c>
    </row>
    <row r="477" spans="1:9">
      <c r="A477">
        <v>476</v>
      </c>
      <c r="B477" t="s">
        <v>491</v>
      </c>
      <c r="C477" t="s">
        <v>721</v>
      </c>
      <c r="D477" t="s">
        <v>722</v>
      </c>
      <c r="E477">
        <v>138.90825086627399</v>
      </c>
      <c r="F477">
        <v>302.785421622927</v>
      </c>
      <c r="G477">
        <v>211.70437712466401</v>
      </c>
      <c r="H477">
        <v>234.582003577253</v>
      </c>
      <c r="I477">
        <v>446.28638070191698</v>
      </c>
    </row>
    <row r="478" spans="1:9">
      <c r="A478">
        <v>477</v>
      </c>
      <c r="B478" t="s">
        <v>492</v>
      </c>
      <c r="C478" t="s">
        <v>721</v>
      </c>
      <c r="D478" t="s">
        <v>722</v>
      </c>
      <c r="E478">
        <v>-130.16816624831401</v>
      </c>
      <c r="F478">
        <v>-53.008366576111499</v>
      </c>
      <c r="G478">
        <v>-91.584468095217005</v>
      </c>
      <c r="H478">
        <v>295.30269537230299</v>
      </c>
      <c r="I478">
        <v>203.71822727708599</v>
      </c>
    </row>
    <row r="479" spans="1:9">
      <c r="A479">
        <v>478</v>
      </c>
      <c r="B479" t="s">
        <v>493</v>
      </c>
      <c r="C479" t="s">
        <v>721</v>
      </c>
      <c r="D479" t="s">
        <v>722</v>
      </c>
      <c r="E479">
        <v>-201.240062391865</v>
      </c>
      <c r="F479">
        <v>-112.174096393236</v>
      </c>
      <c r="G479">
        <v>-158.31210149598701</v>
      </c>
      <c r="H479">
        <v>418.18911639665299</v>
      </c>
      <c r="I479">
        <v>259.87701490066502</v>
      </c>
    </row>
    <row r="480" spans="1:9">
      <c r="A480">
        <v>479</v>
      </c>
      <c r="B480" t="s">
        <v>494</v>
      </c>
      <c r="C480" t="s">
        <v>721</v>
      </c>
      <c r="D480" t="s">
        <v>722</v>
      </c>
      <c r="E480">
        <v>-91.6111852192127</v>
      </c>
      <c r="F480">
        <v>17.170448569022099</v>
      </c>
      <c r="G480">
        <v>-38.227258101329802</v>
      </c>
      <c r="H480">
        <v>392.52993566491398</v>
      </c>
      <c r="I480">
        <v>354.30267756358398</v>
      </c>
    </row>
    <row r="481" spans="1:9">
      <c r="A481">
        <v>480</v>
      </c>
      <c r="B481" t="s">
        <v>495</v>
      </c>
      <c r="C481" t="s">
        <v>721</v>
      </c>
      <c r="D481" t="s">
        <v>722</v>
      </c>
      <c r="E481">
        <v>-77.807899008717499</v>
      </c>
      <c r="F481">
        <v>28.980871545690501</v>
      </c>
      <c r="G481">
        <v>-26.7157843546908</v>
      </c>
      <c r="H481">
        <v>336.71695349379399</v>
      </c>
      <c r="I481">
        <v>310.00116913910301</v>
      </c>
    </row>
    <row r="482" spans="1:9">
      <c r="A482">
        <v>481</v>
      </c>
      <c r="B482" t="s">
        <v>496</v>
      </c>
      <c r="C482" t="s">
        <v>721</v>
      </c>
      <c r="D482" t="s">
        <v>722</v>
      </c>
      <c r="E482">
        <v>-91.981581342841906</v>
      </c>
      <c r="F482">
        <v>21.297727213430299</v>
      </c>
      <c r="G482">
        <v>-33.002328814048603</v>
      </c>
      <c r="H482">
        <v>397.309947493511</v>
      </c>
      <c r="I482">
        <v>364.30761867946302</v>
      </c>
    </row>
    <row r="483" spans="1:9">
      <c r="A483">
        <v>482</v>
      </c>
      <c r="B483" t="s">
        <v>497</v>
      </c>
      <c r="C483" t="s">
        <v>721</v>
      </c>
      <c r="D483" t="s">
        <v>722</v>
      </c>
      <c r="E483">
        <v>-49.979391089462297</v>
      </c>
      <c r="F483">
        <v>53.803923708226002</v>
      </c>
      <c r="G483">
        <v>2.8008835296745902</v>
      </c>
      <c r="H483">
        <v>394.91162435776101</v>
      </c>
      <c r="I483">
        <v>397.712507887436</v>
      </c>
    </row>
    <row r="484" spans="1:9">
      <c r="A484">
        <v>483</v>
      </c>
      <c r="B484" t="s">
        <v>498</v>
      </c>
      <c r="C484" t="s">
        <v>721</v>
      </c>
      <c r="D484" t="s">
        <v>722</v>
      </c>
      <c r="E484">
        <v>-97.951751493587906</v>
      </c>
      <c r="F484">
        <v>-26.579200282759501</v>
      </c>
      <c r="G484">
        <v>-62.0190819594049</v>
      </c>
      <c r="H484">
        <v>235.11833653211099</v>
      </c>
      <c r="I484">
        <v>173.099254572706</v>
      </c>
    </row>
    <row r="485" spans="1:9">
      <c r="A485">
        <v>484</v>
      </c>
      <c r="B485" t="s">
        <v>499</v>
      </c>
      <c r="C485" t="s">
        <v>721</v>
      </c>
      <c r="D485" t="s">
        <v>722</v>
      </c>
      <c r="E485">
        <v>-16.946337933397299</v>
      </c>
      <c r="F485">
        <v>108.62294490300999</v>
      </c>
      <c r="G485">
        <v>47.109376629513797</v>
      </c>
      <c r="H485">
        <v>379.87126305179402</v>
      </c>
      <c r="I485">
        <v>426.98063968130799</v>
      </c>
    </row>
    <row r="486" spans="1:9">
      <c r="A486">
        <v>485</v>
      </c>
      <c r="B486" t="s">
        <v>500</v>
      </c>
      <c r="C486" t="s">
        <v>721</v>
      </c>
      <c r="D486" t="s">
        <v>722</v>
      </c>
      <c r="E486">
        <v>-110.025972966403</v>
      </c>
      <c r="F486">
        <v>-22.161615173191699</v>
      </c>
      <c r="G486">
        <v>-67.597861931727905</v>
      </c>
      <c r="H486">
        <v>311.38930035067801</v>
      </c>
      <c r="I486">
        <v>243.79143841895001</v>
      </c>
    </row>
    <row r="487" spans="1:9">
      <c r="A487">
        <v>486</v>
      </c>
      <c r="B487" t="s">
        <v>501</v>
      </c>
      <c r="C487" t="s">
        <v>721</v>
      </c>
      <c r="D487" t="s">
        <v>722</v>
      </c>
      <c r="E487">
        <v>-91.707231951560601</v>
      </c>
      <c r="F487">
        <v>-12.406276105144</v>
      </c>
      <c r="G487">
        <v>-53.172044430359399</v>
      </c>
      <c r="H487">
        <v>242.56685762800799</v>
      </c>
      <c r="I487">
        <v>189.39481319764801</v>
      </c>
    </row>
    <row r="488" spans="1:9">
      <c r="A488">
        <v>487</v>
      </c>
      <c r="B488" t="s">
        <v>502</v>
      </c>
      <c r="C488" t="s">
        <v>721</v>
      </c>
      <c r="D488" t="s">
        <v>722</v>
      </c>
      <c r="E488">
        <v>-72.898434101796695</v>
      </c>
      <c r="F488">
        <v>32.9975415660397</v>
      </c>
      <c r="G488">
        <v>-19.463247265664702</v>
      </c>
      <c r="H488">
        <v>416.58057266120102</v>
      </c>
      <c r="I488">
        <v>397.11732539553702</v>
      </c>
    </row>
    <row r="489" spans="1:9">
      <c r="A489">
        <v>488</v>
      </c>
      <c r="B489" t="s">
        <v>503</v>
      </c>
      <c r="C489" t="s">
        <v>721</v>
      </c>
      <c r="D489" t="s">
        <v>722</v>
      </c>
      <c r="E489">
        <v>-45.806298923973202</v>
      </c>
      <c r="F489">
        <v>61.093264494602302</v>
      </c>
      <c r="G489">
        <v>6.5715374671009901</v>
      </c>
      <c r="H489">
        <v>381.364368735055</v>
      </c>
      <c r="I489">
        <v>387.93590620215599</v>
      </c>
    </row>
    <row r="490" spans="1:9">
      <c r="A490">
        <v>489</v>
      </c>
      <c r="B490" t="s">
        <v>504</v>
      </c>
      <c r="C490" t="s">
        <v>721</v>
      </c>
      <c r="D490" t="s">
        <v>722</v>
      </c>
      <c r="E490">
        <v>-37.763700336244597</v>
      </c>
      <c r="F490">
        <v>68.1528572840962</v>
      </c>
      <c r="G490">
        <v>16.270524645165398</v>
      </c>
      <c r="H490">
        <v>458.79757361001998</v>
      </c>
      <c r="I490">
        <v>475.06809825518502</v>
      </c>
    </row>
    <row r="491" spans="1:9">
      <c r="A491">
        <v>490</v>
      </c>
      <c r="B491" t="s">
        <v>505</v>
      </c>
      <c r="C491" t="s">
        <v>721</v>
      </c>
      <c r="D491" t="s">
        <v>722</v>
      </c>
      <c r="E491">
        <v>-59.992589194578002</v>
      </c>
      <c r="F491">
        <v>43.171599313490297</v>
      </c>
      <c r="G491">
        <v>-5.4228632980930298</v>
      </c>
      <c r="H491">
        <v>539.12311502488399</v>
      </c>
      <c r="I491">
        <v>533.70025172679095</v>
      </c>
    </row>
    <row r="492" spans="1:9">
      <c r="A492">
        <v>491</v>
      </c>
      <c r="B492" t="s">
        <v>506</v>
      </c>
      <c r="C492" t="s">
        <v>721</v>
      </c>
      <c r="D492" t="s">
        <v>722</v>
      </c>
      <c r="E492">
        <v>-161.41213377413001</v>
      </c>
      <c r="F492">
        <v>-34.236238082532303</v>
      </c>
      <c r="G492">
        <v>-92.119205686793606</v>
      </c>
      <c r="H492">
        <v>588.20063395348802</v>
      </c>
      <c r="I492">
        <v>496.08142826669399</v>
      </c>
    </row>
    <row r="493" spans="1:9">
      <c r="A493">
        <v>492</v>
      </c>
      <c r="B493" t="s">
        <v>507</v>
      </c>
      <c r="C493" t="s">
        <v>721</v>
      </c>
      <c r="D493" t="s">
        <v>722</v>
      </c>
      <c r="E493">
        <v>-36.480026667620201</v>
      </c>
      <c r="F493">
        <v>58.9079048248798</v>
      </c>
      <c r="G493">
        <v>10.4619953299622</v>
      </c>
      <c r="H493">
        <v>289.32566725849398</v>
      </c>
      <c r="I493">
        <v>299.78766258845599</v>
      </c>
    </row>
    <row r="494" spans="1:9">
      <c r="A494">
        <v>493</v>
      </c>
      <c r="B494" t="s">
        <v>508</v>
      </c>
      <c r="C494" t="s">
        <v>721</v>
      </c>
      <c r="D494" t="s">
        <v>722</v>
      </c>
      <c r="E494">
        <v>-113.725141692992</v>
      </c>
      <c r="F494">
        <v>-31.218123755678199</v>
      </c>
      <c r="G494">
        <v>-71.968873200191396</v>
      </c>
      <c r="H494">
        <v>243.79723356301301</v>
      </c>
      <c r="I494">
        <v>171.828360362822</v>
      </c>
    </row>
    <row r="495" spans="1:9">
      <c r="A495">
        <v>494</v>
      </c>
      <c r="B495" t="s">
        <v>509</v>
      </c>
      <c r="C495" t="s">
        <v>721</v>
      </c>
      <c r="D495" t="s">
        <v>722</v>
      </c>
      <c r="E495">
        <v>-48.8733030345225</v>
      </c>
      <c r="F495">
        <v>49.418624724261498</v>
      </c>
      <c r="G495">
        <v>-0.403952938028737</v>
      </c>
      <c r="H495">
        <v>363.857745501767</v>
      </c>
      <c r="I495">
        <v>363.45379256373798</v>
      </c>
    </row>
    <row r="496" spans="1:9">
      <c r="A496">
        <v>495</v>
      </c>
      <c r="B496" t="s">
        <v>510</v>
      </c>
      <c r="C496" t="s">
        <v>721</v>
      </c>
      <c r="D496" t="s">
        <v>722</v>
      </c>
      <c r="E496">
        <v>-169.62649690995701</v>
      </c>
      <c r="F496">
        <v>-63.748742109894799</v>
      </c>
      <c r="G496">
        <v>-117.703594429741</v>
      </c>
      <c r="H496">
        <v>397.850715473035</v>
      </c>
      <c r="I496">
        <v>280.14712104329402</v>
      </c>
    </row>
    <row r="497" spans="1:9">
      <c r="A497">
        <v>496</v>
      </c>
      <c r="B497" t="s">
        <v>511</v>
      </c>
      <c r="C497" t="s">
        <v>721</v>
      </c>
      <c r="D497" t="s">
        <v>722</v>
      </c>
      <c r="E497">
        <v>-96.464857106352198</v>
      </c>
      <c r="F497">
        <v>24.887222088383599</v>
      </c>
      <c r="G497">
        <v>-37.234976636645001</v>
      </c>
      <c r="H497">
        <v>416.26027897221798</v>
      </c>
      <c r="I497">
        <v>379.02530233557297</v>
      </c>
    </row>
    <row r="498" spans="1:9">
      <c r="A498">
        <v>497</v>
      </c>
      <c r="B498" t="s">
        <v>512</v>
      </c>
      <c r="C498" t="s">
        <v>721</v>
      </c>
      <c r="D498" t="s">
        <v>722</v>
      </c>
      <c r="E498">
        <v>-41.3506408483534</v>
      </c>
      <c r="F498">
        <v>45.103858702562498</v>
      </c>
      <c r="G498">
        <v>0.57387647128425101</v>
      </c>
      <c r="H498">
        <v>235.39032277316201</v>
      </c>
      <c r="I498">
        <v>235.96419924444601</v>
      </c>
    </row>
    <row r="499" spans="1:9">
      <c r="A499">
        <v>498</v>
      </c>
      <c r="B499" t="s">
        <v>513</v>
      </c>
      <c r="C499" t="s">
        <v>721</v>
      </c>
      <c r="D499" t="s">
        <v>722</v>
      </c>
      <c r="E499">
        <v>-68.267384670990694</v>
      </c>
      <c r="F499">
        <v>10.782915706747</v>
      </c>
      <c r="G499">
        <v>-29.349079844199899</v>
      </c>
      <c r="H499">
        <v>263.73174758661702</v>
      </c>
      <c r="I499">
        <v>234.382667742417</v>
      </c>
    </row>
    <row r="500" spans="1:9">
      <c r="A500">
        <v>499</v>
      </c>
      <c r="B500" t="s">
        <v>514</v>
      </c>
      <c r="C500" t="s">
        <v>721</v>
      </c>
      <c r="D500" t="s">
        <v>722</v>
      </c>
      <c r="E500">
        <v>-68.518236587110906</v>
      </c>
      <c r="F500">
        <v>34.1629757361614</v>
      </c>
      <c r="G500">
        <v>-18.566398807177301</v>
      </c>
      <c r="H500">
        <v>363.26365982304998</v>
      </c>
      <c r="I500">
        <v>344.69726101587298</v>
      </c>
    </row>
    <row r="501" spans="1:9">
      <c r="A501">
        <v>500</v>
      </c>
      <c r="B501" t="s">
        <v>515</v>
      </c>
      <c r="C501" t="s">
        <v>721</v>
      </c>
      <c r="D501" t="s">
        <v>722</v>
      </c>
      <c r="E501">
        <v>-75.465607761168798</v>
      </c>
      <c r="F501">
        <v>23.7958494778463</v>
      </c>
      <c r="G501">
        <v>-28.259147765136898</v>
      </c>
      <c r="H501">
        <v>355.82272827197301</v>
      </c>
      <c r="I501">
        <v>327.56358050683599</v>
      </c>
    </row>
    <row r="502" spans="1:9">
      <c r="A502">
        <v>501</v>
      </c>
      <c r="B502" t="s">
        <v>516</v>
      </c>
      <c r="C502" t="s">
        <v>721</v>
      </c>
      <c r="D502" t="s">
        <v>722</v>
      </c>
      <c r="E502">
        <v>-280.61156425667201</v>
      </c>
      <c r="F502">
        <v>-48.271375384885701</v>
      </c>
      <c r="G502">
        <v>-127.53395081702</v>
      </c>
      <c r="H502">
        <v>671.72868170969105</v>
      </c>
      <c r="I502">
        <v>544.19473089267001</v>
      </c>
    </row>
    <row r="503" spans="1:9">
      <c r="A503">
        <v>502</v>
      </c>
      <c r="B503" t="s">
        <v>517</v>
      </c>
      <c r="C503" t="s">
        <v>721</v>
      </c>
      <c r="D503" t="s">
        <v>722</v>
      </c>
      <c r="E503">
        <v>24.519245274886501</v>
      </c>
      <c r="F503">
        <v>130.88230895050799</v>
      </c>
      <c r="G503">
        <v>79.133718599557596</v>
      </c>
      <c r="H503">
        <v>302.77676821179602</v>
      </c>
      <c r="I503">
        <v>381.910486811353</v>
      </c>
    </row>
    <row r="504" spans="1:9">
      <c r="A504">
        <v>503</v>
      </c>
      <c r="B504" t="s">
        <v>518</v>
      </c>
      <c r="C504" t="s">
        <v>721</v>
      </c>
      <c r="D504" t="s">
        <v>722</v>
      </c>
      <c r="E504">
        <v>-58.453386158577999</v>
      </c>
      <c r="F504">
        <v>69.959246043275698</v>
      </c>
      <c r="G504">
        <v>3.7121411004191001</v>
      </c>
      <c r="H504">
        <v>424.56829436785398</v>
      </c>
      <c r="I504">
        <v>428.28043546827303</v>
      </c>
    </row>
    <row r="505" spans="1:9">
      <c r="A505">
        <v>504</v>
      </c>
      <c r="B505" t="s">
        <v>519</v>
      </c>
      <c r="C505" t="s">
        <v>721</v>
      </c>
      <c r="D505" t="s">
        <v>722</v>
      </c>
      <c r="E505">
        <v>20.306006804635501</v>
      </c>
      <c r="F505">
        <v>102.165647275319</v>
      </c>
      <c r="G505">
        <v>60.259005930644001</v>
      </c>
      <c r="H505">
        <v>100.81904696378901</v>
      </c>
      <c r="I505">
        <v>161.078052894433</v>
      </c>
    </row>
    <row r="506" spans="1:9">
      <c r="A506">
        <v>505</v>
      </c>
      <c r="B506" t="s">
        <v>520</v>
      </c>
      <c r="C506" t="s">
        <v>721</v>
      </c>
      <c r="D506" t="s">
        <v>722</v>
      </c>
      <c r="E506">
        <v>-32.815838576052698</v>
      </c>
      <c r="F506">
        <v>81.6564160647021</v>
      </c>
      <c r="G506">
        <v>22.158097895461001</v>
      </c>
      <c r="H506">
        <v>313.85433039292201</v>
      </c>
      <c r="I506">
        <v>336.012428288384</v>
      </c>
    </row>
    <row r="507" spans="1:9">
      <c r="A507">
        <v>506</v>
      </c>
      <c r="B507" t="s">
        <v>521</v>
      </c>
      <c r="C507" t="s">
        <v>721</v>
      </c>
      <c r="D507" t="s">
        <v>722</v>
      </c>
      <c r="E507">
        <v>-71.080792372230505</v>
      </c>
      <c r="F507">
        <v>44.566669468061903</v>
      </c>
      <c r="G507">
        <v>-13.430208076541099</v>
      </c>
      <c r="H507">
        <v>390.78058580655897</v>
      </c>
      <c r="I507">
        <v>377.35037773001801</v>
      </c>
    </row>
    <row r="508" spans="1:9">
      <c r="A508">
        <v>507</v>
      </c>
      <c r="B508" t="s">
        <v>522</v>
      </c>
      <c r="C508" t="s">
        <v>721</v>
      </c>
      <c r="D508" t="s">
        <v>722</v>
      </c>
      <c r="E508">
        <v>12.5643168001187</v>
      </c>
      <c r="F508">
        <v>129.70164434286599</v>
      </c>
      <c r="G508">
        <v>70.936423729790107</v>
      </c>
      <c r="H508">
        <v>318.36693887083902</v>
      </c>
      <c r="I508">
        <v>389.30336260062899</v>
      </c>
    </row>
    <row r="509" spans="1:9">
      <c r="A509">
        <v>508</v>
      </c>
      <c r="B509" t="s">
        <v>523</v>
      </c>
      <c r="C509" t="s">
        <v>721</v>
      </c>
      <c r="D509" t="s">
        <v>722</v>
      </c>
      <c r="E509">
        <v>-39.286416099324498</v>
      </c>
      <c r="F509">
        <v>84.923029785022194</v>
      </c>
      <c r="G509">
        <v>22.837460121873299</v>
      </c>
      <c r="H509">
        <v>435.80577076122501</v>
      </c>
      <c r="I509">
        <v>458.64323088309902</v>
      </c>
    </row>
    <row r="510" spans="1:9">
      <c r="A510">
        <v>509</v>
      </c>
      <c r="B510" t="s">
        <v>524</v>
      </c>
      <c r="C510" t="s">
        <v>721</v>
      </c>
      <c r="D510" t="s">
        <v>722</v>
      </c>
      <c r="E510">
        <v>-25.9135286366818</v>
      </c>
      <c r="F510">
        <v>48.010828279489601</v>
      </c>
      <c r="G510">
        <v>9.4815728048985406</v>
      </c>
      <c r="H510">
        <v>206.48689665954601</v>
      </c>
      <c r="I510">
        <v>215.96846946444501</v>
      </c>
    </row>
    <row r="511" spans="1:9">
      <c r="A511">
        <v>510</v>
      </c>
      <c r="B511" t="s">
        <v>525</v>
      </c>
      <c r="C511" t="s">
        <v>721</v>
      </c>
      <c r="D511" t="s">
        <v>722</v>
      </c>
      <c r="E511">
        <v>-239.87977924562301</v>
      </c>
      <c r="F511">
        <v>-140.537151808511</v>
      </c>
      <c r="G511">
        <v>-192.27769728381799</v>
      </c>
      <c r="H511">
        <v>390.651922045498</v>
      </c>
      <c r="I511">
        <v>198.37422476168001</v>
      </c>
    </row>
    <row r="512" spans="1:9">
      <c r="A512">
        <v>511</v>
      </c>
      <c r="B512" t="s">
        <v>526</v>
      </c>
      <c r="C512" t="s">
        <v>721</v>
      </c>
      <c r="D512" t="s">
        <v>722</v>
      </c>
      <c r="E512">
        <v>-143.17811716793699</v>
      </c>
      <c r="F512">
        <v>-68.952768784034106</v>
      </c>
      <c r="G512">
        <v>-107.06288390940399</v>
      </c>
      <c r="H512">
        <v>254.26105196992501</v>
      </c>
      <c r="I512">
        <v>147.198168060521</v>
      </c>
    </row>
    <row r="513" spans="1:9">
      <c r="A513">
        <v>512</v>
      </c>
      <c r="B513" t="s">
        <v>527</v>
      </c>
      <c r="C513" t="s">
        <v>721</v>
      </c>
      <c r="D513" t="s">
        <v>722</v>
      </c>
      <c r="E513">
        <v>-15.7401019909748</v>
      </c>
      <c r="F513">
        <v>70.251622798412996</v>
      </c>
      <c r="G513">
        <v>23.656626311868699</v>
      </c>
      <c r="H513">
        <v>240.96855203416999</v>
      </c>
      <c r="I513">
        <v>264.62517834603898</v>
      </c>
    </row>
    <row r="514" spans="1:9">
      <c r="A514">
        <v>513</v>
      </c>
      <c r="B514" t="s">
        <v>528</v>
      </c>
      <c r="C514" t="s">
        <v>721</v>
      </c>
      <c r="D514" t="s">
        <v>722</v>
      </c>
      <c r="E514">
        <v>-253.78528665332499</v>
      </c>
      <c r="F514">
        <v>-130.19747807387199</v>
      </c>
      <c r="G514">
        <v>-194.427659082134</v>
      </c>
      <c r="H514">
        <v>431.88568618128897</v>
      </c>
      <c r="I514">
        <v>237.45802709915401</v>
      </c>
    </row>
    <row r="515" spans="1:9">
      <c r="A515">
        <v>514</v>
      </c>
      <c r="B515" t="s">
        <v>529</v>
      </c>
      <c r="C515" t="s">
        <v>721</v>
      </c>
      <c r="D515" t="s">
        <v>722</v>
      </c>
      <c r="E515">
        <v>-79.249030421362704</v>
      </c>
      <c r="F515">
        <v>37.711988285594003</v>
      </c>
      <c r="G515">
        <v>-24.9953229250386</v>
      </c>
      <c r="H515">
        <v>375.71388096307101</v>
      </c>
      <c r="I515">
        <v>350.71855803803197</v>
      </c>
    </row>
    <row r="516" spans="1:9">
      <c r="A516">
        <v>515</v>
      </c>
      <c r="B516" t="s">
        <v>530</v>
      </c>
      <c r="C516" t="s">
        <v>721</v>
      </c>
      <c r="D516" t="s">
        <v>722</v>
      </c>
      <c r="E516">
        <v>-58.282798854615699</v>
      </c>
      <c r="F516">
        <v>30.5231954832771</v>
      </c>
      <c r="G516">
        <v>-15.055472222585101</v>
      </c>
      <c r="H516">
        <v>272.22991421473802</v>
      </c>
      <c r="I516">
        <v>257.17444199215299</v>
      </c>
    </row>
    <row r="517" spans="1:9">
      <c r="A517">
        <v>516</v>
      </c>
      <c r="B517" t="s">
        <v>531</v>
      </c>
      <c r="C517" t="s">
        <v>721</v>
      </c>
      <c r="D517" t="s">
        <v>722</v>
      </c>
      <c r="E517">
        <v>-2.3393511372266498</v>
      </c>
      <c r="F517">
        <v>68.168909735579902</v>
      </c>
      <c r="G517">
        <v>30.590545417206702</v>
      </c>
      <c r="H517">
        <v>163.296833425307</v>
      </c>
      <c r="I517">
        <v>193.88737884251401</v>
      </c>
    </row>
    <row r="518" spans="1:9">
      <c r="A518">
        <v>517</v>
      </c>
      <c r="B518" t="s">
        <v>532</v>
      </c>
      <c r="C518" t="s">
        <v>721</v>
      </c>
      <c r="D518" t="s">
        <v>722</v>
      </c>
      <c r="E518">
        <v>-82.519491509740206</v>
      </c>
      <c r="F518">
        <v>56.262176559630902</v>
      </c>
      <c r="G518">
        <v>-14.2305132333976</v>
      </c>
      <c r="H518">
        <v>443.18832483809598</v>
      </c>
      <c r="I518">
        <v>428.95781160469897</v>
      </c>
    </row>
    <row r="519" spans="1:9">
      <c r="A519">
        <v>518</v>
      </c>
      <c r="B519" t="s">
        <v>533</v>
      </c>
      <c r="C519" t="s">
        <v>721</v>
      </c>
      <c r="D519" t="s">
        <v>722</v>
      </c>
      <c r="E519">
        <v>-76.153304632096606</v>
      </c>
      <c r="F519">
        <v>29.4331369496301</v>
      </c>
      <c r="G519">
        <v>-24.845866599993201</v>
      </c>
      <c r="H519">
        <v>366.722959279039</v>
      </c>
      <c r="I519">
        <v>341.87709267904597</v>
      </c>
    </row>
    <row r="520" spans="1:9">
      <c r="A520">
        <v>519</v>
      </c>
      <c r="B520" t="s">
        <v>534</v>
      </c>
      <c r="C520" t="s">
        <v>721</v>
      </c>
      <c r="D520" t="s">
        <v>722</v>
      </c>
      <c r="E520">
        <v>33.216855942670897</v>
      </c>
      <c r="F520">
        <v>113.633969962946</v>
      </c>
      <c r="G520">
        <v>71.872949383191894</v>
      </c>
      <c r="H520">
        <v>197.607195913189</v>
      </c>
      <c r="I520">
        <v>269.48014529638101</v>
      </c>
    </row>
    <row r="521" spans="1:9">
      <c r="A521">
        <v>520</v>
      </c>
      <c r="B521" t="s">
        <v>535</v>
      </c>
      <c r="C521" t="s">
        <v>721</v>
      </c>
      <c r="D521" t="s">
        <v>722</v>
      </c>
      <c r="E521">
        <v>-88.344330437781295</v>
      </c>
      <c r="F521">
        <v>10.226004160077499</v>
      </c>
      <c r="G521">
        <v>-38.743545232473203</v>
      </c>
      <c r="H521">
        <v>384.29933359656201</v>
      </c>
      <c r="I521">
        <v>345.55578836408898</v>
      </c>
    </row>
    <row r="522" spans="1:9">
      <c r="A522">
        <v>521</v>
      </c>
      <c r="B522" t="s">
        <v>536</v>
      </c>
      <c r="C522" t="s">
        <v>721</v>
      </c>
      <c r="D522" t="s">
        <v>722</v>
      </c>
      <c r="E522">
        <v>-118.243942452214</v>
      </c>
      <c r="F522">
        <v>-18.070411786149499</v>
      </c>
      <c r="G522">
        <v>-68.693701367096693</v>
      </c>
      <c r="H522">
        <v>394.34503562793998</v>
      </c>
      <c r="I522">
        <v>325.65133426084299</v>
      </c>
    </row>
    <row r="523" spans="1:9">
      <c r="A523">
        <v>522</v>
      </c>
      <c r="B523" t="s">
        <v>537</v>
      </c>
      <c r="C523" t="s">
        <v>721</v>
      </c>
      <c r="D523" t="s">
        <v>722</v>
      </c>
      <c r="E523">
        <v>-145.886402636643</v>
      </c>
      <c r="F523">
        <v>-60.664124221229798</v>
      </c>
      <c r="G523">
        <v>-103.92526614910599</v>
      </c>
      <c r="H523">
        <v>372.87829437884602</v>
      </c>
      <c r="I523">
        <v>268.95302822974003</v>
      </c>
    </row>
    <row r="524" spans="1:9">
      <c r="A524">
        <v>523</v>
      </c>
      <c r="B524" t="s">
        <v>538</v>
      </c>
      <c r="C524" t="s">
        <v>721</v>
      </c>
      <c r="D524" t="s">
        <v>722</v>
      </c>
      <c r="E524">
        <v>-140.199626845675</v>
      </c>
      <c r="F524">
        <v>32.012334431219998</v>
      </c>
      <c r="G524">
        <v>-57.464801225527999</v>
      </c>
      <c r="H524">
        <v>587.82958041174595</v>
      </c>
      <c r="I524">
        <v>530.36477918621802</v>
      </c>
    </row>
    <row r="525" spans="1:9">
      <c r="A525">
        <v>524</v>
      </c>
      <c r="B525" t="s">
        <v>539</v>
      </c>
      <c r="C525" t="s">
        <v>721</v>
      </c>
      <c r="D525" t="s">
        <v>722</v>
      </c>
      <c r="E525">
        <v>-131.04499439256199</v>
      </c>
      <c r="F525">
        <v>-13.600836686293301</v>
      </c>
      <c r="G525">
        <v>-72.202884492224996</v>
      </c>
      <c r="H525">
        <v>496.45078337578298</v>
      </c>
      <c r="I525">
        <v>424.24789888355798</v>
      </c>
    </row>
    <row r="526" spans="1:9">
      <c r="A526">
        <v>525</v>
      </c>
      <c r="B526" t="s">
        <v>540</v>
      </c>
      <c r="C526" t="s">
        <v>721</v>
      </c>
      <c r="D526" t="s">
        <v>722</v>
      </c>
      <c r="E526">
        <v>-56.558869032106301</v>
      </c>
      <c r="F526">
        <v>54.177549361087998</v>
      </c>
      <c r="G526">
        <v>-1.4932665123340501</v>
      </c>
      <c r="H526">
        <v>422.16791072960598</v>
      </c>
      <c r="I526">
        <v>420.67464421727198</v>
      </c>
    </row>
    <row r="527" spans="1:9">
      <c r="A527">
        <v>526</v>
      </c>
      <c r="B527" t="s">
        <v>541</v>
      </c>
      <c r="C527" t="s">
        <v>721</v>
      </c>
      <c r="D527" t="s">
        <v>722</v>
      </c>
      <c r="E527">
        <v>-130.96151158194201</v>
      </c>
      <c r="F527">
        <v>18.9154270190745</v>
      </c>
      <c r="G527">
        <v>-59.012209708189999</v>
      </c>
      <c r="H527">
        <v>468.397220075218</v>
      </c>
      <c r="I527">
        <v>409.38501036702797</v>
      </c>
    </row>
    <row r="528" spans="1:9">
      <c r="A528">
        <v>527</v>
      </c>
      <c r="B528" t="s">
        <v>542</v>
      </c>
      <c r="C528" t="s">
        <v>721</v>
      </c>
      <c r="D528" t="s">
        <v>722</v>
      </c>
      <c r="E528">
        <v>-21.774909098380899</v>
      </c>
      <c r="F528">
        <v>83.432204920547804</v>
      </c>
      <c r="G528">
        <v>31.412698374039099</v>
      </c>
      <c r="H528">
        <v>282.11185577045399</v>
      </c>
      <c r="I528">
        <v>313.52455414449298</v>
      </c>
    </row>
    <row r="529" spans="1:9">
      <c r="A529">
        <v>528</v>
      </c>
      <c r="B529" t="s">
        <v>543</v>
      </c>
      <c r="C529" t="s">
        <v>721</v>
      </c>
      <c r="D529" t="s">
        <v>722</v>
      </c>
      <c r="E529">
        <v>-193.059141086973</v>
      </c>
      <c r="F529">
        <v>-99.646084414999294</v>
      </c>
      <c r="G529">
        <v>-144.67336789839899</v>
      </c>
      <c r="H529">
        <v>313.44163781368701</v>
      </c>
      <c r="I529">
        <v>168.76826991528699</v>
      </c>
    </row>
    <row r="530" spans="1:9">
      <c r="A530">
        <v>529</v>
      </c>
      <c r="B530" t="s">
        <v>544</v>
      </c>
      <c r="C530" t="s">
        <v>721</v>
      </c>
      <c r="D530" t="s">
        <v>722</v>
      </c>
      <c r="E530">
        <v>-149.455320969566</v>
      </c>
      <c r="F530">
        <v>-64.130114671654795</v>
      </c>
      <c r="G530">
        <v>-107.702865876871</v>
      </c>
      <c r="H530">
        <v>311.36691511282203</v>
      </c>
      <c r="I530">
        <v>203.66404923595101</v>
      </c>
    </row>
    <row r="531" spans="1:9">
      <c r="A531">
        <v>530</v>
      </c>
      <c r="B531" t="s">
        <v>545</v>
      </c>
      <c r="C531" t="s">
        <v>721</v>
      </c>
      <c r="D531" t="s">
        <v>722</v>
      </c>
      <c r="E531">
        <v>-82.042057820380506</v>
      </c>
      <c r="F531">
        <v>30.5557055089944</v>
      </c>
      <c r="G531">
        <v>-28.872404755695399</v>
      </c>
      <c r="H531">
        <v>452.651075075309</v>
      </c>
      <c r="I531">
        <v>423.77867031961301</v>
      </c>
    </row>
    <row r="532" spans="1:9">
      <c r="A532">
        <v>531</v>
      </c>
      <c r="B532" t="s">
        <v>546</v>
      </c>
      <c r="C532" t="s">
        <v>721</v>
      </c>
      <c r="D532" t="s">
        <v>722</v>
      </c>
      <c r="E532">
        <v>-18.507664033365</v>
      </c>
      <c r="F532">
        <v>80.853562351418304</v>
      </c>
      <c r="G532">
        <v>30.895313059747401</v>
      </c>
      <c r="H532">
        <v>326.11146140850099</v>
      </c>
      <c r="I532">
        <v>357.00677446824801</v>
      </c>
    </row>
    <row r="533" spans="1:9">
      <c r="A533">
        <v>532</v>
      </c>
      <c r="B533" t="s">
        <v>547</v>
      </c>
      <c r="C533" t="s">
        <v>721</v>
      </c>
      <c r="D533" t="s">
        <v>722</v>
      </c>
      <c r="E533">
        <v>-58.0713130631582</v>
      </c>
      <c r="F533">
        <v>53.144056963889703</v>
      </c>
      <c r="G533">
        <v>-1.80712962628064</v>
      </c>
      <c r="H533">
        <v>414.47413708900098</v>
      </c>
      <c r="I533">
        <v>412.66700746272102</v>
      </c>
    </row>
    <row r="534" spans="1:9">
      <c r="A534">
        <v>533</v>
      </c>
      <c r="B534" t="s">
        <v>548</v>
      </c>
      <c r="C534" t="s">
        <v>721</v>
      </c>
      <c r="D534" t="s">
        <v>722</v>
      </c>
      <c r="E534">
        <v>85.771326571479094</v>
      </c>
      <c r="F534">
        <v>167.64363093333901</v>
      </c>
      <c r="G534">
        <v>123.734189493374</v>
      </c>
      <c r="H534">
        <v>52.730283672764799</v>
      </c>
      <c r="I534">
        <v>176.46447316613899</v>
      </c>
    </row>
    <row r="535" spans="1:9">
      <c r="A535">
        <v>534</v>
      </c>
      <c r="B535" t="s">
        <v>549</v>
      </c>
      <c r="C535" t="s">
        <v>721</v>
      </c>
      <c r="D535" t="s">
        <v>722</v>
      </c>
      <c r="E535">
        <v>-54.544611540781197</v>
      </c>
      <c r="F535">
        <v>40.219700134433097</v>
      </c>
      <c r="G535">
        <v>-8.7889802636899503</v>
      </c>
      <c r="H535">
        <v>298.60876991445701</v>
      </c>
      <c r="I535">
        <v>289.81978965076797</v>
      </c>
    </row>
    <row r="536" spans="1:9">
      <c r="A536">
        <v>535</v>
      </c>
      <c r="B536" t="s">
        <v>550</v>
      </c>
      <c r="C536" t="s">
        <v>721</v>
      </c>
      <c r="D536" t="s">
        <v>722</v>
      </c>
      <c r="E536">
        <v>-17.109575812164501</v>
      </c>
      <c r="F536">
        <v>75.323617492719904</v>
      </c>
      <c r="G536">
        <v>28.0845550791223</v>
      </c>
      <c r="H536">
        <v>302.466208117002</v>
      </c>
      <c r="I536">
        <v>330.55076319612499</v>
      </c>
    </row>
    <row r="537" spans="1:9">
      <c r="A537">
        <v>536</v>
      </c>
      <c r="B537" t="s">
        <v>551</v>
      </c>
      <c r="C537" t="s">
        <v>721</v>
      </c>
      <c r="D537" t="s">
        <v>722</v>
      </c>
      <c r="E537">
        <v>-185.22056046242699</v>
      </c>
      <c r="F537">
        <v>-59.816658038391999</v>
      </c>
      <c r="G537">
        <v>-116.13719059343499</v>
      </c>
      <c r="H537">
        <v>612.72479195498795</v>
      </c>
      <c r="I537">
        <v>496.587601361552</v>
      </c>
    </row>
    <row r="538" spans="1:9">
      <c r="A538">
        <v>537</v>
      </c>
      <c r="B538" t="s">
        <v>552</v>
      </c>
      <c r="C538" t="s">
        <v>721</v>
      </c>
      <c r="D538" t="s">
        <v>722</v>
      </c>
      <c r="E538">
        <v>-111.984524471347</v>
      </c>
      <c r="F538">
        <v>-18.302939703412701</v>
      </c>
      <c r="G538">
        <v>-65.285491586020896</v>
      </c>
      <c r="H538">
        <v>353.71647406118802</v>
      </c>
      <c r="I538">
        <v>288.43098247516701</v>
      </c>
    </row>
    <row r="539" spans="1:9">
      <c r="A539">
        <v>538</v>
      </c>
      <c r="B539" t="s">
        <v>553</v>
      </c>
      <c r="C539" t="s">
        <v>721</v>
      </c>
      <c r="D539" t="s">
        <v>722</v>
      </c>
      <c r="E539">
        <v>-128.83498891165399</v>
      </c>
      <c r="F539">
        <v>-18.254315834660702</v>
      </c>
      <c r="G539">
        <v>-71.062230254580399</v>
      </c>
      <c r="H539">
        <v>535.85099395839404</v>
      </c>
      <c r="I539">
        <v>464.788763703813</v>
      </c>
    </row>
    <row r="540" spans="1:9">
      <c r="A540">
        <v>539</v>
      </c>
      <c r="B540" t="s">
        <v>554</v>
      </c>
      <c r="C540" t="s">
        <v>721</v>
      </c>
      <c r="D540" t="s">
        <v>722</v>
      </c>
      <c r="E540">
        <v>-96.250878945688598</v>
      </c>
      <c r="F540">
        <v>18.327134342510899</v>
      </c>
      <c r="G540">
        <v>-38.537583184867898</v>
      </c>
      <c r="H540">
        <v>402.83072844089003</v>
      </c>
      <c r="I540">
        <v>364.293145256022</v>
      </c>
    </row>
    <row r="541" spans="1:9">
      <c r="A541">
        <v>540</v>
      </c>
      <c r="B541" t="s">
        <v>555</v>
      </c>
      <c r="C541" t="s">
        <v>721</v>
      </c>
      <c r="D541" t="s">
        <v>722</v>
      </c>
      <c r="E541">
        <v>-178.316516494436</v>
      </c>
      <c r="F541">
        <v>-48.676234976702503</v>
      </c>
      <c r="G541">
        <v>-112.381187432979</v>
      </c>
      <c r="H541">
        <v>482.736721303156</v>
      </c>
      <c r="I541">
        <v>370.355533870177</v>
      </c>
    </row>
    <row r="542" spans="1:9">
      <c r="A542">
        <v>541</v>
      </c>
      <c r="B542" t="s">
        <v>556</v>
      </c>
      <c r="C542" t="s">
        <v>721</v>
      </c>
      <c r="D542" t="s">
        <v>722</v>
      </c>
      <c r="E542">
        <v>-222.61872142279501</v>
      </c>
      <c r="F542">
        <v>58.406524082446701</v>
      </c>
      <c r="G542">
        <v>-83.294785466099199</v>
      </c>
      <c r="H542">
        <v>662.16634008282495</v>
      </c>
      <c r="I542">
        <v>578.87155461672603</v>
      </c>
    </row>
    <row r="543" spans="1:9">
      <c r="A543">
        <v>542</v>
      </c>
      <c r="B543" t="s">
        <v>557</v>
      </c>
      <c r="C543" t="s">
        <v>721</v>
      </c>
      <c r="D543" t="s">
        <v>722</v>
      </c>
      <c r="E543">
        <v>-58.663826028826698</v>
      </c>
      <c r="F543">
        <v>52.0266842890479</v>
      </c>
      <c r="G543">
        <v>-2.4092561631184699</v>
      </c>
      <c r="H543">
        <v>469.32507004981699</v>
      </c>
      <c r="I543">
        <v>466.91581388669903</v>
      </c>
    </row>
    <row r="544" spans="1:9">
      <c r="A544">
        <v>543</v>
      </c>
      <c r="B544" t="s">
        <v>558</v>
      </c>
      <c r="C544" t="s">
        <v>721</v>
      </c>
      <c r="D544" t="s">
        <v>722</v>
      </c>
      <c r="E544">
        <v>6.5603237550596596</v>
      </c>
      <c r="F544">
        <v>127.57929772726899</v>
      </c>
      <c r="G544">
        <v>66.419682234632603</v>
      </c>
      <c r="H544">
        <v>330.99557309803703</v>
      </c>
      <c r="I544">
        <v>397.41525533266997</v>
      </c>
    </row>
    <row r="545" spans="1:9">
      <c r="A545">
        <v>544</v>
      </c>
      <c r="B545" t="s">
        <v>559</v>
      </c>
      <c r="C545" t="s">
        <v>721</v>
      </c>
      <c r="D545" t="s">
        <v>722</v>
      </c>
      <c r="E545">
        <v>-63.481448195803097</v>
      </c>
      <c r="F545">
        <v>64.800950680440295</v>
      </c>
      <c r="G545">
        <v>2.6529478443416101</v>
      </c>
      <c r="H545">
        <v>476.64767114344698</v>
      </c>
      <c r="I545">
        <v>479.30061898778803</v>
      </c>
    </row>
    <row r="546" spans="1:9">
      <c r="A546">
        <v>545</v>
      </c>
      <c r="B546" t="s">
        <v>560</v>
      </c>
      <c r="C546" t="s">
        <v>721</v>
      </c>
      <c r="D546" t="s">
        <v>722</v>
      </c>
      <c r="E546">
        <v>-95.915175718237904</v>
      </c>
      <c r="F546">
        <v>19.706572371356302</v>
      </c>
      <c r="G546">
        <v>-34.7701114231674</v>
      </c>
      <c r="H546">
        <v>515.32542124685403</v>
      </c>
      <c r="I546">
        <v>480.555309823686</v>
      </c>
    </row>
    <row r="547" spans="1:9">
      <c r="A547">
        <v>546</v>
      </c>
      <c r="B547" t="s">
        <v>561</v>
      </c>
      <c r="C547" t="s">
        <v>721</v>
      </c>
      <c r="D547" t="s">
        <v>722</v>
      </c>
      <c r="E547">
        <v>-199.20595688943001</v>
      </c>
      <c r="F547">
        <v>-103.48377792310799</v>
      </c>
      <c r="G547">
        <v>-152.35675900717101</v>
      </c>
      <c r="H547">
        <v>318.08891871933599</v>
      </c>
      <c r="I547">
        <v>165.73215971216499</v>
      </c>
    </row>
    <row r="548" spans="1:9">
      <c r="A548">
        <v>547</v>
      </c>
      <c r="B548" t="s">
        <v>562</v>
      </c>
      <c r="C548" t="s">
        <v>721</v>
      </c>
      <c r="D548" t="s">
        <v>722</v>
      </c>
      <c r="E548">
        <v>-186.41747853293199</v>
      </c>
      <c r="F548">
        <v>23.1644856578428</v>
      </c>
      <c r="G548">
        <v>-72.491073909001202</v>
      </c>
      <c r="H548">
        <v>656.06924172664901</v>
      </c>
      <c r="I548">
        <v>583.57816781764802</v>
      </c>
    </row>
    <row r="549" spans="1:9">
      <c r="A549">
        <v>548</v>
      </c>
      <c r="B549" t="s">
        <v>563</v>
      </c>
      <c r="C549" t="s">
        <v>721</v>
      </c>
      <c r="D549" t="s">
        <v>722</v>
      </c>
      <c r="E549">
        <v>16.441684054887599</v>
      </c>
      <c r="F549">
        <v>152.87250357579299</v>
      </c>
      <c r="G549">
        <v>83.723434782846297</v>
      </c>
      <c r="H549">
        <v>322.64144813774101</v>
      </c>
      <c r="I549">
        <v>406.364882920588</v>
      </c>
    </row>
    <row r="550" spans="1:9">
      <c r="A550">
        <v>549</v>
      </c>
      <c r="B550" t="s">
        <v>564</v>
      </c>
      <c r="C550" t="s">
        <v>721</v>
      </c>
      <c r="D550" t="s">
        <v>722</v>
      </c>
      <c r="E550">
        <v>-111.68891951131</v>
      </c>
      <c r="F550">
        <v>10.6384562560839</v>
      </c>
      <c r="G550">
        <v>-53.0687687813247</v>
      </c>
      <c r="H550">
        <v>416.42840923344698</v>
      </c>
      <c r="I550">
        <v>363.35964045212199</v>
      </c>
    </row>
    <row r="551" spans="1:9">
      <c r="A551">
        <v>550</v>
      </c>
      <c r="B551" t="s">
        <v>565</v>
      </c>
      <c r="C551" t="s">
        <v>721</v>
      </c>
      <c r="D551" t="s">
        <v>722</v>
      </c>
      <c r="E551">
        <v>-180.88901394293501</v>
      </c>
      <c r="F551">
        <v>-96.963557702896594</v>
      </c>
      <c r="G551">
        <v>-140.67054878610099</v>
      </c>
      <c r="H551">
        <v>295.67482346640298</v>
      </c>
      <c r="I551">
        <v>155.00427468030099</v>
      </c>
    </row>
    <row r="552" spans="1:9">
      <c r="A552">
        <v>551</v>
      </c>
      <c r="B552" t="s">
        <v>566</v>
      </c>
      <c r="C552" t="s">
        <v>721</v>
      </c>
      <c r="D552" t="s">
        <v>722</v>
      </c>
      <c r="E552">
        <v>-193.639124680435</v>
      </c>
      <c r="F552">
        <v>-92.300199929142707</v>
      </c>
      <c r="G552">
        <v>-145.91178455299399</v>
      </c>
      <c r="H552">
        <v>400.558771681179</v>
      </c>
      <c r="I552">
        <v>254.646987128185</v>
      </c>
    </row>
    <row r="553" spans="1:9">
      <c r="A553">
        <v>552</v>
      </c>
      <c r="B553" t="s">
        <v>567</v>
      </c>
      <c r="C553" t="s">
        <v>721</v>
      </c>
      <c r="D553" t="s">
        <v>722</v>
      </c>
      <c r="E553">
        <v>-117.32035847463401</v>
      </c>
      <c r="F553">
        <v>-8.9406201190222099</v>
      </c>
      <c r="G553">
        <v>-62.4549434564967</v>
      </c>
      <c r="H553">
        <v>409.65166983751601</v>
      </c>
      <c r="I553">
        <v>347.196726381019</v>
      </c>
    </row>
    <row r="554" spans="1:9">
      <c r="A554">
        <v>553</v>
      </c>
      <c r="B554" t="s">
        <v>568</v>
      </c>
      <c r="C554" t="s">
        <v>721</v>
      </c>
      <c r="D554" t="s">
        <v>722</v>
      </c>
      <c r="E554">
        <v>-85.354432083937894</v>
      </c>
      <c r="F554">
        <v>16.2800416201407</v>
      </c>
      <c r="G554">
        <v>-33.668691749483997</v>
      </c>
      <c r="H554">
        <v>406.735490228787</v>
      </c>
      <c r="I554">
        <v>373.06679847930297</v>
      </c>
    </row>
    <row r="555" spans="1:9">
      <c r="A555">
        <v>554</v>
      </c>
      <c r="B555" t="s">
        <v>569</v>
      </c>
      <c r="C555" t="s">
        <v>721</v>
      </c>
      <c r="D555" t="s">
        <v>722</v>
      </c>
      <c r="E555">
        <v>-95.804470046059805</v>
      </c>
      <c r="F555">
        <v>14.236043097643201</v>
      </c>
      <c r="G555">
        <v>-43.959585328532</v>
      </c>
      <c r="H555">
        <v>355.53437164463202</v>
      </c>
      <c r="I555">
        <v>311.57478631610002</v>
      </c>
    </row>
    <row r="556" spans="1:9">
      <c r="A556">
        <v>555</v>
      </c>
      <c r="B556" t="s">
        <v>570</v>
      </c>
      <c r="C556" t="s">
        <v>721</v>
      </c>
      <c r="D556" t="s">
        <v>722</v>
      </c>
      <c r="E556">
        <v>-183.50306558128199</v>
      </c>
      <c r="F556">
        <v>-70.530407419158905</v>
      </c>
      <c r="G556">
        <v>-127.230322265868</v>
      </c>
      <c r="H556">
        <v>500.632729897236</v>
      </c>
      <c r="I556">
        <v>373.40240763136802</v>
      </c>
    </row>
    <row r="557" spans="1:9">
      <c r="A557">
        <v>556</v>
      </c>
      <c r="B557" t="s">
        <v>571</v>
      </c>
      <c r="C557" t="s">
        <v>721</v>
      </c>
      <c r="D557" t="s">
        <v>722</v>
      </c>
      <c r="E557">
        <v>-45.6860445967719</v>
      </c>
      <c r="F557">
        <v>61.982455020384599</v>
      </c>
      <c r="G557">
        <v>8.2670342270964099</v>
      </c>
      <c r="H557">
        <v>365.648605828923</v>
      </c>
      <c r="I557">
        <v>373.91564005601901</v>
      </c>
    </row>
    <row r="558" spans="1:9">
      <c r="A558">
        <v>557</v>
      </c>
      <c r="B558" t="s">
        <v>572</v>
      </c>
      <c r="C558" t="s">
        <v>721</v>
      </c>
      <c r="D558" t="s">
        <v>722</v>
      </c>
      <c r="E558">
        <v>-38.362776286845602</v>
      </c>
      <c r="F558">
        <v>83.022202517346898</v>
      </c>
      <c r="G558">
        <v>24.326363603504699</v>
      </c>
      <c r="H558">
        <v>394.06233438965899</v>
      </c>
      <c r="I558">
        <v>418.38869799316302</v>
      </c>
    </row>
    <row r="559" spans="1:9">
      <c r="A559">
        <v>558</v>
      </c>
      <c r="B559" t="s">
        <v>573</v>
      </c>
      <c r="C559" t="s">
        <v>721</v>
      </c>
      <c r="D559" t="s">
        <v>722</v>
      </c>
      <c r="E559">
        <v>-77.2130171391441</v>
      </c>
      <c r="F559">
        <v>41.764745620036798</v>
      </c>
      <c r="G559">
        <v>-18.777652111575598</v>
      </c>
      <c r="H559">
        <v>356.46295274188401</v>
      </c>
      <c r="I559">
        <v>337.68530063030801</v>
      </c>
    </row>
    <row r="560" spans="1:9">
      <c r="A560">
        <v>559</v>
      </c>
      <c r="B560" t="s">
        <v>574</v>
      </c>
      <c r="C560" t="s">
        <v>721</v>
      </c>
      <c r="D560" t="s">
        <v>722</v>
      </c>
      <c r="E560">
        <v>-69.605711431753093</v>
      </c>
      <c r="F560">
        <v>40.438323106547998</v>
      </c>
      <c r="G560">
        <v>-14.8242922188841</v>
      </c>
      <c r="H560">
        <v>361.98724762137101</v>
      </c>
      <c r="I560">
        <v>347.16295540248598</v>
      </c>
    </row>
    <row r="561" spans="1:9">
      <c r="A561">
        <v>560</v>
      </c>
      <c r="B561" t="s">
        <v>575</v>
      </c>
      <c r="C561" t="s">
        <v>721</v>
      </c>
      <c r="D561" t="s">
        <v>722</v>
      </c>
      <c r="E561">
        <v>-141.182859342819</v>
      </c>
      <c r="F561">
        <v>11.384597385544801</v>
      </c>
      <c r="G561">
        <v>-66.516174772055706</v>
      </c>
      <c r="H561">
        <v>589.57805812134404</v>
      </c>
      <c r="I561">
        <v>523.06188334928902</v>
      </c>
    </row>
    <row r="562" spans="1:9">
      <c r="A562">
        <v>561</v>
      </c>
      <c r="B562" t="s">
        <v>576</v>
      </c>
      <c r="C562" t="s">
        <v>721</v>
      </c>
      <c r="D562" t="s">
        <v>722</v>
      </c>
      <c r="E562">
        <v>-77.434678188858598</v>
      </c>
      <c r="F562">
        <v>18.558530520425901</v>
      </c>
      <c r="G562">
        <v>-31.252892631316101</v>
      </c>
      <c r="H562">
        <v>369.23106613528802</v>
      </c>
      <c r="I562">
        <v>337.97817350397202</v>
      </c>
    </row>
    <row r="563" spans="1:9">
      <c r="A563">
        <v>562</v>
      </c>
      <c r="B563" t="s">
        <v>577</v>
      </c>
      <c r="C563" t="s">
        <v>721</v>
      </c>
      <c r="D563" t="s">
        <v>722</v>
      </c>
      <c r="E563">
        <v>-11.3479802314043</v>
      </c>
      <c r="F563">
        <v>68.5285939655015</v>
      </c>
      <c r="G563">
        <v>28.664006939520799</v>
      </c>
      <c r="H563">
        <v>222.18611669153501</v>
      </c>
      <c r="I563">
        <v>250.85012363105599</v>
      </c>
    </row>
    <row r="564" spans="1:9">
      <c r="A564">
        <v>563</v>
      </c>
      <c r="B564" t="s">
        <v>578</v>
      </c>
      <c r="C564" t="s">
        <v>721</v>
      </c>
      <c r="D564" t="s">
        <v>722</v>
      </c>
      <c r="E564">
        <v>-251.407162504448</v>
      </c>
      <c r="F564">
        <v>-151.45512763532199</v>
      </c>
      <c r="G564">
        <v>-201.909256769411</v>
      </c>
      <c r="H564">
        <v>426.89947054871902</v>
      </c>
      <c r="I564">
        <v>224.99021377930799</v>
      </c>
    </row>
    <row r="565" spans="1:9">
      <c r="A565">
        <v>564</v>
      </c>
      <c r="B565" t="s">
        <v>579</v>
      </c>
      <c r="C565" t="s">
        <v>721</v>
      </c>
      <c r="D565" t="s">
        <v>722</v>
      </c>
      <c r="E565">
        <v>-86.772890647872003</v>
      </c>
      <c r="F565">
        <v>32.646991321896799</v>
      </c>
      <c r="G565">
        <v>-26.431931476388598</v>
      </c>
      <c r="H565">
        <v>455.64295646132899</v>
      </c>
      <c r="I565">
        <v>429.21102498494002</v>
      </c>
    </row>
    <row r="566" spans="1:9">
      <c r="A566">
        <v>565</v>
      </c>
      <c r="B566" t="s">
        <v>580</v>
      </c>
      <c r="C566" t="s">
        <v>721</v>
      </c>
      <c r="D566" t="s">
        <v>722</v>
      </c>
      <c r="E566">
        <v>-221.113172638186</v>
      </c>
      <c r="F566">
        <v>-120.597995294889</v>
      </c>
      <c r="G566">
        <v>-172.411830771891</v>
      </c>
      <c r="H566">
        <v>318.37332639788502</v>
      </c>
      <c r="I566">
        <v>145.96149562599399</v>
      </c>
    </row>
    <row r="567" spans="1:9">
      <c r="A567">
        <v>566</v>
      </c>
      <c r="B567" t="s">
        <v>581</v>
      </c>
      <c r="C567" t="s">
        <v>721</v>
      </c>
      <c r="D567" t="s">
        <v>722</v>
      </c>
      <c r="E567">
        <v>12.1151339254705</v>
      </c>
      <c r="F567">
        <v>120.468435901018</v>
      </c>
      <c r="G567">
        <v>67.052287881559195</v>
      </c>
      <c r="H567">
        <v>198.53094737073801</v>
      </c>
      <c r="I567">
        <v>265.58323525229702</v>
      </c>
    </row>
    <row r="568" spans="1:9">
      <c r="A568">
        <v>567</v>
      </c>
      <c r="B568" t="s">
        <v>582</v>
      </c>
      <c r="C568" t="s">
        <v>721</v>
      </c>
      <c r="D568" t="s">
        <v>722</v>
      </c>
      <c r="E568">
        <v>-119.95780102731899</v>
      </c>
      <c r="F568">
        <v>14.4273707274481</v>
      </c>
      <c r="G568">
        <v>-56.331482178673497</v>
      </c>
      <c r="H568">
        <v>541.585395184449</v>
      </c>
      <c r="I568">
        <v>485.25391300577598</v>
      </c>
    </row>
    <row r="569" spans="1:9">
      <c r="A569">
        <v>568</v>
      </c>
      <c r="B569" t="s">
        <v>583</v>
      </c>
      <c r="C569" t="s">
        <v>721</v>
      </c>
      <c r="D569" t="s">
        <v>722</v>
      </c>
      <c r="E569">
        <v>-153.01154166311801</v>
      </c>
      <c r="F569">
        <v>-1.2612063923171799</v>
      </c>
      <c r="G569">
        <v>-65.892797804259502</v>
      </c>
      <c r="H569">
        <v>615.36615228421499</v>
      </c>
      <c r="I569">
        <v>549.47335447995499</v>
      </c>
    </row>
    <row r="570" spans="1:9">
      <c r="A570">
        <v>569</v>
      </c>
      <c r="B570" t="s">
        <v>584</v>
      </c>
      <c r="C570" t="s">
        <v>721</v>
      </c>
      <c r="D570" t="s">
        <v>722</v>
      </c>
      <c r="E570">
        <v>-144.25574769455201</v>
      </c>
      <c r="F570">
        <v>-21.658058504948102</v>
      </c>
      <c r="G570">
        <v>-83.537389770456201</v>
      </c>
      <c r="H570">
        <v>496.92854422740601</v>
      </c>
      <c r="I570">
        <v>413.39115445695001</v>
      </c>
    </row>
    <row r="571" spans="1:9">
      <c r="A571">
        <v>570</v>
      </c>
      <c r="B571" t="s">
        <v>585</v>
      </c>
      <c r="C571" t="s">
        <v>721</v>
      </c>
      <c r="D571" t="s">
        <v>722</v>
      </c>
      <c r="E571">
        <v>-98.644224574752798</v>
      </c>
      <c r="F571">
        <v>29.4058056110565</v>
      </c>
      <c r="G571">
        <v>-35.498465183719198</v>
      </c>
      <c r="H571">
        <v>451.44729562304298</v>
      </c>
      <c r="I571">
        <v>415.94883043932401</v>
      </c>
    </row>
    <row r="572" spans="1:9">
      <c r="A572">
        <v>571</v>
      </c>
      <c r="B572" t="s">
        <v>586</v>
      </c>
      <c r="C572" t="s">
        <v>721</v>
      </c>
      <c r="D572" t="s">
        <v>722</v>
      </c>
      <c r="E572">
        <v>-133.05765751396899</v>
      </c>
      <c r="F572">
        <v>-16.988369883265101</v>
      </c>
      <c r="G572">
        <v>-75.8003273105125</v>
      </c>
      <c r="H572">
        <v>420.21994775117599</v>
      </c>
      <c r="I572">
        <v>344.41962044066298</v>
      </c>
    </row>
    <row r="573" spans="1:9">
      <c r="A573">
        <v>572</v>
      </c>
      <c r="B573" t="s">
        <v>587</v>
      </c>
      <c r="C573" t="s">
        <v>721</v>
      </c>
      <c r="D573" t="s">
        <v>722</v>
      </c>
      <c r="E573">
        <v>-93.594606428764195</v>
      </c>
      <c r="F573">
        <v>7.3871520111030096</v>
      </c>
      <c r="G573">
        <v>-43.828987446236098</v>
      </c>
      <c r="H573">
        <v>316.29474704851202</v>
      </c>
      <c r="I573">
        <v>272.46575960227602</v>
      </c>
    </row>
    <row r="574" spans="1:9">
      <c r="A574">
        <v>573</v>
      </c>
      <c r="B574" t="s">
        <v>588</v>
      </c>
      <c r="C574" t="s">
        <v>721</v>
      </c>
      <c r="D574" t="s">
        <v>722</v>
      </c>
      <c r="E574">
        <v>-15.6819198681329</v>
      </c>
      <c r="F574">
        <v>98.110111089787296</v>
      </c>
      <c r="G574">
        <v>39.348397057896001</v>
      </c>
      <c r="H574">
        <v>352.37970059401903</v>
      </c>
      <c r="I574">
        <v>391.72809765191499</v>
      </c>
    </row>
    <row r="575" spans="1:9">
      <c r="A575">
        <v>574</v>
      </c>
      <c r="B575" t="s">
        <v>589</v>
      </c>
      <c r="C575" t="s">
        <v>721</v>
      </c>
      <c r="D575" t="s">
        <v>722</v>
      </c>
      <c r="E575">
        <v>-148.932721828648</v>
      </c>
      <c r="F575">
        <v>0.76289523000089099</v>
      </c>
      <c r="G575">
        <v>-71.887528872094293</v>
      </c>
      <c r="H575">
        <v>584.43091813876401</v>
      </c>
      <c r="I575">
        <v>512.54338926667003</v>
      </c>
    </row>
    <row r="576" spans="1:9">
      <c r="A576">
        <v>575</v>
      </c>
      <c r="B576" t="s">
        <v>590</v>
      </c>
      <c r="C576" t="s">
        <v>721</v>
      </c>
      <c r="D576" t="s">
        <v>722</v>
      </c>
      <c r="E576">
        <v>-158.33306795959399</v>
      </c>
      <c r="F576">
        <v>-36.413403626000303</v>
      </c>
      <c r="G576">
        <v>-99.458668423994297</v>
      </c>
      <c r="H576">
        <v>528.10076312176602</v>
      </c>
      <c r="I576">
        <v>428.64209469777097</v>
      </c>
    </row>
    <row r="577" spans="1:9">
      <c r="A577">
        <v>576</v>
      </c>
      <c r="B577" t="s">
        <v>591</v>
      </c>
      <c r="C577" t="s">
        <v>721</v>
      </c>
      <c r="D577" t="s">
        <v>722</v>
      </c>
      <c r="E577">
        <v>-156.45656702294701</v>
      </c>
      <c r="F577">
        <v>-23.725748621804399</v>
      </c>
      <c r="G577">
        <v>-88.920066430200805</v>
      </c>
      <c r="H577">
        <v>519.76129131997902</v>
      </c>
      <c r="I577">
        <v>430.841224889778</v>
      </c>
    </row>
    <row r="578" spans="1:9">
      <c r="A578">
        <v>577</v>
      </c>
      <c r="B578" t="s">
        <v>592</v>
      </c>
      <c r="C578" t="s">
        <v>721</v>
      </c>
      <c r="D578" t="s">
        <v>722</v>
      </c>
      <c r="E578">
        <v>-167.44282274022299</v>
      </c>
      <c r="F578">
        <v>-19.746797838261401</v>
      </c>
      <c r="G578">
        <v>-91.404283116657297</v>
      </c>
      <c r="H578">
        <v>598.12853567945797</v>
      </c>
      <c r="I578">
        <v>506.72425256280098</v>
      </c>
    </row>
    <row r="579" spans="1:9">
      <c r="A579">
        <v>578</v>
      </c>
      <c r="B579" t="s">
        <v>593</v>
      </c>
      <c r="C579" t="s">
        <v>721</v>
      </c>
      <c r="D579" t="s">
        <v>722</v>
      </c>
      <c r="E579">
        <v>-171.35965298986599</v>
      </c>
      <c r="F579">
        <v>5.54317124403142</v>
      </c>
      <c r="G579">
        <v>-65.542503028174096</v>
      </c>
      <c r="H579">
        <v>632.79695775830999</v>
      </c>
      <c r="I579">
        <v>567.25445473013497</v>
      </c>
    </row>
    <row r="580" spans="1:9">
      <c r="A580">
        <v>579</v>
      </c>
      <c r="B580" t="s">
        <v>594</v>
      </c>
      <c r="C580" t="s">
        <v>721</v>
      </c>
      <c r="D580" t="s">
        <v>722</v>
      </c>
      <c r="E580">
        <v>-94.659428441846302</v>
      </c>
      <c r="F580">
        <v>32.237349226329997</v>
      </c>
      <c r="G580">
        <v>-34.480334035292898</v>
      </c>
      <c r="H580">
        <v>477.691014194574</v>
      </c>
      <c r="I580">
        <v>443.21068015928103</v>
      </c>
    </row>
    <row r="581" spans="1:9">
      <c r="A581">
        <v>580</v>
      </c>
      <c r="B581" t="s">
        <v>595</v>
      </c>
      <c r="C581" t="s">
        <v>721</v>
      </c>
      <c r="D581" t="s">
        <v>722</v>
      </c>
      <c r="E581">
        <v>-127.97605083219401</v>
      </c>
      <c r="F581">
        <v>39.717613391830099</v>
      </c>
      <c r="G581">
        <v>-49.785902898347302</v>
      </c>
      <c r="H581">
        <v>564.52320397841095</v>
      </c>
      <c r="I581">
        <v>514.73730108006396</v>
      </c>
    </row>
    <row r="582" spans="1:9">
      <c r="A582">
        <v>581</v>
      </c>
      <c r="B582" t="s">
        <v>596</v>
      </c>
      <c r="C582" t="s">
        <v>721</v>
      </c>
      <c r="D582" t="s">
        <v>722</v>
      </c>
      <c r="E582">
        <v>-155.23219538803201</v>
      </c>
      <c r="F582">
        <v>13.82143224398</v>
      </c>
      <c r="G582">
        <v>-62.5180280335411</v>
      </c>
      <c r="H582">
        <v>629.23482307717404</v>
      </c>
      <c r="I582">
        <v>566.71679504363203</v>
      </c>
    </row>
    <row r="583" spans="1:9">
      <c r="A583">
        <v>582</v>
      </c>
      <c r="B583" t="s">
        <v>597</v>
      </c>
      <c r="C583" t="s">
        <v>721</v>
      </c>
      <c r="D583" t="s">
        <v>722</v>
      </c>
      <c r="E583">
        <v>-73.353624508513803</v>
      </c>
      <c r="F583">
        <v>70.102100471831605</v>
      </c>
      <c r="G583">
        <v>-3.8851362008514299</v>
      </c>
      <c r="H583">
        <v>559.02539277430003</v>
      </c>
      <c r="I583">
        <v>555.14025657344803</v>
      </c>
    </row>
    <row r="584" spans="1:9">
      <c r="A584">
        <v>583</v>
      </c>
      <c r="B584" t="s">
        <v>598</v>
      </c>
      <c r="C584" t="s">
        <v>721</v>
      </c>
      <c r="D584" t="s">
        <v>722</v>
      </c>
      <c r="E584">
        <v>-112.666643346434</v>
      </c>
      <c r="F584">
        <v>23.6051688172833</v>
      </c>
      <c r="G584">
        <v>-43.3832634307403</v>
      </c>
      <c r="H584">
        <v>564.198338110397</v>
      </c>
      <c r="I584">
        <v>520.81507467965696</v>
      </c>
    </row>
    <row r="585" spans="1:9">
      <c r="A585">
        <v>584</v>
      </c>
      <c r="B585" t="s">
        <v>599</v>
      </c>
      <c r="C585" t="s">
        <v>721</v>
      </c>
      <c r="D585" t="s">
        <v>722</v>
      </c>
      <c r="E585">
        <v>-91.536873199749806</v>
      </c>
      <c r="F585">
        <v>16.5929814713264</v>
      </c>
      <c r="G585">
        <v>-38.081714889887699</v>
      </c>
      <c r="H585">
        <v>291.04767770323701</v>
      </c>
      <c r="I585">
        <v>252.96596281334999</v>
      </c>
    </row>
    <row r="586" spans="1:9">
      <c r="A586">
        <v>585</v>
      </c>
      <c r="B586" t="s">
        <v>600</v>
      </c>
      <c r="C586" t="s">
        <v>721</v>
      </c>
      <c r="D586" t="s">
        <v>722</v>
      </c>
      <c r="E586">
        <v>-39.9205619476934</v>
      </c>
      <c r="F586">
        <v>89.398408456291307</v>
      </c>
      <c r="G586">
        <v>23.7405007524222</v>
      </c>
      <c r="H586">
        <v>381.83472266096197</v>
      </c>
      <c r="I586">
        <v>405.57522341338398</v>
      </c>
    </row>
    <row r="587" spans="1:9">
      <c r="A587">
        <v>586</v>
      </c>
      <c r="B587" t="s">
        <v>601</v>
      </c>
      <c r="C587" t="s">
        <v>721</v>
      </c>
      <c r="D587" t="s">
        <v>722</v>
      </c>
      <c r="E587">
        <v>0.55191625812374301</v>
      </c>
      <c r="F587">
        <v>123.003282188974</v>
      </c>
      <c r="G587">
        <v>58.862680082161901</v>
      </c>
      <c r="H587">
        <v>222.107083236504</v>
      </c>
      <c r="I587">
        <v>280.96976331866603</v>
      </c>
    </row>
    <row r="588" spans="1:9">
      <c r="A588">
        <v>587</v>
      </c>
      <c r="B588" t="s">
        <v>602</v>
      </c>
      <c r="C588" t="s">
        <v>721</v>
      </c>
      <c r="D588" t="s">
        <v>722</v>
      </c>
      <c r="E588">
        <v>64.852550376502094</v>
      </c>
      <c r="F588">
        <v>183.502727248122</v>
      </c>
      <c r="G588">
        <v>117.02576514799701</v>
      </c>
      <c r="H588">
        <v>147.96720082743099</v>
      </c>
      <c r="I588">
        <v>264.99296597542798</v>
      </c>
    </row>
    <row r="589" spans="1:9">
      <c r="A589">
        <v>588</v>
      </c>
      <c r="B589" t="s">
        <v>603</v>
      </c>
      <c r="C589" t="s">
        <v>721</v>
      </c>
      <c r="D589" t="s">
        <v>722</v>
      </c>
      <c r="E589">
        <v>-77.649112495624607</v>
      </c>
      <c r="F589">
        <v>46.034322063723103</v>
      </c>
      <c r="G589">
        <v>-19.947150786165398</v>
      </c>
      <c r="H589">
        <v>325.58005497452001</v>
      </c>
      <c r="I589">
        <v>305.63290418835498</v>
      </c>
    </row>
    <row r="590" spans="1:9">
      <c r="A590">
        <v>589</v>
      </c>
      <c r="B590" t="s">
        <v>604</v>
      </c>
      <c r="C590" t="s">
        <v>721</v>
      </c>
      <c r="D590" t="s">
        <v>722</v>
      </c>
      <c r="E590">
        <v>-58.553797916258901</v>
      </c>
      <c r="F590">
        <v>114.441324509533</v>
      </c>
      <c r="G590">
        <v>16.6226643349532</v>
      </c>
      <c r="H590">
        <v>583.29299940868395</v>
      </c>
      <c r="I590">
        <v>599.91566374363799</v>
      </c>
    </row>
    <row r="591" spans="1:9">
      <c r="A591">
        <v>590</v>
      </c>
      <c r="B591" t="s">
        <v>605</v>
      </c>
      <c r="C591" t="s">
        <v>721</v>
      </c>
      <c r="D591" t="s">
        <v>722</v>
      </c>
      <c r="E591">
        <v>-178.94644469663501</v>
      </c>
      <c r="F591">
        <v>13.1821537116484</v>
      </c>
      <c r="G591">
        <v>-67.469118592483895</v>
      </c>
      <c r="H591">
        <v>644.66928018036197</v>
      </c>
      <c r="I591">
        <v>577.20016158787803</v>
      </c>
    </row>
    <row r="592" spans="1:9">
      <c r="A592">
        <v>591</v>
      </c>
      <c r="B592" t="s">
        <v>606</v>
      </c>
      <c r="C592" t="s">
        <v>721</v>
      </c>
      <c r="D592" t="s">
        <v>722</v>
      </c>
      <c r="E592">
        <v>-144.977719940664</v>
      </c>
      <c r="F592">
        <v>-7.2228639576459299</v>
      </c>
      <c r="G592">
        <v>-73.339947324129</v>
      </c>
      <c r="H592">
        <v>549.36878646795697</v>
      </c>
      <c r="I592">
        <v>476.02883914382699</v>
      </c>
    </row>
    <row r="593" spans="1:9">
      <c r="A593">
        <v>592</v>
      </c>
      <c r="B593" t="s">
        <v>607</v>
      </c>
      <c r="C593" t="s">
        <v>721</v>
      </c>
      <c r="D593" t="s">
        <v>722</v>
      </c>
      <c r="E593">
        <v>35.314543131393499</v>
      </c>
      <c r="F593">
        <v>159.77883030996901</v>
      </c>
      <c r="G593">
        <v>92.983942252193103</v>
      </c>
      <c r="H593">
        <v>268.59455129445598</v>
      </c>
      <c r="I593">
        <v>361.57849354664899</v>
      </c>
    </row>
    <row r="594" spans="1:9">
      <c r="A594">
        <v>593</v>
      </c>
      <c r="B594" t="s">
        <v>608</v>
      </c>
      <c r="C594" t="s">
        <v>721</v>
      </c>
      <c r="D594" t="s">
        <v>722</v>
      </c>
      <c r="E594">
        <v>-297.23676837923699</v>
      </c>
      <c r="F594">
        <v>3.2846470451101402</v>
      </c>
      <c r="G594">
        <v>-90.197485003429904</v>
      </c>
      <c r="H594">
        <v>706.08328091337603</v>
      </c>
      <c r="I594">
        <v>615.88579590994595</v>
      </c>
    </row>
    <row r="595" spans="1:9">
      <c r="A595">
        <v>594</v>
      </c>
      <c r="B595" t="s">
        <v>609</v>
      </c>
      <c r="C595" t="s">
        <v>721</v>
      </c>
      <c r="D595" t="s">
        <v>722</v>
      </c>
      <c r="E595">
        <v>-74.397411291231293</v>
      </c>
      <c r="F595">
        <v>64.021624986785298</v>
      </c>
      <c r="G595">
        <v>-3.1283036700700602</v>
      </c>
      <c r="H595">
        <v>596.726502234593</v>
      </c>
      <c r="I595">
        <v>593.59819856452305</v>
      </c>
    </row>
    <row r="596" spans="1:9">
      <c r="A596">
        <v>595</v>
      </c>
      <c r="B596" t="s">
        <v>610</v>
      </c>
      <c r="C596" t="s">
        <v>721</v>
      </c>
      <c r="D596" t="s">
        <v>722</v>
      </c>
      <c r="E596">
        <v>-28.2710282744635</v>
      </c>
      <c r="F596">
        <v>120.73136583161499</v>
      </c>
      <c r="G596">
        <v>41.902963209233903</v>
      </c>
      <c r="H596">
        <v>526.05335229201796</v>
      </c>
      <c r="I596">
        <v>567.95631550125199</v>
      </c>
    </row>
    <row r="597" spans="1:9">
      <c r="A597">
        <v>596</v>
      </c>
      <c r="B597" t="s">
        <v>611</v>
      </c>
      <c r="C597" t="s">
        <v>721</v>
      </c>
      <c r="D597" t="s">
        <v>722</v>
      </c>
      <c r="E597">
        <v>-136.31033638550201</v>
      </c>
      <c r="F597">
        <v>11.0046038355554</v>
      </c>
      <c r="G597">
        <v>-50.284693958040599</v>
      </c>
      <c r="H597">
        <v>606.32484655213898</v>
      </c>
      <c r="I597">
        <v>556.04015259409903</v>
      </c>
    </row>
    <row r="598" spans="1:9">
      <c r="A598">
        <v>597</v>
      </c>
      <c r="B598" t="s">
        <v>612</v>
      </c>
      <c r="C598" t="s">
        <v>721</v>
      </c>
      <c r="D598" t="s">
        <v>722</v>
      </c>
      <c r="E598">
        <v>-52.467521459319599</v>
      </c>
      <c r="F598">
        <v>78.487694931461505</v>
      </c>
      <c r="G598">
        <v>10.311870377925</v>
      </c>
      <c r="H598">
        <v>329.01356097658999</v>
      </c>
      <c r="I598">
        <v>339.32543135451499</v>
      </c>
    </row>
    <row r="599" spans="1:9">
      <c r="A599">
        <v>598</v>
      </c>
      <c r="B599" t="s">
        <v>613</v>
      </c>
      <c r="C599" t="s">
        <v>721</v>
      </c>
      <c r="D599" t="s">
        <v>722</v>
      </c>
      <c r="E599">
        <v>-63.7797814726338</v>
      </c>
      <c r="F599">
        <v>99.6078397996055</v>
      </c>
      <c r="G599">
        <v>13.554651147724201</v>
      </c>
      <c r="H599">
        <v>571.71907910180005</v>
      </c>
      <c r="I599">
        <v>585.27373024952396</v>
      </c>
    </row>
    <row r="600" spans="1:9">
      <c r="A600">
        <v>599</v>
      </c>
      <c r="B600" t="s">
        <v>614</v>
      </c>
      <c r="C600" t="s">
        <v>721</v>
      </c>
      <c r="D600" t="s">
        <v>722</v>
      </c>
      <c r="E600">
        <v>-176.23543275218901</v>
      </c>
      <c r="F600">
        <v>44.160736506320902</v>
      </c>
      <c r="G600">
        <v>-56.222303140435798</v>
      </c>
      <c r="H600">
        <v>654.00693313266595</v>
      </c>
      <c r="I600">
        <v>597.78462999222995</v>
      </c>
    </row>
    <row r="601" spans="1:9">
      <c r="A601">
        <v>600</v>
      </c>
      <c r="B601" t="s">
        <v>615</v>
      </c>
      <c r="C601" t="s">
        <v>721</v>
      </c>
      <c r="D601" t="s">
        <v>722</v>
      </c>
      <c r="E601">
        <v>-129.03461189596899</v>
      </c>
      <c r="F601">
        <v>34.431201709760401</v>
      </c>
      <c r="G601">
        <v>-44.709402609036097</v>
      </c>
      <c r="H601">
        <v>574.40947334868497</v>
      </c>
      <c r="I601">
        <v>529.70007073964803</v>
      </c>
    </row>
    <row r="602" spans="1:9">
      <c r="A602">
        <v>601</v>
      </c>
      <c r="B602" t="s">
        <v>616</v>
      </c>
      <c r="C602" t="s">
        <v>721</v>
      </c>
      <c r="D602" t="s">
        <v>722</v>
      </c>
      <c r="E602">
        <v>-41.505950304312101</v>
      </c>
      <c r="F602">
        <v>71.142613079792994</v>
      </c>
      <c r="G602">
        <v>11.6807696320839</v>
      </c>
      <c r="H602">
        <v>298.47653486047301</v>
      </c>
      <c r="I602">
        <v>310.15730449255699</v>
      </c>
    </row>
    <row r="603" spans="1:9">
      <c r="A603">
        <v>602</v>
      </c>
      <c r="B603" t="s">
        <v>617</v>
      </c>
      <c r="C603" t="s">
        <v>721</v>
      </c>
      <c r="D603" t="s">
        <v>722</v>
      </c>
      <c r="E603">
        <v>-130.16599041327399</v>
      </c>
      <c r="F603">
        <v>16.274297598490101</v>
      </c>
      <c r="G603">
        <v>-57.513800172643101</v>
      </c>
      <c r="H603">
        <v>519.62137228221104</v>
      </c>
      <c r="I603">
        <v>462.10757210956803</v>
      </c>
    </row>
    <row r="604" spans="1:9">
      <c r="A604">
        <v>603</v>
      </c>
      <c r="B604" t="s">
        <v>618</v>
      </c>
      <c r="C604" t="s">
        <v>721</v>
      </c>
      <c r="D604" t="s">
        <v>722</v>
      </c>
      <c r="E604">
        <v>-298.32175002738597</v>
      </c>
      <c r="F604">
        <v>63.716063720868</v>
      </c>
      <c r="G604">
        <v>-81.8856452116231</v>
      </c>
      <c r="H604">
        <v>721.38381092412897</v>
      </c>
      <c r="I604">
        <v>639.49816571250597</v>
      </c>
    </row>
    <row r="605" spans="1:9">
      <c r="A605">
        <v>604</v>
      </c>
      <c r="B605" t="s">
        <v>619</v>
      </c>
      <c r="C605" t="s">
        <v>721</v>
      </c>
      <c r="D605" t="s">
        <v>722</v>
      </c>
      <c r="E605">
        <v>-102.172012673864</v>
      </c>
      <c r="F605">
        <v>58.622675409752901</v>
      </c>
      <c r="G605">
        <v>-24.095806313565902</v>
      </c>
      <c r="H605">
        <v>538.76269848024594</v>
      </c>
      <c r="I605">
        <v>514.66689216667999</v>
      </c>
    </row>
    <row r="606" spans="1:9">
      <c r="A606">
        <v>605</v>
      </c>
      <c r="B606" t="s">
        <v>620</v>
      </c>
      <c r="C606" t="s">
        <v>721</v>
      </c>
      <c r="D606" t="s">
        <v>722</v>
      </c>
      <c r="E606">
        <v>-35.681226960938197</v>
      </c>
      <c r="F606">
        <v>71.558177602818802</v>
      </c>
      <c r="G606">
        <v>15.840650955226</v>
      </c>
      <c r="H606">
        <v>275.256531445029</v>
      </c>
      <c r="I606">
        <v>291.09718240025501</v>
      </c>
    </row>
    <row r="607" spans="1:9">
      <c r="A607">
        <v>606</v>
      </c>
      <c r="B607" t="s">
        <v>621</v>
      </c>
      <c r="C607" t="s">
        <v>721</v>
      </c>
      <c r="D607" t="s">
        <v>722</v>
      </c>
      <c r="E607">
        <v>-166.390318741437</v>
      </c>
      <c r="F607">
        <v>25.268589645322798</v>
      </c>
      <c r="G607">
        <v>-69.433198799045201</v>
      </c>
      <c r="H607">
        <v>632.51237245560299</v>
      </c>
      <c r="I607">
        <v>563.07917365655703</v>
      </c>
    </row>
    <row r="608" spans="1:9">
      <c r="A608">
        <v>607</v>
      </c>
      <c r="B608" t="s">
        <v>622</v>
      </c>
      <c r="C608" t="s">
        <v>721</v>
      </c>
      <c r="D608" t="s">
        <v>722</v>
      </c>
      <c r="E608">
        <v>-58.5533225981154</v>
      </c>
      <c r="F608">
        <v>56.784437949335</v>
      </c>
      <c r="G608">
        <v>-3.9307502859440402</v>
      </c>
      <c r="H608">
        <v>347.53923300072699</v>
      </c>
      <c r="I608">
        <v>343.60848271478301</v>
      </c>
    </row>
    <row r="609" spans="1:9">
      <c r="A609">
        <v>608</v>
      </c>
      <c r="B609" t="s">
        <v>623</v>
      </c>
      <c r="C609" t="s">
        <v>721</v>
      </c>
      <c r="D609" t="s">
        <v>722</v>
      </c>
      <c r="E609">
        <v>-473.302953131842</v>
      </c>
      <c r="F609">
        <v>-20.981763026576999</v>
      </c>
      <c r="G609">
        <v>-165.40418258893601</v>
      </c>
      <c r="H609">
        <v>764.59203640712099</v>
      </c>
      <c r="I609">
        <v>599.18785381818395</v>
      </c>
    </row>
    <row r="610" spans="1:9">
      <c r="A610">
        <v>609</v>
      </c>
      <c r="B610" t="s">
        <v>624</v>
      </c>
      <c r="C610" t="s">
        <v>721</v>
      </c>
      <c r="D610" t="s">
        <v>722</v>
      </c>
      <c r="E610">
        <v>-112.742794009847</v>
      </c>
      <c r="F610">
        <v>29.853985576473399</v>
      </c>
      <c r="G610">
        <v>-40.085563732130403</v>
      </c>
      <c r="H610">
        <v>486.53962272570902</v>
      </c>
      <c r="I610">
        <v>446.454058993579</v>
      </c>
    </row>
    <row r="611" spans="1:9">
      <c r="A611">
        <v>610</v>
      </c>
      <c r="B611" t="s">
        <v>625</v>
      </c>
      <c r="C611" t="s">
        <v>721</v>
      </c>
      <c r="D611" t="s">
        <v>722</v>
      </c>
      <c r="E611">
        <v>-57.402291505211402</v>
      </c>
      <c r="F611">
        <v>128.05884181903301</v>
      </c>
      <c r="G611">
        <v>29.0176385651427</v>
      </c>
      <c r="H611">
        <v>465.78853578612001</v>
      </c>
      <c r="I611">
        <v>494.806174351263</v>
      </c>
    </row>
    <row r="612" spans="1:9">
      <c r="A612">
        <v>611</v>
      </c>
      <c r="B612" t="s">
        <v>626</v>
      </c>
      <c r="C612" t="s">
        <v>721</v>
      </c>
      <c r="D612" t="s">
        <v>722</v>
      </c>
      <c r="E612">
        <v>-226.940375515195</v>
      </c>
      <c r="F612">
        <v>16.539977612113301</v>
      </c>
      <c r="G612">
        <v>-68.396933660393898</v>
      </c>
      <c r="H612">
        <v>670.33645806804202</v>
      </c>
      <c r="I612">
        <v>601.93952440764804</v>
      </c>
    </row>
    <row r="613" spans="1:9">
      <c r="A613">
        <v>612</v>
      </c>
      <c r="B613" t="s">
        <v>627</v>
      </c>
      <c r="C613" t="s">
        <v>721</v>
      </c>
      <c r="D613" t="s">
        <v>722</v>
      </c>
      <c r="E613">
        <v>-263.63519864567201</v>
      </c>
      <c r="F613">
        <v>20.545696069312601</v>
      </c>
      <c r="G613">
        <v>-103.42948626422699</v>
      </c>
      <c r="H613">
        <v>679.67676832147799</v>
      </c>
      <c r="I613">
        <v>576.24728205725</v>
      </c>
    </row>
    <row r="614" spans="1:9">
      <c r="A614">
        <v>613</v>
      </c>
      <c r="B614" t="s">
        <v>628</v>
      </c>
      <c r="C614" t="s">
        <v>721</v>
      </c>
      <c r="D614" t="s">
        <v>722</v>
      </c>
      <c r="E614">
        <v>-61.648932925555201</v>
      </c>
      <c r="F614">
        <v>89.317528247567694</v>
      </c>
      <c r="G614">
        <v>12.877292537616899</v>
      </c>
      <c r="H614">
        <v>541.68391823768502</v>
      </c>
      <c r="I614">
        <v>554.56121077530202</v>
      </c>
    </row>
    <row r="615" spans="1:9">
      <c r="A615">
        <v>614</v>
      </c>
      <c r="B615" t="s">
        <v>629</v>
      </c>
      <c r="C615" t="s">
        <v>721</v>
      </c>
      <c r="D615" t="s">
        <v>722</v>
      </c>
      <c r="E615">
        <v>-44.678131033698698</v>
      </c>
      <c r="F615">
        <v>95.815765730750798</v>
      </c>
      <c r="G615">
        <v>21.5427978263935</v>
      </c>
      <c r="H615">
        <v>491.38583449120199</v>
      </c>
      <c r="I615">
        <v>512.928632317596</v>
      </c>
    </row>
    <row r="616" spans="1:9">
      <c r="A616">
        <v>615</v>
      </c>
      <c r="B616" t="s">
        <v>630</v>
      </c>
      <c r="C616" t="s">
        <v>721</v>
      </c>
      <c r="D616" t="s">
        <v>722</v>
      </c>
      <c r="E616">
        <v>-57.466504069730597</v>
      </c>
      <c r="F616">
        <v>75.245546313232197</v>
      </c>
      <c r="G616">
        <v>5.2631682389008398</v>
      </c>
      <c r="H616">
        <v>425.06616961288302</v>
      </c>
      <c r="I616">
        <v>430.32933785178398</v>
      </c>
    </row>
    <row r="617" spans="1:9">
      <c r="A617">
        <v>616</v>
      </c>
      <c r="B617" t="s">
        <v>631</v>
      </c>
      <c r="C617" t="s">
        <v>721</v>
      </c>
      <c r="D617" t="s">
        <v>722</v>
      </c>
      <c r="E617">
        <v>-39.887329359230499</v>
      </c>
      <c r="F617">
        <v>82.363004866846296</v>
      </c>
      <c r="G617">
        <v>21.0303238444017</v>
      </c>
      <c r="H617">
        <v>376.03588276973898</v>
      </c>
      <c r="I617">
        <v>397.06620661414098</v>
      </c>
    </row>
    <row r="618" spans="1:9">
      <c r="A618">
        <v>617</v>
      </c>
      <c r="B618" t="s">
        <v>632</v>
      </c>
      <c r="C618" t="s">
        <v>721</v>
      </c>
      <c r="D618" t="s">
        <v>722</v>
      </c>
      <c r="E618">
        <v>-127.021894552158</v>
      </c>
      <c r="F618">
        <v>15.9186216112626</v>
      </c>
      <c r="G618">
        <v>-56.923707780201703</v>
      </c>
      <c r="H618">
        <v>514.51640536379398</v>
      </c>
      <c r="I618">
        <v>457.59269758359198</v>
      </c>
    </row>
    <row r="619" spans="1:9">
      <c r="A619">
        <v>618</v>
      </c>
      <c r="B619" t="s">
        <v>633</v>
      </c>
      <c r="C619" t="s">
        <v>721</v>
      </c>
      <c r="D619" t="s">
        <v>722</v>
      </c>
      <c r="E619">
        <v>-173.722175920024</v>
      </c>
      <c r="F619">
        <v>41.163999917698099</v>
      </c>
      <c r="G619">
        <v>-52.965784286299296</v>
      </c>
      <c r="H619">
        <v>645.96775318000402</v>
      </c>
      <c r="I619">
        <v>593.001968893705</v>
      </c>
    </row>
    <row r="620" spans="1:9">
      <c r="A620">
        <v>619</v>
      </c>
      <c r="B620" t="s">
        <v>634</v>
      </c>
      <c r="C620" t="s">
        <v>721</v>
      </c>
      <c r="D620" t="s">
        <v>722</v>
      </c>
      <c r="E620">
        <v>-59.0153082537241</v>
      </c>
      <c r="F620">
        <v>75.118104197732407</v>
      </c>
      <c r="G620">
        <v>8.4094134833531999</v>
      </c>
      <c r="H620">
        <v>512.73307622810796</v>
      </c>
      <c r="I620">
        <v>521.14248971146105</v>
      </c>
    </row>
    <row r="621" spans="1:9">
      <c r="A621">
        <v>620</v>
      </c>
      <c r="B621" t="s">
        <v>635</v>
      </c>
      <c r="C621" t="s">
        <v>721</v>
      </c>
      <c r="D621" t="s">
        <v>722</v>
      </c>
      <c r="E621">
        <v>9.1826032009827099</v>
      </c>
      <c r="F621">
        <v>103.00659166733701</v>
      </c>
      <c r="G621">
        <v>55.242799550071197</v>
      </c>
      <c r="H621">
        <v>126.039651844817</v>
      </c>
      <c r="I621">
        <v>181.282451394888</v>
      </c>
    </row>
    <row r="622" spans="1:9">
      <c r="A622">
        <v>621</v>
      </c>
      <c r="B622" t="s">
        <v>636</v>
      </c>
      <c r="C622" t="s">
        <v>721</v>
      </c>
      <c r="D622" t="s">
        <v>722</v>
      </c>
      <c r="E622">
        <v>-42.749059517514397</v>
      </c>
      <c r="F622">
        <v>76.777063587568193</v>
      </c>
      <c r="G622">
        <v>17.141338711261302</v>
      </c>
      <c r="H622">
        <v>503.95288699269599</v>
      </c>
      <c r="I622">
        <v>521.09422570395702</v>
      </c>
    </row>
    <row r="623" spans="1:9">
      <c r="A623">
        <v>622</v>
      </c>
      <c r="B623" t="s">
        <v>637</v>
      </c>
      <c r="C623" t="s">
        <v>721</v>
      </c>
      <c r="D623" t="s">
        <v>722</v>
      </c>
      <c r="E623">
        <v>-26.9453393179054</v>
      </c>
      <c r="F623">
        <v>103.810198350419</v>
      </c>
      <c r="G623">
        <v>36.637483397434799</v>
      </c>
      <c r="H623">
        <v>336.48807994424698</v>
      </c>
      <c r="I623">
        <v>373.12556334168198</v>
      </c>
    </row>
    <row r="624" spans="1:9">
      <c r="A624">
        <v>623</v>
      </c>
      <c r="B624" t="s">
        <v>638</v>
      </c>
      <c r="C624" t="s">
        <v>721</v>
      </c>
      <c r="D624" t="s">
        <v>722</v>
      </c>
      <c r="E624">
        <v>-21.082212851464401</v>
      </c>
      <c r="F624">
        <v>95.0897316849113</v>
      </c>
      <c r="G624">
        <v>34.986128110046302</v>
      </c>
      <c r="H624">
        <v>267.58957786525201</v>
      </c>
      <c r="I624">
        <v>302.57570597529798</v>
      </c>
    </row>
    <row r="625" spans="1:9">
      <c r="A625">
        <v>624</v>
      </c>
      <c r="B625" t="s">
        <v>639</v>
      </c>
      <c r="C625" t="s">
        <v>721</v>
      </c>
      <c r="D625" t="s">
        <v>722</v>
      </c>
      <c r="E625">
        <v>-155.344275256104</v>
      </c>
      <c r="F625">
        <v>46.672717911203598</v>
      </c>
      <c r="G625">
        <v>-49.8904415670156</v>
      </c>
      <c r="H625">
        <v>640.33927219749</v>
      </c>
      <c r="I625">
        <v>590.44883063047405</v>
      </c>
    </row>
    <row r="626" spans="1:9">
      <c r="A626">
        <v>625</v>
      </c>
      <c r="B626" t="s">
        <v>640</v>
      </c>
      <c r="C626" t="s">
        <v>721</v>
      </c>
      <c r="D626" t="s">
        <v>722</v>
      </c>
      <c r="E626">
        <v>-152.34381506966099</v>
      </c>
      <c r="F626">
        <v>-11.869574719949201</v>
      </c>
      <c r="G626">
        <v>-77.084735380229404</v>
      </c>
      <c r="H626">
        <v>593.02090278371804</v>
      </c>
      <c r="I626">
        <v>515.93616740348898</v>
      </c>
    </row>
    <row r="627" spans="1:9">
      <c r="A627">
        <v>626</v>
      </c>
      <c r="B627" t="s">
        <v>641</v>
      </c>
      <c r="C627" t="s">
        <v>721</v>
      </c>
      <c r="D627" t="s">
        <v>722</v>
      </c>
      <c r="E627">
        <v>-167.83252049940899</v>
      </c>
      <c r="F627">
        <v>-2.0716571775044699</v>
      </c>
      <c r="G627">
        <v>-68.438020456167607</v>
      </c>
      <c r="H627">
        <v>639.07241856724295</v>
      </c>
      <c r="I627">
        <v>570.63439811107605</v>
      </c>
    </row>
    <row r="628" spans="1:9">
      <c r="A628">
        <v>627</v>
      </c>
      <c r="B628" t="s">
        <v>642</v>
      </c>
      <c r="C628" t="s">
        <v>721</v>
      </c>
      <c r="D628" t="s">
        <v>722</v>
      </c>
      <c r="E628">
        <v>-11.473175826230101</v>
      </c>
      <c r="F628">
        <v>90.829615230504501</v>
      </c>
      <c r="G628">
        <v>34.7634332463115</v>
      </c>
      <c r="H628">
        <v>188.008479571121</v>
      </c>
      <c r="I628">
        <v>222.77191281743299</v>
      </c>
    </row>
    <row r="629" spans="1:9">
      <c r="A629">
        <v>628</v>
      </c>
      <c r="B629" t="s">
        <v>643</v>
      </c>
      <c r="C629" t="s">
        <v>721</v>
      </c>
      <c r="D629" t="s">
        <v>722</v>
      </c>
      <c r="E629">
        <v>-31.414172707514801</v>
      </c>
      <c r="F629">
        <v>54.658211433191397</v>
      </c>
      <c r="G629">
        <v>9.4262758349068996</v>
      </c>
      <c r="H629">
        <v>194.67730071942</v>
      </c>
      <c r="I629">
        <v>204.10357655432699</v>
      </c>
    </row>
    <row r="630" spans="1:9">
      <c r="A630">
        <v>629</v>
      </c>
      <c r="B630" t="s">
        <v>644</v>
      </c>
      <c r="C630" t="s">
        <v>721</v>
      </c>
      <c r="D630" t="s">
        <v>722</v>
      </c>
      <c r="E630">
        <v>-121.219620041962</v>
      </c>
      <c r="F630">
        <v>8.7679688385208703</v>
      </c>
      <c r="G630">
        <v>-57.911272339635701</v>
      </c>
      <c r="H630">
        <v>511.21994018067801</v>
      </c>
      <c r="I630">
        <v>453.30866784104302</v>
      </c>
    </row>
    <row r="631" spans="1:9">
      <c r="A631">
        <v>630</v>
      </c>
      <c r="B631" t="s">
        <v>645</v>
      </c>
      <c r="C631" t="s">
        <v>721</v>
      </c>
      <c r="D631" t="s">
        <v>722</v>
      </c>
      <c r="E631">
        <v>-5.9968955974115401</v>
      </c>
      <c r="F631">
        <v>103.18915732497</v>
      </c>
      <c r="G631">
        <v>46.409677924956803</v>
      </c>
      <c r="H631">
        <v>200.78795503647899</v>
      </c>
      <c r="I631">
        <v>247.197632961436</v>
      </c>
    </row>
    <row r="632" spans="1:9">
      <c r="A632">
        <v>631</v>
      </c>
      <c r="B632" t="s">
        <v>646</v>
      </c>
      <c r="C632" t="s">
        <v>721</v>
      </c>
      <c r="D632" t="s">
        <v>722</v>
      </c>
      <c r="E632">
        <v>-78.2376139746288</v>
      </c>
      <c r="F632">
        <v>53.598140831590598</v>
      </c>
      <c r="G632">
        <v>-11.548391202104799</v>
      </c>
      <c r="H632">
        <v>429.434577724002</v>
      </c>
      <c r="I632">
        <v>417.886186521897</v>
      </c>
    </row>
    <row r="633" spans="1:9">
      <c r="A633">
        <v>632</v>
      </c>
      <c r="B633" t="s">
        <v>647</v>
      </c>
      <c r="C633" t="s">
        <v>721</v>
      </c>
      <c r="D633" t="s">
        <v>722</v>
      </c>
      <c r="E633">
        <v>-39.383638615123402</v>
      </c>
      <c r="F633">
        <v>89.914962691391594</v>
      </c>
      <c r="G633">
        <v>20.3326317749613</v>
      </c>
      <c r="H633">
        <v>355.852460539106</v>
      </c>
      <c r="I633">
        <v>376.18509231406802</v>
      </c>
    </row>
    <row r="634" spans="1:9">
      <c r="A634">
        <v>633</v>
      </c>
      <c r="B634" t="s">
        <v>648</v>
      </c>
      <c r="C634" t="s">
        <v>721</v>
      </c>
      <c r="D634" t="s">
        <v>722</v>
      </c>
      <c r="E634">
        <v>-90.857497744590006</v>
      </c>
      <c r="F634">
        <v>24.960199146077802</v>
      </c>
      <c r="G634">
        <v>-34.488602802134203</v>
      </c>
      <c r="H634">
        <v>450.07779476573398</v>
      </c>
      <c r="I634">
        <v>415.5891919636</v>
      </c>
    </row>
    <row r="635" spans="1:9">
      <c r="A635">
        <v>634</v>
      </c>
      <c r="B635" t="s">
        <v>649</v>
      </c>
      <c r="C635" t="s">
        <v>721</v>
      </c>
      <c r="D635" t="s">
        <v>722</v>
      </c>
      <c r="E635">
        <v>-135.38464063598701</v>
      </c>
      <c r="F635">
        <v>-28.620681208147499</v>
      </c>
      <c r="G635">
        <v>-83.333743057071501</v>
      </c>
      <c r="H635">
        <v>415.27103882332199</v>
      </c>
      <c r="I635">
        <v>331.93729576624997</v>
      </c>
    </row>
    <row r="636" spans="1:9">
      <c r="A636">
        <v>635</v>
      </c>
      <c r="B636" t="s">
        <v>650</v>
      </c>
      <c r="C636" t="s">
        <v>721</v>
      </c>
      <c r="D636" t="s">
        <v>722</v>
      </c>
      <c r="E636">
        <v>-0.81783746337380003</v>
      </c>
      <c r="F636">
        <v>96.925563370086394</v>
      </c>
      <c r="G636">
        <v>42.696263812133701</v>
      </c>
      <c r="H636">
        <v>112.13857960194601</v>
      </c>
      <c r="I636">
        <v>154.83484341408001</v>
      </c>
    </row>
    <row r="637" spans="1:9">
      <c r="A637">
        <v>636</v>
      </c>
      <c r="B637" t="s">
        <v>651</v>
      </c>
      <c r="C637" t="s">
        <v>721</v>
      </c>
      <c r="D637" t="s">
        <v>722</v>
      </c>
      <c r="E637">
        <v>-92.928873815801495</v>
      </c>
      <c r="F637">
        <v>21.0228513815375</v>
      </c>
      <c r="G637">
        <v>-37.622304583270598</v>
      </c>
      <c r="H637">
        <v>481.04111088026298</v>
      </c>
      <c r="I637">
        <v>443.41880629699199</v>
      </c>
    </row>
    <row r="638" spans="1:9">
      <c r="A638">
        <v>637</v>
      </c>
      <c r="B638" t="s">
        <v>652</v>
      </c>
      <c r="C638" t="s">
        <v>721</v>
      </c>
      <c r="D638" t="s">
        <v>722</v>
      </c>
      <c r="E638">
        <v>-133.81310615618801</v>
      </c>
      <c r="F638">
        <v>17.295638346591101</v>
      </c>
      <c r="G638">
        <v>-59.408043835525604</v>
      </c>
      <c r="H638">
        <v>435.89107063179699</v>
      </c>
      <c r="I638">
        <v>376.48302679627199</v>
      </c>
    </row>
    <row r="639" spans="1:9">
      <c r="A639">
        <v>638</v>
      </c>
      <c r="B639" t="s">
        <v>653</v>
      </c>
      <c r="C639" t="s">
        <v>721</v>
      </c>
      <c r="D639" t="s">
        <v>722</v>
      </c>
      <c r="E639">
        <v>-87.678629779313596</v>
      </c>
      <c r="F639">
        <v>40.481743935454602</v>
      </c>
      <c r="G639">
        <v>-25.397340921328301</v>
      </c>
      <c r="H639">
        <v>402.506615973294</v>
      </c>
      <c r="I639">
        <v>377.10927505196599</v>
      </c>
    </row>
    <row r="640" spans="1:9">
      <c r="A640">
        <v>639</v>
      </c>
      <c r="B640" t="s">
        <v>654</v>
      </c>
      <c r="C640" t="s">
        <v>721</v>
      </c>
      <c r="D640" t="s">
        <v>722</v>
      </c>
      <c r="E640">
        <v>-115.923396631464</v>
      </c>
      <c r="F640">
        <v>14.7561640236319</v>
      </c>
      <c r="G640">
        <v>-49.4907798037747</v>
      </c>
      <c r="H640">
        <v>537.05974316503102</v>
      </c>
      <c r="I640">
        <v>487.56896336125601</v>
      </c>
    </row>
    <row r="641" spans="1:9">
      <c r="A641">
        <v>640</v>
      </c>
      <c r="B641" t="s">
        <v>655</v>
      </c>
      <c r="C641" t="s">
        <v>721</v>
      </c>
      <c r="D641" t="s">
        <v>722</v>
      </c>
      <c r="E641">
        <v>-735.61305353660998</v>
      </c>
      <c r="F641">
        <v>-17.227951487300199</v>
      </c>
      <c r="G641">
        <v>-188.18523403415199</v>
      </c>
      <c r="H641">
        <v>809.02574255565401</v>
      </c>
      <c r="I641">
        <v>620.84050852150199</v>
      </c>
    </row>
    <row r="642" spans="1:9">
      <c r="A642">
        <v>641</v>
      </c>
      <c r="B642" t="s">
        <v>656</v>
      </c>
      <c r="C642" t="s">
        <v>721</v>
      </c>
      <c r="D642" t="s">
        <v>722</v>
      </c>
      <c r="E642">
        <v>-103.896068782418</v>
      </c>
      <c r="F642">
        <v>35.7890615562196</v>
      </c>
      <c r="G642">
        <v>-35.841727108270703</v>
      </c>
      <c r="H642">
        <v>483.56605113538899</v>
      </c>
      <c r="I642">
        <v>447.72432402711797</v>
      </c>
    </row>
    <row r="643" spans="1:9">
      <c r="A643">
        <v>642</v>
      </c>
      <c r="B643" t="s">
        <v>657</v>
      </c>
      <c r="C643" t="s">
        <v>721</v>
      </c>
      <c r="D643" t="s">
        <v>722</v>
      </c>
      <c r="E643">
        <v>-44.032909961974902</v>
      </c>
      <c r="F643">
        <v>96.126991617509404</v>
      </c>
      <c r="G643">
        <v>24.1445725993593</v>
      </c>
      <c r="H643">
        <v>552.62287302357902</v>
      </c>
      <c r="I643">
        <v>576.767445622938</v>
      </c>
    </row>
    <row r="644" spans="1:9">
      <c r="A644">
        <v>643</v>
      </c>
      <c r="B644" t="s">
        <v>658</v>
      </c>
      <c r="C644" t="s">
        <v>721</v>
      </c>
      <c r="D644" t="s">
        <v>722</v>
      </c>
      <c r="E644">
        <v>-1149.7691209586701</v>
      </c>
      <c r="F644">
        <v>-41.990278064219403</v>
      </c>
      <c r="G644">
        <v>-255.06773386594401</v>
      </c>
      <c r="H644">
        <v>870.37545661801903</v>
      </c>
      <c r="I644">
        <v>615.30772275207505</v>
      </c>
    </row>
    <row r="645" spans="1:9">
      <c r="A645">
        <v>644</v>
      </c>
      <c r="B645" t="s">
        <v>659</v>
      </c>
      <c r="C645" t="s">
        <v>721</v>
      </c>
      <c r="D645" t="s">
        <v>722</v>
      </c>
      <c r="E645">
        <v>-202.878657670991</v>
      </c>
      <c r="F645">
        <v>11.2273878566004</v>
      </c>
      <c r="G645">
        <v>-81.724237558565093</v>
      </c>
      <c r="H645">
        <v>653.46814939771502</v>
      </c>
      <c r="I645">
        <v>571.74391183914997</v>
      </c>
    </row>
    <row r="646" spans="1:9">
      <c r="A646">
        <v>645</v>
      </c>
      <c r="B646" t="s">
        <v>660</v>
      </c>
      <c r="C646" t="s">
        <v>721</v>
      </c>
      <c r="D646" t="s">
        <v>722</v>
      </c>
      <c r="E646">
        <v>-33.007223992719197</v>
      </c>
      <c r="F646">
        <v>57.423273903115401</v>
      </c>
      <c r="G646">
        <v>9.4409746162252901</v>
      </c>
      <c r="H646">
        <v>123.281378894856</v>
      </c>
      <c r="I646">
        <v>132.72235351108199</v>
      </c>
    </row>
    <row r="647" spans="1:9">
      <c r="A647">
        <v>646</v>
      </c>
      <c r="B647" t="s">
        <v>661</v>
      </c>
      <c r="C647" t="s">
        <v>721</v>
      </c>
      <c r="D647" t="s">
        <v>722</v>
      </c>
      <c r="E647">
        <v>-142.17307311524999</v>
      </c>
      <c r="F647">
        <v>26.741459157187801</v>
      </c>
      <c r="G647">
        <v>-52.818239236170299</v>
      </c>
      <c r="H647">
        <v>613.03419278096897</v>
      </c>
      <c r="I647">
        <v>560.21595354479905</v>
      </c>
    </row>
    <row r="648" spans="1:9">
      <c r="A648">
        <v>647</v>
      </c>
      <c r="B648" t="s">
        <v>662</v>
      </c>
      <c r="C648" t="s">
        <v>721</v>
      </c>
      <c r="D648" t="s">
        <v>722</v>
      </c>
      <c r="E648">
        <v>-293.48636199055699</v>
      </c>
      <c r="F648">
        <v>-104.48239470218201</v>
      </c>
      <c r="G648">
        <v>-189.17491174779599</v>
      </c>
      <c r="H648">
        <v>630.10418997780801</v>
      </c>
      <c r="I648">
        <v>440.92927823001099</v>
      </c>
    </row>
    <row r="649" spans="1:9">
      <c r="A649">
        <v>648</v>
      </c>
      <c r="B649" t="s">
        <v>663</v>
      </c>
      <c r="C649" t="s">
        <v>721</v>
      </c>
      <c r="D649" t="s">
        <v>722</v>
      </c>
      <c r="E649">
        <v>0.73575525910913897</v>
      </c>
      <c r="F649">
        <v>155.82059293673399</v>
      </c>
      <c r="G649">
        <v>71.853071649459906</v>
      </c>
      <c r="H649">
        <v>461.56509831302299</v>
      </c>
      <c r="I649">
        <v>533.41816996248303</v>
      </c>
    </row>
    <row r="650" spans="1:9">
      <c r="A650">
        <v>649</v>
      </c>
      <c r="B650" t="s">
        <v>664</v>
      </c>
      <c r="C650" t="s">
        <v>721</v>
      </c>
      <c r="D650" t="s">
        <v>722</v>
      </c>
      <c r="E650">
        <v>-66.350891504373394</v>
      </c>
      <c r="F650">
        <v>79.238062334365495</v>
      </c>
      <c r="G650">
        <v>6.4937068212904503</v>
      </c>
      <c r="H650">
        <v>503.93194929509099</v>
      </c>
      <c r="I650">
        <v>510.42565611638202</v>
      </c>
    </row>
    <row r="651" spans="1:9">
      <c r="A651">
        <v>650</v>
      </c>
      <c r="B651" t="s">
        <v>665</v>
      </c>
      <c r="C651" t="s">
        <v>721</v>
      </c>
      <c r="D651" t="s">
        <v>722</v>
      </c>
      <c r="E651">
        <v>-253.062309076009</v>
      </c>
      <c r="F651">
        <v>-99.869438798803202</v>
      </c>
      <c r="G651">
        <v>-174.91234249471</v>
      </c>
      <c r="H651">
        <v>613.32856861130404</v>
      </c>
      <c r="I651">
        <v>438.41622611659301</v>
      </c>
    </row>
    <row r="652" spans="1:9">
      <c r="A652">
        <v>651</v>
      </c>
      <c r="B652" t="s">
        <v>666</v>
      </c>
      <c r="C652" t="s">
        <v>721</v>
      </c>
      <c r="D652" t="s">
        <v>722</v>
      </c>
      <c r="E652">
        <v>13.803051783560001</v>
      </c>
      <c r="F652">
        <v>156.88672375066</v>
      </c>
      <c r="G652">
        <v>79.930095181179496</v>
      </c>
      <c r="H652">
        <v>377.74511013980401</v>
      </c>
      <c r="I652">
        <v>457.67520532098399</v>
      </c>
    </row>
    <row r="653" spans="1:9">
      <c r="A653">
        <v>652</v>
      </c>
      <c r="B653" t="s">
        <v>667</v>
      </c>
      <c r="C653" t="s">
        <v>721</v>
      </c>
      <c r="D653" t="s">
        <v>722</v>
      </c>
      <c r="E653">
        <v>-132.79200209099301</v>
      </c>
      <c r="F653">
        <v>3.1122261234966699</v>
      </c>
      <c r="G653">
        <v>-65.772182802673299</v>
      </c>
      <c r="H653">
        <v>451.77743120150001</v>
      </c>
      <c r="I653">
        <v>386.00524839882701</v>
      </c>
    </row>
    <row r="654" spans="1:9">
      <c r="A654">
        <v>653</v>
      </c>
      <c r="B654" t="s">
        <v>668</v>
      </c>
      <c r="C654" t="s">
        <v>721</v>
      </c>
      <c r="D654" t="s">
        <v>722</v>
      </c>
      <c r="E654">
        <v>35.597605797521197</v>
      </c>
      <c r="F654">
        <v>173.781784623286</v>
      </c>
      <c r="G654">
        <v>103.880227127119</v>
      </c>
      <c r="H654">
        <v>377.765958794472</v>
      </c>
      <c r="I654">
        <v>481.64618592159201</v>
      </c>
    </row>
    <row r="655" spans="1:9">
      <c r="A655">
        <v>654</v>
      </c>
      <c r="B655" t="s">
        <v>669</v>
      </c>
      <c r="C655" t="s">
        <v>721</v>
      </c>
      <c r="D655" t="s">
        <v>722</v>
      </c>
      <c r="E655">
        <v>-153.826355637913</v>
      </c>
      <c r="F655">
        <v>-3.2155422160606002</v>
      </c>
      <c r="G655">
        <v>-81.293086152036594</v>
      </c>
      <c r="H655">
        <v>539.05496181447904</v>
      </c>
      <c r="I655">
        <v>457.76187566244198</v>
      </c>
    </row>
    <row r="656" spans="1:9">
      <c r="A656">
        <v>655</v>
      </c>
      <c r="B656" t="s">
        <v>670</v>
      </c>
      <c r="C656" t="s">
        <v>721</v>
      </c>
      <c r="D656" t="s">
        <v>722</v>
      </c>
      <c r="E656">
        <v>-122.694818589563</v>
      </c>
      <c r="F656">
        <v>28.2381676865208</v>
      </c>
      <c r="G656">
        <v>-49.010487111575102</v>
      </c>
      <c r="H656">
        <v>551.22183426426602</v>
      </c>
      <c r="I656">
        <v>502.21134715269102</v>
      </c>
    </row>
    <row r="657" spans="1:9">
      <c r="A657">
        <v>656</v>
      </c>
      <c r="B657" t="s">
        <v>671</v>
      </c>
      <c r="C657" t="s">
        <v>721</v>
      </c>
      <c r="D657" t="s">
        <v>722</v>
      </c>
      <c r="E657">
        <v>-155.67665829663599</v>
      </c>
      <c r="F657">
        <v>38.814324656483798</v>
      </c>
      <c r="G657">
        <v>-55.225537360063903</v>
      </c>
      <c r="H657">
        <v>601.33548836154398</v>
      </c>
      <c r="I657">
        <v>546.10995100148</v>
      </c>
    </row>
    <row r="658" spans="1:9">
      <c r="A658">
        <v>657</v>
      </c>
      <c r="B658" t="s">
        <v>672</v>
      </c>
      <c r="C658" t="s">
        <v>721</v>
      </c>
      <c r="D658" t="s">
        <v>722</v>
      </c>
      <c r="E658">
        <v>-114.10850794128299</v>
      </c>
      <c r="F658">
        <v>9.2544087156378296</v>
      </c>
      <c r="G658">
        <v>-52.232017396411301</v>
      </c>
      <c r="H658">
        <v>456.03099355612699</v>
      </c>
      <c r="I658">
        <v>403.79897615971498</v>
      </c>
    </row>
    <row r="659" spans="1:9">
      <c r="A659">
        <v>658</v>
      </c>
      <c r="B659" t="s">
        <v>673</v>
      </c>
      <c r="C659" t="s">
        <v>721</v>
      </c>
      <c r="D659" t="s">
        <v>722</v>
      </c>
      <c r="E659">
        <v>-383.92975573093702</v>
      </c>
      <c r="F659">
        <v>-3.3781673388711502</v>
      </c>
      <c r="G659">
        <v>-130.674926696472</v>
      </c>
      <c r="H659">
        <v>736.32114730677802</v>
      </c>
      <c r="I659">
        <v>605.64622061030605</v>
      </c>
    </row>
    <row r="660" spans="1:9">
      <c r="A660">
        <v>659</v>
      </c>
      <c r="B660" t="s">
        <v>674</v>
      </c>
      <c r="C660" t="s">
        <v>721</v>
      </c>
      <c r="D660" t="s">
        <v>722</v>
      </c>
      <c r="E660">
        <v>-51.364216059763798</v>
      </c>
      <c r="F660">
        <v>90.935903328620398</v>
      </c>
      <c r="G660">
        <v>17.512973615497799</v>
      </c>
      <c r="H660">
        <v>477.19813699424901</v>
      </c>
      <c r="I660">
        <v>494.71111060974602</v>
      </c>
    </row>
    <row r="661" spans="1:9">
      <c r="A661">
        <v>660</v>
      </c>
      <c r="B661" t="s">
        <v>675</v>
      </c>
      <c r="C661" t="s">
        <v>721</v>
      </c>
      <c r="D661" t="s">
        <v>722</v>
      </c>
      <c r="E661">
        <v>28.502128711099299</v>
      </c>
      <c r="F661">
        <v>168.48957359015799</v>
      </c>
      <c r="G661">
        <v>99.950098233107695</v>
      </c>
      <c r="H661">
        <v>315.45715621542598</v>
      </c>
      <c r="I661">
        <v>415.40725444853399</v>
      </c>
    </row>
    <row r="662" spans="1:9">
      <c r="A662">
        <v>661</v>
      </c>
      <c r="B662" t="s">
        <v>676</v>
      </c>
      <c r="C662" t="s">
        <v>721</v>
      </c>
      <c r="D662" t="s">
        <v>722</v>
      </c>
      <c r="E662">
        <v>-158.43719018035301</v>
      </c>
      <c r="F662">
        <v>10.0344468570473</v>
      </c>
      <c r="G662">
        <v>-59.227011155062598</v>
      </c>
      <c r="H662">
        <v>624.75556509884302</v>
      </c>
      <c r="I662">
        <v>565.52855394378003</v>
      </c>
    </row>
    <row r="663" spans="1:9">
      <c r="A663">
        <v>662</v>
      </c>
      <c r="B663" t="s">
        <v>677</v>
      </c>
      <c r="C663" t="s">
        <v>721</v>
      </c>
      <c r="D663" t="s">
        <v>722</v>
      </c>
      <c r="E663">
        <v>-59.950505844126297</v>
      </c>
      <c r="F663">
        <v>86.424090977429799</v>
      </c>
      <c r="G663">
        <v>14.104109149488901</v>
      </c>
      <c r="H663">
        <v>365.73382644751501</v>
      </c>
      <c r="I663">
        <v>379.83793559700399</v>
      </c>
    </row>
    <row r="664" spans="1:9">
      <c r="A664">
        <v>663</v>
      </c>
      <c r="B664" t="s">
        <v>678</v>
      </c>
      <c r="C664" t="s">
        <v>721</v>
      </c>
      <c r="D664" t="s">
        <v>722</v>
      </c>
      <c r="E664">
        <v>-72.895156620576003</v>
      </c>
      <c r="F664">
        <v>70.045583683136599</v>
      </c>
      <c r="G664">
        <v>-0.67717159262889404</v>
      </c>
      <c r="H664">
        <v>455.12715848244198</v>
      </c>
      <c r="I664">
        <v>454.44998688981298</v>
      </c>
    </row>
    <row r="665" spans="1:9">
      <c r="A665">
        <v>664</v>
      </c>
      <c r="B665" t="s">
        <v>679</v>
      </c>
      <c r="C665" t="s">
        <v>721</v>
      </c>
      <c r="D665" t="s">
        <v>722</v>
      </c>
      <c r="E665">
        <v>-120.06330277324901</v>
      </c>
      <c r="F665">
        <v>99.676809667575796</v>
      </c>
      <c r="G665">
        <v>-25.289302096187601</v>
      </c>
      <c r="H665">
        <v>596.366584374686</v>
      </c>
      <c r="I665">
        <v>571.07728227849805</v>
      </c>
    </row>
    <row r="666" spans="1:9">
      <c r="A666">
        <v>665</v>
      </c>
      <c r="B666" t="s">
        <v>680</v>
      </c>
      <c r="C666" t="s">
        <v>721</v>
      </c>
      <c r="D666" t="s">
        <v>722</v>
      </c>
      <c r="E666">
        <v>-97.096093898979007</v>
      </c>
      <c r="F666">
        <v>38.3836017286744</v>
      </c>
      <c r="G666">
        <v>-27.810956882511</v>
      </c>
      <c r="H666">
        <v>545.80434412574903</v>
      </c>
      <c r="I666">
        <v>517.99338724323798</v>
      </c>
    </row>
    <row r="667" spans="1:9">
      <c r="A667">
        <v>666</v>
      </c>
      <c r="B667" t="s">
        <v>681</v>
      </c>
      <c r="C667" t="s">
        <v>721</v>
      </c>
      <c r="D667" t="s">
        <v>722</v>
      </c>
      <c r="E667">
        <v>-142.576648717788</v>
      </c>
      <c r="F667">
        <v>-5.6665044280265597</v>
      </c>
      <c r="G667">
        <v>-75.143325840607801</v>
      </c>
      <c r="H667">
        <v>485.161298658801</v>
      </c>
      <c r="I667">
        <v>410.01797281819302</v>
      </c>
    </row>
    <row r="668" spans="1:9">
      <c r="A668">
        <v>667</v>
      </c>
      <c r="B668" t="s">
        <v>682</v>
      </c>
      <c r="C668" t="s">
        <v>721</v>
      </c>
      <c r="D668" t="s">
        <v>722</v>
      </c>
      <c r="E668">
        <v>2.6630856357311501</v>
      </c>
      <c r="F668">
        <v>157.441542672266</v>
      </c>
      <c r="G668">
        <v>78.322228878083706</v>
      </c>
      <c r="H668">
        <v>401.08669083978299</v>
      </c>
      <c r="I668">
        <v>479.40891971786698</v>
      </c>
    </row>
    <row r="669" spans="1:9">
      <c r="A669">
        <v>668</v>
      </c>
      <c r="B669" t="s">
        <v>683</v>
      </c>
      <c r="C669" t="s">
        <v>721</v>
      </c>
      <c r="D669" t="s">
        <v>722</v>
      </c>
      <c r="E669">
        <v>-100.792500685167</v>
      </c>
      <c r="F669">
        <v>44.879362327299198</v>
      </c>
      <c r="G669">
        <v>-29.905890915725799</v>
      </c>
      <c r="H669">
        <v>492.47168420001901</v>
      </c>
      <c r="I669">
        <v>462.56579328429399</v>
      </c>
    </row>
    <row r="670" spans="1:9">
      <c r="A670">
        <v>669</v>
      </c>
      <c r="B670" t="s">
        <v>684</v>
      </c>
      <c r="C670" t="s">
        <v>721</v>
      </c>
      <c r="D670" t="s">
        <v>722</v>
      </c>
      <c r="E670">
        <v>-80.400848263832302</v>
      </c>
      <c r="F670">
        <v>70.938454246637093</v>
      </c>
      <c r="G670">
        <v>-5.6539120077512699</v>
      </c>
      <c r="H670">
        <v>504.79102582791899</v>
      </c>
      <c r="I670">
        <v>499.137113820168</v>
      </c>
    </row>
    <row r="671" spans="1:9">
      <c r="A671">
        <v>670</v>
      </c>
      <c r="B671" t="s">
        <v>685</v>
      </c>
      <c r="C671" t="s">
        <v>721</v>
      </c>
      <c r="D671" t="s">
        <v>722</v>
      </c>
      <c r="E671">
        <v>-132.90863469474499</v>
      </c>
      <c r="F671">
        <v>-8.4204573926244102</v>
      </c>
      <c r="G671">
        <v>-73.779704445855302</v>
      </c>
      <c r="H671">
        <v>345.30084564939102</v>
      </c>
      <c r="I671">
        <v>271.52114120353599</v>
      </c>
    </row>
    <row r="672" spans="1:9">
      <c r="A672">
        <v>671</v>
      </c>
      <c r="B672" t="s">
        <v>686</v>
      </c>
      <c r="C672" t="s">
        <v>721</v>
      </c>
      <c r="D672" t="s">
        <v>722</v>
      </c>
      <c r="E672">
        <v>-160.55556203550401</v>
      </c>
      <c r="F672">
        <v>15.424614614205799</v>
      </c>
      <c r="G672">
        <v>-61.813005988039201</v>
      </c>
      <c r="H672">
        <v>622.03775412962398</v>
      </c>
      <c r="I672">
        <v>560.22474814158397</v>
      </c>
    </row>
    <row r="673" spans="1:9">
      <c r="A673">
        <v>672</v>
      </c>
      <c r="B673" t="s">
        <v>687</v>
      </c>
      <c r="C673" t="s">
        <v>721</v>
      </c>
      <c r="D673" t="s">
        <v>722</v>
      </c>
      <c r="E673">
        <v>-331.31755854643001</v>
      </c>
      <c r="F673">
        <v>30.354214195626898</v>
      </c>
      <c r="G673">
        <v>-95.947705114012194</v>
      </c>
      <c r="H673">
        <v>711.016045645183</v>
      </c>
      <c r="I673">
        <v>615.06834053117097</v>
      </c>
    </row>
    <row r="674" spans="1:9">
      <c r="A674">
        <v>673</v>
      </c>
      <c r="B674" t="s">
        <v>688</v>
      </c>
      <c r="C674" t="s">
        <v>721</v>
      </c>
      <c r="D674" t="s">
        <v>722</v>
      </c>
      <c r="E674">
        <v>-131.51245207023999</v>
      </c>
      <c r="F674">
        <v>11.097559821727</v>
      </c>
      <c r="G674">
        <v>-56.150355550269701</v>
      </c>
      <c r="H674">
        <v>595.09977417357197</v>
      </c>
      <c r="I674">
        <v>538.94941862330199</v>
      </c>
    </row>
    <row r="675" spans="1:9">
      <c r="A675">
        <v>674</v>
      </c>
      <c r="B675" t="s">
        <v>689</v>
      </c>
      <c r="C675" t="s">
        <v>721</v>
      </c>
      <c r="D675" t="s">
        <v>722</v>
      </c>
      <c r="E675">
        <v>-629.30426317764204</v>
      </c>
      <c r="F675">
        <v>18.7814615345725</v>
      </c>
      <c r="G675">
        <v>-132.007235958226</v>
      </c>
      <c r="H675">
        <v>768.72437298518105</v>
      </c>
      <c r="I675">
        <v>636.71713702695399</v>
      </c>
    </row>
    <row r="676" spans="1:9">
      <c r="A676">
        <v>675</v>
      </c>
      <c r="B676" t="s">
        <v>690</v>
      </c>
      <c r="C676" t="s">
        <v>721</v>
      </c>
      <c r="D676" t="s">
        <v>722</v>
      </c>
      <c r="E676">
        <v>-138.080888453559</v>
      </c>
      <c r="F676">
        <v>-14.0289566704287</v>
      </c>
      <c r="G676">
        <v>-78.597583957095793</v>
      </c>
      <c r="H676">
        <v>441.37321250280303</v>
      </c>
      <c r="I676">
        <v>362.77562854570698</v>
      </c>
    </row>
    <row r="677" spans="1:9">
      <c r="A677">
        <v>676</v>
      </c>
      <c r="B677" t="s">
        <v>691</v>
      </c>
      <c r="C677" t="s">
        <v>721</v>
      </c>
      <c r="D677" t="s">
        <v>722</v>
      </c>
      <c r="E677">
        <v>-141.43753023683499</v>
      </c>
      <c r="F677">
        <v>29.456038893988801</v>
      </c>
      <c r="G677">
        <v>-58.645280604809699</v>
      </c>
      <c r="H677">
        <v>592.80243312990103</v>
      </c>
      <c r="I677">
        <v>534.15715252509096</v>
      </c>
    </row>
    <row r="678" spans="1:9">
      <c r="A678">
        <v>677</v>
      </c>
      <c r="B678" t="s">
        <v>692</v>
      </c>
      <c r="C678" t="s">
        <v>721</v>
      </c>
      <c r="D678" t="s">
        <v>722</v>
      </c>
      <c r="E678">
        <v>-227.38890691661399</v>
      </c>
      <c r="F678">
        <v>18.0529876757032</v>
      </c>
      <c r="G678">
        <v>-89.374481940386602</v>
      </c>
      <c r="H678">
        <v>673.89787257875696</v>
      </c>
      <c r="I678">
        <v>584.52339063836996</v>
      </c>
    </row>
    <row r="679" spans="1:9">
      <c r="A679">
        <v>678</v>
      </c>
      <c r="B679" t="s">
        <v>693</v>
      </c>
      <c r="C679" t="s">
        <v>721</v>
      </c>
      <c r="D679" t="s">
        <v>722</v>
      </c>
      <c r="E679">
        <v>-696.30622499211097</v>
      </c>
      <c r="F679">
        <v>-37.881167627694197</v>
      </c>
      <c r="G679">
        <v>-198.30494097690601</v>
      </c>
      <c r="H679">
        <v>777.21437949040603</v>
      </c>
      <c r="I679">
        <v>578.90943851349903</v>
      </c>
    </row>
    <row r="680" spans="1:9">
      <c r="A680">
        <v>679</v>
      </c>
      <c r="B680" t="s">
        <v>694</v>
      </c>
      <c r="C680" t="s">
        <v>721</v>
      </c>
      <c r="D680" t="s">
        <v>722</v>
      </c>
      <c r="E680">
        <v>-207.455451351524</v>
      </c>
      <c r="F680">
        <v>67.185652780562194</v>
      </c>
      <c r="G680">
        <v>-73.037428463274594</v>
      </c>
      <c r="H680">
        <v>668.58610752462698</v>
      </c>
      <c r="I680">
        <v>595.548679061352</v>
      </c>
    </row>
    <row r="681" spans="1:9">
      <c r="A681">
        <v>680</v>
      </c>
      <c r="B681" t="s">
        <v>695</v>
      </c>
      <c r="C681" t="s">
        <v>721</v>
      </c>
      <c r="D681" t="s">
        <v>722</v>
      </c>
      <c r="E681">
        <v>-256.91750265693298</v>
      </c>
      <c r="F681">
        <v>-32.3611102358065</v>
      </c>
      <c r="G681">
        <v>-121.975005931783</v>
      </c>
      <c r="H681">
        <v>650.22384738923995</v>
      </c>
      <c r="I681">
        <v>528.24884145745602</v>
      </c>
    </row>
  </sheetData>
  <sortState xmlns:xlrd2="http://schemas.microsoft.com/office/spreadsheetml/2017/richdata2" ref="A2:I681">
    <sortCondition ref="A2:A68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4B8D-32A9-4FC5-92FA-8DC922D2045A}">
  <dimension ref="A1:J681"/>
  <sheetViews>
    <sheetView workbookViewId="0">
      <selection activeCell="L12" sqref="L12"/>
    </sheetView>
  </sheetViews>
  <sheetFormatPr defaultRowHeight="15"/>
  <sheetData>
    <row r="1" spans="1:10">
      <c r="A1" t="s">
        <v>2</v>
      </c>
      <c r="B1" t="s">
        <v>3</v>
      </c>
      <c r="C1" t="s">
        <v>714</v>
      </c>
      <c r="D1" t="s">
        <v>715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  <c r="J1" t="s">
        <v>728</v>
      </c>
    </row>
    <row r="2" spans="1:10">
      <c r="A2">
        <v>1</v>
      </c>
      <c r="B2" t="s">
        <v>14</v>
      </c>
      <c r="C2" t="s">
        <v>721</v>
      </c>
      <c r="D2" t="s">
        <v>722</v>
      </c>
      <c r="E2">
        <v>145.785256615739</v>
      </c>
      <c r="F2">
        <v>395.60311049089199</v>
      </c>
      <c r="G2">
        <v>244.970516640456</v>
      </c>
      <c r="H2">
        <v>38.579212097520902</v>
      </c>
      <c r="I2">
        <v>283.54972873797698</v>
      </c>
      <c r="J2" t="s">
        <v>14</v>
      </c>
    </row>
    <row r="3" spans="1:10">
      <c r="A3">
        <v>2</v>
      </c>
      <c r="B3" t="s">
        <v>16</v>
      </c>
      <c r="C3" t="s">
        <v>721</v>
      </c>
      <c r="D3" t="s">
        <v>722</v>
      </c>
      <c r="E3">
        <v>85.687748090484902</v>
      </c>
      <c r="F3">
        <v>259.10500343033499</v>
      </c>
      <c r="G3">
        <v>161.48030469865699</v>
      </c>
      <c r="H3">
        <v>112.79531182108001</v>
      </c>
      <c r="I3">
        <v>274.27561651973798</v>
      </c>
      <c r="J3" t="s">
        <v>16</v>
      </c>
    </row>
    <row r="4" spans="1:10">
      <c r="A4">
        <v>3</v>
      </c>
      <c r="B4" t="s">
        <v>17</v>
      </c>
      <c r="C4" t="s">
        <v>721</v>
      </c>
      <c r="D4" t="s">
        <v>722</v>
      </c>
      <c r="E4">
        <v>5.93791640072277</v>
      </c>
      <c r="F4">
        <v>193.00783845401099</v>
      </c>
      <c r="G4">
        <v>87.197342115952097</v>
      </c>
      <c r="H4">
        <v>320.34515712952998</v>
      </c>
      <c r="I4">
        <v>407.54249924548202</v>
      </c>
      <c r="J4" t="s">
        <v>17</v>
      </c>
    </row>
    <row r="5" spans="1:10">
      <c r="A5">
        <v>4</v>
      </c>
      <c r="B5" t="s">
        <v>19</v>
      </c>
      <c r="C5" t="s">
        <v>721</v>
      </c>
      <c r="D5" t="s">
        <v>722</v>
      </c>
      <c r="E5">
        <v>273.53473057589099</v>
      </c>
      <c r="F5">
        <v>541.14117484689098</v>
      </c>
      <c r="G5">
        <v>390.43770465446801</v>
      </c>
      <c r="H5">
        <v>-45.0430114574717</v>
      </c>
      <c r="I5">
        <v>345.394693196996</v>
      </c>
      <c r="J5" t="s">
        <v>19</v>
      </c>
    </row>
    <row r="6" spans="1:10">
      <c r="A6">
        <v>5</v>
      </c>
      <c r="B6" t="s">
        <v>20</v>
      </c>
      <c r="C6" t="s">
        <v>721</v>
      </c>
      <c r="D6" t="s">
        <v>722</v>
      </c>
      <c r="E6">
        <v>146.775050025609</v>
      </c>
      <c r="F6">
        <v>320.35069334612302</v>
      </c>
      <c r="G6">
        <v>221.32159171847101</v>
      </c>
      <c r="H6">
        <v>41.4045225008758</v>
      </c>
      <c r="I6">
        <v>262.72611421934698</v>
      </c>
      <c r="J6" t="s">
        <v>20</v>
      </c>
    </row>
    <row r="7" spans="1:10">
      <c r="A7">
        <v>6</v>
      </c>
      <c r="B7" t="s">
        <v>21</v>
      </c>
      <c r="C7" t="s">
        <v>721</v>
      </c>
      <c r="D7" t="s">
        <v>722</v>
      </c>
      <c r="E7">
        <v>153.395155001706</v>
      </c>
      <c r="F7">
        <v>342.42632794914198</v>
      </c>
      <c r="G7">
        <v>230.46382882308001</v>
      </c>
      <c r="H7">
        <v>15.262876819552099</v>
      </c>
      <c r="I7">
        <v>245.726705642632</v>
      </c>
      <c r="J7" t="s">
        <v>21</v>
      </c>
    </row>
    <row r="8" spans="1:10">
      <c r="A8">
        <v>7</v>
      </c>
      <c r="B8" t="s">
        <v>22</v>
      </c>
      <c r="C8" t="s">
        <v>721</v>
      </c>
      <c r="D8" t="s">
        <v>722</v>
      </c>
      <c r="E8">
        <v>182.09379753976</v>
      </c>
      <c r="F8">
        <v>367.87257992549098</v>
      </c>
      <c r="G8">
        <v>264.15354249401997</v>
      </c>
      <c r="H8">
        <v>66.329191468457793</v>
      </c>
      <c r="I8">
        <v>330.48273396247799</v>
      </c>
      <c r="J8" t="s">
        <v>22</v>
      </c>
    </row>
    <row r="9" spans="1:10">
      <c r="A9">
        <v>8</v>
      </c>
      <c r="B9" t="s">
        <v>23</v>
      </c>
      <c r="C9" t="s">
        <v>721</v>
      </c>
      <c r="D9" t="s">
        <v>722</v>
      </c>
      <c r="E9">
        <v>133.42214586950101</v>
      </c>
      <c r="F9">
        <v>308.05655736117802</v>
      </c>
      <c r="G9">
        <v>209.80654159639701</v>
      </c>
      <c r="H9">
        <v>56.143563333498001</v>
      </c>
      <c r="I9">
        <v>265.95010492989502</v>
      </c>
      <c r="J9" t="s">
        <v>23</v>
      </c>
    </row>
    <row r="10" spans="1:10">
      <c r="A10">
        <v>9</v>
      </c>
      <c r="B10" t="s">
        <v>24</v>
      </c>
      <c r="C10" t="s">
        <v>721</v>
      </c>
      <c r="D10" t="s">
        <v>722</v>
      </c>
      <c r="E10">
        <v>342.53360185179901</v>
      </c>
      <c r="F10">
        <v>946.42477173059297</v>
      </c>
      <c r="G10">
        <v>518.18866371100899</v>
      </c>
      <c r="H10">
        <v>-258.71426528429498</v>
      </c>
      <c r="I10">
        <v>259.47439842671298</v>
      </c>
      <c r="J10" t="s">
        <v>24</v>
      </c>
    </row>
    <row r="11" spans="1:10">
      <c r="A11">
        <v>10</v>
      </c>
      <c r="B11" t="s">
        <v>25</v>
      </c>
      <c r="C11" t="s">
        <v>721</v>
      </c>
      <c r="D11" t="s">
        <v>722</v>
      </c>
      <c r="E11">
        <v>306.56515922949802</v>
      </c>
      <c r="F11">
        <v>554.86833547895503</v>
      </c>
      <c r="G11">
        <v>410.94960631191498</v>
      </c>
      <c r="H11">
        <v>-31.734909516180501</v>
      </c>
      <c r="I11">
        <v>379.21469679573499</v>
      </c>
      <c r="J11" t="s">
        <v>25</v>
      </c>
    </row>
    <row r="12" spans="1:10">
      <c r="A12">
        <v>11</v>
      </c>
      <c r="B12" t="s">
        <v>26</v>
      </c>
      <c r="C12" t="s">
        <v>721</v>
      </c>
      <c r="D12" t="s">
        <v>722</v>
      </c>
      <c r="E12">
        <v>247.078665546146</v>
      </c>
      <c r="F12">
        <v>458.04731773863199</v>
      </c>
      <c r="G12">
        <v>336.46443058794603</v>
      </c>
      <c r="H12">
        <v>-43.218371113382403</v>
      </c>
      <c r="I12">
        <v>293.24605947456303</v>
      </c>
      <c r="J12" t="s">
        <v>26</v>
      </c>
    </row>
    <row r="13" spans="1:10">
      <c r="A13">
        <v>12</v>
      </c>
      <c r="B13" t="s">
        <v>27</v>
      </c>
      <c r="C13" t="s">
        <v>721</v>
      </c>
      <c r="D13" t="s">
        <v>722</v>
      </c>
      <c r="E13">
        <v>298.55211786220798</v>
      </c>
      <c r="F13">
        <v>572.60864833075095</v>
      </c>
      <c r="G13">
        <v>415.94518166823201</v>
      </c>
      <c r="H13">
        <v>-58.599293563814498</v>
      </c>
      <c r="I13">
        <v>357.34588810441801</v>
      </c>
      <c r="J13" t="s">
        <v>27</v>
      </c>
    </row>
    <row r="14" spans="1:10">
      <c r="A14">
        <v>13</v>
      </c>
      <c r="B14" t="s">
        <v>28</v>
      </c>
      <c r="C14" t="s">
        <v>721</v>
      </c>
      <c r="D14" t="s">
        <v>722</v>
      </c>
      <c r="E14">
        <v>-153.59203824004601</v>
      </c>
      <c r="F14">
        <v>-38.579712919205399</v>
      </c>
      <c r="G14">
        <v>-95.342075500369901</v>
      </c>
      <c r="H14">
        <v>343.936251607033</v>
      </c>
      <c r="I14">
        <v>248.59417610666301</v>
      </c>
      <c r="J14" t="s">
        <v>28</v>
      </c>
    </row>
    <row r="15" spans="1:10">
      <c r="A15">
        <v>14</v>
      </c>
      <c r="B15" t="s">
        <v>29</v>
      </c>
      <c r="C15" t="s">
        <v>721</v>
      </c>
      <c r="D15" t="s">
        <v>722</v>
      </c>
      <c r="E15">
        <v>-123.30272786376101</v>
      </c>
      <c r="F15">
        <v>-30.276014904176499</v>
      </c>
      <c r="G15">
        <v>-76.025270382552094</v>
      </c>
      <c r="H15">
        <v>307.24464942817298</v>
      </c>
      <c r="I15">
        <v>231.219379045621</v>
      </c>
      <c r="J15" t="s">
        <v>29</v>
      </c>
    </row>
    <row r="16" spans="1:10">
      <c r="A16">
        <v>15</v>
      </c>
      <c r="B16" t="s">
        <v>30</v>
      </c>
      <c r="C16" t="s">
        <v>721</v>
      </c>
      <c r="D16" t="s">
        <v>722</v>
      </c>
      <c r="E16">
        <v>-42.361398257956502</v>
      </c>
      <c r="F16">
        <v>93.649255996213299</v>
      </c>
      <c r="G16">
        <v>22.9874366158279</v>
      </c>
      <c r="H16">
        <v>315.56437794960402</v>
      </c>
      <c r="I16">
        <v>338.55181456543198</v>
      </c>
      <c r="J16" t="s">
        <v>30</v>
      </c>
    </row>
    <row r="17" spans="1:10">
      <c r="A17">
        <v>16</v>
      </c>
      <c r="B17" t="s">
        <v>31</v>
      </c>
      <c r="C17" t="s">
        <v>721</v>
      </c>
      <c r="D17" t="s">
        <v>722</v>
      </c>
      <c r="E17">
        <v>-5.9055890416772998</v>
      </c>
      <c r="F17">
        <v>55.008722785981398</v>
      </c>
      <c r="G17">
        <v>25.2765210809475</v>
      </c>
      <c r="H17">
        <v>102.03590416421</v>
      </c>
      <c r="I17">
        <v>127.312425245157</v>
      </c>
      <c r="J17" t="s">
        <v>31</v>
      </c>
    </row>
    <row r="18" spans="1:10">
      <c r="A18">
        <v>17</v>
      </c>
      <c r="B18" t="s">
        <v>32</v>
      </c>
      <c r="C18" t="s">
        <v>721</v>
      </c>
      <c r="D18" t="s">
        <v>722</v>
      </c>
      <c r="E18">
        <v>-78.0784204214483</v>
      </c>
      <c r="F18">
        <v>-7.2260203287368903</v>
      </c>
      <c r="G18">
        <v>-43.077306582018103</v>
      </c>
      <c r="H18">
        <v>190.385077234791</v>
      </c>
      <c r="I18">
        <v>147.30777065277201</v>
      </c>
      <c r="J18" t="s">
        <v>32</v>
      </c>
    </row>
    <row r="19" spans="1:10">
      <c r="A19">
        <v>18</v>
      </c>
      <c r="B19" t="s">
        <v>33</v>
      </c>
      <c r="C19" t="s">
        <v>721</v>
      </c>
      <c r="D19" t="s">
        <v>722</v>
      </c>
      <c r="E19">
        <v>33.2965988376233</v>
      </c>
      <c r="F19">
        <v>85.4281969428651</v>
      </c>
      <c r="G19">
        <v>57.631226803765401</v>
      </c>
      <c r="H19">
        <v>42.482256185214801</v>
      </c>
      <c r="I19">
        <v>100.11348298898</v>
      </c>
      <c r="J19" t="s">
        <v>33</v>
      </c>
    </row>
    <row r="20" spans="1:10">
      <c r="A20">
        <v>19</v>
      </c>
      <c r="B20" t="s">
        <v>34</v>
      </c>
      <c r="C20" t="s">
        <v>721</v>
      </c>
      <c r="D20" t="s">
        <v>722</v>
      </c>
      <c r="E20">
        <v>-15.148532109570001</v>
      </c>
      <c r="F20">
        <v>68.337201017426594</v>
      </c>
      <c r="G20">
        <v>25.723088543340701</v>
      </c>
      <c r="H20">
        <v>180.542058575966</v>
      </c>
      <c r="I20">
        <v>206.26514711930699</v>
      </c>
      <c r="J20" t="s">
        <v>34</v>
      </c>
    </row>
    <row r="21" spans="1:10">
      <c r="A21">
        <v>20</v>
      </c>
      <c r="B21" t="s">
        <v>35</v>
      </c>
      <c r="C21" t="s">
        <v>721</v>
      </c>
      <c r="D21" t="s">
        <v>722</v>
      </c>
      <c r="E21">
        <v>-10.5230209654418</v>
      </c>
      <c r="F21">
        <v>61.8555485201097</v>
      </c>
      <c r="G21">
        <v>25.233298479121601</v>
      </c>
      <c r="H21">
        <v>143.212000830828</v>
      </c>
      <c r="I21">
        <v>168.44529930994901</v>
      </c>
      <c r="J21" t="s">
        <v>35</v>
      </c>
    </row>
    <row r="22" spans="1:10">
      <c r="A22">
        <v>21</v>
      </c>
      <c r="B22" t="s">
        <v>36</v>
      </c>
      <c r="C22" t="s">
        <v>721</v>
      </c>
      <c r="D22" t="s">
        <v>722</v>
      </c>
      <c r="E22">
        <v>-132.419126596681</v>
      </c>
      <c r="F22">
        <v>-59.113374368036098</v>
      </c>
      <c r="G22">
        <v>-95.984145152362998</v>
      </c>
      <c r="H22">
        <v>256.47153819221398</v>
      </c>
      <c r="I22">
        <v>160.48739303985101</v>
      </c>
      <c r="J22" t="s">
        <v>36</v>
      </c>
    </row>
    <row r="23" spans="1:10">
      <c r="A23">
        <v>22</v>
      </c>
      <c r="B23" t="s">
        <v>37</v>
      </c>
      <c r="C23" t="s">
        <v>721</v>
      </c>
      <c r="D23" t="s">
        <v>722</v>
      </c>
      <c r="E23">
        <v>-12.791687123825399</v>
      </c>
      <c r="F23">
        <v>43.9450111153348</v>
      </c>
      <c r="G23">
        <v>14.4332526758489</v>
      </c>
      <c r="H23">
        <v>66.730800676488002</v>
      </c>
      <c r="I23">
        <v>81.164053352337007</v>
      </c>
      <c r="J23" t="s">
        <v>37</v>
      </c>
    </row>
    <row r="24" spans="1:10">
      <c r="A24">
        <v>23</v>
      </c>
      <c r="B24" t="s">
        <v>38</v>
      </c>
      <c r="C24" t="s">
        <v>721</v>
      </c>
      <c r="D24" t="s">
        <v>722</v>
      </c>
      <c r="E24">
        <v>-115.214877644133</v>
      </c>
      <c r="F24">
        <v>-39.199400509276302</v>
      </c>
      <c r="G24">
        <v>-78.585945477581902</v>
      </c>
      <c r="H24">
        <v>236.969183940888</v>
      </c>
      <c r="I24">
        <v>158.38323846330599</v>
      </c>
      <c r="J24" t="s">
        <v>38</v>
      </c>
    </row>
    <row r="25" spans="1:10">
      <c r="A25">
        <v>24</v>
      </c>
      <c r="B25" t="s">
        <v>39</v>
      </c>
      <c r="C25" t="s">
        <v>721</v>
      </c>
      <c r="D25" t="s">
        <v>722</v>
      </c>
      <c r="E25">
        <v>-60.696413868717002</v>
      </c>
      <c r="F25">
        <v>-4.4992571101030796</v>
      </c>
      <c r="G25">
        <v>-33.324867730260202</v>
      </c>
      <c r="H25">
        <v>128.472416493081</v>
      </c>
      <c r="I25">
        <v>95.1475487628216</v>
      </c>
      <c r="J25" t="s">
        <v>39</v>
      </c>
    </row>
    <row r="26" spans="1:10">
      <c r="A26">
        <v>25</v>
      </c>
      <c r="B26" t="s">
        <v>40</v>
      </c>
      <c r="C26" t="s">
        <v>721</v>
      </c>
      <c r="D26" t="s">
        <v>722</v>
      </c>
      <c r="E26">
        <v>-103.216697048993</v>
      </c>
      <c r="F26">
        <v>41.449301256139897</v>
      </c>
      <c r="G26">
        <v>-34.5602306641863</v>
      </c>
      <c r="H26">
        <v>406.68087240991298</v>
      </c>
      <c r="I26">
        <v>372.12064174572703</v>
      </c>
      <c r="J26" t="s">
        <v>40</v>
      </c>
    </row>
    <row r="27" spans="1:10">
      <c r="A27">
        <v>26</v>
      </c>
      <c r="B27" t="s">
        <v>41</v>
      </c>
      <c r="C27" t="s">
        <v>721</v>
      </c>
      <c r="D27" t="s">
        <v>722</v>
      </c>
      <c r="E27">
        <v>60.060297128334703</v>
      </c>
      <c r="F27">
        <v>189.187686958754</v>
      </c>
      <c r="G27">
        <v>104.411244824905</v>
      </c>
      <c r="H27">
        <v>-42.672693602450998</v>
      </c>
      <c r="I27">
        <v>61.738551222454703</v>
      </c>
      <c r="J27" t="s">
        <v>41</v>
      </c>
    </row>
    <row r="28" spans="1:10">
      <c r="A28">
        <v>27</v>
      </c>
      <c r="B28" t="s">
        <v>42</v>
      </c>
      <c r="C28" t="s">
        <v>721</v>
      </c>
      <c r="D28" t="s">
        <v>722</v>
      </c>
      <c r="E28">
        <v>-136.362731271456</v>
      </c>
      <c r="F28">
        <v>42.399150894029901</v>
      </c>
      <c r="G28">
        <v>-50.596045863400299</v>
      </c>
      <c r="H28">
        <v>466.44166194977601</v>
      </c>
      <c r="I28">
        <v>415.84561608637603</v>
      </c>
      <c r="J28" t="s">
        <v>42</v>
      </c>
    </row>
    <row r="29" spans="1:10">
      <c r="A29">
        <v>28</v>
      </c>
      <c r="B29" t="s">
        <v>43</v>
      </c>
      <c r="C29" t="s">
        <v>721</v>
      </c>
      <c r="D29" t="s">
        <v>722</v>
      </c>
      <c r="E29">
        <v>24.6000870734591</v>
      </c>
      <c r="F29">
        <v>83.181266978208996</v>
      </c>
      <c r="G29">
        <v>51.3198130769551</v>
      </c>
      <c r="H29">
        <v>45.674505304567901</v>
      </c>
      <c r="I29">
        <v>96.994318381523101</v>
      </c>
      <c r="J29" t="s">
        <v>43</v>
      </c>
    </row>
    <row r="30" spans="1:10">
      <c r="A30">
        <v>29</v>
      </c>
      <c r="B30" t="s">
        <v>44</v>
      </c>
      <c r="C30" t="s">
        <v>721</v>
      </c>
      <c r="D30" t="s">
        <v>722</v>
      </c>
      <c r="E30">
        <v>-128.64666113255001</v>
      </c>
      <c r="F30">
        <v>-62.0502746344619</v>
      </c>
      <c r="G30">
        <v>-95.021387750523303</v>
      </c>
      <c r="H30">
        <v>230.284019555366</v>
      </c>
      <c r="I30">
        <v>135.26263180484301</v>
      </c>
      <c r="J30" t="s">
        <v>44</v>
      </c>
    </row>
    <row r="31" spans="1:10">
      <c r="A31">
        <v>30</v>
      </c>
      <c r="B31" t="s">
        <v>45</v>
      </c>
      <c r="C31" t="s">
        <v>721</v>
      </c>
      <c r="D31" t="s">
        <v>722</v>
      </c>
      <c r="E31">
        <v>-43.1835981930098</v>
      </c>
      <c r="F31">
        <v>4.3844265536465903</v>
      </c>
      <c r="G31">
        <v>-19.836439184112699</v>
      </c>
      <c r="H31">
        <v>97.627181535647395</v>
      </c>
      <c r="I31">
        <v>77.790742351534703</v>
      </c>
      <c r="J31" t="s">
        <v>45</v>
      </c>
    </row>
    <row r="32" spans="1:10">
      <c r="A32">
        <v>31</v>
      </c>
      <c r="B32" t="s">
        <v>46</v>
      </c>
      <c r="C32" t="s">
        <v>721</v>
      </c>
      <c r="D32" t="s">
        <v>722</v>
      </c>
      <c r="E32">
        <v>-96.085403943606295</v>
      </c>
      <c r="F32">
        <v>-29.565509345064399</v>
      </c>
      <c r="G32">
        <v>-63.366974793659601</v>
      </c>
      <c r="H32">
        <v>202.61051950329301</v>
      </c>
      <c r="I32">
        <v>139.24354470963399</v>
      </c>
      <c r="J32" t="s">
        <v>46</v>
      </c>
    </row>
    <row r="33" spans="1:10">
      <c r="A33">
        <v>32</v>
      </c>
      <c r="B33" t="s">
        <v>47</v>
      </c>
      <c r="C33" t="s">
        <v>721</v>
      </c>
      <c r="D33" t="s">
        <v>722</v>
      </c>
      <c r="E33">
        <v>-161.35639850226099</v>
      </c>
      <c r="F33">
        <v>-79.5089406558658</v>
      </c>
      <c r="G33">
        <v>-123.24215581373799</v>
      </c>
      <c r="H33">
        <v>302.141850048957</v>
      </c>
      <c r="I33">
        <v>178.89969423521899</v>
      </c>
      <c r="J33" t="s">
        <v>47</v>
      </c>
    </row>
    <row r="34" spans="1:10">
      <c r="A34">
        <v>33</v>
      </c>
      <c r="B34" t="s">
        <v>48</v>
      </c>
      <c r="C34" t="s">
        <v>721</v>
      </c>
      <c r="D34" t="s">
        <v>722</v>
      </c>
      <c r="E34">
        <v>-81.860018064636094</v>
      </c>
      <c r="F34">
        <v>83.866828604263205</v>
      </c>
      <c r="G34">
        <v>-0.82110060108306004</v>
      </c>
      <c r="H34">
        <v>420.64690485655001</v>
      </c>
      <c r="I34">
        <v>419.82580425546701</v>
      </c>
      <c r="J34" t="s">
        <v>48</v>
      </c>
    </row>
    <row r="35" spans="1:10">
      <c r="A35">
        <v>34</v>
      </c>
      <c r="B35" t="s">
        <v>49</v>
      </c>
      <c r="C35" t="s">
        <v>721</v>
      </c>
      <c r="D35" t="s">
        <v>722</v>
      </c>
      <c r="E35">
        <v>-110.66084413496</v>
      </c>
      <c r="F35">
        <v>103.15131201424499</v>
      </c>
      <c r="G35">
        <v>-15.7370283983287</v>
      </c>
      <c r="H35">
        <v>542.40592487334698</v>
      </c>
      <c r="I35">
        <v>526.66889647501796</v>
      </c>
      <c r="J35" t="s">
        <v>49</v>
      </c>
    </row>
    <row r="36" spans="1:10">
      <c r="A36">
        <v>35</v>
      </c>
      <c r="B36" t="s">
        <v>50</v>
      </c>
      <c r="C36" t="s">
        <v>721</v>
      </c>
      <c r="D36" t="s">
        <v>722</v>
      </c>
      <c r="E36">
        <v>-58.991281475682001</v>
      </c>
      <c r="F36">
        <v>-2.6585565322392601</v>
      </c>
      <c r="G36">
        <v>-31.475888986271201</v>
      </c>
      <c r="H36">
        <v>143.732989567169</v>
      </c>
      <c r="I36">
        <v>112.257100580898</v>
      </c>
      <c r="J36" t="s">
        <v>50</v>
      </c>
    </row>
    <row r="37" spans="1:10">
      <c r="A37">
        <v>36</v>
      </c>
      <c r="B37" t="s">
        <v>51</v>
      </c>
      <c r="C37" t="s">
        <v>721</v>
      </c>
      <c r="D37" t="s">
        <v>722</v>
      </c>
      <c r="E37">
        <v>107.375520608724</v>
      </c>
      <c r="F37">
        <v>201.587577016859</v>
      </c>
      <c r="G37">
        <v>151.031405021019</v>
      </c>
      <c r="H37">
        <v>52.959305597567699</v>
      </c>
      <c r="I37">
        <v>203.990710618587</v>
      </c>
      <c r="J37" t="s">
        <v>51</v>
      </c>
    </row>
    <row r="38" spans="1:10">
      <c r="A38">
        <v>37</v>
      </c>
      <c r="B38" t="s">
        <v>52</v>
      </c>
      <c r="C38" t="s">
        <v>721</v>
      </c>
      <c r="D38" t="s">
        <v>722</v>
      </c>
      <c r="E38">
        <v>-100.67005219381301</v>
      </c>
      <c r="F38">
        <v>49.109820954208402</v>
      </c>
      <c r="G38">
        <v>-27.081617284423299</v>
      </c>
      <c r="H38">
        <v>417.98817896235499</v>
      </c>
      <c r="I38">
        <v>390.90656167793202</v>
      </c>
      <c r="J38" t="s">
        <v>52</v>
      </c>
    </row>
    <row r="39" spans="1:10">
      <c r="A39">
        <v>38</v>
      </c>
      <c r="B39" t="s">
        <v>53</v>
      </c>
      <c r="C39" t="s">
        <v>721</v>
      </c>
      <c r="D39" t="s">
        <v>722</v>
      </c>
      <c r="E39">
        <v>-108.85610160328</v>
      </c>
      <c r="F39">
        <v>-39.457544587844403</v>
      </c>
      <c r="G39">
        <v>-74.698900033290499</v>
      </c>
      <c r="H39">
        <v>230.39103678234599</v>
      </c>
      <c r="I39">
        <v>155.692136749056</v>
      </c>
      <c r="J39" t="s">
        <v>53</v>
      </c>
    </row>
    <row r="40" spans="1:10">
      <c r="A40">
        <v>39</v>
      </c>
      <c r="B40" t="s">
        <v>54</v>
      </c>
      <c r="C40" t="s">
        <v>721</v>
      </c>
      <c r="D40" t="s">
        <v>722</v>
      </c>
      <c r="E40">
        <v>-77.907862105343199</v>
      </c>
      <c r="F40">
        <v>-3.7821707239211699</v>
      </c>
      <c r="G40">
        <v>-42.206924804731699</v>
      </c>
      <c r="H40">
        <v>185.821441979702</v>
      </c>
      <c r="I40">
        <v>143.61451717496999</v>
      </c>
      <c r="J40" t="s">
        <v>54</v>
      </c>
    </row>
    <row r="41" spans="1:10">
      <c r="A41">
        <v>40</v>
      </c>
      <c r="B41" t="s">
        <v>55</v>
      </c>
      <c r="C41" t="s">
        <v>721</v>
      </c>
      <c r="D41" t="s">
        <v>722</v>
      </c>
      <c r="E41">
        <v>-148.57374266806701</v>
      </c>
      <c r="F41">
        <v>24.872854427910401</v>
      </c>
      <c r="G41">
        <v>-64.840134182515996</v>
      </c>
      <c r="H41">
        <v>506.475601326331</v>
      </c>
      <c r="I41">
        <v>441.63546714381499</v>
      </c>
      <c r="J41" t="s">
        <v>55</v>
      </c>
    </row>
    <row r="42" spans="1:10">
      <c r="A42">
        <v>41</v>
      </c>
      <c r="B42" t="s">
        <v>56</v>
      </c>
      <c r="C42" t="s">
        <v>721</v>
      </c>
      <c r="D42" t="s">
        <v>722</v>
      </c>
      <c r="E42">
        <v>-94.024844514834399</v>
      </c>
      <c r="F42">
        <v>-13.081616704489999</v>
      </c>
      <c r="G42">
        <v>-51.690521215471598</v>
      </c>
      <c r="H42">
        <v>243.59934434356799</v>
      </c>
      <c r="I42">
        <v>191.908823128096</v>
      </c>
      <c r="J42" t="s">
        <v>56</v>
      </c>
    </row>
    <row r="43" spans="1:10">
      <c r="A43">
        <v>42</v>
      </c>
      <c r="B43" t="s">
        <v>57</v>
      </c>
      <c r="C43" t="s">
        <v>721</v>
      </c>
      <c r="D43" t="s">
        <v>722</v>
      </c>
      <c r="E43">
        <v>-84.590745775036297</v>
      </c>
      <c r="F43">
        <v>16.208120103856899</v>
      </c>
      <c r="G43">
        <v>-35.656588354924999</v>
      </c>
      <c r="H43">
        <v>276.55610904348202</v>
      </c>
      <c r="I43">
        <v>240.899520688557</v>
      </c>
      <c r="J43" t="s">
        <v>57</v>
      </c>
    </row>
    <row r="44" spans="1:10">
      <c r="A44">
        <v>43</v>
      </c>
      <c r="B44" t="s">
        <v>58</v>
      </c>
      <c r="C44" t="s">
        <v>721</v>
      </c>
      <c r="D44" t="s">
        <v>722</v>
      </c>
      <c r="E44">
        <v>-257.16335952831901</v>
      </c>
      <c r="F44">
        <v>-149.87135373131699</v>
      </c>
      <c r="G44">
        <v>-203.914248282306</v>
      </c>
      <c r="H44">
        <v>443.02601684033402</v>
      </c>
      <c r="I44">
        <v>239.11176855802699</v>
      </c>
      <c r="J44" t="s">
        <v>58</v>
      </c>
    </row>
    <row r="45" spans="1:10">
      <c r="A45">
        <v>44</v>
      </c>
      <c r="B45" t="s">
        <v>59</v>
      </c>
      <c r="C45" t="s">
        <v>721</v>
      </c>
      <c r="D45" t="s">
        <v>722</v>
      </c>
      <c r="E45">
        <v>-63.485666886698397</v>
      </c>
      <c r="F45">
        <v>3.9846369136201201</v>
      </c>
      <c r="G45">
        <v>-30.147681691974501</v>
      </c>
      <c r="H45">
        <v>157.40386146498801</v>
      </c>
      <c r="I45">
        <v>127.256179773014</v>
      </c>
      <c r="J45" t="s">
        <v>59</v>
      </c>
    </row>
    <row r="46" spans="1:10">
      <c r="A46">
        <v>45</v>
      </c>
      <c r="B46" t="s">
        <v>60</v>
      </c>
      <c r="C46" t="s">
        <v>721</v>
      </c>
      <c r="D46" t="s">
        <v>722</v>
      </c>
      <c r="E46">
        <v>-134.55790068500301</v>
      </c>
      <c r="F46">
        <v>19.175640342555699</v>
      </c>
      <c r="G46">
        <v>-60.233088833937302</v>
      </c>
      <c r="H46">
        <v>471.67280064445703</v>
      </c>
      <c r="I46">
        <v>411.43971181051899</v>
      </c>
      <c r="J46" t="s">
        <v>60</v>
      </c>
    </row>
    <row r="47" spans="1:10">
      <c r="A47">
        <v>46</v>
      </c>
      <c r="B47" t="s">
        <v>61</v>
      </c>
      <c r="C47" t="s">
        <v>721</v>
      </c>
      <c r="D47" t="s">
        <v>722</v>
      </c>
      <c r="E47">
        <v>-4.1508053213850404</v>
      </c>
      <c r="F47">
        <v>82.496064362750801</v>
      </c>
      <c r="G47">
        <v>36.583658915843799</v>
      </c>
      <c r="H47">
        <v>161.11015182016499</v>
      </c>
      <c r="I47">
        <v>197.693810736009</v>
      </c>
      <c r="J47" t="s">
        <v>61</v>
      </c>
    </row>
    <row r="48" spans="1:10">
      <c r="A48">
        <v>47</v>
      </c>
      <c r="B48" t="s">
        <v>62</v>
      </c>
      <c r="C48" t="s">
        <v>721</v>
      </c>
      <c r="D48" t="s">
        <v>722</v>
      </c>
      <c r="E48">
        <v>-135.121689018974</v>
      </c>
      <c r="F48">
        <v>11.9500097027574</v>
      </c>
      <c r="G48">
        <v>-64.466045100849101</v>
      </c>
      <c r="H48">
        <v>443.78049592086199</v>
      </c>
      <c r="I48">
        <v>379.31445082001301</v>
      </c>
      <c r="J48" t="s">
        <v>62</v>
      </c>
    </row>
    <row r="49" spans="1:10">
      <c r="A49">
        <v>48</v>
      </c>
      <c r="B49" t="s">
        <v>63</v>
      </c>
      <c r="C49" t="s">
        <v>721</v>
      </c>
      <c r="D49" t="s">
        <v>722</v>
      </c>
      <c r="E49">
        <v>-152.19468162000399</v>
      </c>
      <c r="F49">
        <v>-72.254293850680497</v>
      </c>
      <c r="G49">
        <v>-114.52064421086</v>
      </c>
      <c r="H49">
        <v>274.52080196321901</v>
      </c>
      <c r="I49">
        <v>160.00015775235801</v>
      </c>
      <c r="J49" t="s">
        <v>63</v>
      </c>
    </row>
    <row r="50" spans="1:10">
      <c r="A50">
        <v>49</v>
      </c>
      <c r="B50" t="s">
        <v>64</v>
      </c>
      <c r="C50" t="s">
        <v>721</v>
      </c>
      <c r="D50" t="s">
        <v>722</v>
      </c>
      <c r="E50">
        <v>-119.284954610862</v>
      </c>
      <c r="F50">
        <v>-20.6411301369087</v>
      </c>
      <c r="G50">
        <v>-70.662743747410502</v>
      </c>
      <c r="H50">
        <v>342.96164207903001</v>
      </c>
      <c r="I50">
        <v>272.298898331619</v>
      </c>
      <c r="J50" t="s">
        <v>64</v>
      </c>
    </row>
    <row r="51" spans="1:10">
      <c r="A51">
        <v>50</v>
      </c>
      <c r="B51" t="s">
        <v>65</v>
      </c>
      <c r="C51" t="s">
        <v>721</v>
      </c>
      <c r="D51" t="s">
        <v>722</v>
      </c>
      <c r="E51">
        <v>-35.753243769287302</v>
      </c>
      <c r="F51">
        <v>71.361998426568107</v>
      </c>
      <c r="G51">
        <v>13.5731482103603</v>
      </c>
      <c r="H51">
        <v>232.63064788347299</v>
      </c>
      <c r="I51">
        <v>246.203796093834</v>
      </c>
      <c r="J51" t="s">
        <v>65</v>
      </c>
    </row>
    <row r="52" spans="1:10">
      <c r="A52">
        <v>51</v>
      </c>
      <c r="B52" t="s">
        <v>66</v>
      </c>
      <c r="C52" t="s">
        <v>721</v>
      </c>
      <c r="D52" t="s">
        <v>722</v>
      </c>
      <c r="E52">
        <v>-124.434741740989</v>
      </c>
      <c r="F52">
        <v>-45.135820540089</v>
      </c>
      <c r="G52">
        <v>-85.681036093973205</v>
      </c>
      <c r="H52">
        <v>266.00263584875597</v>
      </c>
      <c r="I52">
        <v>180.321599754782</v>
      </c>
      <c r="J52" t="s">
        <v>66</v>
      </c>
    </row>
    <row r="53" spans="1:10">
      <c r="A53">
        <v>52</v>
      </c>
      <c r="B53" t="s">
        <v>67</v>
      </c>
      <c r="C53" t="s">
        <v>721</v>
      </c>
      <c r="D53" t="s">
        <v>722</v>
      </c>
      <c r="E53">
        <v>-138.02729655918901</v>
      </c>
      <c r="F53">
        <v>-13.602032861402201</v>
      </c>
      <c r="G53">
        <v>-77.757459347516004</v>
      </c>
      <c r="H53">
        <v>400.544759064517</v>
      </c>
      <c r="I53">
        <v>322.78729971700102</v>
      </c>
      <c r="J53" t="s">
        <v>67</v>
      </c>
    </row>
    <row r="54" spans="1:10">
      <c r="A54">
        <v>53</v>
      </c>
      <c r="B54" t="s">
        <v>68</v>
      </c>
      <c r="C54" t="s">
        <v>721</v>
      </c>
      <c r="D54" t="s">
        <v>722</v>
      </c>
      <c r="E54">
        <v>-99.339332654281506</v>
      </c>
      <c r="F54">
        <v>-23.706013668172702</v>
      </c>
      <c r="G54">
        <v>-61.985278548555797</v>
      </c>
      <c r="H54">
        <v>235.43146615074099</v>
      </c>
      <c r="I54">
        <v>173.446187602186</v>
      </c>
      <c r="J54" t="s">
        <v>68</v>
      </c>
    </row>
    <row r="55" spans="1:10">
      <c r="A55">
        <v>54</v>
      </c>
      <c r="B55" t="s">
        <v>69</v>
      </c>
      <c r="C55" t="s">
        <v>721</v>
      </c>
      <c r="D55" t="s">
        <v>722</v>
      </c>
      <c r="E55">
        <v>-170.70538313875701</v>
      </c>
      <c r="F55">
        <v>-34.313188004443802</v>
      </c>
      <c r="G55">
        <v>-102.980778210463</v>
      </c>
      <c r="H55">
        <v>488.840490852698</v>
      </c>
      <c r="I55">
        <v>385.859712642234</v>
      </c>
      <c r="J55" t="s">
        <v>69</v>
      </c>
    </row>
    <row r="56" spans="1:10">
      <c r="A56">
        <v>55</v>
      </c>
      <c r="B56" t="s">
        <v>70</v>
      </c>
      <c r="C56" t="s">
        <v>721</v>
      </c>
      <c r="D56" t="s">
        <v>722</v>
      </c>
      <c r="E56">
        <v>-186.17802400255201</v>
      </c>
      <c r="F56">
        <v>-85.070238746202193</v>
      </c>
      <c r="G56">
        <v>-136.91222744640299</v>
      </c>
      <c r="H56">
        <v>341.52918381975599</v>
      </c>
      <c r="I56">
        <v>204.616956373352</v>
      </c>
      <c r="J56" t="s">
        <v>70</v>
      </c>
    </row>
    <row r="57" spans="1:10">
      <c r="A57">
        <v>56</v>
      </c>
      <c r="B57" t="s">
        <v>71</v>
      </c>
      <c r="C57" t="s">
        <v>721</v>
      </c>
      <c r="D57" t="s">
        <v>722</v>
      </c>
      <c r="E57">
        <v>-24.881345379255301</v>
      </c>
      <c r="F57">
        <v>29.0550756888737</v>
      </c>
      <c r="G57">
        <v>1.00888198050225</v>
      </c>
      <c r="H57">
        <v>110.835026201994</v>
      </c>
      <c r="I57">
        <v>111.84390818249599</v>
      </c>
      <c r="J57" t="s">
        <v>71</v>
      </c>
    </row>
    <row r="58" spans="1:10">
      <c r="A58">
        <v>57</v>
      </c>
      <c r="B58" t="s">
        <v>72</v>
      </c>
      <c r="C58" t="s">
        <v>721</v>
      </c>
      <c r="D58" t="s">
        <v>722</v>
      </c>
      <c r="E58">
        <v>-39.932641321409797</v>
      </c>
      <c r="F58">
        <v>35.482291819840597</v>
      </c>
      <c r="G58">
        <v>-3.0400200400922799</v>
      </c>
      <c r="H58">
        <v>178.24474643968301</v>
      </c>
      <c r="I58">
        <v>175.20472639959101</v>
      </c>
      <c r="J58" t="s">
        <v>72</v>
      </c>
    </row>
    <row r="59" spans="1:10">
      <c r="A59">
        <v>58</v>
      </c>
      <c r="B59" t="s">
        <v>73</v>
      </c>
      <c r="C59" t="s">
        <v>721</v>
      </c>
      <c r="D59" t="s">
        <v>722</v>
      </c>
      <c r="E59">
        <v>-43.944776563094599</v>
      </c>
      <c r="F59">
        <v>37.678714068184</v>
      </c>
      <c r="G59">
        <v>-3.2476534879407599</v>
      </c>
      <c r="H59">
        <v>137.644721628979</v>
      </c>
      <c r="I59">
        <v>134.397068141039</v>
      </c>
      <c r="J59" t="s">
        <v>73</v>
      </c>
    </row>
    <row r="60" spans="1:10">
      <c r="A60">
        <v>59</v>
      </c>
      <c r="B60" t="s">
        <v>74</v>
      </c>
      <c r="C60" t="s">
        <v>721</v>
      </c>
      <c r="D60" t="s">
        <v>722</v>
      </c>
      <c r="E60">
        <v>-90.104695295896903</v>
      </c>
      <c r="F60">
        <v>-28.401540954147599</v>
      </c>
      <c r="G60">
        <v>-59.492354418532102</v>
      </c>
      <c r="H60">
        <v>167.48544554428901</v>
      </c>
      <c r="I60">
        <v>107.993091125757</v>
      </c>
      <c r="J60" t="s">
        <v>74</v>
      </c>
    </row>
    <row r="61" spans="1:10">
      <c r="A61">
        <v>60</v>
      </c>
      <c r="B61" t="s">
        <v>75</v>
      </c>
      <c r="C61" t="s">
        <v>721</v>
      </c>
      <c r="D61" t="s">
        <v>722</v>
      </c>
      <c r="E61">
        <v>-24.744302504533</v>
      </c>
      <c r="F61">
        <v>15.3259763709793</v>
      </c>
      <c r="G61">
        <v>-6.3695137956537797</v>
      </c>
      <c r="H61">
        <v>58.8540618770555</v>
      </c>
      <c r="I61">
        <v>52.484548081401698</v>
      </c>
      <c r="J61" t="s">
        <v>75</v>
      </c>
    </row>
    <row r="62" spans="1:10">
      <c r="A62">
        <v>61</v>
      </c>
      <c r="B62" t="s">
        <v>76</v>
      </c>
      <c r="C62" t="s">
        <v>721</v>
      </c>
      <c r="D62" t="s">
        <v>722</v>
      </c>
      <c r="E62">
        <v>-141.31574409845501</v>
      </c>
      <c r="F62">
        <v>-65.175011751293994</v>
      </c>
      <c r="G62">
        <v>-102.013277791327</v>
      </c>
      <c r="H62">
        <v>276.52286136358299</v>
      </c>
      <c r="I62">
        <v>174.50958357225599</v>
      </c>
      <c r="J62" t="s">
        <v>76</v>
      </c>
    </row>
    <row r="63" spans="1:10">
      <c r="A63">
        <v>62</v>
      </c>
      <c r="B63" t="s">
        <v>77</v>
      </c>
      <c r="C63" t="s">
        <v>721</v>
      </c>
      <c r="D63" t="s">
        <v>722</v>
      </c>
      <c r="E63">
        <v>-146.47312993643399</v>
      </c>
      <c r="F63">
        <v>-43.652133706436402</v>
      </c>
      <c r="G63">
        <v>-94.797571450850498</v>
      </c>
      <c r="H63">
        <v>306.07286865547098</v>
      </c>
      <c r="I63">
        <v>211.27529720462101</v>
      </c>
      <c r="J63" t="s">
        <v>77</v>
      </c>
    </row>
    <row r="64" spans="1:10">
      <c r="A64">
        <v>63</v>
      </c>
      <c r="B64" t="s">
        <v>78</v>
      </c>
      <c r="C64" t="s">
        <v>721</v>
      </c>
      <c r="D64" t="s">
        <v>722</v>
      </c>
      <c r="E64">
        <v>-93.644200517324293</v>
      </c>
      <c r="F64">
        <v>1.46044460991743</v>
      </c>
      <c r="G64">
        <v>-47.339025849789202</v>
      </c>
      <c r="H64">
        <v>318.90952166005002</v>
      </c>
      <c r="I64">
        <v>271.57049581026098</v>
      </c>
      <c r="J64" t="s">
        <v>78</v>
      </c>
    </row>
    <row r="65" spans="1:10">
      <c r="A65">
        <v>64</v>
      </c>
      <c r="B65" t="s">
        <v>79</v>
      </c>
      <c r="C65" t="s">
        <v>721</v>
      </c>
      <c r="D65" t="s">
        <v>722</v>
      </c>
      <c r="E65">
        <v>-186.17343959790199</v>
      </c>
      <c r="F65">
        <v>-22.008248417320999</v>
      </c>
      <c r="G65">
        <v>-101.305512555585</v>
      </c>
      <c r="H65">
        <v>594.24871251045397</v>
      </c>
      <c r="I65">
        <v>492.94319995486802</v>
      </c>
      <c r="J65" t="s">
        <v>79</v>
      </c>
    </row>
    <row r="66" spans="1:10">
      <c r="A66">
        <v>65</v>
      </c>
      <c r="B66" t="s">
        <v>80</v>
      </c>
      <c r="C66" t="s">
        <v>721</v>
      </c>
      <c r="D66" t="s">
        <v>722</v>
      </c>
      <c r="E66">
        <v>-19.7919029851302</v>
      </c>
      <c r="F66">
        <v>75.895569696284696</v>
      </c>
      <c r="G66">
        <v>24.557447035655599</v>
      </c>
      <c r="H66">
        <v>274.12440378827802</v>
      </c>
      <c r="I66">
        <v>298.68185082393398</v>
      </c>
      <c r="J66" t="s">
        <v>80</v>
      </c>
    </row>
    <row r="67" spans="1:10">
      <c r="A67">
        <v>66</v>
      </c>
      <c r="B67" t="s">
        <v>81</v>
      </c>
      <c r="C67" t="s">
        <v>721</v>
      </c>
      <c r="D67" t="s">
        <v>722</v>
      </c>
      <c r="E67">
        <v>-130.82032069617901</v>
      </c>
      <c r="F67">
        <v>-12.3662692319173</v>
      </c>
      <c r="G67">
        <v>-71.223849948564606</v>
      </c>
      <c r="H67">
        <v>337.81472656467798</v>
      </c>
      <c r="I67">
        <v>266.59087661611301</v>
      </c>
      <c r="J67" t="s">
        <v>81</v>
      </c>
    </row>
    <row r="68" spans="1:10">
      <c r="A68">
        <v>67</v>
      </c>
      <c r="B68" t="s">
        <v>82</v>
      </c>
      <c r="C68" t="s">
        <v>721</v>
      </c>
      <c r="D68" t="s">
        <v>722</v>
      </c>
      <c r="E68">
        <v>-80.495358312235197</v>
      </c>
      <c r="F68">
        <v>-24.8624602662257</v>
      </c>
      <c r="G68">
        <v>-53.9541189037176</v>
      </c>
      <c r="H68">
        <v>155.50537382693099</v>
      </c>
      <c r="I68">
        <v>101.55125492321299</v>
      </c>
      <c r="J68" t="s">
        <v>82</v>
      </c>
    </row>
    <row r="69" spans="1:10">
      <c r="A69">
        <v>68</v>
      </c>
      <c r="B69" t="s">
        <v>83</v>
      </c>
      <c r="C69" t="s">
        <v>721</v>
      </c>
      <c r="D69" t="s">
        <v>722</v>
      </c>
      <c r="E69">
        <v>-117.288197956966</v>
      </c>
      <c r="F69">
        <v>44.383458576728799</v>
      </c>
      <c r="G69">
        <v>-36.858721352867498</v>
      </c>
      <c r="H69">
        <v>493.90812913912799</v>
      </c>
      <c r="I69">
        <v>457.04940778626099</v>
      </c>
      <c r="J69" t="s">
        <v>83</v>
      </c>
    </row>
    <row r="70" spans="1:10">
      <c r="A70">
        <v>69</v>
      </c>
      <c r="B70" t="s">
        <v>84</v>
      </c>
      <c r="C70" t="s">
        <v>721</v>
      </c>
      <c r="D70" t="s">
        <v>722</v>
      </c>
      <c r="E70">
        <v>11.6200026690775</v>
      </c>
      <c r="F70">
        <v>69.632619490036404</v>
      </c>
      <c r="G70">
        <v>40.326152942545399</v>
      </c>
      <c r="H70">
        <v>84.541776607885097</v>
      </c>
      <c r="I70">
        <v>124.86792955043001</v>
      </c>
      <c r="J70" t="s">
        <v>84</v>
      </c>
    </row>
    <row r="71" spans="1:10">
      <c r="A71">
        <v>70</v>
      </c>
      <c r="B71" t="s">
        <v>85</v>
      </c>
      <c r="C71" t="s">
        <v>721</v>
      </c>
      <c r="D71" t="s">
        <v>722</v>
      </c>
      <c r="E71">
        <v>10.403598469477499</v>
      </c>
      <c r="F71">
        <v>269.68998103539099</v>
      </c>
      <c r="G71">
        <v>78.017782378773006</v>
      </c>
      <c r="H71">
        <v>-56.7119453493846</v>
      </c>
      <c r="I71">
        <v>21.3058370293884</v>
      </c>
      <c r="J71" t="s">
        <v>85</v>
      </c>
    </row>
    <row r="72" spans="1:10">
      <c r="A72">
        <v>71</v>
      </c>
      <c r="B72" t="s">
        <v>86</v>
      </c>
      <c r="C72" t="s">
        <v>721</v>
      </c>
      <c r="D72" t="s">
        <v>722</v>
      </c>
      <c r="E72">
        <v>30.748648640668002</v>
      </c>
      <c r="F72">
        <v>90.533801825554605</v>
      </c>
      <c r="G72">
        <v>57.831582954775598</v>
      </c>
      <c r="H72">
        <v>36.655406588417698</v>
      </c>
      <c r="I72">
        <v>94.486989543193303</v>
      </c>
      <c r="J72" t="s">
        <v>86</v>
      </c>
    </row>
    <row r="73" spans="1:10">
      <c r="A73">
        <v>72</v>
      </c>
      <c r="B73" t="s">
        <v>87</v>
      </c>
      <c r="C73" t="s">
        <v>721</v>
      </c>
      <c r="D73" t="s">
        <v>722</v>
      </c>
      <c r="E73">
        <v>-24.392720580524099</v>
      </c>
      <c r="F73">
        <v>109.744336422491</v>
      </c>
      <c r="G73">
        <v>41.159352850893001</v>
      </c>
      <c r="H73">
        <v>318.65905397638102</v>
      </c>
      <c r="I73">
        <v>359.81840682727398</v>
      </c>
      <c r="J73" t="s">
        <v>87</v>
      </c>
    </row>
    <row r="74" spans="1:10">
      <c r="A74">
        <v>73</v>
      </c>
      <c r="B74" t="s">
        <v>88</v>
      </c>
      <c r="C74" t="s">
        <v>721</v>
      </c>
      <c r="D74" t="s">
        <v>722</v>
      </c>
      <c r="E74">
        <v>-44.501373086216901</v>
      </c>
      <c r="F74">
        <v>37.2803511950207</v>
      </c>
      <c r="G74">
        <v>-6.0507289379726501</v>
      </c>
      <c r="H74">
        <v>176.45772160059701</v>
      </c>
      <c r="I74">
        <v>170.40699266262399</v>
      </c>
      <c r="J74" t="s">
        <v>88</v>
      </c>
    </row>
    <row r="75" spans="1:10">
      <c r="A75">
        <v>74</v>
      </c>
      <c r="B75" t="s">
        <v>89</v>
      </c>
      <c r="C75" t="s">
        <v>721</v>
      </c>
      <c r="D75" t="s">
        <v>722</v>
      </c>
      <c r="E75">
        <v>18.153213798466599</v>
      </c>
      <c r="F75">
        <v>80.188417915337894</v>
      </c>
      <c r="G75">
        <v>42.0935505038114</v>
      </c>
      <c r="H75">
        <v>26.9944551856453</v>
      </c>
      <c r="I75">
        <v>69.088005689456693</v>
      </c>
      <c r="J75" t="s">
        <v>89</v>
      </c>
    </row>
    <row r="76" spans="1:10">
      <c r="A76">
        <v>75</v>
      </c>
      <c r="B76" t="s">
        <v>90</v>
      </c>
      <c r="C76" t="s">
        <v>721</v>
      </c>
      <c r="D76" t="s">
        <v>722</v>
      </c>
      <c r="E76">
        <v>-42.186905110389901</v>
      </c>
      <c r="F76">
        <v>6.6878990870121804</v>
      </c>
      <c r="G76">
        <v>-19.085902871104</v>
      </c>
      <c r="H76">
        <v>76.5454319749782</v>
      </c>
      <c r="I76">
        <v>57.459529103874203</v>
      </c>
      <c r="J76" t="s">
        <v>90</v>
      </c>
    </row>
    <row r="77" spans="1:10">
      <c r="A77">
        <v>76</v>
      </c>
      <c r="B77" t="s">
        <v>91</v>
      </c>
      <c r="C77" t="s">
        <v>721</v>
      </c>
      <c r="D77" t="s">
        <v>722</v>
      </c>
      <c r="E77">
        <v>-174.20547127611201</v>
      </c>
      <c r="F77">
        <v>-47.803802623474297</v>
      </c>
      <c r="G77">
        <v>-109.38451954113</v>
      </c>
      <c r="H77">
        <v>447.373452002509</v>
      </c>
      <c r="I77">
        <v>337.98893246137902</v>
      </c>
      <c r="J77" t="s">
        <v>91</v>
      </c>
    </row>
    <row r="78" spans="1:10">
      <c r="A78">
        <v>77</v>
      </c>
      <c r="B78" t="s">
        <v>92</v>
      </c>
      <c r="C78" t="s">
        <v>721</v>
      </c>
      <c r="D78" t="s">
        <v>722</v>
      </c>
      <c r="E78">
        <v>-54.327269744466598</v>
      </c>
      <c r="F78">
        <v>36.927938812016301</v>
      </c>
      <c r="G78">
        <v>-10.072144177528701</v>
      </c>
      <c r="H78">
        <v>245.500746480771</v>
      </c>
      <c r="I78">
        <v>235.428602303242</v>
      </c>
      <c r="J78" t="s">
        <v>92</v>
      </c>
    </row>
    <row r="79" spans="1:10">
      <c r="A79">
        <v>78</v>
      </c>
      <c r="B79" t="s">
        <v>93</v>
      </c>
      <c r="C79" t="s">
        <v>721</v>
      </c>
      <c r="D79" t="s">
        <v>722</v>
      </c>
      <c r="E79">
        <v>-35.603771270295702</v>
      </c>
      <c r="F79">
        <v>58.957341498305702</v>
      </c>
      <c r="G79">
        <v>10.4641619114124</v>
      </c>
      <c r="H79">
        <v>236.45002438487799</v>
      </c>
      <c r="I79">
        <v>246.91418629629001</v>
      </c>
      <c r="J79" t="s">
        <v>93</v>
      </c>
    </row>
    <row r="80" spans="1:10">
      <c r="A80">
        <v>79</v>
      </c>
      <c r="B80" t="s">
        <v>94</v>
      </c>
      <c r="C80" t="s">
        <v>721</v>
      </c>
      <c r="D80" t="s">
        <v>722</v>
      </c>
      <c r="E80">
        <v>-116.89346111628799</v>
      </c>
      <c r="F80">
        <v>-4.2317196330236602</v>
      </c>
      <c r="G80">
        <v>-60.360864845873103</v>
      </c>
      <c r="H80">
        <v>396.92909356883598</v>
      </c>
      <c r="I80">
        <v>336.56822872296198</v>
      </c>
      <c r="J80" t="s">
        <v>94</v>
      </c>
    </row>
    <row r="81" spans="1:10">
      <c r="A81">
        <v>80</v>
      </c>
      <c r="B81" t="s">
        <v>95</v>
      </c>
      <c r="C81" t="s">
        <v>721</v>
      </c>
      <c r="D81" t="s">
        <v>722</v>
      </c>
      <c r="E81">
        <v>-221.81503515918101</v>
      </c>
      <c r="F81">
        <v>-93.934760220704803</v>
      </c>
      <c r="G81">
        <v>-158.611195009234</v>
      </c>
      <c r="H81">
        <v>528.839406511324</v>
      </c>
      <c r="I81">
        <v>370.22821150208898</v>
      </c>
      <c r="J81" t="s">
        <v>95</v>
      </c>
    </row>
    <row r="82" spans="1:10">
      <c r="A82">
        <v>81</v>
      </c>
      <c r="B82" t="s">
        <v>96</v>
      </c>
      <c r="C82" t="s">
        <v>721</v>
      </c>
      <c r="D82" t="s">
        <v>722</v>
      </c>
      <c r="E82">
        <v>-12.3998723285622</v>
      </c>
      <c r="F82">
        <v>99.209965858021107</v>
      </c>
      <c r="G82">
        <v>42.309651074211999</v>
      </c>
      <c r="H82">
        <v>260.46544697455499</v>
      </c>
      <c r="I82">
        <v>302.77509804876701</v>
      </c>
      <c r="J82" t="s">
        <v>96</v>
      </c>
    </row>
    <row r="83" spans="1:10">
      <c r="A83">
        <v>82</v>
      </c>
      <c r="B83" t="s">
        <v>97</v>
      </c>
      <c r="C83" t="s">
        <v>721</v>
      </c>
      <c r="D83" t="s">
        <v>722</v>
      </c>
      <c r="E83">
        <v>-54.121281678442202</v>
      </c>
      <c r="F83">
        <v>59.705059269750699</v>
      </c>
      <c r="G83">
        <v>4.1333163981121199</v>
      </c>
      <c r="H83">
        <v>330.58112915990603</v>
      </c>
      <c r="I83">
        <v>334.71444555801799</v>
      </c>
      <c r="J83" t="s">
        <v>97</v>
      </c>
    </row>
    <row r="84" spans="1:10">
      <c r="A84">
        <v>83</v>
      </c>
      <c r="B84" t="s">
        <v>98</v>
      </c>
      <c r="C84" t="s">
        <v>721</v>
      </c>
      <c r="D84" t="s">
        <v>722</v>
      </c>
      <c r="E84">
        <v>-287.26896865494399</v>
      </c>
      <c r="F84">
        <v>-159.38458446144799</v>
      </c>
      <c r="G84">
        <v>-221.70768855877199</v>
      </c>
      <c r="H84">
        <v>441.78552852187698</v>
      </c>
      <c r="I84">
        <v>220.077839963104</v>
      </c>
      <c r="J84" t="s">
        <v>98</v>
      </c>
    </row>
    <row r="85" spans="1:10">
      <c r="A85">
        <v>84</v>
      </c>
      <c r="B85" t="s">
        <v>99</v>
      </c>
      <c r="C85" t="s">
        <v>721</v>
      </c>
      <c r="D85" t="s">
        <v>722</v>
      </c>
      <c r="E85">
        <v>-70.432578785014698</v>
      </c>
      <c r="F85">
        <v>38.516992177770199</v>
      </c>
      <c r="G85">
        <v>-18.113284616645601</v>
      </c>
      <c r="H85">
        <v>343.22108129827097</v>
      </c>
      <c r="I85">
        <v>325.10779668162598</v>
      </c>
      <c r="J85" t="s">
        <v>99</v>
      </c>
    </row>
    <row r="86" spans="1:10">
      <c r="A86">
        <v>85</v>
      </c>
      <c r="B86" t="s">
        <v>100</v>
      </c>
      <c r="C86" t="s">
        <v>721</v>
      </c>
      <c r="D86" t="s">
        <v>722</v>
      </c>
      <c r="E86">
        <v>-165.79649938302401</v>
      </c>
      <c r="F86">
        <v>-76.914675262285499</v>
      </c>
      <c r="G86">
        <v>-121.939990144641</v>
      </c>
      <c r="H86">
        <v>304.808158678518</v>
      </c>
      <c r="I86">
        <v>182.868168533877</v>
      </c>
      <c r="J86" t="s">
        <v>100</v>
      </c>
    </row>
    <row r="87" spans="1:10">
      <c r="A87">
        <v>86</v>
      </c>
      <c r="B87" t="s">
        <v>101</v>
      </c>
      <c r="C87" t="s">
        <v>721</v>
      </c>
      <c r="D87" t="s">
        <v>722</v>
      </c>
      <c r="E87">
        <v>-52.285972681442203</v>
      </c>
      <c r="F87">
        <v>53.778021897631298</v>
      </c>
      <c r="G87">
        <v>0.43996020155805099</v>
      </c>
      <c r="H87">
        <v>318.76452628167198</v>
      </c>
      <c r="I87">
        <v>319.20448648323003</v>
      </c>
      <c r="J87" t="s">
        <v>101</v>
      </c>
    </row>
    <row r="88" spans="1:10">
      <c r="A88">
        <v>87</v>
      </c>
      <c r="B88" t="s">
        <v>102</v>
      </c>
      <c r="C88" t="s">
        <v>721</v>
      </c>
      <c r="D88" t="s">
        <v>722</v>
      </c>
      <c r="E88">
        <v>-48.435268816547101</v>
      </c>
      <c r="F88">
        <v>18.8866214764947</v>
      </c>
      <c r="G88">
        <v>-14.0917574333841</v>
      </c>
      <c r="H88">
        <v>176.622454792224</v>
      </c>
      <c r="I88">
        <v>162.53069735884</v>
      </c>
      <c r="J88" t="s">
        <v>102</v>
      </c>
    </row>
    <row r="89" spans="1:10">
      <c r="A89">
        <v>88</v>
      </c>
      <c r="B89" t="s">
        <v>103</v>
      </c>
      <c r="C89" t="s">
        <v>721</v>
      </c>
      <c r="D89" t="s">
        <v>722</v>
      </c>
      <c r="E89">
        <v>-48.072072430726898</v>
      </c>
      <c r="F89">
        <v>-3.3695852703884701</v>
      </c>
      <c r="G89">
        <v>-27.197596147588701</v>
      </c>
      <c r="H89">
        <v>86.073578936356796</v>
      </c>
      <c r="I89">
        <v>58.875982788767999</v>
      </c>
      <c r="J89" t="s">
        <v>103</v>
      </c>
    </row>
    <row r="90" spans="1:10">
      <c r="A90">
        <v>89</v>
      </c>
      <c r="B90" t="s">
        <v>104</v>
      </c>
      <c r="C90" t="s">
        <v>721</v>
      </c>
      <c r="D90" t="s">
        <v>722</v>
      </c>
      <c r="E90">
        <v>-87.196905687087195</v>
      </c>
      <c r="F90">
        <v>60.078140640159603</v>
      </c>
      <c r="G90">
        <v>-13.606846199328199</v>
      </c>
      <c r="H90">
        <v>353.01827413747799</v>
      </c>
      <c r="I90">
        <v>339.41142793814998</v>
      </c>
      <c r="J90" t="s">
        <v>104</v>
      </c>
    </row>
    <row r="91" spans="1:10">
      <c r="A91">
        <v>90</v>
      </c>
      <c r="B91" t="s">
        <v>105</v>
      </c>
      <c r="C91" t="s">
        <v>721</v>
      </c>
      <c r="D91" t="s">
        <v>722</v>
      </c>
      <c r="E91">
        <v>3.7419082682599201</v>
      </c>
      <c r="F91">
        <v>60.912898276960199</v>
      </c>
      <c r="G91">
        <v>29.2882147315091</v>
      </c>
      <c r="H91">
        <v>32.5894251532929</v>
      </c>
      <c r="I91">
        <v>61.877639884802001</v>
      </c>
      <c r="J91" t="s">
        <v>105</v>
      </c>
    </row>
    <row r="92" spans="1:10">
      <c r="A92">
        <v>91</v>
      </c>
      <c r="B92" t="s">
        <v>106</v>
      </c>
      <c r="C92" t="s">
        <v>721</v>
      </c>
      <c r="D92" t="s">
        <v>722</v>
      </c>
      <c r="E92">
        <v>10.6422448341246</v>
      </c>
      <c r="F92">
        <v>136.465676838153</v>
      </c>
      <c r="G92">
        <v>73.030717564701007</v>
      </c>
      <c r="H92">
        <v>306.01404777777799</v>
      </c>
      <c r="I92">
        <v>379.04476534247902</v>
      </c>
      <c r="J92" t="s">
        <v>106</v>
      </c>
    </row>
    <row r="93" spans="1:10">
      <c r="A93">
        <v>92</v>
      </c>
      <c r="B93" t="s">
        <v>107</v>
      </c>
      <c r="C93" t="s">
        <v>721</v>
      </c>
      <c r="D93" t="s">
        <v>722</v>
      </c>
      <c r="E93">
        <v>-28.626152493859902</v>
      </c>
      <c r="F93">
        <v>49.430097421205303</v>
      </c>
      <c r="G93">
        <v>10.6319199073954</v>
      </c>
      <c r="H93">
        <v>178.15678918761299</v>
      </c>
      <c r="I93">
        <v>188.78870909500799</v>
      </c>
      <c r="J93" t="s">
        <v>107</v>
      </c>
    </row>
    <row r="94" spans="1:10">
      <c r="A94">
        <v>93</v>
      </c>
      <c r="B94" t="s">
        <v>108</v>
      </c>
      <c r="C94" t="s">
        <v>721</v>
      </c>
      <c r="D94" t="s">
        <v>722</v>
      </c>
      <c r="E94">
        <v>21.817250228875299</v>
      </c>
      <c r="F94">
        <v>144.54178719405701</v>
      </c>
      <c r="G94">
        <v>82.094173364922895</v>
      </c>
      <c r="H94">
        <v>297.923522668418</v>
      </c>
      <c r="I94">
        <v>380.017696033341</v>
      </c>
      <c r="J94" t="s">
        <v>108</v>
      </c>
    </row>
    <row r="95" spans="1:10">
      <c r="A95">
        <v>94</v>
      </c>
      <c r="B95" t="s">
        <v>109</v>
      </c>
      <c r="C95" t="s">
        <v>721</v>
      </c>
      <c r="D95" t="s">
        <v>722</v>
      </c>
      <c r="E95">
        <v>-99.193817851923598</v>
      </c>
      <c r="F95">
        <v>-29.811923939992798</v>
      </c>
      <c r="G95">
        <v>-63.689503502259697</v>
      </c>
      <c r="H95">
        <v>210.383101402466</v>
      </c>
      <c r="I95">
        <v>146.69359790020701</v>
      </c>
      <c r="J95" t="s">
        <v>109</v>
      </c>
    </row>
    <row r="96" spans="1:10">
      <c r="A96">
        <v>95</v>
      </c>
      <c r="B96" t="s">
        <v>110</v>
      </c>
      <c r="C96" t="s">
        <v>721</v>
      </c>
      <c r="D96" t="s">
        <v>722</v>
      </c>
      <c r="E96">
        <v>-78.2725756248431</v>
      </c>
      <c r="F96">
        <v>8.8717087108601795</v>
      </c>
      <c r="G96">
        <v>-36.542907495867901</v>
      </c>
      <c r="H96">
        <v>217.42763053386699</v>
      </c>
      <c r="I96">
        <v>180.88472303799901</v>
      </c>
      <c r="J96" t="s">
        <v>110</v>
      </c>
    </row>
    <row r="97" spans="1:10">
      <c r="A97">
        <v>96</v>
      </c>
      <c r="B97" t="s">
        <v>111</v>
      </c>
      <c r="C97" t="s">
        <v>721</v>
      </c>
      <c r="D97" t="s">
        <v>722</v>
      </c>
      <c r="E97">
        <v>-89.391405863468904</v>
      </c>
      <c r="F97">
        <v>-12.2050206581007</v>
      </c>
      <c r="G97">
        <v>-52.101008399743897</v>
      </c>
      <c r="H97">
        <v>266.767265057418</v>
      </c>
      <c r="I97">
        <v>214.66625665767401</v>
      </c>
      <c r="J97" t="s">
        <v>111</v>
      </c>
    </row>
    <row r="98" spans="1:10">
      <c r="A98">
        <v>97</v>
      </c>
      <c r="B98" t="s">
        <v>112</v>
      </c>
      <c r="C98" t="s">
        <v>721</v>
      </c>
      <c r="D98" t="s">
        <v>722</v>
      </c>
      <c r="E98">
        <v>-47.035003936076002</v>
      </c>
      <c r="F98">
        <v>38.653798623134698</v>
      </c>
      <c r="G98">
        <v>-7.4465794924036803</v>
      </c>
      <c r="H98">
        <v>205.38724855692001</v>
      </c>
      <c r="I98">
        <v>197.94066906451701</v>
      </c>
      <c r="J98" t="s">
        <v>112</v>
      </c>
    </row>
    <row r="99" spans="1:10">
      <c r="A99">
        <v>98</v>
      </c>
      <c r="B99" t="s">
        <v>113</v>
      </c>
      <c r="C99" t="s">
        <v>721</v>
      </c>
      <c r="D99" t="s">
        <v>722</v>
      </c>
      <c r="E99">
        <v>-16.082557566125701</v>
      </c>
      <c r="F99">
        <v>121.271347628028</v>
      </c>
      <c r="G99">
        <v>49.516921237712701</v>
      </c>
      <c r="H99">
        <v>257.34026599192703</v>
      </c>
      <c r="I99">
        <v>306.85718722963998</v>
      </c>
      <c r="J99" t="s">
        <v>113</v>
      </c>
    </row>
    <row r="100" spans="1:10">
      <c r="A100">
        <v>99</v>
      </c>
      <c r="B100" t="s">
        <v>114</v>
      </c>
      <c r="C100" t="s">
        <v>721</v>
      </c>
      <c r="D100" t="s">
        <v>722</v>
      </c>
      <c r="E100">
        <v>52.267625549833099</v>
      </c>
      <c r="F100">
        <v>130.371162224389</v>
      </c>
      <c r="G100">
        <v>86.778759449522596</v>
      </c>
      <c r="H100">
        <v>75.217622786609297</v>
      </c>
      <c r="I100">
        <v>161.99638223613101</v>
      </c>
      <c r="J100" t="s">
        <v>114</v>
      </c>
    </row>
    <row r="101" spans="1:10">
      <c r="A101">
        <v>100</v>
      </c>
      <c r="B101" t="s">
        <v>115</v>
      </c>
      <c r="C101" t="s">
        <v>721</v>
      </c>
      <c r="D101" t="s">
        <v>722</v>
      </c>
      <c r="E101">
        <v>-96.453154541980396</v>
      </c>
      <c r="F101">
        <v>-24.5420098299839</v>
      </c>
      <c r="G101">
        <v>-60.488151720971999</v>
      </c>
      <c r="H101">
        <v>222.45227941642901</v>
      </c>
      <c r="I101">
        <v>161.96412769545699</v>
      </c>
      <c r="J101" t="s">
        <v>115</v>
      </c>
    </row>
    <row r="102" spans="1:10">
      <c r="A102">
        <v>101</v>
      </c>
      <c r="B102" t="s">
        <v>116</v>
      </c>
      <c r="C102" t="s">
        <v>721</v>
      </c>
      <c r="D102" t="s">
        <v>722</v>
      </c>
      <c r="E102">
        <v>-168.07265949179401</v>
      </c>
      <c r="F102">
        <v>-58.917482950119997</v>
      </c>
      <c r="G102">
        <v>-114.944009488253</v>
      </c>
      <c r="H102">
        <v>351.013736051043</v>
      </c>
      <c r="I102">
        <v>236.06972656278899</v>
      </c>
      <c r="J102" t="s">
        <v>116</v>
      </c>
    </row>
    <row r="103" spans="1:10">
      <c r="A103">
        <v>102</v>
      </c>
      <c r="B103" t="s">
        <v>117</v>
      </c>
      <c r="C103" t="s">
        <v>721</v>
      </c>
      <c r="D103" t="s">
        <v>722</v>
      </c>
      <c r="E103">
        <v>-39.747942582490502</v>
      </c>
      <c r="F103">
        <v>84.764884361688004</v>
      </c>
      <c r="G103">
        <v>18.527374780316201</v>
      </c>
      <c r="H103">
        <v>323.41880514216302</v>
      </c>
      <c r="I103">
        <v>341.94617992247998</v>
      </c>
      <c r="J103" t="s">
        <v>117</v>
      </c>
    </row>
    <row r="104" spans="1:10">
      <c r="A104">
        <v>103</v>
      </c>
      <c r="B104" t="s">
        <v>118</v>
      </c>
      <c r="C104" t="s">
        <v>721</v>
      </c>
      <c r="D104" t="s">
        <v>722</v>
      </c>
      <c r="E104">
        <v>-5.6351014898614302</v>
      </c>
      <c r="F104">
        <v>230.13250221984001</v>
      </c>
      <c r="G104">
        <v>98.831345161488997</v>
      </c>
      <c r="H104">
        <v>448.29266519631898</v>
      </c>
      <c r="I104">
        <v>547.12401035780897</v>
      </c>
      <c r="J104" t="s">
        <v>118</v>
      </c>
    </row>
    <row r="105" spans="1:10">
      <c r="A105">
        <v>104</v>
      </c>
      <c r="B105" t="s">
        <v>119</v>
      </c>
      <c r="C105" t="s">
        <v>721</v>
      </c>
      <c r="D105" t="s">
        <v>722</v>
      </c>
      <c r="E105">
        <v>-14.470410651053699</v>
      </c>
      <c r="F105">
        <v>31.509787824133198</v>
      </c>
      <c r="G105">
        <v>6.9461580925487896</v>
      </c>
      <c r="H105">
        <v>61.2399792401092</v>
      </c>
      <c r="I105">
        <v>68.186137332658006</v>
      </c>
      <c r="J105" t="s">
        <v>119</v>
      </c>
    </row>
    <row r="106" spans="1:10">
      <c r="A106">
        <v>105</v>
      </c>
      <c r="B106" t="s">
        <v>120</v>
      </c>
      <c r="C106" t="s">
        <v>721</v>
      </c>
      <c r="D106" t="s">
        <v>722</v>
      </c>
      <c r="E106">
        <v>-48.825061241217398</v>
      </c>
      <c r="F106">
        <v>64.891590831228598</v>
      </c>
      <c r="G106">
        <v>4.4327845309809897</v>
      </c>
      <c r="H106">
        <v>274.10572986638903</v>
      </c>
      <c r="I106">
        <v>278.53851439737002</v>
      </c>
      <c r="J106" t="s">
        <v>120</v>
      </c>
    </row>
    <row r="107" spans="1:10">
      <c r="A107">
        <v>106</v>
      </c>
      <c r="B107" t="s">
        <v>121</v>
      </c>
      <c r="C107" t="s">
        <v>721</v>
      </c>
      <c r="D107" t="s">
        <v>722</v>
      </c>
      <c r="E107">
        <v>20.2331185693827</v>
      </c>
      <c r="F107">
        <v>91.050746385389999</v>
      </c>
      <c r="G107">
        <v>53.245815504189899</v>
      </c>
      <c r="H107">
        <v>83.6945915924003</v>
      </c>
      <c r="I107">
        <v>136.94040709659001</v>
      </c>
      <c r="J107" t="s">
        <v>121</v>
      </c>
    </row>
    <row r="108" spans="1:10">
      <c r="A108">
        <v>107</v>
      </c>
      <c r="B108" t="s">
        <v>122</v>
      </c>
      <c r="C108" t="s">
        <v>721</v>
      </c>
      <c r="D108" t="s">
        <v>722</v>
      </c>
      <c r="E108">
        <v>-161.00936222492001</v>
      </c>
      <c r="F108">
        <v>-38.676194648648597</v>
      </c>
      <c r="G108">
        <v>-101.505651281632</v>
      </c>
      <c r="H108">
        <v>397.18179363211198</v>
      </c>
      <c r="I108">
        <v>295.67614235048001</v>
      </c>
      <c r="J108" t="s">
        <v>122</v>
      </c>
    </row>
    <row r="109" spans="1:10">
      <c r="A109">
        <v>108</v>
      </c>
      <c r="B109" t="s">
        <v>123</v>
      </c>
      <c r="C109" t="s">
        <v>721</v>
      </c>
      <c r="D109" t="s">
        <v>722</v>
      </c>
      <c r="E109">
        <v>-57.507526350573897</v>
      </c>
      <c r="F109">
        <v>19.5019909542875</v>
      </c>
      <c r="G109">
        <v>-19.330122102192899</v>
      </c>
      <c r="H109">
        <v>174.541761331445</v>
      </c>
      <c r="I109">
        <v>155.211639229252</v>
      </c>
      <c r="J109" t="s">
        <v>123</v>
      </c>
    </row>
    <row r="110" spans="1:10">
      <c r="A110">
        <v>109</v>
      </c>
      <c r="B110" t="s">
        <v>124</v>
      </c>
      <c r="C110" t="s">
        <v>721</v>
      </c>
      <c r="D110" t="s">
        <v>722</v>
      </c>
      <c r="E110">
        <v>-92.718529673161001</v>
      </c>
      <c r="F110">
        <v>-16.528394575409301</v>
      </c>
      <c r="G110">
        <v>-55.1722029386938</v>
      </c>
      <c r="H110">
        <v>218.87726580008299</v>
      </c>
      <c r="I110">
        <v>163.705062861389</v>
      </c>
      <c r="J110" t="s">
        <v>124</v>
      </c>
    </row>
    <row r="111" spans="1:10">
      <c r="A111">
        <v>110</v>
      </c>
      <c r="B111" t="s">
        <v>125</v>
      </c>
      <c r="C111" t="s">
        <v>721</v>
      </c>
      <c r="D111" t="s">
        <v>722</v>
      </c>
      <c r="E111">
        <v>-57.925901745942099</v>
      </c>
      <c r="F111">
        <v>37.3631593659793</v>
      </c>
      <c r="G111">
        <v>-11.7524101867638</v>
      </c>
      <c r="H111">
        <v>219.829205201657</v>
      </c>
      <c r="I111">
        <v>208.07679501489301</v>
      </c>
      <c r="J111" t="s">
        <v>125</v>
      </c>
    </row>
    <row r="112" spans="1:10">
      <c r="A112">
        <v>111</v>
      </c>
      <c r="B112" t="s">
        <v>126</v>
      </c>
      <c r="C112" t="s">
        <v>721</v>
      </c>
      <c r="D112" t="s">
        <v>722</v>
      </c>
      <c r="E112">
        <v>-83.893610889011597</v>
      </c>
      <c r="F112">
        <v>6.4689587091371896</v>
      </c>
      <c r="G112">
        <v>-40.700006184569503</v>
      </c>
      <c r="H112">
        <v>273.71965826786999</v>
      </c>
      <c r="I112">
        <v>233.019652083301</v>
      </c>
      <c r="J112" t="s">
        <v>126</v>
      </c>
    </row>
    <row r="113" spans="1:10">
      <c r="A113">
        <v>112</v>
      </c>
      <c r="B113" t="s">
        <v>127</v>
      </c>
      <c r="C113" t="s">
        <v>721</v>
      </c>
      <c r="D113" t="s">
        <v>722</v>
      </c>
      <c r="E113">
        <v>-78.509564291324693</v>
      </c>
      <c r="F113">
        <v>32.812096751552403</v>
      </c>
      <c r="G113">
        <v>-27.220628579096001</v>
      </c>
      <c r="H113">
        <v>214.62194919065399</v>
      </c>
      <c r="I113">
        <v>187.40132061155799</v>
      </c>
      <c r="J113" t="s">
        <v>127</v>
      </c>
    </row>
    <row r="114" spans="1:10">
      <c r="A114">
        <v>113</v>
      </c>
      <c r="B114" t="s">
        <v>128</v>
      </c>
      <c r="C114" t="s">
        <v>721</v>
      </c>
      <c r="D114" t="s">
        <v>722</v>
      </c>
      <c r="E114">
        <v>-100.43325059876901</v>
      </c>
      <c r="F114">
        <v>-14.785602215131201</v>
      </c>
      <c r="G114">
        <v>-60.948826114286199</v>
      </c>
      <c r="H114">
        <v>216.19355527707</v>
      </c>
      <c r="I114">
        <v>155.24472916278299</v>
      </c>
      <c r="J114" t="s">
        <v>128</v>
      </c>
    </row>
    <row r="115" spans="1:10">
      <c r="A115">
        <v>114</v>
      </c>
      <c r="B115" t="s">
        <v>129</v>
      </c>
      <c r="C115" t="s">
        <v>721</v>
      </c>
      <c r="D115" t="s">
        <v>722</v>
      </c>
      <c r="E115">
        <v>-61.923715392518702</v>
      </c>
      <c r="F115">
        <v>80.161179054793806</v>
      </c>
      <c r="G115">
        <v>10.133550305987701</v>
      </c>
      <c r="H115">
        <v>434.05753395517797</v>
      </c>
      <c r="I115">
        <v>444.191084261166</v>
      </c>
      <c r="J115" t="s">
        <v>129</v>
      </c>
    </row>
    <row r="116" spans="1:10">
      <c r="A116">
        <v>115</v>
      </c>
      <c r="B116" t="s">
        <v>130</v>
      </c>
      <c r="C116" t="s">
        <v>721</v>
      </c>
      <c r="D116" t="s">
        <v>722</v>
      </c>
      <c r="E116">
        <v>-9.1569708769530607</v>
      </c>
      <c r="F116">
        <v>180.58978032434001</v>
      </c>
      <c r="G116">
        <v>76.642456465220405</v>
      </c>
      <c r="H116">
        <v>399.19678121654403</v>
      </c>
      <c r="I116">
        <v>475.83923768176402</v>
      </c>
      <c r="J116" t="s">
        <v>130</v>
      </c>
    </row>
    <row r="117" spans="1:10">
      <c r="A117">
        <v>116</v>
      </c>
      <c r="B117" t="s">
        <v>131</v>
      </c>
      <c r="C117" t="s">
        <v>721</v>
      </c>
      <c r="D117" t="s">
        <v>722</v>
      </c>
      <c r="E117">
        <v>-35.669521197212703</v>
      </c>
      <c r="F117">
        <v>94.336390827873302</v>
      </c>
      <c r="G117">
        <v>27.387745268776801</v>
      </c>
      <c r="H117">
        <v>318.06266834477299</v>
      </c>
      <c r="I117">
        <v>345.45041361354998</v>
      </c>
      <c r="J117" t="s">
        <v>131</v>
      </c>
    </row>
    <row r="118" spans="1:10">
      <c r="A118">
        <v>117</v>
      </c>
      <c r="B118" t="s">
        <v>132</v>
      </c>
      <c r="C118" t="s">
        <v>721</v>
      </c>
      <c r="D118" t="s">
        <v>722</v>
      </c>
      <c r="E118">
        <v>36.908185144176699</v>
      </c>
      <c r="F118">
        <v>158.76318179571601</v>
      </c>
      <c r="G118">
        <v>97.853887814251095</v>
      </c>
      <c r="H118">
        <v>222.687800828272</v>
      </c>
      <c r="I118">
        <v>320.54168864252398</v>
      </c>
      <c r="J118" t="s">
        <v>132</v>
      </c>
    </row>
    <row r="119" spans="1:10">
      <c r="A119">
        <v>118</v>
      </c>
      <c r="B119" t="s">
        <v>133</v>
      </c>
      <c r="C119" t="s">
        <v>721</v>
      </c>
      <c r="D119" t="s">
        <v>722</v>
      </c>
      <c r="E119">
        <v>-101.535310372488</v>
      </c>
      <c r="F119">
        <v>-33.579775834152002</v>
      </c>
      <c r="G119">
        <v>-68.731962779623899</v>
      </c>
      <c r="H119">
        <v>199.72801704252299</v>
      </c>
      <c r="I119">
        <v>130.99605426289901</v>
      </c>
      <c r="J119" t="s">
        <v>133</v>
      </c>
    </row>
    <row r="120" spans="1:10">
      <c r="A120">
        <v>119</v>
      </c>
      <c r="B120" t="s">
        <v>134</v>
      </c>
      <c r="C120" t="s">
        <v>721</v>
      </c>
      <c r="D120" t="s">
        <v>722</v>
      </c>
      <c r="E120">
        <v>-9.8781458844202099</v>
      </c>
      <c r="F120">
        <v>180.91711987830101</v>
      </c>
      <c r="G120">
        <v>72.998733648772301</v>
      </c>
      <c r="H120">
        <v>428.22475210337302</v>
      </c>
      <c r="I120">
        <v>501.223485752145</v>
      </c>
      <c r="J120" t="s">
        <v>134</v>
      </c>
    </row>
    <row r="121" spans="1:10">
      <c r="A121">
        <v>120</v>
      </c>
      <c r="B121" t="s">
        <v>135</v>
      </c>
      <c r="C121" t="s">
        <v>721</v>
      </c>
      <c r="D121" t="s">
        <v>722</v>
      </c>
      <c r="E121">
        <v>-39.929164249983899</v>
      </c>
      <c r="F121">
        <v>106.180237087099</v>
      </c>
      <c r="G121">
        <v>31.5792626221067</v>
      </c>
      <c r="H121">
        <v>396.32350738698602</v>
      </c>
      <c r="I121">
        <v>427.90277000909299</v>
      </c>
      <c r="J121" t="s">
        <v>135</v>
      </c>
    </row>
    <row r="122" spans="1:10">
      <c r="A122">
        <v>121</v>
      </c>
      <c r="B122" t="s">
        <v>136</v>
      </c>
      <c r="C122" t="s">
        <v>721</v>
      </c>
      <c r="D122" t="s">
        <v>722</v>
      </c>
      <c r="E122">
        <v>16.9742039438989</v>
      </c>
      <c r="F122">
        <v>78.046125234694301</v>
      </c>
      <c r="G122">
        <v>46.004866712704001</v>
      </c>
      <c r="H122">
        <v>46.189636710139901</v>
      </c>
      <c r="I122">
        <v>92.194503422843994</v>
      </c>
      <c r="J122" t="s">
        <v>136</v>
      </c>
    </row>
    <row r="123" spans="1:10">
      <c r="A123">
        <v>122</v>
      </c>
      <c r="B123" t="s">
        <v>137</v>
      </c>
      <c r="C123" t="s">
        <v>721</v>
      </c>
      <c r="D123" t="s">
        <v>722</v>
      </c>
      <c r="E123">
        <v>-207.711706640627</v>
      </c>
      <c r="F123">
        <v>-72.8630295363768</v>
      </c>
      <c r="G123">
        <v>-136.266570771311</v>
      </c>
      <c r="H123">
        <v>430.68299366864801</v>
      </c>
      <c r="I123">
        <v>294.41642289733602</v>
      </c>
      <c r="J123" t="s">
        <v>137</v>
      </c>
    </row>
    <row r="124" spans="1:10">
      <c r="A124">
        <v>123</v>
      </c>
      <c r="B124" t="s">
        <v>138</v>
      </c>
      <c r="C124" t="s">
        <v>721</v>
      </c>
      <c r="D124" t="s">
        <v>722</v>
      </c>
      <c r="E124">
        <v>-9.7447715746861707</v>
      </c>
      <c r="F124">
        <v>133.43373465231201</v>
      </c>
      <c r="G124">
        <v>60.024290496841303</v>
      </c>
      <c r="H124">
        <v>351.868268518788</v>
      </c>
      <c r="I124">
        <v>411.89255901563001</v>
      </c>
      <c r="J124" t="s">
        <v>138</v>
      </c>
    </row>
    <row r="125" spans="1:10">
      <c r="A125">
        <v>124</v>
      </c>
      <c r="B125" t="s">
        <v>139</v>
      </c>
      <c r="C125" t="s">
        <v>721</v>
      </c>
      <c r="D125" t="s">
        <v>722</v>
      </c>
      <c r="E125">
        <v>-74.037309943511602</v>
      </c>
      <c r="F125">
        <v>102.769411249058</v>
      </c>
      <c r="G125">
        <v>9.5167083143646192</v>
      </c>
      <c r="H125">
        <v>451.43522881019197</v>
      </c>
      <c r="I125">
        <v>460.95193712455603</v>
      </c>
      <c r="J125" t="s">
        <v>139</v>
      </c>
    </row>
    <row r="126" spans="1:10">
      <c r="A126">
        <v>125</v>
      </c>
      <c r="B126" t="s">
        <v>140</v>
      </c>
      <c r="C126" t="s">
        <v>721</v>
      </c>
      <c r="D126" t="s">
        <v>722</v>
      </c>
      <c r="E126">
        <v>-11.6799469278426</v>
      </c>
      <c r="F126">
        <v>46.957719402773499</v>
      </c>
      <c r="G126">
        <v>15.2487273104575</v>
      </c>
      <c r="H126">
        <v>85.219284343381005</v>
      </c>
      <c r="I126">
        <v>100.468011653838</v>
      </c>
      <c r="J126" t="s">
        <v>140</v>
      </c>
    </row>
    <row r="127" spans="1:10">
      <c r="A127">
        <v>126</v>
      </c>
      <c r="B127" t="s">
        <v>141</v>
      </c>
      <c r="C127" t="s">
        <v>721</v>
      </c>
      <c r="D127" t="s">
        <v>722</v>
      </c>
      <c r="E127">
        <v>-92.106824852431799</v>
      </c>
      <c r="F127">
        <v>47.239885578137503</v>
      </c>
      <c r="G127">
        <v>-24.667133777956099</v>
      </c>
      <c r="H127">
        <v>394.25384299944</v>
      </c>
      <c r="I127">
        <v>369.586709221484</v>
      </c>
      <c r="J127" t="s">
        <v>141</v>
      </c>
    </row>
    <row r="128" spans="1:10">
      <c r="A128">
        <v>127</v>
      </c>
      <c r="B128" t="s">
        <v>142</v>
      </c>
      <c r="C128" t="s">
        <v>721</v>
      </c>
      <c r="D128" t="s">
        <v>722</v>
      </c>
      <c r="E128">
        <v>-33.026611313286701</v>
      </c>
      <c r="F128">
        <v>90.524633447989302</v>
      </c>
      <c r="G128">
        <v>22.974207033240901</v>
      </c>
      <c r="H128">
        <v>285.73320439601298</v>
      </c>
      <c r="I128">
        <v>308.70741142925402</v>
      </c>
      <c r="J128" t="s">
        <v>142</v>
      </c>
    </row>
    <row r="129" spans="1:10">
      <c r="A129">
        <v>128</v>
      </c>
      <c r="B129" t="s">
        <v>143</v>
      </c>
      <c r="C129" t="s">
        <v>721</v>
      </c>
      <c r="D129" t="s">
        <v>722</v>
      </c>
      <c r="E129">
        <v>-105.741592496387</v>
      </c>
      <c r="F129">
        <v>27.826306125148498</v>
      </c>
      <c r="G129">
        <v>-39.765165281403497</v>
      </c>
      <c r="H129">
        <v>440.20186103793299</v>
      </c>
      <c r="I129">
        <v>400.43669575653001</v>
      </c>
      <c r="J129" t="s">
        <v>143</v>
      </c>
    </row>
    <row r="130" spans="1:10">
      <c r="A130">
        <v>129</v>
      </c>
      <c r="B130" t="s">
        <v>144</v>
      </c>
      <c r="C130" t="s">
        <v>721</v>
      </c>
      <c r="D130" t="s">
        <v>722</v>
      </c>
      <c r="E130">
        <v>-112.52713132967099</v>
      </c>
      <c r="F130">
        <v>-42.737419342059397</v>
      </c>
      <c r="G130">
        <v>-79.512820730324194</v>
      </c>
      <c r="H130">
        <v>238.575482395113</v>
      </c>
      <c r="I130">
        <v>159.062661664789</v>
      </c>
      <c r="J130" t="s">
        <v>144</v>
      </c>
    </row>
    <row r="131" spans="1:10">
      <c r="A131">
        <v>130</v>
      </c>
      <c r="B131" t="s">
        <v>145</v>
      </c>
      <c r="C131" t="s">
        <v>721</v>
      </c>
      <c r="D131" t="s">
        <v>722</v>
      </c>
      <c r="E131">
        <v>-136.64885757512599</v>
      </c>
      <c r="F131">
        <v>-20.938642475215001</v>
      </c>
      <c r="G131">
        <v>-80.620416476089702</v>
      </c>
      <c r="H131">
        <v>303.55832021591698</v>
      </c>
      <c r="I131">
        <v>222.93790373982699</v>
      </c>
      <c r="J131" t="s">
        <v>145</v>
      </c>
    </row>
    <row r="132" spans="1:10">
      <c r="A132">
        <v>131</v>
      </c>
      <c r="B132" t="s">
        <v>146</v>
      </c>
      <c r="C132" t="s">
        <v>721</v>
      </c>
      <c r="D132" t="s">
        <v>722</v>
      </c>
      <c r="E132">
        <v>-36.384149076567802</v>
      </c>
      <c r="F132">
        <v>93.2416968037586</v>
      </c>
      <c r="G132">
        <v>28.523267131035499</v>
      </c>
      <c r="H132">
        <v>297.04717755343199</v>
      </c>
      <c r="I132">
        <v>325.57044468446702</v>
      </c>
      <c r="J132" t="s">
        <v>146</v>
      </c>
    </row>
    <row r="133" spans="1:10">
      <c r="A133">
        <v>132</v>
      </c>
      <c r="B133" t="s">
        <v>147</v>
      </c>
      <c r="C133" t="s">
        <v>721</v>
      </c>
      <c r="D133" t="s">
        <v>722</v>
      </c>
      <c r="E133">
        <v>-27.877931853547299</v>
      </c>
      <c r="F133">
        <v>104.14325257300899</v>
      </c>
      <c r="G133">
        <v>40.316782893325801</v>
      </c>
      <c r="H133">
        <v>331.877724765067</v>
      </c>
      <c r="I133">
        <v>372.19450765839298</v>
      </c>
      <c r="J133" t="s">
        <v>147</v>
      </c>
    </row>
    <row r="134" spans="1:10">
      <c r="A134">
        <v>133</v>
      </c>
      <c r="B134" t="s">
        <v>148</v>
      </c>
      <c r="C134" t="s">
        <v>721</v>
      </c>
      <c r="D134" t="s">
        <v>722</v>
      </c>
      <c r="E134">
        <v>6.1023113008385197</v>
      </c>
      <c r="F134">
        <v>165.369869630821</v>
      </c>
      <c r="G134">
        <v>81.105259316115095</v>
      </c>
      <c r="H134">
        <v>372.36342997216298</v>
      </c>
      <c r="I134">
        <v>453.46868928827797</v>
      </c>
      <c r="J134" t="s">
        <v>148</v>
      </c>
    </row>
    <row r="135" spans="1:10">
      <c r="A135">
        <v>134</v>
      </c>
      <c r="B135" t="s">
        <v>149</v>
      </c>
      <c r="C135" t="s">
        <v>721</v>
      </c>
      <c r="D135" t="s">
        <v>722</v>
      </c>
      <c r="E135">
        <v>-92.920207968859302</v>
      </c>
      <c r="F135">
        <v>-28.033524153232499</v>
      </c>
      <c r="G135">
        <v>-61.644525603317099</v>
      </c>
      <c r="H135">
        <v>184.742938730567</v>
      </c>
      <c r="I135">
        <v>123.09841312725</v>
      </c>
      <c r="J135" t="s">
        <v>149</v>
      </c>
    </row>
    <row r="136" spans="1:10">
      <c r="A136">
        <v>135</v>
      </c>
      <c r="B136" t="s">
        <v>150</v>
      </c>
      <c r="C136" t="s">
        <v>721</v>
      </c>
      <c r="D136" t="s">
        <v>722</v>
      </c>
      <c r="E136">
        <v>-100.90122751653399</v>
      </c>
      <c r="F136">
        <v>19.0162038177311</v>
      </c>
      <c r="G136">
        <v>-41.329733920555597</v>
      </c>
      <c r="H136">
        <v>270.71638454652901</v>
      </c>
      <c r="I136">
        <v>229.386650625973</v>
      </c>
      <c r="J136" t="s">
        <v>150</v>
      </c>
    </row>
    <row r="137" spans="1:10">
      <c r="A137">
        <v>136</v>
      </c>
      <c r="B137" t="s">
        <v>151</v>
      </c>
      <c r="C137" t="s">
        <v>721</v>
      </c>
      <c r="D137" t="s">
        <v>722</v>
      </c>
      <c r="E137">
        <v>-90.017567557916806</v>
      </c>
      <c r="F137">
        <v>43.082975303954903</v>
      </c>
      <c r="G137">
        <v>-25.143998290117199</v>
      </c>
      <c r="H137">
        <v>346.74705086511398</v>
      </c>
      <c r="I137">
        <v>321.60305257499698</v>
      </c>
      <c r="J137" t="s">
        <v>151</v>
      </c>
    </row>
    <row r="138" spans="1:10">
      <c r="A138">
        <v>137</v>
      </c>
      <c r="B138" t="s">
        <v>152</v>
      </c>
      <c r="C138" t="s">
        <v>721</v>
      </c>
      <c r="D138" t="s">
        <v>722</v>
      </c>
      <c r="E138">
        <v>5.0891393944874697</v>
      </c>
      <c r="F138">
        <v>128.136666723465</v>
      </c>
      <c r="G138">
        <v>65.557661955307196</v>
      </c>
      <c r="H138">
        <v>270.18176467788402</v>
      </c>
      <c r="I138">
        <v>335.73942663319099</v>
      </c>
      <c r="J138" t="s">
        <v>152</v>
      </c>
    </row>
    <row r="139" spans="1:10">
      <c r="A139">
        <v>138</v>
      </c>
      <c r="B139" t="s">
        <v>153</v>
      </c>
      <c r="C139" t="s">
        <v>721</v>
      </c>
      <c r="D139" t="s">
        <v>722</v>
      </c>
      <c r="E139">
        <v>-145.73364338761701</v>
      </c>
      <c r="F139">
        <v>-17.7640824680424</v>
      </c>
      <c r="G139">
        <v>-84.703641770728794</v>
      </c>
      <c r="H139">
        <v>342.38237112754598</v>
      </c>
      <c r="I139">
        <v>257.67872935681697</v>
      </c>
      <c r="J139" t="s">
        <v>153</v>
      </c>
    </row>
    <row r="140" spans="1:10">
      <c r="A140">
        <v>139</v>
      </c>
      <c r="B140" t="s">
        <v>154</v>
      </c>
      <c r="C140" t="s">
        <v>721</v>
      </c>
      <c r="D140" t="s">
        <v>722</v>
      </c>
      <c r="E140">
        <v>-117.94905553303199</v>
      </c>
      <c r="F140">
        <v>12.110151596543099</v>
      </c>
      <c r="G140">
        <v>-53.685915555974198</v>
      </c>
      <c r="H140">
        <v>372.38309870332802</v>
      </c>
      <c r="I140">
        <v>318.697183147354</v>
      </c>
      <c r="J140" t="s">
        <v>154</v>
      </c>
    </row>
    <row r="141" spans="1:10">
      <c r="A141">
        <v>140</v>
      </c>
      <c r="B141" t="s">
        <v>155</v>
      </c>
      <c r="C141" t="s">
        <v>721</v>
      </c>
      <c r="D141" t="s">
        <v>722</v>
      </c>
      <c r="E141">
        <v>-78.149988198678699</v>
      </c>
      <c r="F141">
        <v>82.907681501070499</v>
      </c>
      <c r="G141">
        <v>1.8818350241131701</v>
      </c>
      <c r="H141">
        <v>480.581946397666</v>
      </c>
      <c r="I141">
        <v>482.463781421779</v>
      </c>
      <c r="J141" t="s">
        <v>155</v>
      </c>
    </row>
    <row r="142" spans="1:10">
      <c r="A142">
        <v>141</v>
      </c>
      <c r="B142" t="s">
        <v>156</v>
      </c>
      <c r="C142" t="s">
        <v>721</v>
      </c>
      <c r="D142" t="s">
        <v>722</v>
      </c>
      <c r="E142">
        <v>-128.045023581539</v>
      </c>
      <c r="F142">
        <v>-13.3554839781323</v>
      </c>
      <c r="G142">
        <v>-70.486783996238103</v>
      </c>
      <c r="H142">
        <v>362.33429729803299</v>
      </c>
      <c r="I142">
        <v>291.847513301795</v>
      </c>
      <c r="J142" t="s">
        <v>156</v>
      </c>
    </row>
    <row r="143" spans="1:10">
      <c r="A143">
        <v>142</v>
      </c>
      <c r="B143" t="s">
        <v>157</v>
      </c>
      <c r="C143" t="s">
        <v>721</v>
      </c>
      <c r="D143" t="s">
        <v>722</v>
      </c>
      <c r="E143">
        <v>-15.1910814894811</v>
      </c>
      <c r="F143">
        <v>104.227227497367</v>
      </c>
      <c r="G143">
        <v>40.708029673701802</v>
      </c>
      <c r="H143">
        <v>286.15118051802301</v>
      </c>
      <c r="I143">
        <v>326.85921019172503</v>
      </c>
      <c r="J143" t="s">
        <v>157</v>
      </c>
    </row>
    <row r="144" spans="1:10">
      <c r="A144">
        <v>143</v>
      </c>
      <c r="B144" t="s">
        <v>158</v>
      </c>
      <c r="C144" t="s">
        <v>721</v>
      </c>
      <c r="D144" t="s">
        <v>722</v>
      </c>
      <c r="E144">
        <v>-57.695074496987999</v>
      </c>
      <c r="F144">
        <v>82.931582927152704</v>
      </c>
      <c r="G144">
        <v>13.2555564348009</v>
      </c>
      <c r="H144">
        <v>483.85176534814099</v>
      </c>
      <c r="I144">
        <v>497.10732178294199</v>
      </c>
      <c r="J144" t="s">
        <v>158</v>
      </c>
    </row>
    <row r="145" spans="1:10">
      <c r="A145">
        <v>144</v>
      </c>
      <c r="B145" t="s">
        <v>159</v>
      </c>
      <c r="C145" t="s">
        <v>721</v>
      </c>
      <c r="D145" t="s">
        <v>722</v>
      </c>
      <c r="E145">
        <v>-109.08336401667</v>
      </c>
      <c r="F145">
        <v>-3.58492607992534</v>
      </c>
      <c r="G145">
        <v>-58.576213926539701</v>
      </c>
      <c r="H145">
        <v>317.72770144306998</v>
      </c>
      <c r="I145">
        <v>259.15148751652998</v>
      </c>
      <c r="J145" t="s">
        <v>159</v>
      </c>
    </row>
    <row r="146" spans="1:10">
      <c r="A146">
        <v>145</v>
      </c>
      <c r="B146" t="s">
        <v>160</v>
      </c>
      <c r="C146" t="s">
        <v>721</v>
      </c>
      <c r="D146" t="s">
        <v>722</v>
      </c>
      <c r="E146">
        <v>-59.895033304769903</v>
      </c>
      <c r="F146">
        <v>92.848483019213006</v>
      </c>
      <c r="G146">
        <v>12.6351347060049</v>
      </c>
      <c r="H146">
        <v>469.12449829873202</v>
      </c>
      <c r="I146">
        <v>481.759633004737</v>
      </c>
      <c r="J146" t="s">
        <v>160</v>
      </c>
    </row>
    <row r="147" spans="1:10">
      <c r="A147">
        <v>146</v>
      </c>
      <c r="B147" t="s">
        <v>161</v>
      </c>
      <c r="C147" t="s">
        <v>721</v>
      </c>
      <c r="D147" t="s">
        <v>722</v>
      </c>
      <c r="E147">
        <v>60.765924082452301</v>
      </c>
      <c r="F147">
        <v>277.95134047720302</v>
      </c>
      <c r="G147">
        <v>148.278712020054</v>
      </c>
      <c r="H147">
        <v>355.37246216627699</v>
      </c>
      <c r="I147">
        <v>503.65117418633201</v>
      </c>
      <c r="J147" t="s">
        <v>161</v>
      </c>
    </row>
    <row r="148" spans="1:10">
      <c r="A148">
        <v>147</v>
      </c>
      <c r="B148" t="s">
        <v>162</v>
      </c>
      <c r="C148" t="s">
        <v>721</v>
      </c>
      <c r="D148" t="s">
        <v>722</v>
      </c>
      <c r="E148">
        <v>-9.3371832189354098</v>
      </c>
      <c r="F148">
        <v>130.74198251630699</v>
      </c>
      <c r="G148">
        <v>55.466995441023599</v>
      </c>
      <c r="H148">
        <v>335.18733725982401</v>
      </c>
      <c r="I148">
        <v>390.65433270084799</v>
      </c>
      <c r="J148" t="s">
        <v>162</v>
      </c>
    </row>
    <row r="149" spans="1:10">
      <c r="A149">
        <v>148</v>
      </c>
      <c r="B149" t="s">
        <v>163</v>
      </c>
      <c r="C149" t="s">
        <v>721</v>
      </c>
      <c r="D149" t="s">
        <v>722</v>
      </c>
      <c r="E149">
        <v>-44.944713590169499</v>
      </c>
      <c r="F149">
        <v>67.648049531180803</v>
      </c>
      <c r="G149">
        <v>6.3333138478659503</v>
      </c>
      <c r="H149">
        <v>291.162360003738</v>
      </c>
      <c r="I149">
        <v>297.49567385160401</v>
      </c>
      <c r="J149" t="s">
        <v>163</v>
      </c>
    </row>
    <row r="150" spans="1:10">
      <c r="A150">
        <v>149</v>
      </c>
      <c r="B150" t="s">
        <v>164</v>
      </c>
      <c r="C150" t="s">
        <v>721</v>
      </c>
      <c r="D150" t="s">
        <v>722</v>
      </c>
      <c r="E150">
        <v>-172.015846201991</v>
      </c>
      <c r="F150">
        <v>-76.399924512462505</v>
      </c>
      <c r="G150">
        <v>-125.36198348748199</v>
      </c>
      <c r="H150">
        <v>327.26449426839901</v>
      </c>
      <c r="I150">
        <v>201.902510780916</v>
      </c>
      <c r="J150" t="s">
        <v>164</v>
      </c>
    </row>
    <row r="151" spans="1:10">
      <c r="A151">
        <v>150</v>
      </c>
      <c r="B151" t="s">
        <v>165</v>
      </c>
      <c r="C151" t="s">
        <v>721</v>
      </c>
      <c r="D151" t="s">
        <v>722</v>
      </c>
      <c r="E151">
        <v>27.860778536568301</v>
      </c>
      <c r="F151">
        <v>149.16878210420899</v>
      </c>
      <c r="G151">
        <v>85.999054723446704</v>
      </c>
      <c r="H151">
        <v>243.24290520054299</v>
      </c>
      <c r="I151">
        <v>329.24195992399001</v>
      </c>
      <c r="J151" t="s">
        <v>165</v>
      </c>
    </row>
    <row r="152" spans="1:10">
      <c r="A152">
        <v>151</v>
      </c>
      <c r="B152" t="s">
        <v>166</v>
      </c>
      <c r="C152" t="s">
        <v>721</v>
      </c>
      <c r="D152" t="s">
        <v>722</v>
      </c>
      <c r="E152">
        <v>22.5822963774059</v>
      </c>
      <c r="F152">
        <v>303.03610181050499</v>
      </c>
      <c r="G152">
        <v>109.719005950783</v>
      </c>
      <c r="H152">
        <v>535.47098117520204</v>
      </c>
      <c r="I152">
        <v>645.189987125985</v>
      </c>
      <c r="J152" t="s">
        <v>166</v>
      </c>
    </row>
    <row r="153" spans="1:10">
      <c r="A153">
        <v>152</v>
      </c>
      <c r="B153" t="s">
        <v>167</v>
      </c>
      <c r="C153" t="s">
        <v>721</v>
      </c>
      <c r="D153" t="s">
        <v>722</v>
      </c>
      <c r="E153">
        <v>-163.039948545296</v>
      </c>
      <c r="F153">
        <v>-19.518579836215199</v>
      </c>
      <c r="G153">
        <v>-88.867498091723107</v>
      </c>
      <c r="H153">
        <v>587.79421433057405</v>
      </c>
      <c r="I153">
        <v>498.92671623885099</v>
      </c>
      <c r="J153" t="s">
        <v>167</v>
      </c>
    </row>
    <row r="154" spans="1:10">
      <c r="A154">
        <v>153</v>
      </c>
      <c r="B154" t="s">
        <v>168</v>
      </c>
      <c r="C154" t="s">
        <v>721</v>
      </c>
      <c r="D154" t="s">
        <v>722</v>
      </c>
      <c r="E154">
        <v>-83.568673556722402</v>
      </c>
      <c r="F154">
        <v>92.381182782028205</v>
      </c>
      <c r="G154">
        <v>-0.17574301395387601</v>
      </c>
      <c r="H154">
        <v>433.77840406692201</v>
      </c>
      <c r="I154">
        <v>433.60266105296898</v>
      </c>
      <c r="J154" t="s">
        <v>168</v>
      </c>
    </row>
    <row r="155" spans="1:10">
      <c r="A155">
        <v>154</v>
      </c>
      <c r="B155" t="s">
        <v>169</v>
      </c>
      <c r="C155" t="s">
        <v>721</v>
      </c>
      <c r="D155" t="s">
        <v>722</v>
      </c>
      <c r="E155">
        <v>-33.881848039226803</v>
      </c>
      <c r="F155">
        <v>20.6980197498245</v>
      </c>
      <c r="G155">
        <v>-9.0649996365510894</v>
      </c>
      <c r="H155">
        <v>97.634601923633994</v>
      </c>
      <c r="I155">
        <v>88.569602287082901</v>
      </c>
      <c r="J155" t="s">
        <v>169</v>
      </c>
    </row>
    <row r="156" spans="1:10">
      <c r="A156">
        <v>155</v>
      </c>
      <c r="B156" t="s">
        <v>170</v>
      </c>
      <c r="C156" t="s">
        <v>721</v>
      </c>
      <c r="D156" t="s">
        <v>722</v>
      </c>
      <c r="E156">
        <v>-159.51364518518599</v>
      </c>
      <c r="F156">
        <v>-37.454164935327697</v>
      </c>
      <c r="G156">
        <v>-99.342268075237797</v>
      </c>
      <c r="H156">
        <v>309.903543818039</v>
      </c>
      <c r="I156">
        <v>210.561275742801</v>
      </c>
      <c r="J156" t="s">
        <v>170</v>
      </c>
    </row>
    <row r="157" spans="1:10">
      <c r="A157">
        <v>156</v>
      </c>
      <c r="B157" t="s">
        <v>171</v>
      </c>
      <c r="C157" t="s">
        <v>721</v>
      </c>
      <c r="D157" t="s">
        <v>722</v>
      </c>
      <c r="E157">
        <v>-152.626165300172</v>
      </c>
      <c r="F157">
        <v>28.838176673350102</v>
      </c>
      <c r="G157">
        <v>-60.607568204482298</v>
      </c>
      <c r="H157">
        <v>516.90114040002595</v>
      </c>
      <c r="I157">
        <v>456.29357219554299</v>
      </c>
      <c r="J157" t="s">
        <v>171</v>
      </c>
    </row>
    <row r="158" spans="1:10">
      <c r="A158">
        <v>157</v>
      </c>
      <c r="B158" t="s">
        <v>172</v>
      </c>
      <c r="C158" t="s">
        <v>721</v>
      </c>
      <c r="D158" t="s">
        <v>722</v>
      </c>
      <c r="E158">
        <v>44.260653454713797</v>
      </c>
      <c r="F158">
        <v>170.331904058042</v>
      </c>
      <c r="G158">
        <v>105.928019996484</v>
      </c>
      <c r="H158">
        <v>349.21017780111401</v>
      </c>
      <c r="I158">
        <v>455.13819779759802</v>
      </c>
      <c r="J158" t="s">
        <v>172</v>
      </c>
    </row>
    <row r="159" spans="1:10">
      <c r="A159">
        <v>158</v>
      </c>
      <c r="B159" t="s">
        <v>173</v>
      </c>
      <c r="C159" t="s">
        <v>721</v>
      </c>
      <c r="D159" t="s">
        <v>722</v>
      </c>
      <c r="E159">
        <v>139.576171715225</v>
      </c>
      <c r="F159">
        <v>295.60267844706999</v>
      </c>
      <c r="G159">
        <v>207.215681093917</v>
      </c>
      <c r="H159">
        <v>258.68551743330602</v>
      </c>
      <c r="I159">
        <v>465.90119852722398</v>
      </c>
      <c r="J159" t="s">
        <v>173</v>
      </c>
    </row>
    <row r="160" spans="1:10">
      <c r="A160">
        <v>159</v>
      </c>
      <c r="B160" t="s">
        <v>174</v>
      </c>
      <c r="C160" t="s">
        <v>721</v>
      </c>
      <c r="D160" t="s">
        <v>722</v>
      </c>
      <c r="E160">
        <v>-76.020251576433296</v>
      </c>
      <c r="F160">
        <v>15.325552911256</v>
      </c>
      <c r="G160">
        <v>-29.0501968956174</v>
      </c>
      <c r="H160">
        <v>248.04156260827801</v>
      </c>
      <c r="I160">
        <v>218.99136571266001</v>
      </c>
      <c r="J160" t="s">
        <v>174</v>
      </c>
    </row>
    <row r="161" spans="1:10">
      <c r="A161">
        <v>160</v>
      </c>
      <c r="B161" t="s">
        <v>175</v>
      </c>
      <c r="C161" t="s">
        <v>721</v>
      </c>
      <c r="D161" t="s">
        <v>722</v>
      </c>
      <c r="E161">
        <v>10.6647041522462</v>
      </c>
      <c r="F161">
        <v>102.264242194136</v>
      </c>
      <c r="G161">
        <v>53.280153660383299</v>
      </c>
      <c r="H161">
        <v>191.88807798143901</v>
      </c>
      <c r="I161">
        <v>245.16823164182301</v>
      </c>
      <c r="J161" t="s">
        <v>175</v>
      </c>
    </row>
    <row r="162" spans="1:10">
      <c r="A162">
        <v>161</v>
      </c>
      <c r="B162" t="s">
        <v>176</v>
      </c>
      <c r="C162" t="s">
        <v>721</v>
      </c>
      <c r="D162" t="s">
        <v>722</v>
      </c>
      <c r="E162">
        <v>-66.510729828186598</v>
      </c>
      <c r="F162">
        <v>38.539055472765497</v>
      </c>
      <c r="G162">
        <v>-15.749208857580401</v>
      </c>
      <c r="H162">
        <v>257.66003434038902</v>
      </c>
      <c r="I162">
        <v>241.910825482809</v>
      </c>
      <c r="J162" t="s">
        <v>176</v>
      </c>
    </row>
    <row r="163" spans="1:10">
      <c r="A163">
        <v>162</v>
      </c>
      <c r="B163" t="s">
        <v>177</v>
      </c>
      <c r="C163" t="s">
        <v>721</v>
      </c>
      <c r="D163" t="s">
        <v>722</v>
      </c>
      <c r="E163">
        <v>36.215648122553503</v>
      </c>
      <c r="F163">
        <v>117.53616558007801</v>
      </c>
      <c r="G163">
        <v>73.806532767827605</v>
      </c>
      <c r="H163">
        <v>109.250360984705</v>
      </c>
      <c r="I163">
        <v>183.05689375253201</v>
      </c>
      <c r="J163" t="s">
        <v>177</v>
      </c>
    </row>
    <row r="164" spans="1:10">
      <c r="A164">
        <v>163</v>
      </c>
      <c r="B164" t="s">
        <v>178</v>
      </c>
      <c r="C164" t="s">
        <v>721</v>
      </c>
      <c r="D164" t="s">
        <v>722</v>
      </c>
      <c r="E164">
        <v>-108.173724335944</v>
      </c>
      <c r="F164">
        <v>8.4498757933771493</v>
      </c>
      <c r="G164">
        <v>-49.2241351667545</v>
      </c>
      <c r="H164">
        <v>401.33429461614998</v>
      </c>
      <c r="I164">
        <v>352.11015944939498</v>
      </c>
      <c r="J164" t="s">
        <v>178</v>
      </c>
    </row>
    <row r="165" spans="1:10">
      <c r="A165">
        <v>164</v>
      </c>
      <c r="B165" t="s">
        <v>179</v>
      </c>
      <c r="C165" t="s">
        <v>721</v>
      </c>
      <c r="D165" t="s">
        <v>722</v>
      </c>
      <c r="E165">
        <v>-204.94190183004099</v>
      </c>
      <c r="F165">
        <v>-61.365310737568599</v>
      </c>
      <c r="G165">
        <v>-135.396035045302</v>
      </c>
      <c r="H165">
        <v>444.91225864906602</v>
      </c>
      <c r="I165">
        <v>309.51622360376302</v>
      </c>
      <c r="J165" t="s">
        <v>179</v>
      </c>
    </row>
    <row r="166" spans="1:10">
      <c r="A166">
        <v>165</v>
      </c>
      <c r="B166" t="s">
        <v>180</v>
      </c>
      <c r="C166" t="s">
        <v>721</v>
      </c>
      <c r="D166" t="s">
        <v>722</v>
      </c>
      <c r="E166">
        <v>26.334329787595699</v>
      </c>
      <c r="F166">
        <v>84.737908709166703</v>
      </c>
      <c r="G166">
        <v>54.003113468935297</v>
      </c>
      <c r="H166">
        <v>88.288824349203196</v>
      </c>
      <c r="I166">
        <v>142.291937818138</v>
      </c>
      <c r="J166" t="s">
        <v>180</v>
      </c>
    </row>
    <row r="167" spans="1:10">
      <c r="A167">
        <v>166</v>
      </c>
      <c r="B167" t="s">
        <v>181</v>
      </c>
      <c r="C167" t="s">
        <v>721</v>
      </c>
      <c r="D167" t="s">
        <v>722</v>
      </c>
      <c r="E167">
        <v>-70.8597559651041</v>
      </c>
      <c r="F167">
        <v>21.652212975329299</v>
      </c>
      <c r="G167">
        <v>-26.521953916692699</v>
      </c>
      <c r="H167">
        <v>285.618213476856</v>
      </c>
      <c r="I167">
        <v>259.09625956016299</v>
      </c>
      <c r="J167" t="s">
        <v>181</v>
      </c>
    </row>
    <row r="168" spans="1:10">
      <c r="A168">
        <v>167</v>
      </c>
      <c r="B168" t="s">
        <v>182</v>
      </c>
      <c r="C168" t="s">
        <v>721</v>
      </c>
      <c r="D168" t="s">
        <v>722</v>
      </c>
      <c r="E168">
        <v>-80.503518391216701</v>
      </c>
      <c r="F168">
        <v>64.226313351271997</v>
      </c>
      <c r="G168">
        <v>-8.6882224930158696</v>
      </c>
      <c r="H168">
        <v>439.574218807281</v>
      </c>
      <c r="I168">
        <v>430.88599631426501</v>
      </c>
      <c r="J168" t="s">
        <v>182</v>
      </c>
    </row>
    <row r="169" spans="1:10">
      <c r="A169">
        <v>168</v>
      </c>
      <c r="B169" t="s">
        <v>183</v>
      </c>
      <c r="C169" t="s">
        <v>721</v>
      </c>
      <c r="D169" t="s">
        <v>722</v>
      </c>
      <c r="E169">
        <v>-122.376858107742</v>
      </c>
      <c r="F169">
        <v>47.092893180348298</v>
      </c>
      <c r="G169">
        <v>-35.656166012082601</v>
      </c>
      <c r="H169">
        <v>484.85097367606897</v>
      </c>
      <c r="I169">
        <v>449.19480766398698</v>
      </c>
      <c r="J169" t="s">
        <v>183</v>
      </c>
    </row>
    <row r="170" spans="1:10">
      <c r="A170">
        <v>169</v>
      </c>
      <c r="B170" t="s">
        <v>184</v>
      </c>
      <c r="C170" t="s">
        <v>721</v>
      </c>
      <c r="D170" t="s">
        <v>722</v>
      </c>
      <c r="E170">
        <v>-62.200323676361201</v>
      </c>
      <c r="F170">
        <v>64.646000577189795</v>
      </c>
      <c r="G170">
        <v>3.0317992380727699</v>
      </c>
      <c r="H170">
        <v>375.81504309207003</v>
      </c>
      <c r="I170">
        <v>378.84684233014298</v>
      </c>
      <c r="J170" t="s">
        <v>184</v>
      </c>
    </row>
    <row r="171" spans="1:10">
      <c r="A171">
        <v>170</v>
      </c>
      <c r="B171" t="s">
        <v>185</v>
      </c>
      <c r="C171" t="s">
        <v>721</v>
      </c>
      <c r="D171" t="s">
        <v>722</v>
      </c>
      <c r="E171">
        <v>-48.4333354677523</v>
      </c>
      <c r="F171">
        <v>37.778264867465303</v>
      </c>
      <c r="G171">
        <v>-7.5909905680070704</v>
      </c>
      <c r="H171">
        <v>251.728123243364</v>
      </c>
      <c r="I171">
        <v>244.13713267535701</v>
      </c>
      <c r="J171" t="s">
        <v>185</v>
      </c>
    </row>
    <row r="172" spans="1:10">
      <c r="A172">
        <v>171</v>
      </c>
      <c r="B172" t="s">
        <v>186</v>
      </c>
      <c r="C172" t="s">
        <v>721</v>
      </c>
      <c r="D172" t="s">
        <v>722</v>
      </c>
      <c r="E172">
        <v>-105.66145173192299</v>
      </c>
      <c r="F172">
        <v>-50.745215777508903</v>
      </c>
      <c r="G172">
        <v>-78.485584223563194</v>
      </c>
      <c r="H172">
        <v>212.42694573637999</v>
      </c>
      <c r="I172">
        <v>133.941361512816</v>
      </c>
      <c r="J172" t="s">
        <v>186</v>
      </c>
    </row>
    <row r="173" spans="1:10">
      <c r="A173">
        <v>172</v>
      </c>
      <c r="B173" t="s">
        <v>187</v>
      </c>
      <c r="C173" t="s">
        <v>721</v>
      </c>
      <c r="D173" t="s">
        <v>722</v>
      </c>
      <c r="E173">
        <v>-253.88498091285999</v>
      </c>
      <c r="F173">
        <v>-61.724194333124203</v>
      </c>
      <c r="G173">
        <v>-148.72283416120101</v>
      </c>
      <c r="H173">
        <v>637.03700639420094</v>
      </c>
      <c r="I173">
        <v>488.31417223300002</v>
      </c>
      <c r="J173" t="s">
        <v>187</v>
      </c>
    </row>
    <row r="174" spans="1:10">
      <c r="A174">
        <v>173</v>
      </c>
      <c r="B174" t="s">
        <v>188</v>
      </c>
      <c r="C174" t="s">
        <v>721</v>
      </c>
      <c r="D174" t="s">
        <v>722</v>
      </c>
      <c r="E174">
        <v>-73.287346625871606</v>
      </c>
      <c r="F174">
        <v>-11.077635078568701</v>
      </c>
      <c r="G174">
        <v>-43.464928183700799</v>
      </c>
      <c r="H174">
        <v>186.89812272414201</v>
      </c>
      <c r="I174">
        <v>143.43319454044101</v>
      </c>
      <c r="J174" t="s">
        <v>188</v>
      </c>
    </row>
    <row r="175" spans="1:10">
      <c r="A175">
        <v>174</v>
      </c>
      <c r="B175" t="s">
        <v>189</v>
      </c>
      <c r="C175" t="s">
        <v>721</v>
      </c>
      <c r="D175" t="s">
        <v>722</v>
      </c>
      <c r="E175">
        <v>1.91268695121775</v>
      </c>
      <c r="F175">
        <v>44.946247796064704</v>
      </c>
      <c r="G175">
        <v>21.951244797056301</v>
      </c>
      <c r="H175">
        <v>39.428482002458097</v>
      </c>
      <c r="I175">
        <v>61.379726799514401</v>
      </c>
      <c r="J175" t="s">
        <v>189</v>
      </c>
    </row>
    <row r="176" spans="1:10">
      <c r="A176">
        <v>175</v>
      </c>
      <c r="B176" t="s">
        <v>190</v>
      </c>
      <c r="C176" t="s">
        <v>721</v>
      </c>
      <c r="D176" t="s">
        <v>722</v>
      </c>
      <c r="E176">
        <v>-16.477504940713601</v>
      </c>
      <c r="F176">
        <v>97.880077255614594</v>
      </c>
      <c r="G176">
        <v>41.582635672952101</v>
      </c>
      <c r="H176">
        <v>297.70490566356199</v>
      </c>
      <c r="I176">
        <v>339.28754133651398</v>
      </c>
      <c r="J176" t="s">
        <v>190</v>
      </c>
    </row>
    <row r="177" spans="1:10">
      <c r="A177">
        <v>176</v>
      </c>
      <c r="B177" t="s">
        <v>191</v>
      </c>
      <c r="C177" t="s">
        <v>721</v>
      </c>
      <c r="D177" t="s">
        <v>722</v>
      </c>
      <c r="E177">
        <v>-13.329305556873001</v>
      </c>
      <c r="F177">
        <v>123.530989433923</v>
      </c>
      <c r="G177">
        <v>53.6445726076618</v>
      </c>
      <c r="H177">
        <v>410.33648258199901</v>
      </c>
      <c r="I177">
        <v>463.98105518966099</v>
      </c>
      <c r="J177" t="s">
        <v>191</v>
      </c>
    </row>
    <row r="178" spans="1:10">
      <c r="A178">
        <v>177</v>
      </c>
      <c r="B178" t="s">
        <v>192</v>
      </c>
      <c r="C178" t="s">
        <v>721</v>
      </c>
      <c r="D178" t="s">
        <v>722</v>
      </c>
      <c r="E178">
        <v>-97.677263296011304</v>
      </c>
      <c r="F178">
        <v>84.200081149471799</v>
      </c>
      <c r="G178">
        <v>-9.3347284953333602</v>
      </c>
      <c r="H178">
        <v>538.07928938637701</v>
      </c>
      <c r="I178">
        <v>528.74456089104399</v>
      </c>
      <c r="J178" t="s">
        <v>192</v>
      </c>
    </row>
    <row r="179" spans="1:10">
      <c r="A179">
        <v>178</v>
      </c>
      <c r="B179" t="s">
        <v>193</v>
      </c>
      <c r="C179" t="s">
        <v>721</v>
      </c>
      <c r="D179" t="s">
        <v>722</v>
      </c>
      <c r="E179">
        <v>-204.644821954989</v>
      </c>
      <c r="F179">
        <v>42.289922633926402</v>
      </c>
      <c r="G179">
        <v>-64.961840744481606</v>
      </c>
      <c r="H179">
        <v>677.934358882531</v>
      </c>
      <c r="I179">
        <v>612.97251813804905</v>
      </c>
      <c r="J179" t="s">
        <v>193</v>
      </c>
    </row>
    <row r="180" spans="1:10">
      <c r="A180">
        <v>179</v>
      </c>
      <c r="B180" t="s">
        <v>194</v>
      </c>
      <c r="C180" t="s">
        <v>721</v>
      </c>
      <c r="D180" t="s">
        <v>722</v>
      </c>
      <c r="E180">
        <v>-6.8155669553608202</v>
      </c>
      <c r="F180">
        <v>45.989646482173598</v>
      </c>
      <c r="G180">
        <v>18.655502816336</v>
      </c>
      <c r="H180">
        <v>84.903684435475299</v>
      </c>
      <c r="I180">
        <v>103.559187251811</v>
      </c>
      <c r="J180" t="s">
        <v>194</v>
      </c>
    </row>
    <row r="181" spans="1:10">
      <c r="A181">
        <v>180</v>
      </c>
      <c r="B181" t="s">
        <v>195</v>
      </c>
      <c r="C181" t="s">
        <v>721</v>
      </c>
      <c r="D181" t="s">
        <v>722</v>
      </c>
      <c r="E181">
        <v>-66.573653583896601</v>
      </c>
      <c r="F181">
        <v>69.893548568421593</v>
      </c>
      <c r="G181" s="1">
        <v>-4.26189926940878E-4</v>
      </c>
      <c r="H181">
        <v>418.46217558287998</v>
      </c>
      <c r="I181">
        <v>418.46174939295298</v>
      </c>
      <c r="J181" t="s">
        <v>195</v>
      </c>
    </row>
    <row r="182" spans="1:10">
      <c r="A182">
        <v>181</v>
      </c>
      <c r="B182" t="s">
        <v>196</v>
      </c>
      <c r="C182" t="s">
        <v>721</v>
      </c>
      <c r="D182" t="s">
        <v>722</v>
      </c>
      <c r="E182">
        <v>-188.34642015197801</v>
      </c>
      <c r="F182">
        <v>91.010317082605198</v>
      </c>
      <c r="G182">
        <v>-60.169070170278502</v>
      </c>
      <c r="H182">
        <v>687.894719935897</v>
      </c>
      <c r="I182">
        <v>627.72564976561796</v>
      </c>
      <c r="J182" t="s">
        <v>196</v>
      </c>
    </row>
    <row r="183" spans="1:10">
      <c r="A183">
        <v>182</v>
      </c>
      <c r="B183" t="s">
        <v>197</v>
      </c>
      <c r="C183" t="s">
        <v>721</v>
      </c>
      <c r="D183" t="s">
        <v>722</v>
      </c>
      <c r="E183">
        <v>-168.52216192342601</v>
      </c>
      <c r="F183">
        <v>-27.817402169726599</v>
      </c>
      <c r="G183">
        <v>-102.454227890703</v>
      </c>
      <c r="H183">
        <v>484.44331677943501</v>
      </c>
      <c r="I183">
        <v>381.98908888873098</v>
      </c>
      <c r="J183" t="s">
        <v>197</v>
      </c>
    </row>
    <row r="184" spans="1:10">
      <c r="A184">
        <v>183</v>
      </c>
      <c r="B184" t="s">
        <v>198</v>
      </c>
      <c r="C184" t="s">
        <v>721</v>
      </c>
      <c r="D184" t="s">
        <v>722</v>
      </c>
      <c r="E184">
        <v>-95.026646342082998</v>
      </c>
      <c r="F184">
        <v>9.26041256900203</v>
      </c>
      <c r="G184">
        <v>-46.792731529733501</v>
      </c>
      <c r="H184">
        <v>315.54591550424499</v>
      </c>
      <c r="I184">
        <v>268.75318397451201</v>
      </c>
      <c r="J184" t="s">
        <v>198</v>
      </c>
    </row>
    <row r="185" spans="1:10">
      <c r="A185">
        <v>184</v>
      </c>
      <c r="B185" t="s">
        <v>199</v>
      </c>
      <c r="C185" t="s">
        <v>721</v>
      </c>
      <c r="D185" t="s">
        <v>722</v>
      </c>
      <c r="E185">
        <v>-65.392424704462698</v>
      </c>
      <c r="F185">
        <v>70.768786101410996</v>
      </c>
      <c r="G185">
        <v>4.01214288277151</v>
      </c>
      <c r="H185">
        <v>525.09927949700204</v>
      </c>
      <c r="I185">
        <v>529.11142237977401</v>
      </c>
      <c r="J185" t="s">
        <v>199</v>
      </c>
    </row>
    <row r="186" spans="1:10">
      <c r="A186">
        <v>185</v>
      </c>
      <c r="B186" t="s">
        <v>200</v>
      </c>
      <c r="C186" t="s">
        <v>721</v>
      </c>
      <c r="D186" t="s">
        <v>722</v>
      </c>
      <c r="E186">
        <v>-33.160137046565097</v>
      </c>
      <c r="F186">
        <v>36.371183244213597</v>
      </c>
      <c r="G186">
        <v>-0.17053887977854701</v>
      </c>
      <c r="H186">
        <v>192.97363184535899</v>
      </c>
      <c r="I186">
        <v>192.80309296558099</v>
      </c>
      <c r="J186" t="s">
        <v>200</v>
      </c>
    </row>
    <row r="187" spans="1:10">
      <c r="A187">
        <v>186</v>
      </c>
      <c r="B187" t="s">
        <v>201</v>
      </c>
      <c r="C187" t="s">
        <v>721</v>
      </c>
      <c r="D187" t="s">
        <v>722</v>
      </c>
      <c r="E187">
        <v>13.2176318744299</v>
      </c>
      <c r="F187">
        <v>96.792020782572394</v>
      </c>
      <c r="G187">
        <v>52.940798088754299</v>
      </c>
      <c r="H187">
        <v>155.87044361731799</v>
      </c>
      <c r="I187">
        <v>208.811241706072</v>
      </c>
      <c r="J187" t="s">
        <v>201</v>
      </c>
    </row>
    <row r="188" spans="1:10">
      <c r="A188">
        <v>187</v>
      </c>
      <c r="B188" t="s">
        <v>202</v>
      </c>
      <c r="C188" t="s">
        <v>721</v>
      </c>
      <c r="D188" t="s">
        <v>722</v>
      </c>
      <c r="E188">
        <v>43.3477296069698</v>
      </c>
      <c r="F188">
        <v>151.20102882430001</v>
      </c>
      <c r="G188">
        <v>93.046700545296204</v>
      </c>
      <c r="H188">
        <v>213.50412776565</v>
      </c>
      <c r="I188">
        <v>306.55082831094597</v>
      </c>
      <c r="J188" t="s">
        <v>202</v>
      </c>
    </row>
    <row r="189" spans="1:10">
      <c r="A189">
        <v>188</v>
      </c>
      <c r="B189" t="s">
        <v>203</v>
      </c>
      <c r="C189" t="s">
        <v>721</v>
      </c>
      <c r="D189" t="s">
        <v>722</v>
      </c>
      <c r="E189">
        <v>-56.656994865580501</v>
      </c>
      <c r="F189">
        <v>46.077151487198499</v>
      </c>
      <c r="G189">
        <v>-7.7115800592229604</v>
      </c>
      <c r="H189">
        <v>271.72901252238398</v>
      </c>
      <c r="I189">
        <v>264.01743246316101</v>
      </c>
      <c r="J189" t="s">
        <v>203</v>
      </c>
    </row>
    <row r="190" spans="1:10">
      <c r="A190">
        <v>189</v>
      </c>
      <c r="B190" t="s">
        <v>204</v>
      </c>
      <c r="C190" t="s">
        <v>721</v>
      </c>
      <c r="D190" t="s">
        <v>722</v>
      </c>
      <c r="E190">
        <v>-55.247551089474001</v>
      </c>
      <c r="F190">
        <v>64.185056521301902</v>
      </c>
      <c r="G190">
        <v>1.8567299895792599</v>
      </c>
      <c r="H190">
        <v>285.69306528335699</v>
      </c>
      <c r="I190">
        <v>287.54979527293699</v>
      </c>
      <c r="J190" t="s">
        <v>204</v>
      </c>
    </row>
    <row r="191" spans="1:10">
      <c r="A191">
        <v>190</v>
      </c>
      <c r="B191" t="s">
        <v>205</v>
      </c>
      <c r="C191" t="s">
        <v>721</v>
      </c>
      <c r="D191" t="s">
        <v>722</v>
      </c>
      <c r="E191">
        <v>-17.880034165169</v>
      </c>
      <c r="F191">
        <v>31.308550220220599</v>
      </c>
      <c r="G191">
        <v>6.7985783873417001</v>
      </c>
      <c r="H191">
        <v>91.923767813822906</v>
      </c>
      <c r="I191">
        <v>98.722346201164598</v>
      </c>
      <c r="J191" t="s">
        <v>205</v>
      </c>
    </row>
    <row r="192" spans="1:10">
      <c r="A192">
        <v>191</v>
      </c>
      <c r="B192" t="s">
        <v>206</v>
      </c>
      <c r="C192" t="s">
        <v>721</v>
      </c>
      <c r="D192" t="s">
        <v>722</v>
      </c>
      <c r="E192">
        <v>0.44043951389688002</v>
      </c>
      <c r="F192">
        <v>41.923354333917899</v>
      </c>
      <c r="G192">
        <v>19.400079373768602</v>
      </c>
      <c r="H192">
        <v>51.214489857311598</v>
      </c>
      <c r="I192">
        <v>70.614569231080196</v>
      </c>
      <c r="J192" t="s">
        <v>206</v>
      </c>
    </row>
    <row r="193" spans="1:10">
      <c r="A193">
        <v>192</v>
      </c>
      <c r="B193" t="s">
        <v>207</v>
      </c>
      <c r="C193" t="s">
        <v>721</v>
      </c>
      <c r="D193" t="s">
        <v>722</v>
      </c>
      <c r="E193">
        <v>-59.470931434620603</v>
      </c>
      <c r="F193">
        <v>31.486866000981699</v>
      </c>
      <c r="G193">
        <v>-15.512778391643</v>
      </c>
      <c r="H193">
        <v>269.059834546025</v>
      </c>
      <c r="I193">
        <v>253.54705615438201</v>
      </c>
      <c r="J193" t="s">
        <v>207</v>
      </c>
    </row>
    <row r="194" spans="1:10">
      <c r="A194">
        <v>193</v>
      </c>
      <c r="B194" t="s">
        <v>208</v>
      </c>
      <c r="C194" t="s">
        <v>721</v>
      </c>
      <c r="D194" t="s">
        <v>722</v>
      </c>
      <c r="E194">
        <v>-106.106430031494</v>
      </c>
      <c r="F194">
        <v>-48.257179493978498</v>
      </c>
      <c r="G194">
        <v>-76.596058148356207</v>
      </c>
      <c r="H194">
        <v>221.28354720106799</v>
      </c>
      <c r="I194">
        <v>144.68748905271201</v>
      </c>
      <c r="J194" t="s">
        <v>208</v>
      </c>
    </row>
    <row r="195" spans="1:10">
      <c r="A195">
        <v>194</v>
      </c>
      <c r="B195" t="s">
        <v>209</v>
      </c>
      <c r="C195" t="s">
        <v>721</v>
      </c>
      <c r="D195" t="s">
        <v>722</v>
      </c>
      <c r="E195">
        <v>24.220097145728399</v>
      </c>
      <c r="F195">
        <v>95.449142531011702</v>
      </c>
      <c r="G195">
        <v>57.846270079411703</v>
      </c>
      <c r="H195">
        <v>133.114927096239</v>
      </c>
      <c r="I195">
        <v>190.96119717565099</v>
      </c>
      <c r="J195" t="s">
        <v>209</v>
      </c>
    </row>
    <row r="196" spans="1:10">
      <c r="A196">
        <v>195</v>
      </c>
      <c r="B196" t="s">
        <v>210</v>
      </c>
      <c r="C196" t="s">
        <v>721</v>
      </c>
      <c r="D196" t="s">
        <v>722</v>
      </c>
      <c r="E196">
        <v>-18.163300849800901</v>
      </c>
      <c r="F196">
        <v>32.727393719920499</v>
      </c>
      <c r="G196">
        <v>6.7426576725035101</v>
      </c>
      <c r="H196">
        <v>117.150782362855</v>
      </c>
      <c r="I196">
        <v>123.893440035358</v>
      </c>
      <c r="J196" t="s">
        <v>210</v>
      </c>
    </row>
    <row r="197" spans="1:10">
      <c r="A197">
        <v>196</v>
      </c>
      <c r="B197" t="s">
        <v>211</v>
      </c>
      <c r="C197" t="s">
        <v>721</v>
      </c>
      <c r="D197" t="s">
        <v>722</v>
      </c>
      <c r="E197">
        <v>-47.716811339719897</v>
      </c>
      <c r="F197">
        <v>10.098256371362799</v>
      </c>
      <c r="G197">
        <v>-17.806816799017099</v>
      </c>
      <c r="H197">
        <v>160.95765806494401</v>
      </c>
      <c r="I197">
        <v>143.150841265927</v>
      </c>
      <c r="J197" t="s">
        <v>211</v>
      </c>
    </row>
    <row r="198" spans="1:10">
      <c r="A198">
        <v>197</v>
      </c>
      <c r="B198" t="s">
        <v>212</v>
      </c>
      <c r="C198" t="s">
        <v>721</v>
      </c>
      <c r="D198" t="s">
        <v>722</v>
      </c>
      <c r="E198">
        <v>-88.763197550215096</v>
      </c>
      <c r="F198">
        <v>-24.9869665388591</v>
      </c>
      <c r="G198">
        <v>-55.518056363558799</v>
      </c>
      <c r="H198">
        <v>184.306132193032</v>
      </c>
      <c r="I198">
        <v>128.788075829473</v>
      </c>
      <c r="J198" t="s">
        <v>212</v>
      </c>
    </row>
    <row r="199" spans="1:10">
      <c r="A199">
        <v>198</v>
      </c>
      <c r="B199" t="s">
        <v>213</v>
      </c>
      <c r="C199" t="s">
        <v>721</v>
      </c>
      <c r="D199" t="s">
        <v>722</v>
      </c>
      <c r="E199">
        <v>-93.071984230531996</v>
      </c>
      <c r="F199">
        <v>-14.6703951267804</v>
      </c>
      <c r="G199">
        <v>-53.2505498648014</v>
      </c>
      <c r="H199">
        <v>236.37930083961101</v>
      </c>
      <c r="I199">
        <v>183.12875097480901</v>
      </c>
      <c r="J199" t="s">
        <v>213</v>
      </c>
    </row>
    <row r="200" spans="1:10">
      <c r="A200">
        <v>199</v>
      </c>
      <c r="B200" t="s">
        <v>214</v>
      </c>
      <c r="C200" t="s">
        <v>721</v>
      </c>
      <c r="D200" t="s">
        <v>722</v>
      </c>
      <c r="E200">
        <v>-65.851621343869198</v>
      </c>
      <c r="F200">
        <v>4.5163353804827402</v>
      </c>
      <c r="G200">
        <v>-30.4781893258514</v>
      </c>
      <c r="H200">
        <v>239.78107148495499</v>
      </c>
      <c r="I200">
        <v>209.30288215910301</v>
      </c>
      <c r="J200" t="s">
        <v>214</v>
      </c>
    </row>
    <row r="201" spans="1:10">
      <c r="A201">
        <v>200</v>
      </c>
      <c r="B201" t="s">
        <v>215</v>
      </c>
      <c r="C201" t="s">
        <v>721</v>
      </c>
      <c r="D201" t="s">
        <v>722</v>
      </c>
      <c r="E201">
        <v>-70.955019744559607</v>
      </c>
      <c r="F201">
        <v>49.124242092116397</v>
      </c>
      <c r="G201">
        <v>-12.931818541514501</v>
      </c>
      <c r="H201">
        <v>354.50961812894701</v>
      </c>
      <c r="I201">
        <v>341.57779958743299</v>
      </c>
      <c r="J201" t="s">
        <v>215</v>
      </c>
    </row>
    <row r="202" spans="1:10">
      <c r="A202">
        <v>201</v>
      </c>
      <c r="B202" t="s">
        <v>216</v>
      </c>
      <c r="C202" t="s">
        <v>721</v>
      </c>
      <c r="D202" t="s">
        <v>722</v>
      </c>
      <c r="E202">
        <v>-59.612896620505403</v>
      </c>
      <c r="F202">
        <v>6.3472114470768295E-2</v>
      </c>
      <c r="G202">
        <v>-31.550930018390101</v>
      </c>
      <c r="H202">
        <v>142.75837035160799</v>
      </c>
      <c r="I202">
        <v>111.207440333218</v>
      </c>
      <c r="J202" t="s">
        <v>216</v>
      </c>
    </row>
    <row r="203" spans="1:10">
      <c r="A203">
        <v>202</v>
      </c>
      <c r="B203" t="s">
        <v>217</v>
      </c>
      <c r="C203" t="s">
        <v>721</v>
      </c>
      <c r="D203" t="s">
        <v>722</v>
      </c>
      <c r="E203">
        <v>-10.6879354898589</v>
      </c>
      <c r="F203">
        <v>38.964495500213197</v>
      </c>
      <c r="G203">
        <v>14.5908861745027</v>
      </c>
      <c r="H203">
        <v>60.731262319318702</v>
      </c>
      <c r="I203">
        <v>75.322148493821402</v>
      </c>
      <c r="J203" t="s">
        <v>217</v>
      </c>
    </row>
    <row r="204" spans="1:10">
      <c r="A204">
        <v>203</v>
      </c>
      <c r="B204" t="s">
        <v>218</v>
      </c>
      <c r="C204" t="s">
        <v>721</v>
      </c>
      <c r="D204" t="s">
        <v>722</v>
      </c>
      <c r="E204">
        <v>109.084062728635</v>
      </c>
      <c r="F204">
        <v>216.985353335024</v>
      </c>
      <c r="G204">
        <v>159.004880035105</v>
      </c>
      <c r="H204">
        <v>107.89208273747199</v>
      </c>
      <c r="I204">
        <v>266.89696277257798</v>
      </c>
      <c r="J204" t="s">
        <v>218</v>
      </c>
    </row>
    <row r="205" spans="1:10">
      <c r="A205">
        <v>204</v>
      </c>
      <c r="B205" t="s">
        <v>219</v>
      </c>
      <c r="C205" t="s">
        <v>721</v>
      </c>
      <c r="D205" t="s">
        <v>722</v>
      </c>
      <c r="E205">
        <v>21.596905590785902</v>
      </c>
      <c r="F205">
        <v>179.75837825616199</v>
      </c>
      <c r="G205">
        <v>98.553137631482301</v>
      </c>
      <c r="H205">
        <v>288.46380983973199</v>
      </c>
      <c r="I205">
        <v>387.016947471214</v>
      </c>
      <c r="J205" t="s">
        <v>219</v>
      </c>
    </row>
    <row r="206" spans="1:10">
      <c r="A206">
        <v>205</v>
      </c>
      <c r="B206" t="s">
        <v>220</v>
      </c>
      <c r="C206" t="s">
        <v>721</v>
      </c>
      <c r="D206" t="s">
        <v>722</v>
      </c>
      <c r="E206">
        <v>-183.883818867755</v>
      </c>
      <c r="F206">
        <v>-55.870737913483303</v>
      </c>
      <c r="G206">
        <v>-122.047195409228</v>
      </c>
      <c r="H206">
        <v>447.998565227923</v>
      </c>
      <c r="I206">
        <v>325.95136981869501</v>
      </c>
      <c r="J206" t="s">
        <v>220</v>
      </c>
    </row>
    <row r="207" spans="1:10">
      <c r="A207">
        <v>206</v>
      </c>
      <c r="B207" t="s">
        <v>221</v>
      </c>
      <c r="C207" t="s">
        <v>721</v>
      </c>
      <c r="D207" t="s">
        <v>722</v>
      </c>
      <c r="E207">
        <v>-2.8900429535278902</v>
      </c>
      <c r="F207">
        <v>76.945466548984498</v>
      </c>
      <c r="G207">
        <v>33.967290141415901</v>
      </c>
      <c r="H207">
        <v>163.417716363202</v>
      </c>
      <c r="I207">
        <v>197.38500650461799</v>
      </c>
      <c r="J207" t="s">
        <v>221</v>
      </c>
    </row>
    <row r="208" spans="1:10">
      <c r="A208">
        <v>207</v>
      </c>
      <c r="B208" t="s">
        <v>222</v>
      </c>
      <c r="C208" t="s">
        <v>721</v>
      </c>
      <c r="D208" t="s">
        <v>722</v>
      </c>
      <c r="E208">
        <v>-131.17327291107</v>
      </c>
      <c r="F208">
        <v>-52.816973901451803</v>
      </c>
      <c r="G208">
        <v>-91.425291413089795</v>
      </c>
      <c r="H208">
        <v>291.81048057814201</v>
      </c>
      <c r="I208">
        <v>200.385189165052</v>
      </c>
      <c r="J208" t="s">
        <v>222</v>
      </c>
    </row>
    <row r="209" spans="1:10">
      <c r="A209">
        <v>208</v>
      </c>
      <c r="B209" t="s">
        <v>223</v>
      </c>
      <c r="C209" t="s">
        <v>721</v>
      </c>
      <c r="D209" t="s">
        <v>722</v>
      </c>
      <c r="E209">
        <v>29.331038173027999</v>
      </c>
      <c r="F209">
        <v>118.939293876294</v>
      </c>
      <c r="G209">
        <v>72.521350818468605</v>
      </c>
      <c r="H209">
        <v>167.57196909175701</v>
      </c>
      <c r="I209">
        <v>240.093319910226</v>
      </c>
      <c r="J209" t="s">
        <v>223</v>
      </c>
    </row>
    <row r="210" spans="1:10">
      <c r="A210">
        <v>209</v>
      </c>
      <c r="B210" t="s">
        <v>224</v>
      </c>
      <c r="C210" t="s">
        <v>721</v>
      </c>
      <c r="D210" t="s">
        <v>722</v>
      </c>
      <c r="E210">
        <v>-43.793350051731501</v>
      </c>
      <c r="F210">
        <v>18.364027607245198</v>
      </c>
      <c r="G210">
        <v>-12.754135996309699</v>
      </c>
      <c r="H210">
        <v>178.26910635529401</v>
      </c>
      <c r="I210">
        <v>165.51497035898399</v>
      </c>
      <c r="J210" t="s">
        <v>224</v>
      </c>
    </row>
    <row r="211" spans="1:10">
      <c r="A211">
        <v>210</v>
      </c>
      <c r="B211" t="s">
        <v>225</v>
      </c>
      <c r="C211" t="s">
        <v>721</v>
      </c>
      <c r="D211" t="s">
        <v>722</v>
      </c>
      <c r="E211">
        <v>-213.13886546715199</v>
      </c>
      <c r="F211">
        <v>249.25545483856999</v>
      </c>
      <c r="G211">
        <v>-22.380976079538598</v>
      </c>
      <c r="H211">
        <v>703.01011487464302</v>
      </c>
      <c r="I211">
        <v>680.62913879510404</v>
      </c>
      <c r="J211" t="s">
        <v>225</v>
      </c>
    </row>
    <row r="212" spans="1:10">
      <c r="A212">
        <v>211</v>
      </c>
      <c r="B212" t="s">
        <v>226</v>
      </c>
      <c r="C212" t="s">
        <v>721</v>
      </c>
      <c r="D212" t="s">
        <v>722</v>
      </c>
      <c r="E212">
        <v>-55.9334772003604</v>
      </c>
      <c r="F212">
        <v>54.901303503133697</v>
      </c>
      <c r="G212">
        <v>-2.8677466965597702</v>
      </c>
      <c r="H212">
        <v>349.35874200891999</v>
      </c>
      <c r="I212">
        <v>346.49099531235998</v>
      </c>
      <c r="J212" t="s">
        <v>226</v>
      </c>
    </row>
    <row r="213" spans="1:10">
      <c r="A213">
        <v>212</v>
      </c>
      <c r="B213" t="s">
        <v>227</v>
      </c>
      <c r="C213" t="s">
        <v>721</v>
      </c>
      <c r="D213" t="s">
        <v>722</v>
      </c>
      <c r="E213">
        <v>-14.539195161938601</v>
      </c>
      <c r="F213">
        <v>52.556306216249503</v>
      </c>
      <c r="G213">
        <v>19.610836531309101</v>
      </c>
      <c r="H213">
        <v>150.34110513700901</v>
      </c>
      <c r="I213">
        <v>169.951941668318</v>
      </c>
      <c r="J213" t="s">
        <v>227</v>
      </c>
    </row>
    <row r="214" spans="1:10">
      <c r="A214">
        <v>213</v>
      </c>
      <c r="B214" t="s">
        <v>228</v>
      </c>
      <c r="C214" t="s">
        <v>721</v>
      </c>
      <c r="D214" t="s">
        <v>722</v>
      </c>
      <c r="E214">
        <v>108.379882959488</v>
      </c>
      <c r="F214">
        <v>206.94311996486101</v>
      </c>
      <c r="G214">
        <v>156.21299479327701</v>
      </c>
      <c r="H214">
        <v>56.781659672320799</v>
      </c>
      <c r="I214">
        <v>212.99465446559799</v>
      </c>
      <c r="J214" t="s">
        <v>228</v>
      </c>
    </row>
    <row r="215" spans="1:10">
      <c r="A215">
        <v>214</v>
      </c>
      <c r="B215" t="s">
        <v>229</v>
      </c>
      <c r="C215" t="s">
        <v>721</v>
      </c>
      <c r="D215" t="s">
        <v>722</v>
      </c>
      <c r="E215">
        <v>-29.6313703062388</v>
      </c>
      <c r="F215">
        <v>47.472389080940403</v>
      </c>
      <c r="G215">
        <v>7.4256430648980798</v>
      </c>
      <c r="H215">
        <v>215.29596726845901</v>
      </c>
      <c r="I215">
        <v>222.72161033335701</v>
      </c>
      <c r="J215" t="s">
        <v>229</v>
      </c>
    </row>
    <row r="216" spans="1:10">
      <c r="A216">
        <v>215</v>
      </c>
      <c r="B216" t="s">
        <v>230</v>
      </c>
      <c r="C216" t="s">
        <v>721</v>
      </c>
      <c r="D216" t="s">
        <v>722</v>
      </c>
      <c r="E216">
        <v>-29.596240709097099</v>
      </c>
      <c r="F216">
        <v>51.684631765840699</v>
      </c>
      <c r="G216">
        <v>11.267430087926201</v>
      </c>
      <c r="H216">
        <v>209.86473837924601</v>
      </c>
      <c r="I216">
        <v>221.13216846717199</v>
      </c>
      <c r="J216" t="s">
        <v>230</v>
      </c>
    </row>
    <row r="217" spans="1:10">
      <c r="A217">
        <v>216</v>
      </c>
      <c r="B217" t="s">
        <v>231</v>
      </c>
      <c r="C217" t="s">
        <v>721</v>
      </c>
      <c r="D217" t="s">
        <v>722</v>
      </c>
      <c r="E217">
        <v>37.634556939401897</v>
      </c>
      <c r="F217">
        <v>152.10261934367199</v>
      </c>
      <c r="G217">
        <v>91.952000942209196</v>
      </c>
      <c r="H217">
        <v>242.08081514127201</v>
      </c>
      <c r="I217">
        <v>334.03281608348101</v>
      </c>
      <c r="J217" t="s">
        <v>231</v>
      </c>
    </row>
    <row r="218" spans="1:10">
      <c r="A218">
        <v>217</v>
      </c>
      <c r="B218" t="s">
        <v>232</v>
      </c>
      <c r="C218" t="s">
        <v>721</v>
      </c>
      <c r="D218" t="s">
        <v>722</v>
      </c>
      <c r="E218">
        <v>-29.383978042386701</v>
      </c>
      <c r="F218">
        <v>44.371940680927104</v>
      </c>
      <c r="G218">
        <v>6.1855841101095104</v>
      </c>
      <c r="H218">
        <v>179.09620040751801</v>
      </c>
      <c r="I218">
        <v>185.28178451762699</v>
      </c>
      <c r="J218" t="s">
        <v>232</v>
      </c>
    </row>
    <row r="219" spans="1:10">
      <c r="A219">
        <v>218</v>
      </c>
      <c r="B219" t="s">
        <v>233</v>
      </c>
      <c r="C219" t="s">
        <v>721</v>
      </c>
      <c r="D219" t="s">
        <v>722</v>
      </c>
      <c r="E219">
        <v>-63.703807447575002</v>
      </c>
      <c r="F219">
        <v>46.048413179431499</v>
      </c>
      <c r="G219">
        <v>-8.9894264733302407</v>
      </c>
      <c r="H219">
        <v>364.41660769983099</v>
      </c>
      <c r="I219">
        <v>355.42718122650098</v>
      </c>
      <c r="J219" t="s">
        <v>233</v>
      </c>
    </row>
    <row r="220" spans="1:10">
      <c r="A220">
        <v>219</v>
      </c>
      <c r="B220" t="s">
        <v>234</v>
      </c>
      <c r="C220" t="s">
        <v>721</v>
      </c>
      <c r="D220" t="s">
        <v>722</v>
      </c>
      <c r="E220">
        <v>-73.543652519850397</v>
      </c>
      <c r="F220">
        <v>36.902958843489799</v>
      </c>
      <c r="G220">
        <v>-18.6181682094604</v>
      </c>
      <c r="H220">
        <v>355.74413060856102</v>
      </c>
      <c r="I220">
        <v>337.12596239909999</v>
      </c>
      <c r="J220" t="s">
        <v>234</v>
      </c>
    </row>
    <row r="221" spans="1:10">
      <c r="A221">
        <v>220</v>
      </c>
      <c r="B221" t="s">
        <v>235</v>
      </c>
      <c r="C221" t="s">
        <v>721</v>
      </c>
      <c r="D221" t="s">
        <v>722</v>
      </c>
      <c r="E221">
        <v>-49.286802095536999</v>
      </c>
      <c r="F221">
        <v>67.287982251993697</v>
      </c>
      <c r="G221">
        <v>7.2826449048392297</v>
      </c>
      <c r="H221">
        <v>419.063677007384</v>
      </c>
      <c r="I221">
        <v>426.34632191222403</v>
      </c>
      <c r="J221" t="s">
        <v>235</v>
      </c>
    </row>
    <row r="222" spans="1:10">
      <c r="A222">
        <v>221</v>
      </c>
      <c r="B222" t="s">
        <v>236</v>
      </c>
      <c r="C222" t="s">
        <v>721</v>
      </c>
      <c r="D222" t="s">
        <v>722</v>
      </c>
      <c r="E222">
        <v>-41.1587918256363</v>
      </c>
      <c r="F222">
        <v>45.494798743158803</v>
      </c>
      <c r="G222">
        <v>1.2043998748783</v>
      </c>
      <c r="H222">
        <v>218.78206289485101</v>
      </c>
      <c r="I222">
        <v>219.98646276973</v>
      </c>
      <c r="J222" t="s">
        <v>236</v>
      </c>
    </row>
    <row r="223" spans="1:10">
      <c r="A223">
        <v>222</v>
      </c>
      <c r="B223" t="s">
        <v>237</v>
      </c>
      <c r="C223" t="s">
        <v>721</v>
      </c>
      <c r="D223" t="s">
        <v>722</v>
      </c>
      <c r="E223">
        <v>-26.267590653679399</v>
      </c>
      <c r="F223">
        <v>99.839754561077399</v>
      </c>
      <c r="G223">
        <v>37.425791065954002</v>
      </c>
      <c r="H223">
        <v>313.27800323887402</v>
      </c>
      <c r="I223">
        <v>350.70379430482802</v>
      </c>
      <c r="J223" t="s">
        <v>237</v>
      </c>
    </row>
    <row r="224" spans="1:10">
      <c r="A224">
        <v>223</v>
      </c>
      <c r="B224" t="s">
        <v>238</v>
      </c>
      <c r="C224" t="s">
        <v>721</v>
      </c>
      <c r="D224" t="s">
        <v>722</v>
      </c>
      <c r="E224">
        <v>-37.510379387354497</v>
      </c>
      <c r="F224">
        <v>19.579332956617598</v>
      </c>
      <c r="G224">
        <v>-9.4101401904550102</v>
      </c>
      <c r="H224">
        <v>116.805083443114</v>
      </c>
      <c r="I224">
        <v>107.394943252659</v>
      </c>
      <c r="J224" t="s">
        <v>238</v>
      </c>
    </row>
    <row r="225" spans="1:10">
      <c r="A225">
        <v>224</v>
      </c>
      <c r="B225" t="s">
        <v>239</v>
      </c>
      <c r="C225" t="s">
        <v>721</v>
      </c>
      <c r="D225" t="s">
        <v>722</v>
      </c>
      <c r="E225">
        <v>-64.111242896879801</v>
      </c>
      <c r="F225">
        <v>60.282904226746901</v>
      </c>
      <c r="G225">
        <v>-3.6854790112057501</v>
      </c>
      <c r="H225">
        <v>401.43476040236902</v>
      </c>
      <c r="I225">
        <v>397.74928139116298</v>
      </c>
      <c r="J225" t="s">
        <v>239</v>
      </c>
    </row>
    <row r="226" spans="1:10">
      <c r="A226">
        <v>225</v>
      </c>
      <c r="B226" t="s">
        <v>240</v>
      </c>
      <c r="C226" t="s">
        <v>721</v>
      </c>
      <c r="D226" t="s">
        <v>722</v>
      </c>
      <c r="E226">
        <v>-40.648542390105902</v>
      </c>
      <c r="F226">
        <v>25.135215361297199</v>
      </c>
      <c r="G226">
        <v>-8.5322890998375502</v>
      </c>
      <c r="H226">
        <v>201.29135047680199</v>
      </c>
      <c r="I226">
        <v>192.75906137696401</v>
      </c>
      <c r="J226" t="s">
        <v>240</v>
      </c>
    </row>
    <row r="227" spans="1:10">
      <c r="A227">
        <v>226</v>
      </c>
      <c r="B227" t="s">
        <v>241</v>
      </c>
      <c r="C227" t="s">
        <v>721</v>
      </c>
      <c r="D227" t="s">
        <v>722</v>
      </c>
      <c r="E227">
        <v>-75.138636155500606</v>
      </c>
      <c r="F227">
        <v>54.666770722150197</v>
      </c>
      <c r="G227">
        <v>-8.3830713963384902</v>
      </c>
      <c r="H227">
        <v>361.06558764423301</v>
      </c>
      <c r="I227">
        <v>352.68251624789502</v>
      </c>
      <c r="J227" t="s">
        <v>241</v>
      </c>
    </row>
    <row r="228" spans="1:10">
      <c r="A228">
        <v>227</v>
      </c>
      <c r="B228" t="s">
        <v>242</v>
      </c>
      <c r="C228" t="s">
        <v>721</v>
      </c>
      <c r="D228" t="s">
        <v>722</v>
      </c>
      <c r="E228">
        <v>-9.5878587159681405</v>
      </c>
      <c r="F228">
        <v>115.23220001852199</v>
      </c>
      <c r="G228">
        <v>51.478366871718301</v>
      </c>
      <c r="H228">
        <v>339.74087186679998</v>
      </c>
      <c r="I228">
        <v>391.21923873851802</v>
      </c>
      <c r="J228" t="s">
        <v>242</v>
      </c>
    </row>
    <row r="229" spans="1:10">
      <c r="A229">
        <v>228</v>
      </c>
      <c r="B229" t="s">
        <v>243</v>
      </c>
      <c r="C229" t="s">
        <v>721</v>
      </c>
      <c r="D229" t="s">
        <v>722</v>
      </c>
      <c r="E229">
        <v>-32.7722360024122</v>
      </c>
      <c r="F229">
        <v>58.828072479412903</v>
      </c>
      <c r="G229">
        <v>9.8990891590612708</v>
      </c>
      <c r="H229">
        <v>248.212732598983</v>
      </c>
      <c r="I229">
        <v>258.11182175804402</v>
      </c>
      <c r="J229" t="s">
        <v>243</v>
      </c>
    </row>
    <row r="230" spans="1:10">
      <c r="A230">
        <v>229</v>
      </c>
      <c r="B230" t="s">
        <v>244</v>
      </c>
      <c r="C230" t="s">
        <v>721</v>
      </c>
      <c r="D230" t="s">
        <v>722</v>
      </c>
      <c r="E230">
        <v>-52.107680698033299</v>
      </c>
      <c r="F230">
        <v>55.5109427794252</v>
      </c>
      <c r="G230">
        <v>-1.0847011678523</v>
      </c>
      <c r="H230">
        <v>323.25938602819599</v>
      </c>
      <c r="I230">
        <v>322.17468486034397</v>
      </c>
      <c r="J230" t="s">
        <v>244</v>
      </c>
    </row>
    <row r="231" spans="1:10">
      <c r="A231">
        <v>230</v>
      </c>
      <c r="B231" t="s">
        <v>245</v>
      </c>
      <c r="C231" t="s">
        <v>721</v>
      </c>
      <c r="D231" t="s">
        <v>722</v>
      </c>
      <c r="E231">
        <v>-121.185214438877</v>
      </c>
      <c r="F231">
        <v>13.555823385828999</v>
      </c>
      <c r="G231">
        <v>-48.609741374606898</v>
      </c>
      <c r="H231">
        <v>554.37810270421699</v>
      </c>
      <c r="I231">
        <v>505.76836132961</v>
      </c>
      <c r="J231" t="s">
        <v>245</v>
      </c>
    </row>
    <row r="232" spans="1:10">
      <c r="A232">
        <v>231</v>
      </c>
      <c r="B232" t="s">
        <v>246</v>
      </c>
      <c r="C232" t="s">
        <v>721</v>
      </c>
      <c r="D232" t="s">
        <v>722</v>
      </c>
      <c r="E232">
        <v>59.642268130851498</v>
      </c>
      <c r="F232">
        <v>125.058839949092</v>
      </c>
      <c r="G232">
        <v>91.440469037513495</v>
      </c>
      <c r="H232">
        <v>77.706791257229895</v>
      </c>
      <c r="I232">
        <v>169.14726029474301</v>
      </c>
      <c r="J232" t="s">
        <v>246</v>
      </c>
    </row>
    <row r="233" spans="1:10">
      <c r="A233">
        <v>232</v>
      </c>
      <c r="B233" t="s">
        <v>247</v>
      </c>
      <c r="C233" t="s">
        <v>721</v>
      </c>
      <c r="D233" t="s">
        <v>722</v>
      </c>
      <c r="E233">
        <v>-42.057169426816898</v>
      </c>
      <c r="F233">
        <v>62.8631954850146</v>
      </c>
      <c r="G233">
        <v>9.5869702321395494</v>
      </c>
      <c r="H233">
        <v>326.77339970403801</v>
      </c>
      <c r="I233">
        <v>336.36036993617802</v>
      </c>
      <c r="J233" t="s">
        <v>247</v>
      </c>
    </row>
    <row r="234" spans="1:10">
      <c r="A234">
        <v>233</v>
      </c>
      <c r="B234" t="s">
        <v>248</v>
      </c>
      <c r="C234" t="s">
        <v>721</v>
      </c>
      <c r="D234" t="s">
        <v>722</v>
      </c>
      <c r="E234">
        <v>-128.293521968161</v>
      </c>
      <c r="F234">
        <v>8.8061775185199505</v>
      </c>
      <c r="G234">
        <v>-61.8597398866725</v>
      </c>
      <c r="H234">
        <v>453.69533610951697</v>
      </c>
      <c r="I234">
        <v>391.83559622284503</v>
      </c>
      <c r="J234" t="s">
        <v>248</v>
      </c>
    </row>
    <row r="235" spans="1:10">
      <c r="A235">
        <v>234</v>
      </c>
      <c r="B235" t="s">
        <v>249</v>
      </c>
      <c r="C235" t="s">
        <v>721</v>
      </c>
      <c r="D235" t="s">
        <v>722</v>
      </c>
      <c r="E235">
        <v>32.541928991435697</v>
      </c>
      <c r="F235">
        <v>95.712131540906896</v>
      </c>
      <c r="G235">
        <v>63.983027607744297</v>
      </c>
      <c r="H235">
        <v>117.549414327622</v>
      </c>
      <c r="I235">
        <v>181.53244193536699</v>
      </c>
      <c r="J235" t="s">
        <v>249</v>
      </c>
    </row>
    <row r="236" spans="1:10">
      <c r="A236">
        <v>235</v>
      </c>
      <c r="B236" t="s">
        <v>250</v>
      </c>
      <c r="C236" t="s">
        <v>721</v>
      </c>
      <c r="D236" t="s">
        <v>722</v>
      </c>
      <c r="E236">
        <v>-29.993555136270398</v>
      </c>
      <c r="F236">
        <v>64.852248570505495</v>
      </c>
      <c r="G236">
        <v>16.804700518833201</v>
      </c>
      <c r="H236">
        <v>283.730673482876</v>
      </c>
      <c r="I236">
        <v>300.53537400170899</v>
      </c>
      <c r="J236" t="s">
        <v>250</v>
      </c>
    </row>
    <row r="237" spans="1:10">
      <c r="A237">
        <v>236</v>
      </c>
      <c r="B237" t="s">
        <v>251</v>
      </c>
      <c r="C237" t="s">
        <v>721</v>
      </c>
      <c r="D237" t="s">
        <v>722</v>
      </c>
      <c r="E237">
        <v>68.475993926944298</v>
      </c>
      <c r="F237">
        <v>184.32064018467099</v>
      </c>
      <c r="G237">
        <v>122.402793879228</v>
      </c>
      <c r="H237">
        <v>240.61772595303401</v>
      </c>
      <c r="I237">
        <v>363.02051983226198</v>
      </c>
      <c r="J237" t="s">
        <v>251</v>
      </c>
    </row>
    <row r="238" spans="1:10">
      <c r="A238">
        <v>237</v>
      </c>
      <c r="B238" t="s">
        <v>252</v>
      </c>
      <c r="C238" t="s">
        <v>721</v>
      </c>
      <c r="D238" t="s">
        <v>722</v>
      </c>
      <c r="E238">
        <v>-8.8869419821944202</v>
      </c>
      <c r="F238">
        <v>119.170013049418</v>
      </c>
      <c r="G238">
        <v>56.885149930361003</v>
      </c>
      <c r="H238">
        <v>473.37077561528298</v>
      </c>
      <c r="I238">
        <v>530.255925545644</v>
      </c>
      <c r="J238" t="s">
        <v>252</v>
      </c>
    </row>
    <row r="239" spans="1:10">
      <c r="A239">
        <v>238</v>
      </c>
      <c r="B239" t="s">
        <v>253</v>
      </c>
      <c r="C239" t="s">
        <v>721</v>
      </c>
      <c r="D239" t="s">
        <v>722</v>
      </c>
      <c r="E239">
        <v>-31.5090105415556</v>
      </c>
      <c r="F239">
        <v>88.853078050090502</v>
      </c>
      <c r="G239">
        <v>30.666748715951702</v>
      </c>
      <c r="H239">
        <v>443.51207092983202</v>
      </c>
      <c r="I239">
        <v>474.17881964578402</v>
      </c>
      <c r="J239" t="s">
        <v>253</v>
      </c>
    </row>
    <row r="240" spans="1:10">
      <c r="A240">
        <v>239</v>
      </c>
      <c r="B240" t="s">
        <v>254</v>
      </c>
      <c r="C240" t="s">
        <v>721</v>
      </c>
      <c r="D240" t="s">
        <v>722</v>
      </c>
      <c r="E240">
        <v>-30.345522206308601</v>
      </c>
      <c r="F240">
        <v>72.126043228893295</v>
      </c>
      <c r="G240">
        <v>18.876966747615899</v>
      </c>
      <c r="H240">
        <v>314.74165105597802</v>
      </c>
      <c r="I240">
        <v>333.61861780359402</v>
      </c>
      <c r="J240" t="s">
        <v>254</v>
      </c>
    </row>
    <row r="241" spans="1:10">
      <c r="A241">
        <v>240</v>
      </c>
      <c r="B241" t="s">
        <v>255</v>
      </c>
      <c r="C241" t="s">
        <v>721</v>
      </c>
      <c r="D241" t="s">
        <v>722</v>
      </c>
      <c r="E241">
        <v>-41.241345351677097</v>
      </c>
      <c r="F241">
        <v>31.3072734476162</v>
      </c>
      <c r="G241">
        <v>-5.5964509744310904</v>
      </c>
      <c r="H241">
        <v>219.952271363926</v>
      </c>
      <c r="I241">
        <v>214.35582038949499</v>
      </c>
      <c r="J241" t="s">
        <v>255</v>
      </c>
    </row>
    <row r="242" spans="1:10">
      <c r="A242">
        <v>241</v>
      </c>
      <c r="B242" t="s">
        <v>256</v>
      </c>
      <c r="C242" t="s">
        <v>721</v>
      </c>
      <c r="D242" t="s">
        <v>722</v>
      </c>
      <c r="E242">
        <v>-16.518592158988699</v>
      </c>
      <c r="F242">
        <v>119.890619249119</v>
      </c>
      <c r="G242">
        <v>50.085475543168002</v>
      </c>
      <c r="H242">
        <v>388.43269815480198</v>
      </c>
      <c r="I242">
        <v>438.51817369796998</v>
      </c>
      <c r="J242" t="s">
        <v>256</v>
      </c>
    </row>
    <row r="243" spans="1:10">
      <c r="A243">
        <v>242</v>
      </c>
      <c r="B243" t="s">
        <v>257</v>
      </c>
      <c r="C243" t="s">
        <v>721</v>
      </c>
      <c r="D243" t="s">
        <v>722</v>
      </c>
      <c r="E243">
        <v>-62.681928343030897</v>
      </c>
      <c r="F243">
        <v>16.465440354244699</v>
      </c>
      <c r="G243">
        <v>-25.250908083679001</v>
      </c>
      <c r="H243">
        <v>281.085479783008</v>
      </c>
      <c r="I243">
        <v>255.83457169932899</v>
      </c>
      <c r="J243" t="s">
        <v>257</v>
      </c>
    </row>
    <row r="244" spans="1:10">
      <c r="A244">
        <v>243</v>
      </c>
      <c r="B244" t="s">
        <v>258</v>
      </c>
      <c r="C244" t="s">
        <v>721</v>
      </c>
      <c r="D244" t="s">
        <v>722</v>
      </c>
      <c r="E244">
        <v>-20.790603305791599</v>
      </c>
      <c r="F244">
        <v>46.897738488466103</v>
      </c>
      <c r="G244">
        <v>12.647747319459601</v>
      </c>
      <c r="H244">
        <v>204.49210519875601</v>
      </c>
      <c r="I244">
        <v>217.139852518216</v>
      </c>
      <c r="J244" t="s">
        <v>258</v>
      </c>
    </row>
    <row r="245" spans="1:10">
      <c r="A245">
        <v>244</v>
      </c>
      <c r="B245" t="s">
        <v>259</v>
      </c>
      <c r="C245" t="s">
        <v>721</v>
      </c>
      <c r="D245" t="s">
        <v>722</v>
      </c>
      <c r="E245">
        <v>-24.011472973466802</v>
      </c>
      <c r="F245">
        <v>99.749698746599705</v>
      </c>
      <c r="G245">
        <v>39.387323149506798</v>
      </c>
      <c r="H245">
        <v>377.63589816143099</v>
      </c>
      <c r="I245">
        <v>417.02322131093803</v>
      </c>
      <c r="J245" t="s">
        <v>259</v>
      </c>
    </row>
    <row r="246" spans="1:10">
      <c r="A246">
        <v>245</v>
      </c>
      <c r="B246" t="s">
        <v>260</v>
      </c>
      <c r="C246" t="s">
        <v>721</v>
      </c>
      <c r="D246" t="s">
        <v>722</v>
      </c>
      <c r="E246">
        <v>-60.777822887999797</v>
      </c>
      <c r="F246">
        <v>22.0034634320523</v>
      </c>
      <c r="G246">
        <v>-20.163367798946901</v>
      </c>
      <c r="H246">
        <v>278.95015313826599</v>
      </c>
      <c r="I246">
        <v>258.78678533931901</v>
      </c>
      <c r="J246" t="s">
        <v>260</v>
      </c>
    </row>
    <row r="247" spans="1:10">
      <c r="A247">
        <v>246</v>
      </c>
      <c r="B247" t="s">
        <v>261</v>
      </c>
      <c r="C247" t="s">
        <v>721</v>
      </c>
      <c r="D247" t="s">
        <v>722</v>
      </c>
      <c r="E247">
        <v>48.278201702127703</v>
      </c>
      <c r="F247">
        <v>185.90646625931799</v>
      </c>
      <c r="G247">
        <v>111.666281446825</v>
      </c>
      <c r="H247">
        <v>321.14552901379</v>
      </c>
      <c r="I247">
        <v>432.81181046061499</v>
      </c>
      <c r="J247" t="s">
        <v>261</v>
      </c>
    </row>
    <row r="248" spans="1:10">
      <c r="A248">
        <v>247</v>
      </c>
      <c r="B248" t="s">
        <v>262</v>
      </c>
      <c r="C248" t="s">
        <v>721</v>
      </c>
      <c r="D248" t="s">
        <v>722</v>
      </c>
      <c r="E248">
        <v>28.1900857935697</v>
      </c>
      <c r="F248">
        <v>178.37130898594199</v>
      </c>
      <c r="G248">
        <v>100.885476376322</v>
      </c>
      <c r="H248">
        <v>409.86348187981099</v>
      </c>
      <c r="I248">
        <v>510.74895825613299</v>
      </c>
      <c r="J248" t="s">
        <v>262</v>
      </c>
    </row>
    <row r="249" spans="1:10">
      <c r="A249">
        <v>248</v>
      </c>
      <c r="B249" t="s">
        <v>263</v>
      </c>
      <c r="C249" t="s">
        <v>721</v>
      </c>
      <c r="D249" t="s">
        <v>722</v>
      </c>
      <c r="E249">
        <v>-160.519637489708</v>
      </c>
      <c r="F249">
        <v>-74.039882684640304</v>
      </c>
      <c r="G249">
        <v>-118.527936705873</v>
      </c>
      <c r="H249">
        <v>365.46251507695001</v>
      </c>
      <c r="I249">
        <v>246.93457837107701</v>
      </c>
      <c r="J249" t="s">
        <v>263</v>
      </c>
    </row>
    <row r="250" spans="1:10">
      <c r="A250">
        <v>249</v>
      </c>
      <c r="B250" t="s">
        <v>264</v>
      </c>
      <c r="C250" t="s">
        <v>721</v>
      </c>
      <c r="D250" t="s">
        <v>722</v>
      </c>
      <c r="E250">
        <v>-29.6589463139142</v>
      </c>
      <c r="F250">
        <v>42.289424425671598</v>
      </c>
      <c r="G250">
        <v>4.3619465111364297</v>
      </c>
      <c r="H250">
        <v>214.301492444297</v>
      </c>
      <c r="I250">
        <v>218.663438955434</v>
      </c>
      <c r="J250" t="s">
        <v>264</v>
      </c>
    </row>
    <row r="251" spans="1:10">
      <c r="A251">
        <v>250</v>
      </c>
      <c r="B251" t="s">
        <v>265</v>
      </c>
      <c r="C251" t="s">
        <v>721</v>
      </c>
      <c r="D251" t="s">
        <v>722</v>
      </c>
      <c r="E251">
        <v>-13.252177177842499</v>
      </c>
      <c r="F251">
        <v>47.056400159906097</v>
      </c>
      <c r="G251">
        <v>16.711256176833601</v>
      </c>
      <c r="H251">
        <v>125.272116334694</v>
      </c>
      <c r="I251">
        <v>141.98337251152699</v>
      </c>
      <c r="J251" t="s">
        <v>265</v>
      </c>
    </row>
    <row r="252" spans="1:10">
      <c r="A252">
        <v>251</v>
      </c>
      <c r="B252" t="s">
        <v>266</v>
      </c>
      <c r="C252" t="s">
        <v>721</v>
      </c>
      <c r="D252" t="s">
        <v>722</v>
      </c>
      <c r="E252">
        <v>-19.180986046137399</v>
      </c>
      <c r="F252">
        <v>97.943489765863106</v>
      </c>
      <c r="G252">
        <v>38.071289318150001</v>
      </c>
      <c r="H252">
        <v>376.63847103144701</v>
      </c>
      <c r="I252">
        <v>414.70976034959699</v>
      </c>
      <c r="J252" t="s">
        <v>266</v>
      </c>
    </row>
    <row r="253" spans="1:10">
      <c r="A253">
        <v>252</v>
      </c>
      <c r="B253" t="s">
        <v>267</v>
      </c>
      <c r="C253" t="s">
        <v>721</v>
      </c>
      <c r="D253" t="s">
        <v>722</v>
      </c>
      <c r="E253">
        <v>8.9904519585187899</v>
      </c>
      <c r="F253">
        <v>83.151018347801198</v>
      </c>
      <c r="G253">
        <v>44.503641242473599</v>
      </c>
      <c r="H253">
        <v>150.86137338191699</v>
      </c>
      <c r="I253">
        <v>195.36501462439</v>
      </c>
      <c r="J253" t="s">
        <v>267</v>
      </c>
    </row>
    <row r="254" spans="1:10">
      <c r="A254">
        <v>253</v>
      </c>
      <c r="B254" t="s">
        <v>268</v>
      </c>
      <c r="C254" t="s">
        <v>721</v>
      </c>
      <c r="D254" t="s">
        <v>722</v>
      </c>
      <c r="E254">
        <v>-33.151685694693903</v>
      </c>
      <c r="F254">
        <v>76.421758660980203</v>
      </c>
      <c r="G254">
        <v>20.889002179347901</v>
      </c>
      <c r="H254">
        <v>329.53245615729202</v>
      </c>
      <c r="I254">
        <v>350.42145833664</v>
      </c>
      <c r="J254" t="s">
        <v>268</v>
      </c>
    </row>
    <row r="255" spans="1:10">
      <c r="A255">
        <v>254</v>
      </c>
      <c r="B255" t="s">
        <v>269</v>
      </c>
      <c r="C255" t="s">
        <v>721</v>
      </c>
      <c r="D255" t="s">
        <v>722</v>
      </c>
      <c r="E255">
        <v>-40.833653371186898</v>
      </c>
      <c r="F255">
        <v>23.861760192178501</v>
      </c>
      <c r="G255">
        <v>-8.7463118458841205</v>
      </c>
      <c r="H255">
        <v>176.42780178353499</v>
      </c>
      <c r="I255">
        <v>167.68148993765101</v>
      </c>
      <c r="J255" t="s">
        <v>269</v>
      </c>
    </row>
    <row r="256" spans="1:10">
      <c r="A256">
        <v>255</v>
      </c>
      <c r="B256" t="s">
        <v>270</v>
      </c>
      <c r="C256" t="s">
        <v>721</v>
      </c>
      <c r="D256" t="s">
        <v>722</v>
      </c>
      <c r="E256">
        <v>-18.290800744066299</v>
      </c>
      <c r="F256">
        <v>60.024368501558101</v>
      </c>
      <c r="G256">
        <v>20.921520997586999</v>
      </c>
      <c r="H256">
        <v>236.88784846633101</v>
      </c>
      <c r="I256">
        <v>257.80936946391802</v>
      </c>
      <c r="J256" t="s">
        <v>270</v>
      </c>
    </row>
    <row r="257" spans="1:10">
      <c r="A257">
        <v>256</v>
      </c>
      <c r="B257" t="s">
        <v>271</v>
      </c>
      <c r="C257" t="s">
        <v>721</v>
      </c>
      <c r="D257" t="s">
        <v>722</v>
      </c>
      <c r="E257">
        <v>-90.761704051592801</v>
      </c>
      <c r="F257">
        <v>5.5055956393599796</v>
      </c>
      <c r="G257">
        <v>-42.108945170926397</v>
      </c>
      <c r="H257">
        <v>305.09034725180601</v>
      </c>
      <c r="I257">
        <v>262.98140208087898</v>
      </c>
      <c r="J257" t="s">
        <v>271</v>
      </c>
    </row>
    <row r="258" spans="1:10">
      <c r="A258">
        <v>257</v>
      </c>
      <c r="B258" t="s">
        <v>272</v>
      </c>
      <c r="C258" t="s">
        <v>721</v>
      </c>
      <c r="D258" t="s">
        <v>722</v>
      </c>
      <c r="E258">
        <v>-122.47922136727399</v>
      </c>
      <c r="F258">
        <v>34.735069029180401</v>
      </c>
      <c r="G258">
        <v>-44.951776920814602</v>
      </c>
      <c r="H258">
        <v>606.60104655702401</v>
      </c>
      <c r="I258">
        <v>561.64926963620997</v>
      </c>
      <c r="J258" t="s">
        <v>272</v>
      </c>
    </row>
    <row r="259" spans="1:10">
      <c r="A259">
        <v>258</v>
      </c>
      <c r="B259" t="s">
        <v>273</v>
      </c>
      <c r="C259" t="s">
        <v>721</v>
      </c>
      <c r="D259" t="s">
        <v>722</v>
      </c>
      <c r="E259">
        <v>-41.778536495271702</v>
      </c>
      <c r="F259">
        <v>61.275140431522601</v>
      </c>
      <c r="G259">
        <v>6.6409541128771199</v>
      </c>
      <c r="H259">
        <v>287.37357435517902</v>
      </c>
      <c r="I259">
        <v>294.01452846805603</v>
      </c>
      <c r="J259" t="s">
        <v>273</v>
      </c>
    </row>
    <row r="260" spans="1:10">
      <c r="A260">
        <v>259</v>
      </c>
      <c r="B260" t="s">
        <v>274</v>
      </c>
      <c r="C260" t="s">
        <v>721</v>
      </c>
      <c r="D260" t="s">
        <v>722</v>
      </c>
      <c r="E260">
        <v>-152.05787191291401</v>
      </c>
      <c r="F260">
        <v>141.42171929321401</v>
      </c>
      <c r="G260">
        <v>-21.409020666289798</v>
      </c>
      <c r="H260">
        <v>679.91454956035398</v>
      </c>
      <c r="I260">
        <v>658.50552889406401</v>
      </c>
      <c r="J260" t="s">
        <v>274</v>
      </c>
    </row>
    <row r="261" spans="1:10">
      <c r="A261">
        <v>260</v>
      </c>
      <c r="B261" t="s">
        <v>275</v>
      </c>
      <c r="C261" t="s">
        <v>721</v>
      </c>
      <c r="D261" t="s">
        <v>722</v>
      </c>
      <c r="E261">
        <v>24.7863169051117</v>
      </c>
      <c r="F261">
        <v>148.691592596535</v>
      </c>
      <c r="G261">
        <v>82.084099107077407</v>
      </c>
      <c r="H261">
        <v>271.29418692397701</v>
      </c>
      <c r="I261">
        <v>353.37828603105498</v>
      </c>
      <c r="J261" t="s">
        <v>275</v>
      </c>
    </row>
    <row r="262" spans="1:10">
      <c r="A262">
        <v>261</v>
      </c>
      <c r="B262" t="s">
        <v>276</v>
      </c>
      <c r="C262" t="s">
        <v>721</v>
      </c>
      <c r="D262" t="s">
        <v>722</v>
      </c>
      <c r="E262">
        <v>-258.66544938081199</v>
      </c>
      <c r="F262">
        <v>-5.1632357128351796</v>
      </c>
      <c r="G262">
        <v>-114.940431886387</v>
      </c>
      <c r="H262">
        <v>673.73552916235201</v>
      </c>
      <c r="I262">
        <v>558.79509727596496</v>
      </c>
      <c r="J262" t="s">
        <v>276</v>
      </c>
    </row>
    <row r="263" spans="1:10">
      <c r="A263">
        <v>262</v>
      </c>
      <c r="B263" t="s">
        <v>277</v>
      </c>
      <c r="C263" t="s">
        <v>721</v>
      </c>
      <c r="D263" t="s">
        <v>722</v>
      </c>
      <c r="E263">
        <v>-82.393318163365507</v>
      </c>
      <c r="F263">
        <v>-14.2986788866541</v>
      </c>
      <c r="G263">
        <v>-48.469266578490803</v>
      </c>
      <c r="H263">
        <v>269.13937982880799</v>
      </c>
      <c r="I263">
        <v>220.670113250317</v>
      </c>
      <c r="J263" t="s">
        <v>277</v>
      </c>
    </row>
    <row r="264" spans="1:10">
      <c r="A264">
        <v>263</v>
      </c>
      <c r="B264" t="s">
        <v>278</v>
      </c>
      <c r="C264" t="s">
        <v>721</v>
      </c>
      <c r="D264" t="s">
        <v>722</v>
      </c>
      <c r="E264">
        <v>-37.502849404069202</v>
      </c>
      <c r="F264">
        <v>39.9041803363871</v>
      </c>
      <c r="G264">
        <v>-0.32952291419294899</v>
      </c>
      <c r="H264">
        <v>196.276387593095</v>
      </c>
      <c r="I264">
        <v>195.94686467890199</v>
      </c>
      <c r="J264" t="s">
        <v>278</v>
      </c>
    </row>
    <row r="265" spans="1:10">
      <c r="A265">
        <v>264</v>
      </c>
      <c r="B265" t="s">
        <v>279</v>
      </c>
      <c r="C265" t="s">
        <v>721</v>
      </c>
      <c r="D265" t="s">
        <v>722</v>
      </c>
      <c r="E265">
        <v>-57.350599748407198</v>
      </c>
      <c r="F265">
        <v>-0.91726618650166103</v>
      </c>
      <c r="G265">
        <v>-28.109549974009699</v>
      </c>
      <c r="H265">
        <v>153.30242402587001</v>
      </c>
      <c r="I265">
        <v>125.19287405186</v>
      </c>
      <c r="J265" t="s">
        <v>279</v>
      </c>
    </row>
    <row r="266" spans="1:10">
      <c r="A266">
        <v>265</v>
      </c>
      <c r="B266" t="s">
        <v>280</v>
      </c>
      <c r="C266" t="s">
        <v>721</v>
      </c>
      <c r="D266" t="s">
        <v>722</v>
      </c>
      <c r="E266">
        <v>-88.583452204531099</v>
      </c>
      <c r="F266">
        <v>1.3786342970747101</v>
      </c>
      <c r="G266">
        <v>-44.578902537543001</v>
      </c>
      <c r="H266">
        <v>349.53741066589902</v>
      </c>
      <c r="I266">
        <v>304.95850812835602</v>
      </c>
      <c r="J266" t="s">
        <v>280</v>
      </c>
    </row>
    <row r="267" spans="1:10">
      <c r="A267">
        <v>266</v>
      </c>
      <c r="B267" t="s">
        <v>281</v>
      </c>
      <c r="C267" t="s">
        <v>721</v>
      </c>
      <c r="D267" t="s">
        <v>722</v>
      </c>
      <c r="E267">
        <v>-146.54706450301501</v>
      </c>
      <c r="F267">
        <v>-15.0307665385268</v>
      </c>
      <c r="G267">
        <v>-79.975284977209299</v>
      </c>
      <c r="H267">
        <v>569.76879196698906</v>
      </c>
      <c r="I267">
        <v>489.79350698977902</v>
      </c>
      <c r="J267" t="s">
        <v>281</v>
      </c>
    </row>
    <row r="268" spans="1:10">
      <c r="A268">
        <v>267</v>
      </c>
      <c r="B268" t="s">
        <v>282</v>
      </c>
      <c r="C268" t="s">
        <v>721</v>
      </c>
      <c r="D268" t="s">
        <v>722</v>
      </c>
      <c r="E268">
        <v>-22.593456911878601</v>
      </c>
      <c r="F268">
        <v>37.3444508921582</v>
      </c>
      <c r="G268">
        <v>8.1638339344185002</v>
      </c>
      <c r="H268">
        <v>146.03451142101201</v>
      </c>
      <c r="I268">
        <v>154.198345355431</v>
      </c>
      <c r="J268" t="s">
        <v>282</v>
      </c>
    </row>
    <row r="269" spans="1:10">
      <c r="A269">
        <v>268</v>
      </c>
      <c r="B269" t="s">
        <v>283</v>
      </c>
      <c r="C269" t="s">
        <v>721</v>
      </c>
      <c r="D269" t="s">
        <v>722</v>
      </c>
      <c r="E269">
        <v>-49.061790615091901</v>
      </c>
      <c r="F269">
        <v>62.343391034798003</v>
      </c>
      <c r="G269">
        <v>4.3427669530438999</v>
      </c>
      <c r="H269">
        <v>375.39971298637801</v>
      </c>
      <c r="I269">
        <v>379.74247993942203</v>
      </c>
      <c r="J269" t="s">
        <v>283</v>
      </c>
    </row>
    <row r="270" spans="1:10">
      <c r="A270">
        <v>269</v>
      </c>
      <c r="B270" t="s">
        <v>284</v>
      </c>
      <c r="C270" t="s">
        <v>721</v>
      </c>
      <c r="D270" t="s">
        <v>722</v>
      </c>
      <c r="E270">
        <v>-62.248328949175097</v>
      </c>
      <c r="F270">
        <v>33.435193406096701</v>
      </c>
      <c r="G270">
        <v>-17.458461858415099</v>
      </c>
      <c r="H270">
        <v>304.80589577178802</v>
      </c>
      <c r="I270">
        <v>287.34743391337298</v>
      </c>
      <c r="J270" t="s">
        <v>284</v>
      </c>
    </row>
    <row r="271" spans="1:10">
      <c r="A271">
        <v>270</v>
      </c>
      <c r="B271" t="s">
        <v>285</v>
      </c>
      <c r="C271" t="s">
        <v>721</v>
      </c>
      <c r="D271" t="s">
        <v>722</v>
      </c>
      <c r="E271">
        <v>-9.5014039047479795</v>
      </c>
      <c r="F271">
        <v>129.834745068301</v>
      </c>
      <c r="G271">
        <v>56.749559883220101</v>
      </c>
      <c r="H271">
        <v>357.110606899277</v>
      </c>
      <c r="I271">
        <v>413.860166782497</v>
      </c>
      <c r="J271" t="s">
        <v>285</v>
      </c>
    </row>
    <row r="272" spans="1:10">
      <c r="A272">
        <v>271</v>
      </c>
      <c r="B272" t="s">
        <v>286</v>
      </c>
      <c r="C272" t="s">
        <v>721</v>
      </c>
      <c r="D272" t="s">
        <v>722</v>
      </c>
      <c r="E272">
        <v>-22.321404364270201</v>
      </c>
      <c r="F272">
        <v>31.610509590957001</v>
      </c>
      <c r="G272">
        <v>5.4690671101471198</v>
      </c>
      <c r="H272">
        <v>122.802945693834</v>
      </c>
      <c r="I272">
        <v>128.272012803981</v>
      </c>
      <c r="J272" t="s">
        <v>286</v>
      </c>
    </row>
    <row r="273" spans="1:10">
      <c r="A273">
        <v>272</v>
      </c>
      <c r="B273" t="s">
        <v>287</v>
      </c>
      <c r="C273" t="s">
        <v>721</v>
      </c>
      <c r="D273" t="s">
        <v>722</v>
      </c>
      <c r="E273">
        <v>-84.056929491718194</v>
      </c>
      <c r="F273">
        <v>28.600696216665298</v>
      </c>
      <c r="G273">
        <v>-30.077599074663102</v>
      </c>
      <c r="H273">
        <v>434.14663035879602</v>
      </c>
      <c r="I273">
        <v>404.06903128413302</v>
      </c>
      <c r="J273" t="s">
        <v>287</v>
      </c>
    </row>
    <row r="274" spans="1:10">
      <c r="A274">
        <v>273</v>
      </c>
      <c r="B274" t="s">
        <v>288</v>
      </c>
      <c r="C274" t="s">
        <v>721</v>
      </c>
      <c r="D274" t="s">
        <v>722</v>
      </c>
      <c r="E274">
        <v>-15.939688399706901</v>
      </c>
      <c r="F274">
        <v>102.34058471351</v>
      </c>
      <c r="G274">
        <v>43.4960953949629</v>
      </c>
      <c r="H274">
        <v>439.12491641097301</v>
      </c>
      <c r="I274">
        <v>482.62101180593601</v>
      </c>
      <c r="J274" t="s">
        <v>288</v>
      </c>
    </row>
    <row r="275" spans="1:10">
      <c r="A275">
        <v>274</v>
      </c>
      <c r="B275" t="s">
        <v>289</v>
      </c>
      <c r="C275" t="s">
        <v>721</v>
      </c>
      <c r="D275" t="s">
        <v>722</v>
      </c>
      <c r="E275">
        <v>-52.690963179829701</v>
      </c>
      <c r="F275">
        <v>67.253816520219104</v>
      </c>
      <c r="G275">
        <v>6.9982372391038403</v>
      </c>
      <c r="H275">
        <v>378.03673120805001</v>
      </c>
      <c r="I275">
        <v>385.03496844715397</v>
      </c>
      <c r="J275" t="s">
        <v>289</v>
      </c>
    </row>
    <row r="276" spans="1:10">
      <c r="A276">
        <v>275</v>
      </c>
      <c r="B276" t="s">
        <v>290</v>
      </c>
      <c r="C276" t="s">
        <v>721</v>
      </c>
      <c r="D276" t="s">
        <v>722</v>
      </c>
      <c r="E276">
        <v>10.610650531566399</v>
      </c>
      <c r="F276">
        <v>149.43010661596199</v>
      </c>
      <c r="G276">
        <v>75.610422748640701</v>
      </c>
      <c r="H276">
        <v>350.053169674652</v>
      </c>
      <c r="I276">
        <v>425.66359242329298</v>
      </c>
      <c r="J276" t="s">
        <v>290</v>
      </c>
    </row>
    <row r="277" spans="1:10">
      <c r="A277">
        <v>276</v>
      </c>
      <c r="B277" t="s">
        <v>291</v>
      </c>
      <c r="C277" t="s">
        <v>721</v>
      </c>
      <c r="D277" t="s">
        <v>722</v>
      </c>
      <c r="E277">
        <v>-71.801888684332297</v>
      </c>
      <c r="F277">
        <v>8.4162563938625308</v>
      </c>
      <c r="G277">
        <v>-32.470865265333202</v>
      </c>
      <c r="H277">
        <v>287.99357669553598</v>
      </c>
      <c r="I277">
        <v>255.52271143020201</v>
      </c>
      <c r="J277" t="s">
        <v>291</v>
      </c>
    </row>
    <row r="278" spans="1:10">
      <c r="A278">
        <v>277</v>
      </c>
      <c r="B278" t="s">
        <v>292</v>
      </c>
      <c r="C278" t="s">
        <v>721</v>
      </c>
      <c r="D278" t="s">
        <v>722</v>
      </c>
      <c r="E278">
        <v>-82.023388022601395</v>
      </c>
      <c r="F278">
        <v>41.5481142278501</v>
      </c>
      <c r="G278">
        <v>-20.386775935862801</v>
      </c>
      <c r="H278">
        <v>438.856023492546</v>
      </c>
      <c r="I278">
        <v>418.469247556683</v>
      </c>
      <c r="J278" t="s">
        <v>292</v>
      </c>
    </row>
    <row r="279" spans="1:10">
      <c r="A279">
        <v>278</v>
      </c>
      <c r="B279" t="s">
        <v>293</v>
      </c>
      <c r="C279" t="s">
        <v>721</v>
      </c>
      <c r="D279" t="s">
        <v>722</v>
      </c>
      <c r="E279">
        <v>-93.5079963416335</v>
      </c>
      <c r="F279">
        <v>11.1150623054895</v>
      </c>
      <c r="G279">
        <v>-42.6186094886787</v>
      </c>
      <c r="H279">
        <v>398.99912642827701</v>
      </c>
      <c r="I279">
        <v>356.38051693959801</v>
      </c>
      <c r="J279" t="s">
        <v>293</v>
      </c>
    </row>
    <row r="280" spans="1:10">
      <c r="A280">
        <v>279</v>
      </c>
      <c r="B280" t="s">
        <v>294</v>
      </c>
      <c r="C280" t="s">
        <v>721</v>
      </c>
      <c r="D280" t="s">
        <v>722</v>
      </c>
      <c r="E280">
        <v>-116.369539860328</v>
      </c>
      <c r="F280">
        <v>142.53764508825299</v>
      </c>
      <c r="G280">
        <v>-2.68621643153437</v>
      </c>
      <c r="H280">
        <v>637.26881549747702</v>
      </c>
      <c r="I280">
        <v>634.58259906594196</v>
      </c>
      <c r="J280" t="s">
        <v>294</v>
      </c>
    </row>
    <row r="281" spans="1:10">
      <c r="A281">
        <v>280</v>
      </c>
      <c r="B281" t="s">
        <v>295</v>
      </c>
      <c r="C281" t="s">
        <v>721</v>
      </c>
      <c r="D281" t="s">
        <v>722</v>
      </c>
      <c r="E281">
        <v>-52.022606799051204</v>
      </c>
      <c r="F281">
        <v>101.619028419239</v>
      </c>
      <c r="G281">
        <v>25.646562053161102</v>
      </c>
      <c r="H281">
        <v>549.08878948444897</v>
      </c>
      <c r="I281">
        <v>574.73535153760997</v>
      </c>
      <c r="J281" t="s">
        <v>295</v>
      </c>
    </row>
    <row r="282" spans="1:10">
      <c r="A282">
        <v>281</v>
      </c>
      <c r="B282" t="s">
        <v>296</v>
      </c>
      <c r="C282" t="s">
        <v>721</v>
      </c>
      <c r="D282" t="s">
        <v>722</v>
      </c>
      <c r="E282">
        <v>-85.937461757394999</v>
      </c>
      <c r="F282">
        <v>-16.7490183590456</v>
      </c>
      <c r="G282">
        <v>-51.7767466387875</v>
      </c>
      <c r="H282">
        <v>193.143606884647</v>
      </c>
      <c r="I282">
        <v>141.36686024585899</v>
      </c>
      <c r="J282" t="s">
        <v>296</v>
      </c>
    </row>
    <row r="283" spans="1:10">
      <c r="A283">
        <v>282</v>
      </c>
      <c r="B283" t="s">
        <v>297</v>
      </c>
      <c r="C283" t="s">
        <v>721</v>
      </c>
      <c r="D283" t="s">
        <v>722</v>
      </c>
      <c r="E283">
        <v>-134.94190515356999</v>
      </c>
      <c r="F283">
        <v>-25.384830458421</v>
      </c>
      <c r="G283">
        <v>-79.787999167821397</v>
      </c>
      <c r="H283">
        <v>405.92389491063602</v>
      </c>
      <c r="I283">
        <v>326.135895742814</v>
      </c>
      <c r="J283" t="s">
        <v>297</v>
      </c>
    </row>
    <row r="284" spans="1:10">
      <c r="A284">
        <v>283</v>
      </c>
      <c r="B284" t="s">
        <v>298</v>
      </c>
      <c r="C284" t="s">
        <v>721</v>
      </c>
      <c r="D284" t="s">
        <v>722</v>
      </c>
      <c r="E284">
        <v>57.584629026669298</v>
      </c>
      <c r="F284">
        <v>204.76571530359101</v>
      </c>
      <c r="G284">
        <v>127.75909515475701</v>
      </c>
      <c r="H284">
        <v>334.28009306113802</v>
      </c>
      <c r="I284">
        <v>462.03918821589502</v>
      </c>
      <c r="J284" t="s">
        <v>298</v>
      </c>
    </row>
    <row r="285" spans="1:10">
      <c r="A285">
        <v>284</v>
      </c>
      <c r="B285" t="s">
        <v>299</v>
      </c>
      <c r="C285" t="s">
        <v>721</v>
      </c>
      <c r="D285" t="s">
        <v>722</v>
      </c>
      <c r="E285">
        <v>-45.935617656175701</v>
      </c>
      <c r="F285">
        <v>48.981402654409699</v>
      </c>
      <c r="G285">
        <v>3.59722937924152</v>
      </c>
      <c r="H285">
        <v>317.89694174380401</v>
      </c>
      <c r="I285">
        <v>321.49417112304599</v>
      </c>
      <c r="J285" t="s">
        <v>299</v>
      </c>
    </row>
    <row r="286" spans="1:10">
      <c r="A286">
        <v>285</v>
      </c>
      <c r="B286" t="s">
        <v>300</v>
      </c>
      <c r="C286" t="s">
        <v>721</v>
      </c>
      <c r="D286" t="s">
        <v>722</v>
      </c>
      <c r="E286">
        <v>-5.0958609259773997</v>
      </c>
      <c r="F286">
        <v>102.19084217716799</v>
      </c>
      <c r="G286">
        <v>47.627713582323999</v>
      </c>
      <c r="H286">
        <v>272.27215404751701</v>
      </c>
      <c r="I286">
        <v>319.89986762984103</v>
      </c>
      <c r="J286" t="s">
        <v>300</v>
      </c>
    </row>
    <row r="287" spans="1:10">
      <c r="A287">
        <v>286</v>
      </c>
      <c r="B287" t="s">
        <v>301</v>
      </c>
      <c r="C287" t="s">
        <v>721</v>
      </c>
      <c r="D287" t="s">
        <v>722</v>
      </c>
      <c r="E287">
        <v>-73.320780611471406</v>
      </c>
      <c r="F287">
        <v>19.011083551472701</v>
      </c>
      <c r="G287">
        <v>-28.698680960060699</v>
      </c>
      <c r="H287">
        <v>342.25436988513798</v>
      </c>
      <c r="I287">
        <v>313.55568892507802</v>
      </c>
      <c r="J287" t="s">
        <v>301</v>
      </c>
    </row>
    <row r="288" spans="1:10">
      <c r="A288">
        <v>287</v>
      </c>
      <c r="B288" t="s">
        <v>302</v>
      </c>
      <c r="C288" t="s">
        <v>721</v>
      </c>
      <c r="D288" t="s">
        <v>722</v>
      </c>
      <c r="E288">
        <v>-229.52759951234501</v>
      </c>
      <c r="F288">
        <v>-58.785105970486399</v>
      </c>
      <c r="G288">
        <v>-148.477164647487</v>
      </c>
      <c r="H288">
        <v>541.65309694902703</v>
      </c>
      <c r="I288">
        <v>393.17593230153898</v>
      </c>
      <c r="J288" t="s">
        <v>302</v>
      </c>
    </row>
    <row r="289" spans="1:10">
      <c r="A289">
        <v>288</v>
      </c>
      <c r="B289" t="s">
        <v>303</v>
      </c>
      <c r="C289" t="s">
        <v>721</v>
      </c>
      <c r="D289" t="s">
        <v>722</v>
      </c>
      <c r="E289">
        <v>-102.638853720306</v>
      </c>
      <c r="F289">
        <v>-24.203434811793102</v>
      </c>
      <c r="G289">
        <v>-64.679194597687101</v>
      </c>
      <c r="H289">
        <v>273.90915929268999</v>
      </c>
      <c r="I289">
        <v>209.229964695002</v>
      </c>
      <c r="J289" t="s">
        <v>303</v>
      </c>
    </row>
    <row r="290" spans="1:10">
      <c r="A290">
        <v>289</v>
      </c>
      <c r="B290" t="s">
        <v>304</v>
      </c>
      <c r="C290" t="s">
        <v>721</v>
      </c>
      <c r="D290" t="s">
        <v>722</v>
      </c>
      <c r="E290">
        <v>-79.695783648268701</v>
      </c>
      <c r="F290">
        <v>46.300968517976699</v>
      </c>
      <c r="G290">
        <v>-15.053022447697399</v>
      </c>
      <c r="H290">
        <v>435.09426340966002</v>
      </c>
      <c r="I290">
        <v>420.04124096196301</v>
      </c>
      <c r="J290" t="s">
        <v>304</v>
      </c>
    </row>
    <row r="291" spans="1:10">
      <c r="A291">
        <v>290</v>
      </c>
      <c r="B291" t="s">
        <v>305</v>
      </c>
      <c r="C291" t="s">
        <v>721</v>
      </c>
      <c r="D291" t="s">
        <v>722</v>
      </c>
      <c r="E291">
        <v>-79.029826637600095</v>
      </c>
      <c r="F291">
        <v>-4.7252017135933597</v>
      </c>
      <c r="G291">
        <v>-43.203259366185399</v>
      </c>
      <c r="H291">
        <v>253.26786733121</v>
      </c>
      <c r="I291">
        <v>210.06460796502401</v>
      </c>
      <c r="J291" t="s">
        <v>305</v>
      </c>
    </row>
    <row r="292" spans="1:10">
      <c r="A292">
        <v>291</v>
      </c>
      <c r="B292" t="s">
        <v>306</v>
      </c>
      <c r="C292" t="s">
        <v>721</v>
      </c>
      <c r="D292" t="s">
        <v>722</v>
      </c>
      <c r="E292">
        <v>-43.552450110290302</v>
      </c>
      <c r="F292">
        <v>30.792718429670899</v>
      </c>
      <c r="G292">
        <v>-7.8516884927646799</v>
      </c>
      <c r="H292">
        <v>176.97021365619099</v>
      </c>
      <c r="I292">
        <v>169.118525163426</v>
      </c>
      <c r="J292" t="s">
        <v>306</v>
      </c>
    </row>
    <row r="293" spans="1:10">
      <c r="A293">
        <v>292</v>
      </c>
      <c r="B293" t="s">
        <v>307</v>
      </c>
      <c r="C293" t="s">
        <v>721</v>
      </c>
      <c r="D293" t="s">
        <v>722</v>
      </c>
      <c r="E293">
        <v>59.9490022904833</v>
      </c>
      <c r="F293">
        <v>176.82400883131501</v>
      </c>
      <c r="G293">
        <v>116.882455996421</v>
      </c>
      <c r="H293">
        <v>267.515707678029</v>
      </c>
      <c r="I293">
        <v>384.39816367445002</v>
      </c>
      <c r="J293" t="s">
        <v>307</v>
      </c>
    </row>
    <row r="294" spans="1:10">
      <c r="A294">
        <v>293</v>
      </c>
      <c r="B294" t="s">
        <v>308</v>
      </c>
      <c r="C294" t="s">
        <v>721</v>
      </c>
      <c r="D294" t="s">
        <v>722</v>
      </c>
      <c r="E294">
        <v>-242.49641209028201</v>
      </c>
      <c r="F294">
        <v>-142.67194677729699</v>
      </c>
      <c r="G294">
        <v>-194.51617341676601</v>
      </c>
      <c r="H294">
        <v>469.62500413990199</v>
      </c>
      <c r="I294">
        <v>275.10883072313601</v>
      </c>
      <c r="J294" t="s">
        <v>308</v>
      </c>
    </row>
    <row r="295" spans="1:10">
      <c r="A295">
        <v>294</v>
      </c>
      <c r="B295" t="s">
        <v>309</v>
      </c>
      <c r="C295" t="s">
        <v>721</v>
      </c>
      <c r="D295" t="s">
        <v>722</v>
      </c>
      <c r="E295">
        <v>-75.864342164559602</v>
      </c>
      <c r="F295">
        <v>39.971206702511701</v>
      </c>
      <c r="G295">
        <v>-18.541611294274102</v>
      </c>
      <c r="H295">
        <v>392.92911500505198</v>
      </c>
      <c r="I295">
        <v>374.38750371077799</v>
      </c>
      <c r="J295" t="s">
        <v>309</v>
      </c>
    </row>
    <row r="296" spans="1:10">
      <c r="A296">
        <v>295</v>
      </c>
      <c r="B296" t="s">
        <v>310</v>
      </c>
      <c r="C296" t="s">
        <v>721</v>
      </c>
      <c r="D296" t="s">
        <v>722</v>
      </c>
      <c r="E296">
        <v>-120.48564781715299</v>
      </c>
      <c r="F296">
        <v>-15.1350472645672</v>
      </c>
      <c r="G296">
        <v>-68.041012579531099</v>
      </c>
      <c r="H296">
        <v>348.893765368603</v>
      </c>
      <c r="I296">
        <v>280.85275278907199</v>
      </c>
      <c r="J296" t="s">
        <v>310</v>
      </c>
    </row>
    <row r="297" spans="1:10">
      <c r="A297">
        <v>296</v>
      </c>
      <c r="B297" t="s">
        <v>311</v>
      </c>
      <c r="C297" t="s">
        <v>721</v>
      </c>
      <c r="D297" t="s">
        <v>722</v>
      </c>
      <c r="E297">
        <v>-71.961038179670794</v>
      </c>
      <c r="F297">
        <v>51.1865833608881</v>
      </c>
      <c r="G297">
        <v>-13.896735898782801</v>
      </c>
      <c r="H297">
        <v>372.64284460925302</v>
      </c>
      <c r="I297">
        <v>358.74610871047003</v>
      </c>
      <c r="J297" t="s">
        <v>311</v>
      </c>
    </row>
    <row r="298" spans="1:10">
      <c r="A298">
        <v>297</v>
      </c>
      <c r="B298" t="s">
        <v>312</v>
      </c>
      <c r="C298" t="s">
        <v>721</v>
      </c>
      <c r="D298" t="s">
        <v>722</v>
      </c>
      <c r="E298">
        <v>-29.5187795279741</v>
      </c>
      <c r="F298">
        <v>29.222337297407101</v>
      </c>
      <c r="G298">
        <v>0.13581350551930799</v>
      </c>
      <c r="H298">
        <v>140.97466337732399</v>
      </c>
      <c r="I298">
        <v>141.11047688284299</v>
      </c>
      <c r="J298" t="s">
        <v>312</v>
      </c>
    </row>
    <row r="299" spans="1:10">
      <c r="A299">
        <v>298</v>
      </c>
      <c r="B299" t="s">
        <v>313</v>
      </c>
      <c r="C299" t="s">
        <v>721</v>
      </c>
      <c r="D299" t="s">
        <v>722</v>
      </c>
      <c r="E299">
        <v>-142.484645618245</v>
      </c>
      <c r="F299">
        <v>-13.504595204453199</v>
      </c>
      <c r="G299">
        <v>-76.884628147007106</v>
      </c>
      <c r="H299">
        <v>502.17573515274597</v>
      </c>
      <c r="I299">
        <v>425.29110700573898</v>
      </c>
      <c r="J299" t="s">
        <v>313</v>
      </c>
    </row>
    <row r="300" spans="1:10">
      <c r="A300">
        <v>299</v>
      </c>
      <c r="B300" t="s">
        <v>314</v>
      </c>
      <c r="C300" t="s">
        <v>721</v>
      </c>
      <c r="D300" t="s">
        <v>722</v>
      </c>
      <c r="E300">
        <v>-31.908085432898002</v>
      </c>
      <c r="F300">
        <v>63.258565632577103</v>
      </c>
      <c r="G300">
        <v>13.905468874481</v>
      </c>
      <c r="H300">
        <v>261.117272755459</v>
      </c>
      <c r="I300">
        <v>275.02274162994001</v>
      </c>
      <c r="J300" t="s">
        <v>314</v>
      </c>
    </row>
    <row r="301" spans="1:10">
      <c r="A301">
        <v>300</v>
      </c>
      <c r="B301" t="s">
        <v>315</v>
      </c>
      <c r="C301" t="s">
        <v>721</v>
      </c>
      <c r="D301" t="s">
        <v>722</v>
      </c>
      <c r="E301">
        <v>-33.357839784242799</v>
      </c>
      <c r="F301">
        <v>88.018255914287707</v>
      </c>
      <c r="G301">
        <v>25.9498777772334</v>
      </c>
      <c r="H301">
        <v>390.28267830545002</v>
      </c>
      <c r="I301">
        <v>416.23255608268403</v>
      </c>
      <c r="J301" t="s">
        <v>315</v>
      </c>
    </row>
    <row r="302" spans="1:10">
      <c r="A302">
        <v>301</v>
      </c>
      <c r="B302" t="s">
        <v>316</v>
      </c>
      <c r="C302" t="s">
        <v>721</v>
      </c>
      <c r="D302" t="s">
        <v>722</v>
      </c>
      <c r="E302">
        <v>-97.371929596843799</v>
      </c>
      <c r="F302">
        <v>14.638979052769001</v>
      </c>
      <c r="G302">
        <v>-38.082299235963802</v>
      </c>
      <c r="H302">
        <v>405.52033092406299</v>
      </c>
      <c r="I302">
        <v>367.43803168810001</v>
      </c>
      <c r="J302" t="s">
        <v>316</v>
      </c>
    </row>
    <row r="303" spans="1:10">
      <c r="A303">
        <v>302</v>
      </c>
      <c r="B303" t="s">
        <v>317</v>
      </c>
      <c r="C303" t="s">
        <v>721</v>
      </c>
      <c r="D303" t="s">
        <v>722</v>
      </c>
      <c r="E303">
        <v>0.45027653408435098</v>
      </c>
      <c r="F303">
        <v>133.055054259445</v>
      </c>
      <c r="G303">
        <v>66.447033688444407</v>
      </c>
      <c r="H303">
        <v>385.09491398044099</v>
      </c>
      <c r="I303">
        <v>451.54194766888497</v>
      </c>
      <c r="J303" t="s">
        <v>317</v>
      </c>
    </row>
    <row r="304" spans="1:10">
      <c r="A304">
        <v>303</v>
      </c>
      <c r="B304" t="s">
        <v>318</v>
      </c>
      <c r="C304" t="s">
        <v>721</v>
      </c>
      <c r="D304" t="s">
        <v>722</v>
      </c>
      <c r="E304">
        <v>-29.767046105462899</v>
      </c>
      <c r="F304">
        <v>43.191487983783396</v>
      </c>
      <c r="G304">
        <v>7.1492476708056598</v>
      </c>
      <c r="H304">
        <v>159.28698740202199</v>
      </c>
      <c r="I304">
        <v>166.436235072827</v>
      </c>
      <c r="J304" t="s">
        <v>318</v>
      </c>
    </row>
    <row r="305" spans="1:10">
      <c r="A305">
        <v>304</v>
      </c>
      <c r="B305" t="s">
        <v>319</v>
      </c>
      <c r="C305" t="s">
        <v>721</v>
      </c>
      <c r="D305" t="s">
        <v>722</v>
      </c>
      <c r="E305">
        <v>-56.139911141530902</v>
      </c>
      <c r="F305">
        <v>38.6537003977487</v>
      </c>
      <c r="G305">
        <v>-9.8165293496892296</v>
      </c>
      <c r="H305">
        <v>261.76036576232298</v>
      </c>
      <c r="I305">
        <v>251.943836412634</v>
      </c>
      <c r="J305" t="s">
        <v>319</v>
      </c>
    </row>
    <row r="306" spans="1:10">
      <c r="A306">
        <v>305</v>
      </c>
      <c r="B306" t="s">
        <v>320</v>
      </c>
      <c r="C306" t="s">
        <v>721</v>
      </c>
      <c r="D306" t="s">
        <v>722</v>
      </c>
      <c r="E306">
        <v>-38.3201728401392</v>
      </c>
      <c r="F306">
        <v>32.176764418684698</v>
      </c>
      <c r="G306">
        <v>-5.0416204022529296</v>
      </c>
      <c r="H306">
        <v>203.28190739543001</v>
      </c>
      <c r="I306">
        <v>198.24028699317699</v>
      </c>
      <c r="J306" t="s">
        <v>320</v>
      </c>
    </row>
    <row r="307" spans="1:10">
      <c r="A307">
        <v>306</v>
      </c>
      <c r="B307" t="s">
        <v>321</v>
      </c>
      <c r="C307" t="s">
        <v>721</v>
      </c>
      <c r="D307" t="s">
        <v>722</v>
      </c>
      <c r="E307">
        <v>33.321778660223202</v>
      </c>
      <c r="F307">
        <v>114.449777317261</v>
      </c>
      <c r="G307">
        <v>73.510195287310097</v>
      </c>
      <c r="H307">
        <v>198.42719762257801</v>
      </c>
      <c r="I307">
        <v>271.93739290988799</v>
      </c>
      <c r="J307" t="s">
        <v>321</v>
      </c>
    </row>
    <row r="308" spans="1:10">
      <c r="A308">
        <v>307</v>
      </c>
      <c r="B308" t="s">
        <v>322</v>
      </c>
      <c r="C308" t="s">
        <v>721</v>
      </c>
      <c r="D308" t="s">
        <v>722</v>
      </c>
      <c r="E308">
        <v>-77.518683067537694</v>
      </c>
      <c r="F308">
        <v>36.6412551696733</v>
      </c>
      <c r="G308">
        <v>-15.1444232948372</v>
      </c>
      <c r="H308">
        <v>488.71012198055899</v>
      </c>
      <c r="I308">
        <v>473.565698685722</v>
      </c>
      <c r="J308" t="s">
        <v>322</v>
      </c>
    </row>
    <row r="309" spans="1:10">
      <c r="A309">
        <v>308</v>
      </c>
      <c r="B309" t="s">
        <v>323</v>
      </c>
      <c r="C309" t="s">
        <v>721</v>
      </c>
      <c r="D309" t="s">
        <v>722</v>
      </c>
      <c r="E309">
        <v>-37.235138022093302</v>
      </c>
      <c r="F309">
        <v>91.543534397879498</v>
      </c>
      <c r="G309">
        <v>25.189952351123999</v>
      </c>
      <c r="H309">
        <v>410.42910052235101</v>
      </c>
      <c r="I309">
        <v>435.61905287347503</v>
      </c>
      <c r="J309" t="s">
        <v>323</v>
      </c>
    </row>
    <row r="310" spans="1:10">
      <c r="A310">
        <v>309</v>
      </c>
      <c r="B310" t="s">
        <v>324</v>
      </c>
      <c r="C310" t="s">
        <v>721</v>
      </c>
      <c r="D310" t="s">
        <v>722</v>
      </c>
      <c r="E310">
        <v>-24.970673790295599</v>
      </c>
      <c r="F310">
        <v>80.981856897669999</v>
      </c>
      <c r="G310">
        <v>27.5546265962323</v>
      </c>
      <c r="H310">
        <v>348.22679826504202</v>
      </c>
      <c r="I310">
        <v>375.78142486127501</v>
      </c>
      <c r="J310" t="s">
        <v>324</v>
      </c>
    </row>
    <row r="311" spans="1:10">
      <c r="A311">
        <v>310</v>
      </c>
      <c r="B311" t="s">
        <v>325</v>
      </c>
      <c r="C311" t="s">
        <v>721</v>
      </c>
      <c r="D311" t="s">
        <v>722</v>
      </c>
      <c r="E311">
        <v>-36.414272189255797</v>
      </c>
      <c r="F311">
        <v>83.790703382654101</v>
      </c>
      <c r="G311">
        <v>27.7453668104874</v>
      </c>
      <c r="H311">
        <v>449.028574453793</v>
      </c>
      <c r="I311">
        <v>476.77394126428101</v>
      </c>
      <c r="J311" t="s">
        <v>325</v>
      </c>
    </row>
    <row r="312" spans="1:10">
      <c r="A312">
        <v>311</v>
      </c>
      <c r="B312" t="s">
        <v>326</v>
      </c>
      <c r="C312" t="s">
        <v>721</v>
      </c>
      <c r="D312" t="s">
        <v>722</v>
      </c>
      <c r="E312">
        <v>-64.079331138202093</v>
      </c>
      <c r="F312">
        <v>34.898710837120802</v>
      </c>
      <c r="G312">
        <v>-16.1457354935492</v>
      </c>
      <c r="H312">
        <v>290.78096116764698</v>
      </c>
      <c r="I312">
        <v>274.63522567409802</v>
      </c>
      <c r="J312" t="s">
        <v>326</v>
      </c>
    </row>
    <row r="313" spans="1:10">
      <c r="A313">
        <v>312</v>
      </c>
      <c r="B313" t="s">
        <v>327</v>
      </c>
      <c r="C313" t="s">
        <v>721</v>
      </c>
      <c r="D313" t="s">
        <v>722</v>
      </c>
      <c r="E313">
        <v>-89.362658568073797</v>
      </c>
      <c r="F313">
        <v>-13.0634092111101</v>
      </c>
      <c r="G313">
        <v>-52.6267687239</v>
      </c>
      <c r="H313">
        <v>241.01279136266899</v>
      </c>
      <c r="I313">
        <v>188.38602263876899</v>
      </c>
      <c r="J313" t="s">
        <v>327</v>
      </c>
    </row>
    <row r="314" spans="1:10">
      <c r="A314">
        <v>313</v>
      </c>
      <c r="B314" t="s">
        <v>328</v>
      </c>
      <c r="C314" t="s">
        <v>721</v>
      </c>
      <c r="D314" t="s">
        <v>722</v>
      </c>
      <c r="E314">
        <v>-171.19980170010001</v>
      </c>
      <c r="F314">
        <v>-57.240994000693902</v>
      </c>
      <c r="G314">
        <v>-113.640870891994</v>
      </c>
      <c r="H314">
        <v>373.32047040357003</v>
      </c>
      <c r="I314">
        <v>259.67959951157599</v>
      </c>
      <c r="J314" t="s">
        <v>328</v>
      </c>
    </row>
    <row r="315" spans="1:10">
      <c r="A315">
        <v>314</v>
      </c>
      <c r="B315" t="s">
        <v>329</v>
      </c>
      <c r="C315" t="s">
        <v>721</v>
      </c>
      <c r="D315" t="s">
        <v>722</v>
      </c>
      <c r="E315">
        <v>-187.05802783547901</v>
      </c>
      <c r="F315">
        <v>-55.8999356113411</v>
      </c>
      <c r="G315">
        <v>-124.447791709797</v>
      </c>
      <c r="H315">
        <v>451.84119783272001</v>
      </c>
      <c r="I315">
        <v>327.39340612292199</v>
      </c>
      <c r="J315" t="s">
        <v>329</v>
      </c>
    </row>
    <row r="316" spans="1:10">
      <c r="A316">
        <v>315</v>
      </c>
      <c r="B316" t="s">
        <v>330</v>
      </c>
      <c r="C316" t="s">
        <v>721</v>
      </c>
      <c r="D316" t="s">
        <v>722</v>
      </c>
      <c r="E316">
        <v>-40.191469268981301</v>
      </c>
      <c r="F316">
        <v>82.257250644929897</v>
      </c>
      <c r="G316">
        <v>23.0968124594241</v>
      </c>
      <c r="H316">
        <v>469.02764496071399</v>
      </c>
      <c r="I316">
        <v>492.12445742013801</v>
      </c>
      <c r="J316" t="s">
        <v>330</v>
      </c>
    </row>
    <row r="317" spans="1:10">
      <c r="A317">
        <v>316</v>
      </c>
      <c r="B317" t="s">
        <v>331</v>
      </c>
      <c r="C317" t="s">
        <v>721</v>
      </c>
      <c r="D317" t="s">
        <v>722</v>
      </c>
      <c r="E317">
        <v>-121.30806144584299</v>
      </c>
      <c r="F317">
        <v>-49.012310199430303</v>
      </c>
      <c r="G317">
        <v>-85.591472655027204</v>
      </c>
      <c r="H317">
        <v>237.93613007972701</v>
      </c>
      <c r="I317">
        <v>152.34465742469999</v>
      </c>
      <c r="J317" t="s">
        <v>331</v>
      </c>
    </row>
    <row r="318" spans="1:10">
      <c r="A318">
        <v>317</v>
      </c>
      <c r="B318" t="s">
        <v>332</v>
      </c>
      <c r="C318" t="s">
        <v>721</v>
      </c>
      <c r="D318" t="s">
        <v>722</v>
      </c>
      <c r="E318">
        <v>-9.0881653832671798</v>
      </c>
      <c r="F318">
        <v>99.433558854564893</v>
      </c>
      <c r="G318">
        <v>45.319805137918003</v>
      </c>
      <c r="H318">
        <v>289.00519256588501</v>
      </c>
      <c r="I318">
        <v>334.32499770380298</v>
      </c>
      <c r="J318" t="s">
        <v>332</v>
      </c>
    </row>
    <row r="319" spans="1:10">
      <c r="A319">
        <v>318</v>
      </c>
      <c r="B319" t="s">
        <v>333</v>
      </c>
      <c r="C319" t="s">
        <v>721</v>
      </c>
      <c r="D319" t="s">
        <v>722</v>
      </c>
      <c r="E319">
        <v>-149.01391353426601</v>
      </c>
      <c r="F319">
        <v>13.430919623633001</v>
      </c>
      <c r="G319">
        <v>-65.7126473635509</v>
      </c>
      <c r="H319">
        <v>571.34496741749001</v>
      </c>
      <c r="I319">
        <v>505.632320053939</v>
      </c>
      <c r="J319" t="s">
        <v>333</v>
      </c>
    </row>
    <row r="320" spans="1:10">
      <c r="A320">
        <v>319</v>
      </c>
      <c r="B320" t="s">
        <v>334</v>
      </c>
      <c r="C320" t="s">
        <v>721</v>
      </c>
      <c r="D320" t="s">
        <v>722</v>
      </c>
      <c r="E320">
        <v>-5.1724365305353501</v>
      </c>
      <c r="F320">
        <v>101.226335763514</v>
      </c>
      <c r="G320">
        <v>48.434728736694296</v>
      </c>
      <c r="H320">
        <v>344.73919804655401</v>
      </c>
      <c r="I320">
        <v>393.17392678324802</v>
      </c>
      <c r="J320" t="s">
        <v>334</v>
      </c>
    </row>
    <row r="321" spans="1:10">
      <c r="A321">
        <v>320</v>
      </c>
      <c r="B321" t="s">
        <v>335</v>
      </c>
      <c r="C321" t="s">
        <v>721</v>
      </c>
      <c r="D321" t="s">
        <v>722</v>
      </c>
      <c r="E321">
        <v>-79.106158501979394</v>
      </c>
      <c r="F321">
        <v>-1.95287675405056</v>
      </c>
      <c r="G321">
        <v>-40.8297397142262</v>
      </c>
      <c r="H321">
        <v>245.25993468144199</v>
      </c>
      <c r="I321">
        <v>204.43019496721601</v>
      </c>
      <c r="J321" t="s">
        <v>335</v>
      </c>
    </row>
    <row r="322" spans="1:10">
      <c r="A322">
        <v>321</v>
      </c>
      <c r="B322" t="s">
        <v>336</v>
      </c>
      <c r="C322" t="s">
        <v>721</v>
      </c>
      <c r="D322" t="s">
        <v>722</v>
      </c>
      <c r="E322">
        <v>-70.781563861214295</v>
      </c>
      <c r="F322">
        <v>2.94496247664719</v>
      </c>
      <c r="G322">
        <v>-34.956415028438798</v>
      </c>
      <c r="H322">
        <v>201.58215803306001</v>
      </c>
      <c r="I322">
        <v>166.625743004621</v>
      </c>
      <c r="J322" t="s">
        <v>336</v>
      </c>
    </row>
    <row r="323" spans="1:10">
      <c r="A323">
        <v>322</v>
      </c>
      <c r="B323" t="s">
        <v>337</v>
      </c>
      <c r="C323" t="s">
        <v>721</v>
      </c>
      <c r="D323" t="s">
        <v>722</v>
      </c>
      <c r="E323">
        <v>-33.416093403770603</v>
      </c>
      <c r="F323">
        <v>27.9807942551938</v>
      </c>
      <c r="G323">
        <v>-3.1055426142111702</v>
      </c>
      <c r="H323">
        <v>137.145663338736</v>
      </c>
      <c r="I323">
        <v>134.040120724525</v>
      </c>
      <c r="J323" t="s">
        <v>337</v>
      </c>
    </row>
    <row r="324" spans="1:10">
      <c r="A324">
        <v>323</v>
      </c>
      <c r="B324" t="s">
        <v>338</v>
      </c>
      <c r="C324" t="s">
        <v>721</v>
      </c>
      <c r="D324" t="s">
        <v>722</v>
      </c>
      <c r="E324">
        <v>-30.117747600042701</v>
      </c>
      <c r="F324">
        <v>27.771875116725301</v>
      </c>
      <c r="G324">
        <v>-3.0889769819583099</v>
      </c>
      <c r="H324">
        <v>107.95203992161299</v>
      </c>
      <c r="I324">
        <v>104.863062939654</v>
      </c>
      <c r="J324" t="s">
        <v>338</v>
      </c>
    </row>
    <row r="325" spans="1:10">
      <c r="A325">
        <v>324</v>
      </c>
      <c r="B325" t="s">
        <v>339</v>
      </c>
      <c r="C325" t="s">
        <v>721</v>
      </c>
      <c r="D325" t="s">
        <v>722</v>
      </c>
      <c r="E325">
        <v>-67.547229124292699</v>
      </c>
      <c r="F325">
        <v>47.961693326788797</v>
      </c>
      <c r="G325">
        <v>-10.7527813537268</v>
      </c>
      <c r="H325">
        <v>384.23834458820301</v>
      </c>
      <c r="I325">
        <v>373.48556323447599</v>
      </c>
      <c r="J325" t="s">
        <v>339</v>
      </c>
    </row>
    <row r="326" spans="1:10">
      <c r="A326">
        <v>325</v>
      </c>
      <c r="B326" t="s">
        <v>340</v>
      </c>
      <c r="C326" t="s">
        <v>721</v>
      </c>
      <c r="D326" t="s">
        <v>722</v>
      </c>
      <c r="E326">
        <v>-99.489408946552501</v>
      </c>
      <c r="F326">
        <v>12.774392167168299</v>
      </c>
      <c r="G326">
        <v>-41.027997260396297</v>
      </c>
      <c r="H326">
        <v>399.20054603110702</v>
      </c>
      <c r="I326">
        <v>358.17254877071099</v>
      </c>
      <c r="J326" t="s">
        <v>340</v>
      </c>
    </row>
    <row r="327" spans="1:10">
      <c r="A327">
        <v>326</v>
      </c>
      <c r="B327" t="s">
        <v>341</v>
      </c>
      <c r="C327" t="s">
        <v>721</v>
      </c>
      <c r="D327" t="s">
        <v>722</v>
      </c>
      <c r="E327">
        <v>-370.89363634749202</v>
      </c>
      <c r="F327">
        <v>-212.417697719415</v>
      </c>
      <c r="G327">
        <v>-286.17460561624</v>
      </c>
      <c r="H327">
        <v>614.088767566672</v>
      </c>
      <c r="I327">
        <v>327.914161950432</v>
      </c>
      <c r="J327" t="s">
        <v>341</v>
      </c>
    </row>
    <row r="328" spans="1:10">
      <c r="A328">
        <v>327</v>
      </c>
      <c r="B328" t="s">
        <v>342</v>
      </c>
      <c r="C328" t="s">
        <v>721</v>
      </c>
      <c r="D328" t="s">
        <v>722</v>
      </c>
      <c r="E328">
        <v>38.425355967556797</v>
      </c>
      <c r="F328">
        <v>202.186640571346</v>
      </c>
      <c r="G328">
        <v>115.292503489361</v>
      </c>
      <c r="H328">
        <v>414.589367549619</v>
      </c>
      <c r="I328">
        <v>529.88187103897997</v>
      </c>
      <c r="J328" t="s">
        <v>342</v>
      </c>
    </row>
    <row r="329" spans="1:10">
      <c r="A329">
        <v>328</v>
      </c>
      <c r="B329" t="s">
        <v>343</v>
      </c>
      <c r="C329" t="s">
        <v>721</v>
      </c>
      <c r="D329" t="s">
        <v>722</v>
      </c>
      <c r="E329">
        <v>-134.38825420767699</v>
      </c>
      <c r="F329">
        <v>65.346694188325998</v>
      </c>
      <c r="G329">
        <v>-46.013539574715601</v>
      </c>
      <c r="H329">
        <v>579.18669079810104</v>
      </c>
      <c r="I329">
        <v>533.17315122338596</v>
      </c>
      <c r="J329" t="s">
        <v>343</v>
      </c>
    </row>
    <row r="330" spans="1:10">
      <c r="A330">
        <v>329</v>
      </c>
      <c r="B330" t="s">
        <v>344</v>
      </c>
      <c r="C330" t="s">
        <v>721</v>
      </c>
      <c r="D330" t="s">
        <v>722</v>
      </c>
      <c r="E330">
        <v>-698.47655953430103</v>
      </c>
      <c r="F330">
        <v>-72.192772565321604</v>
      </c>
      <c r="G330">
        <v>-198.04275626696801</v>
      </c>
      <c r="H330">
        <v>730.97761543822298</v>
      </c>
      <c r="I330">
        <v>532.93485917125395</v>
      </c>
      <c r="J330" t="s">
        <v>344</v>
      </c>
    </row>
    <row r="331" spans="1:10">
      <c r="A331">
        <v>330</v>
      </c>
      <c r="B331" t="s">
        <v>345</v>
      </c>
      <c r="C331" t="s">
        <v>721</v>
      </c>
      <c r="D331" t="s">
        <v>722</v>
      </c>
      <c r="E331">
        <v>-232.84473980350199</v>
      </c>
      <c r="F331">
        <v>2.45243723178891</v>
      </c>
      <c r="G331">
        <v>-87.762725991570804</v>
      </c>
      <c r="H331">
        <v>697.285948832239</v>
      </c>
      <c r="I331">
        <v>609.52322284066895</v>
      </c>
      <c r="J331" t="s">
        <v>345</v>
      </c>
    </row>
    <row r="332" spans="1:10">
      <c r="A332">
        <v>331</v>
      </c>
      <c r="B332" t="s">
        <v>346</v>
      </c>
      <c r="C332" t="s">
        <v>721</v>
      </c>
      <c r="D332" t="s">
        <v>722</v>
      </c>
      <c r="E332">
        <v>81.584187869825598</v>
      </c>
      <c r="F332">
        <v>266.815257721048</v>
      </c>
      <c r="G332">
        <v>150.56421819174199</v>
      </c>
      <c r="H332">
        <v>473.26293677316801</v>
      </c>
      <c r="I332">
        <v>623.82715496491096</v>
      </c>
      <c r="J332" t="s">
        <v>346</v>
      </c>
    </row>
    <row r="333" spans="1:10">
      <c r="A333">
        <v>332</v>
      </c>
      <c r="B333" t="s">
        <v>347</v>
      </c>
      <c r="C333" t="s">
        <v>721</v>
      </c>
      <c r="D333" t="s">
        <v>722</v>
      </c>
      <c r="E333">
        <v>-198.696403454516</v>
      </c>
      <c r="F333">
        <v>-87.056298344454305</v>
      </c>
      <c r="G333">
        <v>-143.47593237779699</v>
      </c>
      <c r="H333">
        <v>461.365119752184</v>
      </c>
      <c r="I333">
        <v>317.88918737438701</v>
      </c>
      <c r="J333" t="s">
        <v>347</v>
      </c>
    </row>
    <row r="334" spans="1:10">
      <c r="A334">
        <v>333</v>
      </c>
      <c r="B334" t="s">
        <v>348</v>
      </c>
      <c r="C334" t="s">
        <v>721</v>
      </c>
      <c r="D334" t="s">
        <v>722</v>
      </c>
      <c r="E334">
        <v>145.61186221041399</v>
      </c>
      <c r="F334">
        <v>283.75471728726501</v>
      </c>
      <c r="G334">
        <v>206.939607177797</v>
      </c>
      <c r="H334">
        <v>194.09087450771301</v>
      </c>
      <c r="I334">
        <v>401.03048168551101</v>
      </c>
      <c r="J334" t="s">
        <v>348</v>
      </c>
    </row>
    <row r="335" spans="1:10">
      <c r="A335">
        <v>334</v>
      </c>
      <c r="B335" t="s">
        <v>349</v>
      </c>
      <c r="C335" t="s">
        <v>721</v>
      </c>
      <c r="D335" t="s">
        <v>722</v>
      </c>
      <c r="E335">
        <v>-83.060231235923993</v>
      </c>
      <c r="F335">
        <v>-9.9371007261365101</v>
      </c>
      <c r="G335">
        <v>-47.016102439648201</v>
      </c>
      <c r="H335">
        <v>233.054054681861</v>
      </c>
      <c r="I335">
        <v>186.03795224221301</v>
      </c>
      <c r="J335" t="s">
        <v>349</v>
      </c>
    </row>
    <row r="336" spans="1:10">
      <c r="A336">
        <v>335</v>
      </c>
      <c r="B336" t="s">
        <v>350</v>
      </c>
      <c r="C336" t="s">
        <v>721</v>
      </c>
      <c r="D336" t="s">
        <v>722</v>
      </c>
      <c r="E336">
        <v>-272.61505107378002</v>
      </c>
      <c r="F336">
        <v>-171.64566510199199</v>
      </c>
      <c r="G336">
        <v>-223.02909720817999</v>
      </c>
      <c r="H336">
        <v>429.723036921063</v>
      </c>
      <c r="I336">
        <v>206.69393971288301</v>
      </c>
      <c r="J336" t="s">
        <v>350</v>
      </c>
    </row>
    <row r="337" spans="1:10">
      <c r="A337">
        <v>336</v>
      </c>
      <c r="B337" t="s">
        <v>351</v>
      </c>
      <c r="C337" t="s">
        <v>721</v>
      </c>
      <c r="D337" t="s">
        <v>722</v>
      </c>
      <c r="E337">
        <v>101.280126768583</v>
      </c>
      <c r="F337">
        <v>206.343147363399</v>
      </c>
      <c r="G337">
        <v>150.18962703838201</v>
      </c>
      <c r="H337">
        <v>127.65204924777299</v>
      </c>
      <c r="I337">
        <v>277.84167628615501</v>
      </c>
      <c r="J337" t="s">
        <v>351</v>
      </c>
    </row>
    <row r="338" spans="1:10">
      <c r="A338">
        <v>337</v>
      </c>
      <c r="B338" t="s">
        <v>352</v>
      </c>
      <c r="C338" t="s">
        <v>721</v>
      </c>
      <c r="D338" t="s">
        <v>722</v>
      </c>
      <c r="E338">
        <v>-137.943303240272</v>
      </c>
      <c r="F338">
        <v>-65.2359990210213</v>
      </c>
      <c r="G338">
        <v>-101.184042012673</v>
      </c>
      <c r="H338">
        <v>261.11815985553199</v>
      </c>
      <c r="I338">
        <v>159.934117842859</v>
      </c>
      <c r="J338" t="s">
        <v>352</v>
      </c>
    </row>
    <row r="339" spans="1:10">
      <c r="A339">
        <v>338</v>
      </c>
      <c r="B339" t="s">
        <v>353</v>
      </c>
      <c r="C339" t="s">
        <v>721</v>
      </c>
      <c r="D339" t="s">
        <v>722</v>
      </c>
      <c r="E339">
        <v>-192.40947727077901</v>
      </c>
      <c r="F339">
        <v>-110.55612536958</v>
      </c>
      <c r="G339">
        <v>-152.524152354698</v>
      </c>
      <c r="H339">
        <v>373.39686668607101</v>
      </c>
      <c r="I339">
        <v>220.87271433137201</v>
      </c>
      <c r="J339" t="s">
        <v>353</v>
      </c>
    </row>
    <row r="340" spans="1:10">
      <c r="A340">
        <v>339</v>
      </c>
      <c r="B340" t="s">
        <v>354</v>
      </c>
      <c r="C340" t="s">
        <v>721</v>
      </c>
      <c r="D340" t="s">
        <v>722</v>
      </c>
      <c r="E340">
        <v>-214.073982991793</v>
      </c>
      <c r="F340">
        <v>-106.152721301458</v>
      </c>
      <c r="G340">
        <v>-159.368110435083</v>
      </c>
      <c r="H340">
        <v>505.14443684315199</v>
      </c>
      <c r="I340">
        <v>345.77632640806797</v>
      </c>
      <c r="J340" t="s">
        <v>354</v>
      </c>
    </row>
    <row r="341" spans="1:10">
      <c r="A341">
        <v>340</v>
      </c>
      <c r="B341" t="s">
        <v>355</v>
      </c>
      <c r="C341" t="s">
        <v>721</v>
      </c>
      <c r="D341" t="s">
        <v>722</v>
      </c>
      <c r="E341">
        <v>-80.675615026276006</v>
      </c>
      <c r="F341">
        <v>43.623762372363799</v>
      </c>
      <c r="G341">
        <v>-17.585985535846</v>
      </c>
      <c r="H341">
        <v>473.96362858619</v>
      </c>
      <c r="I341">
        <v>456.37764305034398</v>
      </c>
      <c r="J341" t="s">
        <v>355</v>
      </c>
    </row>
    <row r="342" spans="1:10">
      <c r="A342">
        <v>341</v>
      </c>
      <c r="B342" t="s">
        <v>356</v>
      </c>
      <c r="C342" t="s">
        <v>721</v>
      </c>
      <c r="D342" t="s">
        <v>722</v>
      </c>
      <c r="E342">
        <v>-59.860788308120597</v>
      </c>
      <c r="F342">
        <v>35.841219416035599</v>
      </c>
      <c r="G342">
        <v>-12.3174806191744</v>
      </c>
      <c r="H342">
        <v>274.18439608055701</v>
      </c>
      <c r="I342">
        <v>261.86691546138297</v>
      </c>
      <c r="J342" t="s">
        <v>356</v>
      </c>
    </row>
    <row r="343" spans="1:10">
      <c r="A343">
        <v>342</v>
      </c>
      <c r="B343" t="s">
        <v>357</v>
      </c>
      <c r="C343" t="s">
        <v>721</v>
      </c>
      <c r="D343" t="s">
        <v>722</v>
      </c>
      <c r="E343">
        <v>-67.998480959516996</v>
      </c>
      <c r="F343">
        <v>-2.1777347917988199</v>
      </c>
      <c r="G343">
        <v>-35.528963655060601</v>
      </c>
      <c r="H343">
        <v>254.55524141417499</v>
      </c>
      <c r="I343">
        <v>219.02627775911401</v>
      </c>
      <c r="J343" t="s">
        <v>357</v>
      </c>
    </row>
    <row r="344" spans="1:10">
      <c r="A344">
        <v>343</v>
      </c>
      <c r="B344" t="s">
        <v>358</v>
      </c>
      <c r="C344" t="s">
        <v>721</v>
      </c>
      <c r="D344" t="s">
        <v>722</v>
      </c>
      <c r="E344">
        <v>-438.99422015223701</v>
      </c>
      <c r="F344">
        <v>-270.70515421430002</v>
      </c>
      <c r="G344">
        <v>-343.832183640317</v>
      </c>
      <c r="H344">
        <v>649.15481157852798</v>
      </c>
      <c r="I344">
        <v>305.32262793821099</v>
      </c>
      <c r="J344" t="s">
        <v>358</v>
      </c>
    </row>
    <row r="345" spans="1:10">
      <c r="A345">
        <v>344</v>
      </c>
      <c r="B345" t="s">
        <v>359</v>
      </c>
      <c r="C345" t="s">
        <v>721</v>
      </c>
      <c r="D345" t="s">
        <v>722</v>
      </c>
      <c r="E345">
        <v>189.707193249612</v>
      </c>
      <c r="F345">
        <v>335.75042993041001</v>
      </c>
      <c r="G345">
        <v>257.67211117797399</v>
      </c>
      <c r="H345">
        <v>259.23566856098103</v>
      </c>
      <c r="I345">
        <v>516.90777973895501</v>
      </c>
      <c r="J345" t="s">
        <v>359</v>
      </c>
    </row>
    <row r="346" spans="1:10">
      <c r="A346">
        <v>345</v>
      </c>
      <c r="B346" t="s">
        <v>360</v>
      </c>
      <c r="C346" t="s">
        <v>721</v>
      </c>
      <c r="D346" t="s">
        <v>722</v>
      </c>
      <c r="E346">
        <v>-105.41713408141401</v>
      </c>
      <c r="F346">
        <v>5.5469887146430201</v>
      </c>
      <c r="G346">
        <v>-49.1031527236673</v>
      </c>
      <c r="H346">
        <v>422.66886744381702</v>
      </c>
      <c r="I346">
        <v>373.565714720149</v>
      </c>
      <c r="J346" t="s">
        <v>360</v>
      </c>
    </row>
    <row r="347" spans="1:10">
      <c r="A347">
        <v>346</v>
      </c>
      <c r="B347" t="s">
        <v>361</v>
      </c>
      <c r="C347" t="s">
        <v>721</v>
      </c>
      <c r="D347" t="s">
        <v>722</v>
      </c>
      <c r="E347">
        <v>-4.7732434459780197</v>
      </c>
      <c r="F347">
        <v>119.482322444571</v>
      </c>
      <c r="G347">
        <v>54.812628724053901</v>
      </c>
      <c r="H347">
        <v>355.39858911791401</v>
      </c>
      <c r="I347">
        <v>410.21121784196799</v>
      </c>
      <c r="J347" t="s">
        <v>361</v>
      </c>
    </row>
    <row r="348" spans="1:10">
      <c r="A348">
        <v>347</v>
      </c>
      <c r="B348" t="s">
        <v>362</v>
      </c>
      <c r="C348" t="s">
        <v>721</v>
      </c>
      <c r="D348" t="s">
        <v>722</v>
      </c>
      <c r="E348">
        <v>-93.471812016824103</v>
      </c>
      <c r="F348">
        <v>19.9366650177124</v>
      </c>
      <c r="G348">
        <v>-34.503785612925498</v>
      </c>
      <c r="H348">
        <v>368.01081227469501</v>
      </c>
      <c r="I348">
        <v>333.50702666177</v>
      </c>
      <c r="J348" t="s">
        <v>362</v>
      </c>
    </row>
    <row r="349" spans="1:10">
      <c r="A349">
        <v>348</v>
      </c>
      <c r="B349" t="s">
        <v>363</v>
      </c>
      <c r="C349" t="s">
        <v>721</v>
      </c>
      <c r="D349" t="s">
        <v>722</v>
      </c>
      <c r="E349">
        <v>203.260389289714</v>
      </c>
      <c r="F349">
        <v>339.55014109485001</v>
      </c>
      <c r="G349">
        <v>266.83435594021302</v>
      </c>
      <c r="H349">
        <v>28.715476150020301</v>
      </c>
      <c r="I349">
        <v>295.549832090233</v>
      </c>
      <c r="J349" t="s">
        <v>363</v>
      </c>
    </row>
    <row r="350" spans="1:10">
      <c r="A350">
        <v>349</v>
      </c>
      <c r="B350" t="s">
        <v>364</v>
      </c>
      <c r="C350" t="s">
        <v>721</v>
      </c>
      <c r="D350" t="s">
        <v>722</v>
      </c>
      <c r="E350">
        <v>-521.79359826106804</v>
      </c>
      <c r="F350">
        <v>-381.134373610274</v>
      </c>
      <c r="G350">
        <v>-440.79350362419302</v>
      </c>
      <c r="H350">
        <v>609.03049333648698</v>
      </c>
      <c r="I350">
        <v>168.23698971229399</v>
      </c>
      <c r="J350" t="s">
        <v>364</v>
      </c>
    </row>
    <row r="351" spans="1:10">
      <c r="A351">
        <v>350</v>
      </c>
      <c r="B351" t="s">
        <v>365</v>
      </c>
      <c r="C351" t="s">
        <v>721</v>
      </c>
      <c r="D351" t="s">
        <v>722</v>
      </c>
      <c r="E351">
        <v>180.60465140861899</v>
      </c>
      <c r="F351">
        <v>426.99827861002001</v>
      </c>
      <c r="G351">
        <v>280.699899442983</v>
      </c>
      <c r="H351">
        <v>309.64563998890299</v>
      </c>
      <c r="I351">
        <v>590.345539431887</v>
      </c>
      <c r="J351" t="s">
        <v>365</v>
      </c>
    </row>
    <row r="352" spans="1:10">
      <c r="A352">
        <v>351</v>
      </c>
      <c r="B352" t="s">
        <v>366</v>
      </c>
      <c r="C352" t="s">
        <v>721</v>
      </c>
      <c r="D352" t="s">
        <v>722</v>
      </c>
      <c r="E352">
        <v>48.977723243167098</v>
      </c>
      <c r="F352">
        <v>191.68279692950699</v>
      </c>
      <c r="G352">
        <v>114.994831392157</v>
      </c>
      <c r="H352">
        <v>247.486328144879</v>
      </c>
      <c r="I352">
        <v>362.48115953703598</v>
      </c>
      <c r="J352" t="s">
        <v>366</v>
      </c>
    </row>
    <row r="353" spans="1:10">
      <c r="A353">
        <v>352</v>
      </c>
      <c r="B353" t="s">
        <v>367</v>
      </c>
      <c r="C353" t="s">
        <v>721</v>
      </c>
      <c r="D353" t="s">
        <v>722</v>
      </c>
      <c r="E353">
        <v>-302.99535201062002</v>
      </c>
      <c r="F353">
        <v>-160.904696360966</v>
      </c>
      <c r="G353">
        <v>-223.37549407214499</v>
      </c>
      <c r="H353">
        <v>472.71483099048203</v>
      </c>
      <c r="I353">
        <v>249.33933691833701</v>
      </c>
      <c r="J353" t="s">
        <v>367</v>
      </c>
    </row>
    <row r="354" spans="1:10">
      <c r="A354">
        <v>353</v>
      </c>
      <c r="B354" t="s">
        <v>368</v>
      </c>
      <c r="C354" t="s">
        <v>721</v>
      </c>
      <c r="D354" t="s">
        <v>722</v>
      </c>
      <c r="E354">
        <v>-403.60595446151098</v>
      </c>
      <c r="F354">
        <v>-195.502711456925</v>
      </c>
      <c r="G354">
        <v>-283.50331187100198</v>
      </c>
      <c r="H354">
        <v>656.88360601548004</v>
      </c>
      <c r="I354">
        <v>373.38029414447698</v>
      </c>
      <c r="J354" t="s">
        <v>368</v>
      </c>
    </row>
    <row r="355" spans="1:10">
      <c r="A355">
        <v>354</v>
      </c>
      <c r="B355" t="s">
        <v>369</v>
      </c>
      <c r="C355" t="s">
        <v>721</v>
      </c>
      <c r="D355" t="s">
        <v>722</v>
      </c>
      <c r="E355">
        <v>98.856791900689004</v>
      </c>
      <c r="F355">
        <v>206.17377630191501</v>
      </c>
      <c r="G355">
        <v>150.47603976634301</v>
      </c>
      <c r="H355">
        <v>384.87782505784799</v>
      </c>
      <c r="I355">
        <v>535.35386482419199</v>
      </c>
      <c r="J355" t="s">
        <v>369</v>
      </c>
    </row>
    <row r="356" spans="1:10">
      <c r="A356">
        <v>355</v>
      </c>
      <c r="B356" t="s">
        <v>370</v>
      </c>
      <c r="C356" t="s">
        <v>721</v>
      </c>
      <c r="D356" t="s">
        <v>722</v>
      </c>
      <c r="E356">
        <v>-157.15700332292499</v>
      </c>
      <c r="F356">
        <v>-19.494074900054301</v>
      </c>
      <c r="G356">
        <v>-87.750752964674305</v>
      </c>
      <c r="H356">
        <v>536.17475025323199</v>
      </c>
      <c r="I356">
        <v>448.42399728855798</v>
      </c>
      <c r="J356" t="s">
        <v>370</v>
      </c>
    </row>
    <row r="357" spans="1:10">
      <c r="A357">
        <v>356</v>
      </c>
      <c r="B357" t="s">
        <v>371</v>
      </c>
      <c r="C357" t="s">
        <v>721</v>
      </c>
      <c r="D357" t="s">
        <v>722</v>
      </c>
      <c r="E357">
        <v>614.50924063611205</v>
      </c>
      <c r="F357">
        <v>8091.9466281637697</v>
      </c>
      <c r="G357">
        <v>1086.64802103084</v>
      </c>
      <c r="H357">
        <v>-670.08545019097801</v>
      </c>
      <c r="I357">
        <v>416.562570839866</v>
      </c>
      <c r="J357" t="s">
        <v>371</v>
      </c>
    </row>
    <row r="358" spans="1:10">
      <c r="A358">
        <v>357</v>
      </c>
      <c r="B358" t="s">
        <v>372</v>
      </c>
      <c r="C358" t="s">
        <v>721</v>
      </c>
      <c r="D358" t="s">
        <v>722</v>
      </c>
      <c r="E358">
        <v>-607.11298828671102</v>
      </c>
      <c r="F358">
        <v>-290.09472244814702</v>
      </c>
      <c r="G358">
        <v>-356.68220003976398</v>
      </c>
      <c r="H358">
        <v>316.06445175226997</v>
      </c>
      <c r="I358">
        <v>-40.617748287493598</v>
      </c>
      <c r="J358" t="s">
        <v>372</v>
      </c>
    </row>
    <row r="359" spans="1:10">
      <c r="A359">
        <v>358</v>
      </c>
      <c r="B359" t="s">
        <v>373</v>
      </c>
      <c r="C359" t="s">
        <v>721</v>
      </c>
      <c r="D359" t="s">
        <v>722</v>
      </c>
      <c r="E359">
        <v>-179.703207137775</v>
      </c>
      <c r="F359">
        <v>-79.187304129208599</v>
      </c>
      <c r="G359">
        <v>-131.59646994743599</v>
      </c>
      <c r="H359">
        <v>442.35875050212098</v>
      </c>
      <c r="I359">
        <v>310.76228055468403</v>
      </c>
      <c r="J359" t="s">
        <v>373</v>
      </c>
    </row>
    <row r="360" spans="1:10">
      <c r="A360">
        <v>359</v>
      </c>
      <c r="B360" t="s">
        <v>374</v>
      </c>
      <c r="C360" t="s">
        <v>721</v>
      </c>
      <c r="D360" t="s">
        <v>722</v>
      </c>
      <c r="E360">
        <v>-123.603726931281</v>
      </c>
      <c r="F360">
        <v>-3.0342702510998598</v>
      </c>
      <c r="G360">
        <v>-62.045008355109502</v>
      </c>
      <c r="H360">
        <v>443.10687697885101</v>
      </c>
      <c r="I360">
        <v>381.06186862374199</v>
      </c>
      <c r="J360" t="s">
        <v>374</v>
      </c>
    </row>
    <row r="361" spans="1:10">
      <c r="A361">
        <v>360</v>
      </c>
      <c r="B361" t="s">
        <v>375</v>
      </c>
      <c r="C361" t="s">
        <v>721</v>
      </c>
      <c r="D361" t="s">
        <v>722</v>
      </c>
      <c r="E361">
        <v>-6.0375396380030502</v>
      </c>
      <c r="F361">
        <v>103.741529654008</v>
      </c>
      <c r="G361">
        <v>48.916309547420703</v>
      </c>
      <c r="H361">
        <v>293.36057083687598</v>
      </c>
      <c r="I361">
        <v>342.27688038429699</v>
      </c>
      <c r="J361" t="s">
        <v>375</v>
      </c>
    </row>
    <row r="362" spans="1:10">
      <c r="A362">
        <v>361</v>
      </c>
      <c r="B362" t="s">
        <v>376</v>
      </c>
      <c r="C362" t="s">
        <v>721</v>
      </c>
      <c r="D362" t="s">
        <v>722</v>
      </c>
      <c r="E362">
        <v>116.184462368203</v>
      </c>
      <c r="F362">
        <v>200.57933658397801</v>
      </c>
      <c r="G362">
        <v>155.18858085628599</v>
      </c>
      <c r="H362">
        <v>63.691873570827397</v>
      </c>
      <c r="I362">
        <v>218.88045442711299</v>
      </c>
      <c r="J362" t="s">
        <v>376</v>
      </c>
    </row>
    <row r="363" spans="1:10">
      <c r="A363">
        <v>362</v>
      </c>
      <c r="B363" t="s">
        <v>377</v>
      </c>
      <c r="C363" t="s">
        <v>721</v>
      </c>
      <c r="D363" t="s">
        <v>722</v>
      </c>
      <c r="E363">
        <v>-4.8795673646890698</v>
      </c>
      <c r="F363">
        <v>72.441994123697995</v>
      </c>
      <c r="G363">
        <v>30.7549003002643</v>
      </c>
      <c r="H363">
        <v>103.760208249418</v>
      </c>
      <c r="I363">
        <v>134.515108549682</v>
      </c>
      <c r="J363" t="s">
        <v>377</v>
      </c>
    </row>
    <row r="364" spans="1:10">
      <c r="A364">
        <v>363</v>
      </c>
      <c r="B364" t="s">
        <v>378</v>
      </c>
      <c r="C364" t="s">
        <v>721</v>
      </c>
      <c r="D364" t="s">
        <v>722</v>
      </c>
      <c r="E364">
        <v>-270.10956553710702</v>
      </c>
      <c r="F364">
        <v>-165.357820867085</v>
      </c>
      <c r="G364">
        <v>-215.44835338551101</v>
      </c>
      <c r="H364">
        <v>449.89099809964603</v>
      </c>
      <c r="I364">
        <v>234.44264471413501</v>
      </c>
      <c r="J364" t="s">
        <v>378</v>
      </c>
    </row>
    <row r="365" spans="1:10">
      <c r="A365">
        <v>364</v>
      </c>
      <c r="B365" t="s">
        <v>379</v>
      </c>
      <c r="C365" t="s">
        <v>721</v>
      </c>
      <c r="D365" t="s">
        <v>722</v>
      </c>
      <c r="E365">
        <v>-36.995458512111703</v>
      </c>
      <c r="F365">
        <v>99.732707347205903</v>
      </c>
      <c r="G365">
        <v>32.853044150235803</v>
      </c>
      <c r="H365">
        <v>479.31799551904999</v>
      </c>
      <c r="I365">
        <v>512.17103966928596</v>
      </c>
      <c r="J365" t="s">
        <v>379</v>
      </c>
    </row>
    <row r="366" spans="1:10">
      <c r="A366">
        <v>365</v>
      </c>
      <c r="B366" t="s">
        <v>380</v>
      </c>
      <c r="C366" t="s">
        <v>721</v>
      </c>
      <c r="D366" t="s">
        <v>722</v>
      </c>
      <c r="E366">
        <v>79.944968318152405</v>
      </c>
      <c r="F366">
        <v>196.67685032091001</v>
      </c>
      <c r="G366">
        <v>139.24814072493299</v>
      </c>
      <c r="H366">
        <v>324.42115731975298</v>
      </c>
      <c r="I366">
        <v>463.66929804468703</v>
      </c>
      <c r="J366" t="s">
        <v>380</v>
      </c>
    </row>
    <row r="367" spans="1:10">
      <c r="A367">
        <v>366</v>
      </c>
      <c r="B367" t="s">
        <v>381</v>
      </c>
      <c r="C367" t="s">
        <v>721</v>
      </c>
      <c r="D367" t="s">
        <v>722</v>
      </c>
      <c r="E367">
        <v>414.53900241535899</v>
      </c>
      <c r="F367">
        <v>46908.1194592588</v>
      </c>
      <c r="G367">
        <v>1027.25845497717</v>
      </c>
      <c r="H367">
        <v>-740.30152071832197</v>
      </c>
      <c r="I367">
        <v>286.95693425885401</v>
      </c>
      <c r="J367" t="s">
        <v>381</v>
      </c>
    </row>
    <row r="368" spans="1:10">
      <c r="A368">
        <v>367</v>
      </c>
      <c r="B368" t="s">
        <v>382</v>
      </c>
      <c r="C368" t="s">
        <v>721</v>
      </c>
      <c r="D368" t="s">
        <v>722</v>
      </c>
      <c r="E368">
        <v>-780.271141461875</v>
      </c>
      <c r="F368">
        <v>-577.83954127235199</v>
      </c>
      <c r="G368">
        <v>-646.58426393023797</v>
      </c>
      <c r="H368">
        <v>631.61108654745794</v>
      </c>
      <c r="I368">
        <v>-14.973177382780101</v>
      </c>
      <c r="J368" t="s">
        <v>382</v>
      </c>
    </row>
    <row r="369" spans="1:10">
      <c r="A369">
        <v>368</v>
      </c>
      <c r="B369" t="s">
        <v>383</v>
      </c>
      <c r="C369" t="s">
        <v>721</v>
      </c>
      <c r="D369" t="s">
        <v>722</v>
      </c>
      <c r="E369">
        <v>282.11881951879502</v>
      </c>
      <c r="F369">
        <v>618.71153984695798</v>
      </c>
      <c r="G369">
        <v>391.36537231140198</v>
      </c>
      <c r="H369">
        <v>140.62511075722401</v>
      </c>
      <c r="I369">
        <v>531.99048306862596</v>
      </c>
      <c r="J369" t="s">
        <v>383</v>
      </c>
    </row>
    <row r="370" spans="1:10">
      <c r="A370">
        <v>369</v>
      </c>
      <c r="B370" t="s">
        <v>384</v>
      </c>
      <c r="C370" t="s">
        <v>721</v>
      </c>
      <c r="D370" t="s">
        <v>722</v>
      </c>
      <c r="E370">
        <v>-291.38561372285102</v>
      </c>
      <c r="F370">
        <v>-203.373781669268</v>
      </c>
      <c r="G370">
        <v>-249.71900712665601</v>
      </c>
      <c r="H370">
        <v>430.14370072335998</v>
      </c>
      <c r="I370">
        <v>180.424693596704</v>
      </c>
      <c r="J370" t="s">
        <v>384</v>
      </c>
    </row>
    <row r="371" spans="1:10">
      <c r="A371">
        <v>370</v>
      </c>
      <c r="B371" t="s">
        <v>385</v>
      </c>
      <c r="C371" t="s">
        <v>721</v>
      </c>
      <c r="D371" t="s">
        <v>722</v>
      </c>
      <c r="E371">
        <v>-354.089386864581</v>
      </c>
      <c r="F371">
        <v>-146.66330916091701</v>
      </c>
      <c r="G371">
        <v>-226.92663076185099</v>
      </c>
      <c r="H371">
        <v>666.81778719891997</v>
      </c>
      <c r="I371">
        <v>439.89115643706901</v>
      </c>
      <c r="J371" t="s">
        <v>385</v>
      </c>
    </row>
    <row r="372" spans="1:10">
      <c r="A372">
        <v>371</v>
      </c>
      <c r="B372" t="s">
        <v>386</v>
      </c>
      <c r="C372" t="s">
        <v>721</v>
      </c>
      <c r="D372" t="s">
        <v>722</v>
      </c>
      <c r="E372">
        <v>332.73850568835502</v>
      </c>
      <c r="F372">
        <v>456.23786479972</v>
      </c>
      <c r="G372">
        <v>395.08251011803497</v>
      </c>
      <c r="H372">
        <v>181.28215053267201</v>
      </c>
      <c r="I372">
        <v>576.36466065070704</v>
      </c>
      <c r="J372" t="s">
        <v>386</v>
      </c>
    </row>
    <row r="373" spans="1:10">
      <c r="A373">
        <v>372</v>
      </c>
      <c r="B373" t="s">
        <v>387</v>
      </c>
      <c r="C373" t="s">
        <v>721</v>
      </c>
      <c r="D373" t="s">
        <v>722</v>
      </c>
      <c r="E373">
        <v>-226.13132413148699</v>
      </c>
      <c r="F373">
        <v>-69.693663399543894</v>
      </c>
      <c r="G373">
        <v>-151.02409385917301</v>
      </c>
      <c r="H373">
        <v>470.97824932590498</v>
      </c>
      <c r="I373">
        <v>319.954155466732</v>
      </c>
      <c r="J373" t="s">
        <v>387</v>
      </c>
    </row>
    <row r="374" spans="1:10">
      <c r="A374">
        <v>373</v>
      </c>
      <c r="B374" t="s">
        <v>388</v>
      </c>
      <c r="C374" t="s">
        <v>721</v>
      </c>
      <c r="D374" t="s">
        <v>722</v>
      </c>
      <c r="E374">
        <v>-192.344930263751</v>
      </c>
      <c r="F374">
        <v>-8.5377022372566795</v>
      </c>
      <c r="G374">
        <v>-96.798150260015902</v>
      </c>
      <c r="H374">
        <v>487.82980890398699</v>
      </c>
      <c r="I374">
        <v>391.03165864397101</v>
      </c>
      <c r="J374" t="s">
        <v>388</v>
      </c>
    </row>
    <row r="375" spans="1:10">
      <c r="A375">
        <v>374</v>
      </c>
      <c r="B375" t="s">
        <v>389</v>
      </c>
      <c r="C375" t="s">
        <v>721</v>
      </c>
      <c r="D375" t="s">
        <v>722</v>
      </c>
      <c r="E375">
        <v>-234.45007653852201</v>
      </c>
      <c r="F375">
        <v>-93.948337201033794</v>
      </c>
      <c r="G375">
        <v>-164.57960649431701</v>
      </c>
      <c r="H375">
        <v>491.98724113137098</v>
      </c>
      <c r="I375">
        <v>327.407634637054</v>
      </c>
      <c r="J375" t="s">
        <v>389</v>
      </c>
    </row>
    <row r="376" spans="1:10">
      <c r="A376">
        <v>375</v>
      </c>
      <c r="B376" t="s">
        <v>390</v>
      </c>
      <c r="C376" t="s">
        <v>721</v>
      </c>
      <c r="D376" t="s">
        <v>722</v>
      </c>
      <c r="E376">
        <v>-99.288705673112403</v>
      </c>
      <c r="F376">
        <v>7.7962716696131196</v>
      </c>
      <c r="G376">
        <v>-46.269203572120603</v>
      </c>
      <c r="H376">
        <v>386.73627307624099</v>
      </c>
      <c r="I376">
        <v>340.46706950412101</v>
      </c>
      <c r="J376" t="s">
        <v>390</v>
      </c>
    </row>
    <row r="377" spans="1:10">
      <c r="A377">
        <v>376</v>
      </c>
      <c r="B377" t="s">
        <v>391</v>
      </c>
      <c r="C377" t="s">
        <v>721</v>
      </c>
      <c r="D377" t="s">
        <v>722</v>
      </c>
      <c r="E377">
        <v>175.805158082633</v>
      </c>
      <c r="F377">
        <v>305.52357165930999</v>
      </c>
      <c r="G377">
        <v>232.419325115318</v>
      </c>
      <c r="H377">
        <v>74.661633617372303</v>
      </c>
      <c r="I377">
        <v>307.08095873269099</v>
      </c>
      <c r="J377" t="s">
        <v>391</v>
      </c>
    </row>
    <row r="378" spans="1:10">
      <c r="A378">
        <v>377</v>
      </c>
      <c r="B378" t="s">
        <v>392</v>
      </c>
      <c r="C378" t="s">
        <v>721</v>
      </c>
      <c r="D378" t="s">
        <v>722</v>
      </c>
      <c r="E378">
        <v>-175.92102889999899</v>
      </c>
      <c r="F378">
        <v>-103.91192022342</v>
      </c>
      <c r="G378">
        <v>-139.28766709510501</v>
      </c>
      <c r="H378">
        <v>298.52997225347502</v>
      </c>
      <c r="I378">
        <v>159.24230515836899</v>
      </c>
      <c r="J378" t="s">
        <v>392</v>
      </c>
    </row>
    <row r="379" spans="1:10">
      <c r="A379">
        <v>378</v>
      </c>
      <c r="B379" t="s">
        <v>393</v>
      </c>
      <c r="C379" t="s">
        <v>721</v>
      </c>
      <c r="D379" t="s">
        <v>722</v>
      </c>
      <c r="E379">
        <v>220.15921109316201</v>
      </c>
      <c r="F379">
        <v>499.25954491041699</v>
      </c>
      <c r="G379">
        <v>308.89506238270297</v>
      </c>
      <c r="H379">
        <v>-109.81741667667301</v>
      </c>
      <c r="I379">
        <v>199.07764570603001</v>
      </c>
      <c r="J379" t="s">
        <v>393</v>
      </c>
    </row>
    <row r="380" spans="1:10">
      <c r="A380">
        <v>379</v>
      </c>
      <c r="B380" t="s">
        <v>394</v>
      </c>
      <c r="C380" t="s">
        <v>721</v>
      </c>
      <c r="D380" t="s">
        <v>722</v>
      </c>
      <c r="E380">
        <v>-403.47900475372097</v>
      </c>
      <c r="F380">
        <v>-229.84870177353699</v>
      </c>
      <c r="G380">
        <v>-285.82794837692597</v>
      </c>
      <c r="H380">
        <v>279.61658703310798</v>
      </c>
      <c r="I380">
        <v>-6.2113613438187798</v>
      </c>
      <c r="J380" t="s">
        <v>394</v>
      </c>
    </row>
    <row r="381" spans="1:10">
      <c r="A381">
        <v>380</v>
      </c>
      <c r="B381" t="s">
        <v>395</v>
      </c>
      <c r="C381" t="s">
        <v>721</v>
      </c>
      <c r="D381" t="s">
        <v>722</v>
      </c>
      <c r="E381">
        <v>-10.685566654471399</v>
      </c>
      <c r="F381">
        <v>101.252212805277</v>
      </c>
      <c r="G381">
        <v>42.5892732016191</v>
      </c>
      <c r="H381">
        <v>299.94664434782101</v>
      </c>
      <c r="I381">
        <v>342.53591754944</v>
      </c>
      <c r="J381" t="s">
        <v>395</v>
      </c>
    </row>
    <row r="382" spans="1:10">
      <c r="A382">
        <v>381</v>
      </c>
      <c r="B382" t="s">
        <v>396</v>
      </c>
      <c r="C382" t="s">
        <v>721</v>
      </c>
      <c r="D382" t="s">
        <v>722</v>
      </c>
      <c r="E382">
        <v>-57.101839480117199</v>
      </c>
      <c r="F382">
        <v>60.238056943369699</v>
      </c>
      <c r="G382">
        <v>4.1027746740669997</v>
      </c>
      <c r="H382">
        <v>318.80592075076902</v>
      </c>
      <c r="I382">
        <v>322.90869542483603</v>
      </c>
      <c r="J382" t="s">
        <v>396</v>
      </c>
    </row>
    <row r="383" spans="1:10">
      <c r="A383">
        <v>382</v>
      </c>
      <c r="B383" t="s">
        <v>397</v>
      </c>
      <c r="C383" t="s">
        <v>721</v>
      </c>
      <c r="D383" t="s">
        <v>722</v>
      </c>
      <c r="E383">
        <v>-34.0310115597687</v>
      </c>
      <c r="F383">
        <v>115.07921148176899</v>
      </c>
      <c r="G383">
        <v>37.5397524558038</v>
      </c>
      <c r="H383">
        <v>303.28775163880601</v>
      </c>
      <c r="I383">
        <v>340.82750409460999</v>
      </c>
      <c r="J383" t="s">
        <v>397</v>
      </c>
    </row>
    <row r="384" spans="1:10">
      <c r="A384">
        <v>383</v>
      </c>
      <c r="B384" t="s">
        <v>398</v>
      </c>
      <c r="C384" t="s">
        <v>721</v>
      </c>
      <c r="D384" t="s">
        <v>722</v>
      </c>
      <c r="E384">
        <v>7.9817912096368397</v>
      </c>
      <c r="F384">
        <v>122.173442608912</v>
      </c>
      <c r="G384">
        <v>65.075232381871004</v>
      </c>
      <c r="H384">
        <v>243.93538195989399</v>
      </c>
      <c r="I384">
        <v>309.01061434176501</v>
      </c>
      <c r="J384" t="s">
        <v>398</v>
      </c>
    </row>
    <row r="385" spans="1:10">
      <c r="A385">
        <v>384</v>
      </c>
      <c r="B385" t="s">
        <v>399</v>
      </c>
      <c r="C385" t="s">
        <v>721</v>
      </c>
      <c r="D385" t="s">
        <v>722</v>
      </c>
      <c r="E385">
        <v>-35.609740072277397</v>
      </c>
      <c r="F385">
        <v>62.360013980273699</v>
      </c>
      <c r="G385">
        <v>11.9475048350387</v>
      </c>
      <c r="H385">
        <v>193.56762487245001</v>
      </c>
      <c r="I385">
        <v>205.515129707489</v>
      </c>
      <c r="J385" t="s">
        <v>399</v>
      </c>
    </row>
    <row r="386" spans="1:10">
      <c r="A386">
        <v>385</v>
      </c>
      <c r="B386" t="s">
        <v>400</v>
      </c>
      <c r="C386" t="s">
        <v>721</v>
      </c>
      <c r="D386" t="s">
        <v>722</v>
      </c>
      <c r="E386">
        <v>38.627969760584399</v>
      </c>
      <c r="F386">
        <v>181.444377253499</v>
      </c>
      <c r="G386">
        <v>86.789459565717806</v>
      </c>
      <c r="H386">
        <v>-47.602045263266902</v>
      </c>
      <c r="I386">
        <v>39.187414302450797</v>
      </c>
      <c r="J386" t="s">
        <v>400</v>
      </c>
    </row>
    <row r="387" spans="1:10">
      <c r="A387">
        <v>386</v>
      </c>
      <c r="B387" t="s">
        <v>401</v>
      </c>
      <c r="C387" t="s">
        <v>721</v>
      </c>
      <c r="D387" t="s">
        <v>722</v>
      </c>
      <c r="E387">
        <v>-129.71367525236101</v>
      </c>
      <c r="F387">
        <v>-31.126316236109901</v>
      </c>
      <c r="G387">
        <v>-82.333280731987202</v>
      </c>
      <c r="H387">
        <v>305.30674411044498</v>
      </c>
      <c r="I387">
        <v>222.97346337845801</v>
      </c>
      <c r="J387" t="s">
        <v>401</v>
      </c>
    </row>
    <row r="388" spans="1:10">
      <c r="A388">
        <v>387</v>
      </c>
      <c r="B388" t="s">
        <v>402</v>
      </c>
      <c r="C388" t="s">
        <v>721</v>
      </c>
      <c r="D388" t="s">
        <v>722</v>
      </c>
      <c r="E388">
        <v>20.842753741450998</v>
      </c>
      <c r="F388">
        <v>105.73445039135601</v>
      </c>
      <c r="G388">
        <v>62.492287202558799</v>
      </c>
      <c r="H388">
        <v>221.308408129101</v>
      </c>
      <c r="I388">
        <v>283.80069533165999</v>
      </c>
      <c r="J388" t="s">
        <v>402</v>
      </c>
    </row>
    <row r="389" spans="1:10">
      <c r="A389">
        <v>388</v>
      </c>
      <c r="B389" t="s">
        <v>403</v>
      </c>
      <c r="C389" t="s">
        <v>721</v>
      </c>
      <c r="D389" t="s">
        <v>722</v>
      </c>
      <c r="E389">
        <v>114.331218000178</v>
      </c>
      <c r="F389">
        <v>218.452662270519</v>
      </c>
      <c r="G389">
        <v>161.73741354075699</v>
      </c>
      <c r="H389">
        <v>62.389391253925801</v>
      </c>
      <c r="I389">
        <v>224.12680479468301</v>
      </c>
      <c r="J389" t="s">
        <v>403</v>
      </c>
    </row>
    <row r="390" spans="1:10">
      <c r="A390">
        <v>389</v>
      </c>
      <c r="B390" t="s">
        <v>404</v>
      </c>
      <c r="C390" t="s">
        <v>721</v>
      </c>
      <c r="D390" t="s">
        <v>722</v>
      </c>
      <c r="E390">
        <v>45.025973400367</v>
      </c>
      <c r="F390">
        <v>182.351889805908</v>
      </c>
      <c r="G390">
        <v>92.400381535503897</v>
      </c>
      <c r="H390">
        <v>-17.0285761178984</v>
      </c>
      <c r="I390">
        <v>75.371805417605501</v>
      </c>
      <c r="J390" t="s">
        <v>404</v>
      </c>
    </row>
    <row r="391" spans="1:10">
      <c r="A391">
        <v>390</v>
      </c>
      <c r="B391" t="s">
        <v>405</v>
      </c>
      <c r="C391" t="s">
        <v>721</v>
      </c>
      <c r="D391" t="s">
        <v>722</v>
      </c>
      <c r="E391">
        <v>-256.51073337273601</v>
      </c>
      <c r="F391">
        <v>-159.59486145047899</v>
      </c>
      <c r="G391">
        <v>-208.21130249475999</v>
      </c>
      <c r="H391">
        <v>338.476247825641</v>
      </c>
      <c r="I391">
        <v>130.26494533088001</v>
      </c>
      <c r="J391" t="s">
        <v>405</v>
      </c>
    </row>
    <row r="392" spans="1:10">
      <c r="A392">
        <v>391</v>
      </c>
      <c r="B392" t="s">
        <v>406</v>
      </c>
      <c r="C392" t="s">
        <v>721</v>
      </c>
      <c r="D392" t="s">
        <v>722</v>
      </c>
      <c r="E392">
        <v>190.899671564757</v>
      </c>
      <c r="F392">
        <v>353.29547005806597</v>
      </c>
      <c r="G392">
        <v>259.08694419115199</v>
      </c>
      <c r="H392">
        <v>108.941055015085</v>
      </c>
      <c r="I392">
        <v>368.02799920623698</v>
      </c>
      <c r="J392" t="s">
        <v>406</v>
      </c>
    </row>
    <row r="393" spans="1:10">
      <c r="A393">
        <v>392</v>
      </c>
      <c r="B393" t="s">
        <v>407</v>
      </c>
      <c r="C393" t="s">
        <v>721</v>
      </c>
      <c r="D393" t="s">
        <v>722</v>
      </c>
      <c r="E393">
        <v>7.6948063816041801</v>
      </c>
      <c r="F393">
        <v>87.503098838442696</v>
      </c>
      <c r="G393">
        <v>45.925556171234099</v>
      </c>
      <c r="H393">
        <v>111.98772209936701</v>
      </c>
      <c r="I393">
        <v>157.91327827060101</v>
      </c>
      <c r="J393" t="s">
        <v>407</v>
      </c>
    </row>
    <row r="394" spans="1:10">
      <c r="A394">
        <v>393</v>
      </c>
      <c r="B394" t="s">
        <v>408</v>
      </c>
      <c r="C394" t="s">
        <v>721</v>
      </c>
      <c r="D394" t="s">
        <v>722</v>
      </c>
      <c r="E394">
        <v>-24.347387105212299</v>
      </c>
      <c r="F394">
        <v>56.991122116133702</v>
      </c>
      <c r="G394">
        <v>14.131605568162501</v>
      </c>
      <c r="H394">
        <v>121.45676656487601</v>
      </c>
      <c r="I394">
        <v>135.58837213303801</v>
      </c>
      <c r="J394" t="s">
        <v>408</v>
      </c>
    </row>
    <row r="395" spans="1:10">
      <c r="A395">
        <v>394</v>
      </c>
      <c r="B395" t="s">
        <v>409</v>
      </c>
      <c r="C395" t="s">
        <v>721</v>
      </c>
      <c r="D395" t="s">
        <v>722</v>
      </c>
      <c r="E395">
        <v>-245.323250519456</v>
      </c>
      <c r="F395">
        <v>-105.670568848876</v>
      </c>
      <c r="G395">
        <v>-174.63581787197</v>
      </c>
      <c r="H395">
        <v>372.080826624081</v>
      </c>
      <c r="I395">
        <v>197.44500875211099</v>
      </c>
      <c r="J395" t="s">
        <v>409</v>
      </c>
    </row>
    <row r="396" spans="1:10">
      <c r="A396">
        <v>395</v>
      </c>
      <c r="B396" t="s">
        <v>410</v>
      </c>
      <c r="C396" t="s">
        <v>721</v>
      </c>
      <c r="D396" t="s">
        <v>722</v>
      </c>
      <c r="E396">
        <v>49.5522293919053</v>
      </c>
      <c r="F396">
        <v>170.17245601710999</v>
      </c>
      <c r="G396">
        <v>110.698842316298</v>
      </c>
      <c r="H396">
        <v>315.12546309394799</v>
      </c>
      <c r="I396">
        <v>425.82430541024701</v>
      </c>
      <c r="J396" t="s">
        <v>410</v>
      </c>
    </row>
    <row r="397" spans="1:10">
      <c r="A397">
        <v>396</v>
      </c>
      <c r="B397" t="s">
        <v>411</v>
      </c>
      <c r="C397" t="s">
        <v>721</v>
      </c>
      <c r="D397" t="s">
        <v>722</v>
      </c>
      <c r="E397">
        <v>-225.20506384012401</v>
      </c>
      <c r="F397">
        <v>-103.54752256299599</v>
      </c>
      <c r="G397">
        <v>-165.31125462950601</v>
      </c>
      <c r="H397">
        <v>400.60196258840801</v>
      </c>
      <c r="I397">
        <v>235.290707958902</v>
      </c>
      <c r="J397" t="s">
        <v>411</v>
      </c>
    </row>
    <row r="398" spans="1:10">
      <c r="A398">
        <v>397</v>
      </c>
      <c r="B398" t="s">
        <v>412</v>
      </c>
      <c r="C398" t="s">
        <v>721</v>
      </c>
      <c r="D398" t="s">
        <v>722</v>
      </c>
      <c r="E398">
        <v>206.7754815255</v>
      </c>
      <c r="F398">
        <v>378.58490221003501</v>
      </c>
      <c r="G398">
        <v>274.11663201448403</v>
      </c>
      <c r="H398">
        <v>81.935705361555804</v>
      </c>
      <c r="I398">
        <v>356.05233737603999</v>
      </c>
      <c r="J398" t="s">
        <v>412</v>
      </c>
    </row>
    <row r="399" spans="1:10">
      <c r="A399">
        <v>398</v>
      </c>
      <c r="B399" t="s">
        <v>413</v>
      </c>
      <c r="C399" t="s">
        <v>721</v>
      </c>
      <c r="D399" t="s">
        <v>722</v>
      </c>
      <c r="E399">
        <v>-335.67904974329201</v>
      </c>
      <c r="F399">
        <v>-234.56814280377799</v>
      </c>
      <c r="G399">
        <v>-284.33911558920403</v>
      </c>
      <c r="H399">
        <v>400.87378332814001</v>
      </c>
      <c r="I399">
        <v>116.53466773893599</v>
      </c>
      <c r="J399" t="s">
        <v>413</v>
      </c>
    </row>
    <row r="400" spans="1:10">
      <c r="A400">
        <v>399</v>
      </c>
      <c r="B400" t="s">
        <v>414</v>
      </c>
      <c r="C400" t="s">
        <v>721</v>
      </c>
      <c r="D400" t="s">
        <v>722</v>
      </c>
      <c r="E400">
        <v>-13.8537452499264</v>
      </c>
      <c r="F400">
        <v>154.396252761272</v>
      </c>
      <c r="G400">
        <v>62.525424957374902</v>
      </c>
      <c r="H400">
        <v>378.268449635156</v>
      </c>
      <c r="I400">
        <v>440.79387459253098</v>
      </c>
      <c r="J400" t="s">
        <v>414</v>
      </c>
    </row>
    <row r="401" spans="1:10">
      <c r="A401">
        <v>400</v>
      </c>
      <c r="B401" t="s">
        <v>415</v>
      </c>
      <c r="C401" t="s">
        <v>721</v>
      </c>
      <c r="D401" t="s">
        <v>722</v>
      </c>
      <c r="E401">
        <v>169.8506502859</v>
      </c>
      <c r="F401">
        <v>329.01728339883101</v>
      </c>
      <c r="G401">
        <v>235.10306169341499</v>
      </c>
      <c r="H401">
        <v>96.567077918785003</v>
      </c>
      <c r="I401">
        <v>331.67013961219999</v>
      </c>
      <c r="J401" t="s">
        <v>415</v>
      </c>
    </row>
    <row r="402" spans="1:10">
      <c r="A402">
        <v>401</v>
      </c>
      <c r="B402" t="s">
        <v>416</v>
      </c>
      <c r="C402" t="s">
        <v>721</v>
      </c>
      <c r="D402" t="s">
        <v>722</v>
      </c>
      <c r="E402">
        <v>-75.1829633200079</v>
      </c>
      <c r="F402">
        <v>0.495419672817137</v>
      </c>
      <c r="G402">
        <v>-37.817147898250603</v>
      </c>
      <c r="H402">
        <v>194.09293862261001</v>
      </c>
      <c r="I402">
        <v>156.27579072435901</v>
      </c>
      <c r="J402" t="s">
        <v>416</v>
      </c>
    </row>
    <row r="403" spans="1:10">
      <c r="A403">
        <v>402</v>
      </c>
      <c r="B403" t="s">
        <v>417</v>
      </c>
      <c r="C403" t="s">
        <v>721</v>
      </c>
      <c r="D403" t="s">
        <v>722</v>
      </c>
      <c r="E403">
        <v>-37.473603225418302</v>
      </c>
      <c r="F403">
        <v>65.464183677358406</v>
      </c>
      <c r="G403">
        <v>13.565335785170699</v>
      </c>
      <c r="H403">
        <v>271.26265357673401</v>
      </c>
      <c r="I403">
        <v>284.82798936190397</v>
      </c>
      <c r="J403" t="s">
        <v>417</v>
      </c>
    </row>
    <row r="404" spans="1:10">
      <c r="A404">
        <v>403</v>
      </c>
      <c r="B404" t="s">
        <v>418</v>
      </c>
      <c r="C404" t="s">
        <v>721</v>
      </c>
      <c r="D404" t="s">
        <v>722</v>
      </c>
      <c r="E404">
        <v>-79.642688963014095</v>
      </c>
      <c r="F404">
        <v>6.8206347235005698</v>
      </c>
      <c r="G404">
        <v>-37.531809581880403</v>
      </c>
      <c r="H404">
        <v>304.98492931183</v>
      </c>
      <c r="I404">
        <v>267.45311972994898</v>
      </c>
      <c r="J404" t="s">
        <v>418</v>
      </c>
    </row>
    <row r="405" spans="1:10">
      <c r="A405">
        <v>404</v>
      </c>
      <c r="B405" t="s">
        <v>419</v>
      </c>
      <c r="C405" t="s">
        <v>721</v>
      </c>
      <c r="D405" t="s">
        <v>722</v>
      </c>
      <c r="E405">
        <v>-103.27321937867799</v>
      </c>
      <c r="F405">
        <v>6.6081493013248398</v>
      </c>
      <c r="G405">
        <v>-49.277972544036402</v>
      </c>
      <c r="H405">
        <v>408.282007854683</v>
      </c>
      <c r="I405">
        <v>359.004035310647</v>
      </c>
      <c r="J405" t="s">
        <v>419</v>
      </c>
    </row>
    <row r="406" spans="1:10">
      <c r="A406">
        <v>405</v>
      </c>
      <c r="B406" t="s">
        <v>420</v>
      </c>
      <c r="C406" t="s">
        <v>721</v>
      </c>
      <c r="D406" t="s">
        <v>722</v>
      </c>
      <c r="E406">
        <v>-53.3143980866882</v>
      </c>
      <c r="F406">
        <v>59.113894168893601</v>
      </c>
      <c r="G406">
        <v>4.8159432991267197</v>
      </c>
      <c r="H406">
        <v>431.21142551090901</v>
      </c>
      <c r="I406">
        <v>436.027368810035</v>
      </c>
      <c r="J406" t="s">
        <v>420</v>
      </c>
    </row>
    <row r="407" spans="1:10">
      <c r="A407">
        <v>406</v>
      </c>
      <c r="B407" t="s">
        <v>421</v>
      </c>
      <c r="C407" t="s">
        <v>721</v>
      </c>
      <c r="D407" t="s">
        <v>722</v>
      </c>
      <c r="E407">
        <v>-53.406453443436597</v>
      </c>
      <c r="F407">
        <v>50.220796733978297</v>
      </c>
      <c r="G407">
        <v>-2.1237405658065902</v>
      </c>
      <c r="H407">
        <v>354.847981408973</v>
      </c>
      <c r="I407">
        <v>352.724240843166</v>
      </c>
      <c r="J407" t="s">
        <v>421</v>
      </c>
    </row>
    <row r="408" spans="1:10">
      <c r="A408">
        <v>407</v>
      </c>
      <c r="B408" t="s">
        <v>422</v>
      </c>
      <c r="C408" t="s">
        <v>721</v>
      </c>
      <c r="D408" t="s">
        <v>722</v>
      </c>
      <c r="E408">
        <v>-101.58529448237</v>
      </c>
      <c r="F408">
        <v>34.182355902852201</v>
      </c>
      <c r="G408">
        <v>-30.753405876369499</v>
      </c>
      <c r="H408">
        <v>462.57810568959201</v>
      </c>
      <c r="I408">
        <v>431.82469981322203</v>
      </c>
      <c r="J408" t="s">
        <v>422</v>
      </c>
    </row>
    <row r="409" spans="1:10">
      <c r="A409">
        <v>408</v>
      </c>
      <c r="B409" t="s">
        <v>423</v>
      </c>
      <c r="C409" t="s">
        <v>721</v>
      </c>
      <c r="D409" t="s">
        <v>722</v>
      </c>
      <c r="E409">
        <v>24.737769409115302</v>
      </c>
      <c r="F409">
        <v>145.30568549557199</v>
      </c>
      <c r="G409">
        <v>86.498787114067397</v>
      </c>
      <c r="H409">
        <v>369.97828561799997</v>
      </c>
      <c r="I409">
        <v>456.47707273206697</v>
      </c>
      <c r="J409" t="s">
        <v>423</v>
      </c>
    </row>
    <row r="410" spans="1:10">
      <c r="A410">
        <v>409</v>
      </c>
      <c r="B410" t="s">
        <v>424</v>
      </c>
      <c r="C410" t="s">
        <v>721</v>
      </c>
      <c r="D410" t="s">
        <v>722</v>
      </c>
      <c r="E410">
        <v>-8.5078578705135808</v>
      </c>
      <c r="F410">
        <v>88.794159753858906</v>
      </c>
      <c r="G410">
        <v>41.203617571504203</v>
      </c>
      <c r="H410">
        <v>348.96670535217203</v>
      </c>
      <c r="I410">
        <v>390.170322923676</v>
      </c>
      <c r="J410" t="s">
        <v>424</v>
      </c>
    </row>
    <row r="411" spans="1:10">
      <c r="A411">
        <v>410</v>
      </c>
      <c r="B411" t="s">
        <v>425</v>
      </c>
      <c r="C411" t="s">
        <v>721</v>
      </c>
      <c r="D411" t="s">
        <v>722</v>
      </c>
      <c r="E411">
        <v>-205.424874346461</v>
      </c>
      <c r="F411">
        <v>-98.782040408795893</v>
      </c>
      <c r="G411">
        <v>-152.822989962078</v>
      </c>
      <c r="H411">
        <v>462.52109793418498</v>
      </c>
      <c r="I411">
        <v>309.69810797210602</v>
      </c>
      <c r="J411" t="s">
        <v>425</v>
      </c>
    </row>
    <row r="412" spans="1:10">
      <c r="A412">
        <v>411</v>
      </c>
      <c r="B412" t="s">
        <v>426</v>
      </c>
      <c r="C412" t="s">
        <v>721</v>
      </c>
      <c r="D412" t="s">
        <v>722</v>
      </c>
      <c r="E412">
        <v>92.912467843159405</v>
      </c>
      <c r="F412">
        <v>219.647420471537</v>
      </c>
      <c r="G412">
        <v>156.93268093941001</v>
      </c>
      <c r="H412">
        <v>285.28756741276402</v>
      </c>
      <c r="I412">
        <v>442.22024835217502</v>
      </c>
      <c r="J412" t="s">
        <v>426</v>
      </c>
    </row>
    <row r="413" spans="1:10">
      <c r="A413">
        <v>412</v>
      </c>
      <c r="B413" t="s">
        <v>427</v>
      </c>
      <c r="C413" t="s">
        <v>721</v>
      </c>
      <c r="D413" t="s">
        <v>722</v>
      </c>
      <c r="E413">
        <v>-116.687157357553</v>
      </c>
      <c r="F413">
        <v>-30.561888933060601</v>
      </c>
      <c r="G413">
        <v>-74.161821387164196</v>
      </c>
      <c r="H413">
        <v>289.48179420908701</v>
      </c>
      <c r="I413">
        <v>215.31997282192199</v>
      </c>
      <c r="J413" t="s">
        <v>427</v>
      </c>
    </row>
    <row r="414" spans="1:10">
      <c r="A414">
        <v>413</v>
      </c>
      <c r="B414" t="s">
        <v>428</v>
      </c>
      <c r="C414" t="s">
        <v>721</v>
      </c>
      <c r="D414" t="s">
        <v>722</v>
      </c>
      <c r="E414">
        <v>-149.967734360409</v>
      </c>
      <c r="F414">
        <v>-52.503248111263197</v>
      </c>
      <c r="G414">
        <v>-100.089060004443</v>
      </c>
      <c r="H414">
        <v>359.709935580452</v>
      </c>
      <c r="I414">
        <v>259.62087557600898</v>
      </c>
      <c r="J414" t="s">
        <v>428</v>
      </c>
    </row>
    <row r="415" spans="1:10">
      <c r="A415">
        <v>414</v>
      </c>
      <c r="B415" t="s">
        <v>429</v>
      </c>
      <c r="C415" t="s">
        <v>721</v>
      </c>
      <c r="D415" t="s">
        <v>722</v>
      </c>
      <c r="E415">
        <v>-45.470036405716698</v>
      </c>
      <c r="F415">
        <v>53.3026875299403</v>
      </c>
      <c r="G415">
        <v>1.8161666989876699</v>
      </c>
      <c r="H415">
        <v>285.11546234447599</v>
      </c>
      <c r="I415">
        <v>286.93162904346298</v>
      </c>
      <c r="J415" t="s">
        <v>429</v>
      </c>
    </row>
    <row r="416" spans="1:10">
      <c r="A416">
        <v>415</v>
      </c>
      <c r="B416" t="s">
        <v>430</v>
      </c>
      <c r="C416" t="s">
        <v>721</v>
      </c>
      <c r="D416" t="s">
        <v>722</v>
      </c>
      <c r="E416">
        <v>-116.446998834705</v>
      </c>
      <c r="F416">
        <v>-15.340828329390799</v>
      </c>
      <c r="G416">
        <v>-66.048238709957701</v>
      </c>
      <c r="H416">
        <v>332.392635494665</v>
      </c>
      <c r="I416">
        <v>266.34439678470699</v>
      </c>
      <c r="J416" t="s">
        <v>430</v>
      </c>
    </row>
    <row r="417" spans="1:10">
      <c r="A417">
        <v>416</v>
      </c>
      <c r="B417" t="s">
        <v>431</v>
      </c>
      <c r="C417" t="s">
        <v>721</v>
      </c>
      <c r="D417" t="s">
        <v>722</v>
      </c>
      <c r="E417">
        <v>-150.532482185313</v>
      </c>
      <c r="F417">
        <v>-40.622912206657297</v>
      </c>
      <c r="G417">
        <v>-97.626617165894601</v>
      </c>
      <c r="H417">
        <v>464.55032375083601</v>
      </c>
      <c r="I417">
        <v>366.92370658494099</v>
      </c>
      <c r="J417" t="s">
        <v>431</v>
      </c>
    </row>
    <row r="418" spans="1:10">
      <c r="A418">
        <v>417</v>
      </c>
      <c r="B418" t="s">
        <v>432</v>
      </c>
      <c r="C418" t="s">
        <v>721</v>
      </c>
      <c r="D418" t="s">
        <v>722</v>
      </c>
      <c r="E418">
        <v>105.71067679951599</v>
      </c>
      <c r="F418">
        <v>226.40921538382801</v>
      </c>
      <c r="G418">
        <v>163.83203829003699</v>
      </c>
      <c r="H418">
        <v>253.219409596888</v>
      </c>
      <c r="I418">
        <v>417.05144788692502</v>
      </c>
      <c r="J418" t="s">
        <v>432</v>
      </c>
    </row>
    <row r="419" spans="1:10">
      <c r="A419">
        <v>418</v>
      </c>
      <c r="B419" t="s">
        <v>433</v>
      </c>
      <c r="C419" t="s">
        <v>721</v>
      </c>
      <c r="D419" t="s">
        <v>722</v>
      </c>
      <c r="E419">
        <v>-181.208861479983</v>
      </c>
      <c r="F419">
        <v>-77.179831158124699</v>
      </c>
      <c r="G419">
        <v>-129.55415493409899</v>
      </c>
      <c r="H419">
        <v>397.73961968401397</v>
      </c>
      <c r="I419">
        <v>268.18546474991399</v>
      </c>
      <c r="J419" t="s">
        <v>433</v>
      </c>
    </row>
    <row r="420" spans="1:10">
      <c r="A420">
        <v>419</v>
      </c>
      <c r="B420" t="s">
        <v>434</v>
      </c>
      <c r="C420" t="s">
        <v>721</v>
      </c>
      <c r="D420" t="s">
        <v>722</v>
      </c>
      <c r="E420">
        <v>-8.9005587191467299</v>
      </c>
      <c r="F420">
        <v>89.657493159859698</v>
      </c>
      <c r="G420">
        <v>39.015659257089602</v>
      </c>
      <c r="H420">
        <v>268.13408929889403</v>
      </c>
      <c r="I420">
        <v>307.14974855598302</v>
      </c>
      <c r="J420" t="s">
        <v>434</v>
      </c>
    </row>
    <row r="421" spans="1:10">
      <c r="A421">
        <v>420</v>
      </c>
      <c r="B421" t="s">
        <v>435</v>
      </c>
      <c r="C421" t="s">
        <v>721</v>
      </c>
      <c r="D421" t="s">
        <v>722</v>
      </c>
      <c r="E421">
        <v>-166.13061176734701</v>
      </c>
      <c r="F421">
        <v>-71.755613077213496</v>
      </c>
      <c r="G421">
        <v>-119.390925626689</v>
      </c>
      <c r="H421">
        <v>371.60742799063399</v>
      </c>
      <c r="I421">
        <v>252.21650236394399</v>
      </c>
      <c r="J421" t="s">
        <v>435</v>
      </c>
    </row>
    <row r="422" spans="1:10">
      <c r="A422">
        <v>421</v>
      </c>
      <c r="B422" t="s">
        <v>436</v>
      </c>
      <c r="C422" t="s">
        <v>721</v>
      </c>
      <c r="D422" t="s">
        <v>722</v>
      </c>
      <c r="E422">
        <v>57.692492015433203</v>
      </c>
      <c r="F422">
        <v>166.54524773660401</v>
      </c>
      <c r="G422">
        <v>109.50913909037401</v>
      </c>
      <c r="H422">
        <v>176.80459679277999</v>
      </c>
      <c r="I422">
        <v>286.313735883155</v>
      </c>
      <c r="J422" t="s">
        <v>436</v>
      </c>
    </row>
    <row r="423" spans="1:10">
      <c r="A423">
        <v>422</v>
      </c>
      <c r="B423" t="s">
        <v>437</v>
      </c>
      <c r="C423" t="s">
        <v>721</v>
      </c>
      <c r="D423" t="s">
        <v>722</v>
      </c>
      <c r="E423">
        <v>-137.397716826059</v>
      </c>
      <c r="F423">
        <v>-61.3171787466732</v>
      </c>
      <c r="G423">
        <v>-99.0432489772369</v>
      </c>
      <c r="H423">
        <v>315.51970174606902</v>
      </c>
      <c r="I423">
        <v>216.47645276883199</v>
      </c>
      <c r="J423" t="s">
        <v>437</v>
      </c>
    </row>
    <row r="424" spans="1:10">
      <c r="A424">
        <v>423</v>
      </c>
      <c r="B424" t="s">
        <v>438</v>
      </c>
      <c r="C424" t="s">
        <v>721</v>
      </c>
      <c r="D424" t="s">
        <v>722</v>
      </c>
      <c r="E424">
        <v>-76.960951163859505</v>
      </c>
      <c r="F424">
        <v>15.381090982479501</v>
      </c>
      <c r="G424">
        <v>-29.436703491416399</v>
      </c>
      <c r="H424">
        <v>372.40565572569301</v>
      </c>
      <c r="I424">
        <v>342.968952234276</v>
      </c>
      <c r="J424" t="s">
        <v>438</v>
      </c>
    </row>
    <row r="425" spans="1:10">
      <c r="A425">
        <v>424</v>
      </c>
      <c r="B425" t="s">
        <v>439</v>
      </c>
      <c r="C425" t="s">
        <v>721</v>
      </c>
      <c r="D425" t="s">
        <v>722</v>
      </c>
      <c r="E425">
        <v>-41.907123587093999</v>
      </c>
      <c r="F425">
        <v>64.467503485838293</v>
      </c>
      <c r="G425">
        <v>12.1097941714809</v>
      </c>
      <c r="H425">
        <v>402.20275504247701</v>
      </c>
      <c r="I425">
        <v>414.31254921395799</v>
      </c>
      <c r="J425" t="s">
        <v>439</v>
      </c>
    </row>
    <row r="426" spans="1:10">
      <c r="A426">
        <v>425</v>
      </c>
      <c r="B426" t="s">
        <v>440</v>
      </c>
      <c r="C426" t="s">
        <v>721</v>
      </c>
      <c r="D426" t="s">
        <v>722</v>
      </c>
      <c r="E426">
        <v>-171.19185635593001</v>
      </c>
      <c r="F426">
        <v>-54.0438613983058</v>
      </c>
      <c r="G426">
        <v>-111.68787898887599</v>
      </c>
      <c r="H426">
        <v>514.18137968724898</v>
      </c>
      <c r="I426">
        <v>402.49350069837197</v>
      </c>
      <c r="J426" t="s">
        <v>440</v>
      </c>
    </row>
    <row r="427" spans="1:10">
      <c r="A427">
        <v>426</v>
      </c>
      <c r="B427" t="s">
        <v>441</v>
      </c>
      <c r="C427" t="s">
        <v>721</v>
      </c>
      <c r="D427" t="s">
        <v>722</v>
      </c>
      <c r="E427">
        <v>157.74400678388801</v>
      </c>
      <c r="F427">
        <v>318.974739171355</v>
      </c>
      <c r="G427">
        <v>228.54551056166599</v>
      </c>
      <c r="H427">
        <v>144.07586127550101</v>
      </c>
      <c r="I427">
        <v>372.62137183716698</v>
      </c>
      <c r="J427" t="s">
        <v>441</v>
      </c>
    </row>
    <row r="428" spans="1:10">
      <c r="A428">
        <v>427</v>
      </c>
      <c r="B428" t="s">
        <v>442</v>
      </c>
      <c r="C428" t="s">
        <v>721</v>
      </c>
      <c r="D428" t="s">
        <v>722</v>
      </c>
      <c r="E428">
        <v>-120.05225520989001</v>
      </c>
      <c r="F428">
        <v>-50.0286731996244</v>
      </c>
      <c r="G428">
        <v>-85.091959422003498</v>
      </c>
      <c r="H428">
        <v>249.28260006714399</v>
      </c>
      <c r="I428">
        <v>164.19064064514001</v>
      </c>
      <c r="J428" t="s">
        <v>442</v>
      </c>
    </row>
    <row r="429" spans="1:10">
      <c r="A429">
        <v>428</v>
      </c>
      <c r="B429" t="s">
        <v>443</v>
      </c>
      <c r="C429" t="s">
        <v>721</v>
      </c>
      <c r="D429" t="s">
        <v>722</v>
      </c>
      <c r="E429">
        <v>-164.497761803213</v>
      </c>
      <c r="F429">
        <v>-67.102551358083105</v>
      </c>
      <c r="G429">
        <v>-118.409642872289</v>
      </c>
      <c r="H429">
        <v>416.84197819354898</v>
      </c>
      <c r="I429">
        <v>298.43233532125998</v>
      </c>
      <c r="J429" t="s">
        <v>443</v>
      </c>
    </row>
    <row r="430" spans="1:10">
      <c r="A430">
        <v>429</v>
      </c>
      <c r="B430" t="s">
        <v>444</v>
      </c>
      <c r="C430" t="s">
        <v>721</v>
      </c>
      <c r="D430" t="s">
        <v>722</v>
      </c>
      <c r="E430">
        <v>30.6881599520033</v>
      </c>
      <c r="F430">
        <v>129.63456557311599</v>
      </c>
      <c r="G430">
        <v>79.883343979011997</v>
      </c>
      <c r="H430">
        <v>359.56048410761503</v>
      </c>
      <c r="I430">
        <v>439.44382808662698</v>
      </c>
      <c r="J430" t="s">
        <v>444</v>
      </c>
    </row>
    <row r="431" spans="1:10">
      <c r="A431">
        <v>430</v>
      </c>
      <c r="B431" t="s">
        <v>445</v>
      </c>
      <c r="C431" t="s">
        <v>721</v>
      </c>
      <c r="D431" t="s">
        <v>722</v>
      </c>
      <c r="E431">
        <v>-192.59329402213601</v>
      </c>
      <c r="F431">
        <v>-83.597751588645195</v>
      </c>
      <c r="G431">
        <v>-135.18969380531601</v>
      </c>
      <c r="H431">
        <v>470.77215990112802</v>
      </c>
      <c r="I431">
        <v>335.58246609581101</v>
      </c>
      <c r="J431" t="s">
        <v>445</v>
      </c>
    </row>
    <row r="432" spans="1:10">
      <c r="A432">
        <v>431</v>
      </c>
      <c r="B432" t="s">
        <v>446</v>
      </c>
      <c r="C432" t="s">
        <v>721</v>
      </c>
      <c r="D432" t="s">
        <v>722</v>
      </c>
      <c r="E432">
        <v>-172.40039148794901</v>
      </c>
      <c r="F432">
        <v>-55.215884829043397</v>
      </c>
      <c r="G432">
        <v>-114.147960345969</v>
      </c>
      <c r="H432">
        <v>509.28114589201999</v>
      </c>
      <c r="I432">
        <v>395.13318554605098</v>
      </c>
      <c r="J432" t="s">
        <v>446</v>
      </c>
    </row>
    <row r="433" spans="1:10">
      <c r="A433">
        <v>432</v>
      </c>
      <c r="B433" t="s">
        <v>447</v>
      </c>
      <c r="C433" t="s">
        <v>721</v>
      </c>
      <c r="D433" t="s">
        <v>722</v>
      </c>
      <c r="E433">
        <v>98.211453483312198</v>
      </c>
      <c r="F433">
        <v>194.359277766096</v>
      </c>
      <c r="G433">
        <v>147.77957387200701</v>
      </c>
      <c r="H433">
        <v>321.55276951357001</v>
      </c>
      <c r="I433">
        <v>469.33234338557702</v>
      </c>
      <c r="J433" t="s">
        <v>447</v>
      </c>
    </row>
    <row r="434" spans="1:10">
      <c r="A434">
        <v>433</v>
      </c>
      <c r="B434" t="s">
        <v>448</v>
      </c>
      <c r="C434" t="s">
        <v>721</v>
      </c>
      <c r="D434" t="s">
        <v>722</v>
      </c>
      <c r="E434">
        <v>-29.367234833712001</v>
      </c>
      <c r="F434">
        <v>55.182184383366099</v>
      </c>
      <c r="G434">
        <v>12.508795052314699</v>
      </c>
      <c r="H434">
        <v>279.240536792603</v>
      </c>
      <c r="I434">
        <v>291.749331844918</v>
      </c>
      <c r="J434" t="s">
        <v>448</v>
      </c>
    </row>
    <row r="435" spans="1:10">
      <c r="A435">
        <v>434</v>
      </c>
      <c r="B435" t="s">
        <v>449</v>
      </c>
      <c r="C435" t="s">
        <v>721</v>
      </c>
      <c r="D435" t="s">
        <v>722</v>
      </c>
      <c r="E435">
        <v>-99.260704387968502</v>
      </c>
      <c r="F435">
        <v>-0.52097561490742905</v>
      </c>
      <c r="G435">
        <v>-52.016483855104603</v>
      </c>
      <c r="H435">
        <v>365.89456209446598</v>
      </c>
      <c r="I435">
        <v>313.878078239361</v>
      </c>
      <c r="J435" t="s">
        <v>449</v>
      </c>
    </row>
    <row r="436" spans="1:10">
      <c r="A436">
        <v>435</v>
      </c>
      <c r="B436" t="s">
        <v>450</v>
      </c>
      <c r="C436" t="s">
        <v>721</v>
      </c>
      <c r="D436" t="s">
        <v>722</v>
      </c>
      <c r="E436">
        <v>67.385299857816506</v>
      </c>
      <c r="F436">
        <v>169.37851356201</v>
      </c>
      <c r="G436">
        <v>118.478571172085</v>
      </c>
      <c r="H436">
        <v>127.44222031705399</v>
      </c>
      <c r="I436">
        <v>245.92079148913999</v>
      </c>
      <c r="J436" t="s">
        <v>450</v>
      </c>
    </row>
    <row r="437" spans="1:10">
      <c r="A437">
        <v>436</v>
      </c>
      <c r="B437" t="s">
        <v>451</v>
      </c>
      <c r="C437" t="s">
        <v>721</v>
      </c>
      <c r="D437" t="s">
        <v>722</v>
      </c>
      <c r="E437">
        <v>-813.07572678849795</v>
      </c>
      <c r="F437">
        <v>-531.40165832265996</v>
      </c>
      <c r="G437">
        <v>-636.44006831645504</v>
      </c>
      <c r="H437">
        <v>727.32649892120605</v>
      </c>
      <c r="I437">
        <v>90.886430604751197</v>
      </c>
      <c r="J437" t="s">
        <v>451</v>
      </c>
    </row>
    <row r="438" spans="1:10">
      <c r="A438">
        <v>437</v>
      </c>
      <c r="B438" t="s">
        <v>452</v>
      </c>
      <c r="C438" t="s">
        <v>721</v>
      </c>
      <c r="D438" t="s">
        <v>722</v>
      </c>
      <c r="E438">
        <v>171.61432060463301</v>
      </c>
      <c r="F438">
        <v>360.139226177399</v>
      </c>
      <c r="G438">
        <v>233.79558108977301</v>
      </c>
      <c r="H438">
        <v>391.89536633151499</v>
      </c>
      <c r="I438">
        <v>625.69094742128902</v>
      </c>
      <c r="J438" t="s">
        <v>452</v>
      </c>
    </row>
    <row r="439" spans="1:10">
      <c r="A439">
        <v>438</v>
      </c>
      <c r="B439" t="s">
        <v>453</v>
      </c>
      <c r="C439" t="s">
        <v>721</v>
      </c>
      <c r="D439" t="s">
        <v>722</v>
      </c>
      <c r="E439">
        <v>-99.810971554684599</v>
      </c>
      <c r="F439">
        <v>8.2836846365377994</v>
      </c>
      <c r="G439">
        <v>-45.577708272330703</v>
      </c>
      <c r="H439">
        <v>422.71141355516698</v>
      </c>
      <c r="I439">
        <v>377.13370528283599</v>
      </c>
      <c r="J439" t="s">
        <v>453</v>
      </c>
    </row>
    <row r="440" spans="1:10">
      <c r="A440">
        <v>439</v>
      </c>
      <c r="B440" t="s">
        <v>454</v>
      </c>
      <c r="C440" t="s">
        <v>721</v>
      </c>
      <c r="D440" t="s">
        <v>722</v>
      </c>
      <c r="E440">
        <v>18.3847871773016</v>
      </c>
      <c r="F440">
        <v>134.818686342201</v>
      </c>
      <c r="G440">
        <v>73.210278764394005</v>
      </c>
      <c r="H440">
        <v>249.676786357325</v>
      </c>
      <c r="I440">
        <v>322.88706512171899</v>
      </c>
      <c r="J440" t="s">
        <v>454</v>
      </c>
    </row>
    <row r="441" spans="1:10">
      <c r="A441">
        <v>440</v>
      </c>
      <c r="B441" t="s">
        <v>455</v>
      </c>
      <c r="C441" t="s">
        <v>721</v>
      </c>
      <c r="D441" t="s">
        <v>722</v>
      </c>
      <c r="E441">
        <v>-273.94843452774597</v>
      </c>
      <c r="F441">
        <v>-178.64168086307899</v>
      </c>
      <c r="G441">
        <v>-225.827129957529</v>
      </c>
      <c r="H441">
        <v>354.17964555331298</v>
      </c>
      <c r="I441">
        <v>128.35251559578299</v>
      </c>
      <c r="J441" t="s">
        <v>455</v>
      </c>
    </row>
    <row r="442" spans="1:10">
      <c r="A442">
        <v>441</v>
      </c>
      <c r="B442" t="s">
        <v>456</v>
      </c>
      <c r="C442" t="s">
        <v>721</v>
      </c>
      <c r="D442" t="s">
        <v>722</v>
      </c>
      <c r="E442">
        <v>-10.1157189034632</v>
      </c>
      <c r="F442">
        <v>95.622707685927395</v>
      </c>
      <c r="G442">
        <v>41.273956811924101</v>
      </c>
      <c r="H442">
        <v>289.03506038800799</v>
      </c>
      <c r="I442">
        <v>330.30901719993199</v>
      </c>
      <c r="J442" t="s">
        <v>456</v>
      </c>
    </row>
    <row r="443" spans="1:10">
      <c r="A443">
        <v>442</v>
      </c>
      <c r="B443" t="s">
        <v>457</v>
      </c>
      <c r="C443" t="s">
        <v>721</v>
      </c>
      <c r="D443" t="s">
        <v>722</v>
      </c>
      <c r="E443">
        <v>-22.058446711464399</v>
      </c>
      <c r="F443">
        <v>83.970764269872106</v>
      </c>
      <c r="G443">
        <v>31.808173619817701</v>
      </c>
      <c r="H443">
        <v>336.47762808488699</v>
      </c>
      <c r="I443">
        <v>368.28580170470502</v>
      </c>
      <c r="J443" t="s">
        <v>457</v>
      </c>
    </row>
    <row r="444" spans="1:10">
      <c r="A444">
        <v>443</v>
      </c>
      <c r="B444" t="s">
        <v>458</v>
      </c>
      <c r="C444" t="s">
        <v>721</v>
      </c>
      <c r="D444" t="s">
        <v>722</v>
      </c>
      <c r="E444">
        <v>75.024754487795093</v>
      </c>
      <c r="F444">
        <v>184.54831186454001</v>
      </c>
      <c r="G444">
        <v>128.02893331819001</v>
      </c>
      <c r="H444">
        <v>199.616306175132</v>
      </c>
      <c r="I444">
        <v>327.645239493323</v>
      </c>
      <c r="J444" t="s">
        <v>458</v>
      </c>
    </row>
    <row r="445" spans="1:10">
      <c r="A445">
        <v>444</v>
      </c>
      <c r="B445" t="s">
        <v>459</v>
      </c>
      <c r="C445" t="s">
        <v>721</v>
      </c>
      <c r="D445" t="s">
        <v>722</v>
      </c>
      <c r="E445">
        <v>-244.332093937715</v>
      </c>
      <c r="F445">
        <v>-156.87960824090499</v>
      </c>
      <c r="G445">
        <v>-198.51388332234399</v>
      </c>
      <c r="H445">
        <v>419.12692902864899</v>
      </c>
      <c r="I445">
        <v>220.613045706305</v>
      </c>
      <c r="J445" t="s">
        <v>459</v>
      </c>
    </row>
    <row r="446" spans="1:10">
      <c r="A446">
        <v>445</v>
      </c>
      <c r="B446" t="s">
        <v>460</v>
      </c>
      <c r="C446" t="s">
        <v>721</v>
      </c>
      <c r="D446" t="s">
        <v>722</v>
      </c>
      <c r="E446">
        <v>53.204942089292999</v>
      </c>
      <c r="F446">
        <v>195.04593807863299</v>
      </c>
      <c r="G446">
        <v>117.434680505296</v>
      </c>
      <c r="H446">
        <v>249.833374319059</v>
      </c>
      <c r="I446">
        <v>367.26805482435498</v>
      </c>
      <c r="J446" t="s">
        <v>460</v>
      </c>
    </row>
    <row r="447" spans="1:10">
      <c r="A447">
        <v>446</v>
      </c>
      <c r="B447" t="s">
        <v>461</v>
      </c>
      <c r="C447" t="s">
        <v>721</v>
      </c>
      <c r="D447" t="s">
        <v>722</v>
      </c>
      <c r="E447">
        <v>-154.56362241338601</v>
      </c>
      <c r="F447">
        <v>-80.510823883218293</v>
      </c>
      <c r="G447">
        <v>-117.256204287542</v>
      </c>
      <c r="H447">
        <v>297.87592057644599</v>
      </c>
      <c r="I447">
        <v>180.61971628890299</v>
      </c>
      <c r="J447" t="s">
        <v>461</v>
      </c>
    </row>
    <row r="448" spans="1:10">
      <c r="A448">
        <v>447</v>
      </c>
      <c r="B448" t="s">
        <v>462</v>
      </c>
      <c r="C448" t="s">
        <v>721</v>
      </c>
      <c r="D448" t="s">
        <v>722</v>
      </c>
      <c r="E448">
        <v>10.253852457256199</v>
      </c>
      <c r="F448">
        <v>100.681918547451</v>
      </c>
      <c r="G448">
        <v>52.9375095407174</v>
      </c>
      <c r="H448">
        <v>172.34684939351101</v>
      </c>
      <c r="I448">
        <v>225.284358934229</v>
      </c>
      <c r="J448" t="s">
        <v>462</v>
      </c>
    </row>
    <row r="449" spans="1:10">
      <c r="A449">
        <v>448</v>
      </c>
      <c r="B449" t="s">
        <v>463</v>
      </c>
      <c r="C449" t="s">
        <v>721</v>
      </c>
      <c r="D449" t="s">
        <v>722</v>
      </c>
      <c r="E449">
        <v>-209.64539340393301</v>
      </c>
      <c r="F449">
        <v>-111.22198944188401</v>
      </c>
      <c r="G449">
        <v>-160.99759295221099</v>
      </c>
      <c r="H449">
        <v>346.492882557857</v>
      </c>
      <c r="I449">
        <v>185.49528960564601</v>
      </c>
      <c r="J449" t="s">
        <v>463</v>
      </c>
    </row>
    <row r="450" spans="1:10">
      <c r="A450">
        <v>449</v>
      </c>
      <c r="B450" t="s">
        <v>464</v>
      </c>
      <c r="C450" t="s">
        <v>721</v>
      </c>
      <c r="D450" t="s">
        <v>722</v>
      </c>
      <c r="E450">
        <v>-177.51542534915899</v>
      </c>
      <c r="F450">
        <v>-60.311233991312697</v>
      </c>
      <c r="G450">
        <v>-120.684853673513</v>
      </c>
      <c r="H450">
        <v>460.26932863744702</v>
      </c>
      <c r="I450">
        <v>339.58447496393399</v>
      </c>
      <c r="J450" t="s">
        <v>464</v>
      </c>
    </row>
    <row r="451" spans="1:10">
      <c r="A451">
        <v>450</v>
      </c>
      <c r="B451" t="s">
        <v>465</v>
      </c>
      <c r="C451" t="s">
        <v>721</v>
      </c>
      <c r="D451" t="s">
        <v>722</v>
      </c>
      <c r="E451">
        <v>-19.356345960928198</v>
      </c>
      <c r="F451">
        <v>91.890446298328101</v>
      </c>
      <c r="G451">
        <v>37.205700366829099</v>
      </c>
      <c r="H451">
        <v>391.31890782919902</v>
      </c>
      <c r="I451">
        <v>428.524608196028</v>
      </c>
      <c r="J451" t="s">
        <v>465</v>
      </c>
    </row>
    <row r="452" spans="1:10">
      <c r="A452">
        <v>451</v>
      </c>
      <c r="B452" t="s">
        <v>466</v>
      </c>
      <c r="C452" t="s">
        <v>721</v>
      </c>
      <c r="D452" t="s">
        <v>722</v>
      </c>
      <c r="E452">
        <v>-164.47780486051499</v>
      </c>
      <c r="F452">
        <v>-54.529808673308899</v>
      </c>
      <c r="G452">
        <v>-107.555018261285</v>
      </c>
      <c r="H452">
        <v>473.89771883923697</v>
      </c>
      <c r="I452">
        <v>366.34270057795101</v>
      </c>
      <c r="J452" t="s">
        <v>466</v>
      </c>
    </row>
    <row r="453" spans="1:10">
      <c r="A453">
        <v>452</v>
      </c>
      <c r="B453" t="s">
        <v>467</v>
      </c>
      <c r="C453" t="s">
        <v>721</v>
      </c>
      <c r="D453" t="s">
        <v>722</v>
      </c>
      <c r="E453">
        <v>23.8252689429908</v>
      </c>
      <c r="F453">
        <v>136.09398574768301</v>
      </c>
      <c r="G453">
        <v>77.381452304018097</v>
      </c>
      <c r="H453">
        <v>283.261657049078</v>
      </c>
      <c r="I453">
        <v>360.64310935309601</v>
      </c>
      <c r="J453" t="s">
        <v>467</v>
      </c>
    </row>
    <row r="454" spans="1:10">
      <c r="A454">
        <v>453</v>
      </c>
      <c r="B454" t="s">
        <v>468</v>
      </c>
      <c r="C454" t="s">
        <v>721</v>
      </c>
      <c r="D454" t="s">
        <v>722</v>
      </c>
      <c r="E454">
        <v>-27.4309217977282</v>
      </c>
      <c r="F454">
        <v>69.843155861506006</v>
      </c>
      <c r="G454">
        <v>19.288544110156302</v>
      </c>
      <c r="H454">
        <v>242.619816380044</v>
      </c>
      <c r="I454">
        <v>261.90836049019998</v>
      </c>
      <c r="J454" t="s">
        <v>468</v>
      </c>
    </row>
    <row r="455" spans="1:10">
      <c r="A455">
        <v>454</v>
      </c>
      <c r="B455" t="s">
        <v>469</v>
      </c>
      <c r="C455" t="s">
        <v>721</v>
      </c>
      <c r="D455" t="s">
        <v>722</v>
      </c>
      <c r="E455">
        <v>-237.365584237495</v>
      </c>
      <c r="F455">
        <v>-137.39306702246401</v>
      </c>
      <c r="G455">
        <v>-188.15015919682199</v>
      </c>
      <c r="H455">
        <v>413.84424523918</v>
      </c>
      <c r="I455">
        <v>225.69408604235801</v>
      </c>
      <c r="J455" t="s">
        <v>469</v>
      </c>
    </row>
    <row r="456" spans="1:10">
      <c r="A456">
        <v>455</v>
      </c>
      <c r="B456" t="s">
        <v>470</v>
      </c>
      <c r="C456" t="s">
        <v>721</v>
      </c>
      <c r="D456" t="s">
        <v>722</v>
      </c>
      <c r="E456">
        <v>62.520424013845997</v>
      </c>
      <c r="F456">
        <v>178.601783483817</v>
      </c>
      <c r="G456">
        <v>116.504802253804</v>
      </c>
      <c r="H456">
        <v>189.648122904404</v>
      </c>
      <c r="I456">
        <v>306.15292515820801</v>
      </c>
      <c r="J456" t="s">
        <v>470</v>
      </c>
    </row>
    <row r="457" spans="1:10">
      <c r="A457">
        <v>456</v>
      </c>
      <c r="B457" t="s">
        <v>471</v>
      </c>
      <c r="C457" t="s">
        <v>721</v>
      </c>
      <c r="D457" t="s">
        <v>722</v>
      </c>
      <c r="E457">
        <v>-323.00896385014198</v>
      </c>
      <c r="F457">
        <v>-228.90224504295699</v>
      </c>
      <c r="G457">
        <v>-274.13997428227998</v>
      </c>
      <c r="H457">
        <v>386.76763259220598</v>
      </c>
      <c r="I457">
        <v>112.62765830992601</v>
      </c>
      <c r="J457" t="s">
        <v>471</v>
      </c>
    </row>
    <row r="458" spans="1:10">
      <c r="A458">
        <v>457</v>
      </c>
      <c r="B458" t="s">
        <v>472</v>
      </c>
      <c r="C458" t="s">
        <v>721</v>
      </c>
      <c r="D458" t="s">
        <v>722</v>
      </c>
      <c r="E458">
        <v>-191.89211127016799</v>
      </c>
      <c r="F458">
        <v>-73.642057321288505</v>
      </c>
      <c r="G458">
        <v>-133.83986598703001</v>
      </c>
      <c r="H458">
        <v>476.02781013639799</v>
      </c>
      <c r="I458">
        <v>342.18794414936798</v>
      </c>
      <c r="J458" t="s">
        <v>472</v>
      </c>
    </row>
    <row r="459" spans="1:10">
      <c r="A459">
        <v>458</v>
      </c>
      <c r="B459" t="s">
        <v>473</v>
      </c>
      <c r="C459" t="s">
        <v>721</v>
      </c>
      <c r="D459" t="s">
        <v>722</v>
      </c>
      <c r="E459">
        <v>96.167941239025296</v>
      </c>
      <c r="F459">
        <v>221.795473691707</v>
      </c>
      <c r="G459">
        <v>155.569641525853</v>
      </c>
      <c r="H459">
        <v>239.654534188989</v>
      </c>
      <c r="I459">
        <v>395.224175714843</v>
      </c>
      <c r="J459" t="s">
        <v>473</v>
      </c>
    </row>
    <row r="460" spans="1:10">
      <c r="A460">
        <v>459</v>
      </c>
      <c r="B460" t="s">
        <v>474</v>
      </c>
      <c r="C460" t="s">
        <v>721</v>
      </c>
      <c r="D460" t="s">
        <v>722</v>
      </c>
      <c r="E460">
        <v>-313.97913922231101</v>
      </c>
      <c r="F460">
        <v>-218.02220087210199</v>
      </c>
      <c r="G460">
        <v>-265.25332314652098</v>
      </c>
      <c r="H460">
        <v>462.06784333807201</v>
      </c>
      <c r="I460">
        <v>196.81452019155</v>
      </c>
      <c r="J460" t="s">
        <v>474</v>
      </c>
    </row>
    <row r="461" spans="1:10">
      <c r="A461">
        <v>460</v>
      </c>
      <c r="B461" t="s">
        <v>475</v>
      </c>
      <c r="C461" t="s">
        <v>721</v>
      </c>
      <c r="D461" t="s">
        <v>722</v>
      </c>
      <c r="E461">
        <v>-263.24833272411303</v>
      </c>
      <c r="F461">
        <v>-129.92330776280599</v>
      </c>
      <c r="G461">
        <v>-193.872718683356</v>
      </c>
      <c r="H461">
        <v>583.58638671271103</v>
      </c>
      <c r="I461">
        <v>389.71366802935501</v>
      </c>
      <c r="J461" t="s">
        <v>475</v>
      </c>
    </row>
    <row r="462" spans="1:10">
      <c r="A462">
        <v>461</v>
      </c>
      <c r="B462" t="s">
        <v>476</v>
      </c>
      <c r="C462" t="s">
        <v>721</v>
      </c>
      <c r="D462" t="s">
        <v>722</v>
      </c>
      <c r="E462">
        <v>30.288286744773199</v>
      </c>
      <c r="F462">
        <v>180.96761216649</v>
      </c>
      <c r="G462">
        <v>101.525070456894</v>
      </c>
      <c r="H462">
        <v>369.15928217875597</v>
      </c>
      <c r="I462">
        <v>470.68435263564999</v>
      </c>
      <c r="J462" t="s">
        <v>476</v>
      </c>
    </row>
    <row r="463" spans="1:10">
      <c r="A463">
        <v>462</v>
      </c>
      <c r="B463" t="s">
        <v>477</v>
      </c>
      <c r="C463" t="s">
        <v>721</v>
      </c>
      <c r="D463" t="s">
        <v>722</v>
      </c>
      <c r="E463">
        <v>-80.234866111259805</v>
      </c>
      <c r="F463">
        <v>14.2762730067547</v>
      </c>
      <c r="G463">
        <v>-32.1149169726284</v>
      </c>
      <c r="H463">
        <v>305.39644957181503</v>
      </c>
      <c r="I463">
        <v>273.28153259918702</v>
      </c>
      <c r="J463" t="s">
        <v>477</v>
      </c>
    </row>
    <row r="464" spans="1:10">
      <c r="A464">
        <v>463</v>
      </c>
      <c r="B464" t="s">
        <v>478</v>
      </c>
      <c r="C464" t="s">
        <v>721</v>
      </c>
      <c r="D464" t="s">
        <v>722</v>
      </c>
      <c r="E464">
        <v>-179.284239525206</v>
      </c>
      <c r="F464">
        <v>-86.756895584255503</v>
      </c>
      <c r="G464">
        <v>-134.139251411408</v>
      </c>
      <c r="H464">
        <v>398.184396451662</v>
      </c>
      <c r="I464">
        <v>264.045145040254</v>
      </c>
      <c r="J464" t="s">
        <v>478</v>
      </c>
    </row>
    <row r="465" spans="1:10">
      <c r="A465">
        <v>464</v>
      </c>
      <c r="B465" t="s">
        <v>479</v>
      </c>
      <c r="C465" t="s">
        <v>721</v>
      </c>
      <c r="D465" t="s">
        <v>722</v>
      </c>
      <c r="E465">
        <v>67.968124374438304</v>
      </c>
      <c r="F465">
        <v>169.03954226734501</v>
      </c>
      <c r="G465">
        <v>117.12402128352601</v>
      </c>
      <c r="H465">
        <v>223.131487730186</v>
      </c>
      <c r="I465">
        <v>340.25550901371298</v>
      </c>
      <c r="J465" t="s">
        <v>479</v>
      </c>
    </row>
    <row r="466" spans="1:10">
      <c r="A466">
        <v>465</v>
      </c>
      <c r="B466" t="s">
        <v>480</v>
      </c>
      <c r="C466" t="s">
        <v>721</v>
      </c>
      <c r="D466" t="s">
        <v>722</v>
      </c>
      <c r="E466">
        <v>-85.304292730889699</v>
      </c>
      <c r="F466">
        <v>-3.8028187940102698</v>
      </c>
      <c r="G466">
        <v>-45.789831420290703</v>
      </c>
      <c r="H466">
        <v>281.82280272382002</v>
      </c>
      <c r="I466">
        <v>236.032971303529</v>
      </c>
      <c r="J466" t="s">
        <v>480</v>
      </c>
    </row>
    <row r="467" spans="1:10">
      <c r="A467">
        <v>466</v>
      </c>
      <c r="B467" t="s">
        <v>481</v>
      </c>
      <c r="C467" t="s">
        <v>721</v>
      </c>
      <c r="D467" t="s">
        <v>722</v>
      </c>
      <c r="E467">
        <v>-350.05112698763497</v>
      </c>
      <c r="F467">
        <v>-213.39747368802301</v>
      </c>
      <c r="G467">
        <v>-277.76697429468999</v>
      </c>
      <c r="H467">
        <v>595.69935561822297</v>
      </c>
      <c r="I467">
        <v>317.93238132353298</v>
      </c>
      <c r="J467" t="s">
        <v>481</v>
      </c>
    </row>
    <row r="468" spans="1:10">
      <c r="A468">
        <v>467</v>
      </c>
      <c r="B468" t="s">
        <v>482</v>
      </c>
      <c r="C468" t="s">
        <v>721</v>
      </c>
      <c r="D468" t="s">
        <v>722</v>
      </c>
      <c r="E468">
        <v>127.64721846877799</v>
      </c>
      <c r="F468">
        <v>290.58701646991602</v>
      </c>
      <c r="G468">
        <v>200.50273049258101</v>
      </c>
      <c r="H468">
        <v>276.067937526967</v>
      </c>
      <c r="I468">
        <v>476.57066801954898</v>
      </c>
      <c r="J468" t="s">
        <v>482</v>
      </c>
    </row>
    <row r="469" spans="1:10">
      <c r="A469">
        <v>468</v>
      </c>
      <c r="B469" t="s">
        <v>483</v>
      </c>
      <c r="C469" t="s">
        <v>721</v>
      </c>
      <c r="D469" t="s">
        <v>722</v>
      </c>
      <c r="E469">
        <v>-236.50956722495101</v>
      </c>
      <c r="F469">
        <v>-143.47997785533499</v>
      </c>
      <c r="G469">
        <v>-188.987158094595</v>
      </c>
      <c r="H469">
        <v>435.39911566979202</v>
      </c>
      <c r="I469">
        <v>246.41195757519699</v>
      </c>
      <c r="J469" t="s">
        <v>483</v>
      </c>
    </row>
    <row r="470" spans="1:10">
      <c r="A470">
        <v>469</v>
      </c>
      <c r="B470" t="s">
        <v>484</v>
      </c>
      <c r="C470" t="s">
        <v>721</v>
      </c>
      <c r="D470" t="s">
        <v>722</v>
      </c>
      <c r="E470">
        <v>42.256293224997997</v>
      </c>
      <c r="F470">
        <v>156.57055460754799</v>
      </c>
      <c r="G470">
        <v>97.188384162599704</v>
      </c>
      <c r="H470">
        <v>245.34193674400399</v>
      </c>
      <c r="I470">
        <v>342.530320906604</v>
      </c>
      <c r="J470" t="s">
        <v>484</v>
      </c>
    </row>
    <row r="471" spans="1:10">
      <c r="A471">
        <v>470</v>
      </c>
      <c r="B471" t="s">
        <v>485</v>
      </c>
      <c r="C471" t="s">
        <v>721</v>
      </c>
      <c r="D471" t="s">
        <v>722</v>
      </c>
      <c r="E471">
        <v>-217.15566323055299</v>
      </c>
      <c r="F471">
        <v>-107.542785999985</v>
      </c>
      <c r="G471">
        <v>-161.71915140383601</v>
      </c>
      <c r="H471">
        <v>445.41417586593002</v>
      </c>
      <c r="I471">
        <v>283.69502446209401</v>
      </c>
      <c r="J471" t="s">
        <v>485</v>
      </c>
    </row>
    <row r="472" spans="1:10">
      <c r="A472">
        <v>471</v>
      </c>
      <c r="B472" t="s">
        <v>486</v>
      </c>
      <c r="C472" t="s">
        <v>721</v>
      </c>
      <c r="D472" t="s">
        <v>722</v>
      </c>
      <c r="E472">
        <v>-115.25391623921099</v>
      </c>
      <c r="F472">
        <v>-0.93004055238607797</v>
      </c>
      <c r="G472">
        <v>-59.369971451158698</v>
      </c>
      <c r="H472">
        <v>402.76715206058498</v>
      </c>
      <c r="I472">
        <v>343.39718060942602</v>
      </c>
      <c r="J472" t="s">
        <v>486</v>
      </c>
    </row>
    <row r="473" spans="1:10">
      <c r="A473">
        <v>472</v>
      </c>
      <c r="B473" t="s">
        <v>487</v>
      </c>
      <c r="C473" t="s">
        <v>721</v>
      </c>
      <c r="D473" t="s">
        <v>722</v>
      </c>
      <c r="E473">
        <v>-117.73664346818801</v>
      </c>
      <c r="F473">
        <v>-7.86193949489315</v>
      </c>
      <c r="G473">
        <v>-62.370332247331099</v>
      </c>
      <c r="H473">
        <v>439.93428496350703</v>
      </c>
      <c r="I473">
        <v>377.563952716176</v>
      </c>
      <c r="J473" t="s">
        <v>487</v>
      </c>
    </row>
    <row r="474" spans="1:10">
      <c r="A474">
        <v>473</v>
      </c>
      <c r="B474" t="s">
        <v>488</v>
      </c>
      <c r="C474" t="s">
        <v>721</v>
      </c>
      <c r="D474" t="s">
        <v>722</v>
      </c>
      <c r="E474">
        <v>5.3315114869070603</v>
      </c>
      <c r="F474">
        <v>108.64610703970899</v>
      </c>
      <c r="G474">
        <v>56.408751268275303</v>
      </c>
      <c r="H474">
        <v>302.47661517808302</v>
      </c>
      <c r="I474">
        <v>358.885366446359</v>
      </c>
      <c r="J474" t="s">
        <v>488</v>
      </c>
    </row>
    <row r="475" spans="1:10">
      <c r="A475">
        <v>474</v>
      </c>
      <c r="B475" t="s">
        <v>489</v>
      </c>
      <c r="C475" t="s">
        <v>721</v>
      </c>
      <c r="D475" t="s">
        <v>722</v>
      </c>
      <c r="E475">
        <v>23.100051614843299</v>
      </c>
      <c r="F475">
        <v>120.99251348846001</v>
      </c>
      <c r="G475">
        <v>71.572690477298707</v>
      </c>
      <c r="H475">
        <v>199.529292773169</v>
      </c>
      <c r="I475">
        <v>271.10198325046798</v>
      </c>
      <c r="J475" t="s">
        <v>489</v>
      </c>
    </row>
    <row r="476" spans="1:10">
      <c r="A476">
        <v>475</v>
      </c>
      <c r="B476" t="s">
        <v>490</v>
      </c>
      <c r="C476" t="s">
        <v>721</v>
      </c>
      <c r="D476" t="s">
        <v>722</v>
      </c>
      <c r="E476">
        <v>-398.05976117190602</v>
      </c>
      <c r="F476">
        <v>-285.75455204981898</v>
      </c>
      <c r="G476">
        <v>-339.18005994603197</v>
      </c>
      <c r="H476">
        <v>554.20331644540101</v>
      </c>
      <c r="I476">
        <v>215.02325649936799</v>
      </c>
      <c r="J476" t="s">
        <v>490</v>
      </c>
    </row>
    <row r="477" spans="1:10">
      <c r="A477">
        <v>476</v>
      </c>
      <c r="B477" t="s">
        <v>491</v>
      </c>
      <c r="C477" t="s">
        <v>721</v>
      </c>
      <c r="D477" t="s">
        <v>722</v>
      </c>
      <c r="E477">
        <v>138.90825086627399</v>
      </c>
      <c r="F477">
        <v>302.785421622927</v>
      </c>
      <c r="G477">
        <v>211.70437712466401</v>
      </c>
      <c r="H477">
        <v>234.582003577253</v>
      </c>
      <c r="I477">
        <v>446.28638070191698</v>
      </c>
      <c r="J477" t="s">
        <v>491</v>
      </c>
    </row>
    <row r="478" spans="1:10">
      <c r="A478">
        <v>477</v>
      </c>
      <c r="B478" t="s">
        <v>492</v>
      </c>
      <c r="C478" t="s">
        <v>721</v>
      </c>
      <c r="D478" t="s">
        <v>722</v>
      </c>
      <c r="E478">
        <v>-130.16816624831401</v>
      </c>
      <c r="F478">
        <v>-53.008366576111499</v>
      </c>
      <c r="G478">
        <v>-91.584468095217005</v>
      </c>
      <c r="H478">
        <v>295.30269537230299</v>
      </c>
      <c r="I478">
        <v>203.71822727708599</v>
      </c>
      <c r="J478" t="s">
        <v>492</v>
      </c>
    </row>
    <row r="479" spans="1:10">
      <c r="A479">
        <v>478</v>
      </c>
      <c r="B479" t="s">
        <v>493</v>
      </c>
      <c r="C479" t="s">
        <v>721</v>
      </c>
      <c r="D479" t="s">
        <v>722</v>
      </c>
      <c r="E479">
        <v>-201.240062391865</v>
      </c>
      <c r="F479">
        <v>-112.174096393236</v>
      </c>
      <c r="G479">
        <v>-158.31210149598701</v>
      </c>
      <c r="H479">
        <v>418.18911639665299</v>
      </c>
      <c r="I479">
        <v>259.87701490066502</v>
      </c>
      <c r="J479" t="s">
        <v>493</v>
      </c>
    </row>
    <row r="480" spans="1:10">
      <c r="A480">
        <v>479</v>
      </c>
      <c r="B480" t="s">
        <v>494</v>
      </c>
      <c r="C480" t="s">
        <v>721</v>
      </c>
      <c r="D480" t="s">
        <v>722</v>
      </c>
      <c r="E480">
        <v>-91.6111852192127</v>
      </c>
      <c r="F480">
        <v>17.170448569022099</v>
      </c>
      <c r="G480">
        <v>-38.227258101329802</v>
      </c>
      <c r="H480">
        <v>392.52993566491398</v>
      </c>
      <c r="I480">
        <v>354.30267756358398</v>
      </c>
      <c r="J480" t="s">
        <v>494</v>
      </c>
    </row>
    <row r="481" spans="1:10">
      <c r="A481">
        <v>480</v>
      </c>
      <c r="B481" t="s">
        <v>495</v>
      </c>
      <c r="C481" t="s">
        <v>721</v>
      </c>
      <c r="D481" t="s">
        <v>722</v>
      </c>
      <c r="E481">
        <v>-77.807899008717499</v>
      </c>
      <c r="F481">
        <v>28.980871545690501</v>
      </c>
      <c r="G481">
        <v>-26.7157843546908</v>
      </c>
      <c r="H481">
        <v>336.71695349379399</v>
      </c>
      <c r="I481">
        <v>310.00116913910301</v>
      </c>
      <c r="J481" t="s">
        <v>495</v>
      </c>
    </row>
    <row r="482" spans="1:10">
      <c r="A482">
        <v>481</v>
      </c>
      <c r="B482" t="s">
        <v>496</v>
      </c>
      <c r="C482" t="s">
        <v>721</v>
      </c>
      <c r="D482" t="s">
        <v>722</v>
      </c>
      <c r="E482">
        <v>-91.981581342841906</v>
      </c>
      <c r="F482">
        <v>21.297727213430299</v>
      </c>
      <c r="G482">
        <v>-33.002328814048603</v>
      </c>
      <c r="H482">
        <v>397.309947493511</v>
      </c>
      <c r="I482">
        <v>364.30761867946302</v>
      </c>
      <c r="J482" t="s">
        <v>496</v>
      </c>
    </row>
    <row r="483" spans="1:10">
      <c r="A483">
        <v>482</v>
      </c>
      <c r="B483" t="s">
        <v>497</v>
      </c>
      <c r="C483" t="s">
        <v>721</v>
      </c>
      <c r="D483" t="s">
        <v>722</v>
      </c>
      <c r="E483">
        <v>-49.979391089462297</v>
      </c>
      <c r="F483">
        <v>53.803923708226002</v>
      </c>
      <c r="G483">
        <v>2.8008835296745902</v>
      </c>
      <c r="H483">
        <v>394.91162435776101</v>
      </c>
      <c r="I483">
        <v>397.712507887436</v>
      </c>
      <c r="J483" t="s">
        <v>497</v>
      </c>
    </row>
    <row r="484" spans="1:10">
      <c r="A484">
        <v>483</v>
      </c>
      <c r="B484" t="s">
        <v>498</v>
      </c>
      <c r="C484" t="s">
        <v>721</v>
      </c>
      <c r="D484" t="s">
        <v>722</v>
      </c>
      <c r="E484">
        <v>-97.951751493587906</v>
      </c>
      <c r="F484">
        <v>-26.579200282759501</v>
      </c>
      <c r="G484">
        <v>-62.0190819594049</v>
      </c>
      <c r="H484">
        <v>235.11833653211099</v>
      </c>
      <c r="I484">
        <v>173.099254572706</v>
      </c>
      <c r="J484" t="s">
        <v>498</v>
      </c>
    </row>
    <row r="485" spans="1:10">
      <c r="A485">
        <v>484</v>
      </c>
      <c r="B485" t="s">
        <v>499</v>
      </c>
      <c r="C485" t="s">
        <v>721</v>
      </c>
      <c r="D485" t="s">
        <v>722</v>
      </c>
      <c r="E485">
        <v>-16.946337933397299</v>
      </c>
      <c r="F485">
        <v>108.62294490300999</v>
      </c>
      <c r="G485">
        <v>47.109376629513797</v>
      </c>
      <c r="H485">
        <v>379.87126305179402</v>
      </c>
      <c r="I485">
        <v>426.98063968130799</v>
      </c>
      <c r="J485" t="s">
        <v>499</v>
      </c>
    </row>
    <row r="486" spans="1:10">
      <c r="A486">
        <v>485</v>
      </c>
      <c r="B486" t="s">
        <v>500</v>
      </c>
      <c r="C486" t="s">
        <v>721</v>
      </c>
      <c r="D486" t="s">
        <v>722</v>
      </c>
      <c r="E486">
        <v>-110.025972966403</v>
      </c>
      <c r="F486">
        <v>-22.161615173191699</v>
      </c>
      <c r="G486">
        <v>-67.597861931727905</v>
      </c>
      <c r="H486">
        <v>311.38930035067801</v>
      </c>
      <c r="I486">
        <v>243.79143841895001</v>
      </c>
      <c r="J486" t="s">
        <v>500</v>
      </c>
    </row>
    <row r="487" spans="1:10">
      <c r="A487">
        <v>486</v>
      </c>
      <c r="B487" t="s">
        <v>501</v>
      </c>
      <c r="C487" t="s">
        <v>721</v>
      </c>
      <c r="D487" t="s">
        <v>722</v>
      </c>
      <c r="E487">
        <v>-91.707231951560601</v>
      </c>
      <c r="F487">
        <v>-12.406276105144</v>
      </c>
      <c r="G487">
        <v>-53.172044430359399</v>
      </c>
      <c r="H487">
        <v>242.56685762800799</v>
      </c>
      <c r="I487">
        <v>189.39481319764801</v>
      </c>
      <c r="J487" t="s">
        <v>501</v>
      </c>
    </row>
    <row r="488" spans="1:10">
      <c r="A488">
        <v>487</v>
      </c>
      <c r="B488" t="s">
        <v>502</v>
      </c>
      <c r="C488" t="s">
        <v>721</v>
      </c>
      <c r="D488" t="s">
        <v>722</v>
      </c>
      <c r="E488">
        <v>-72.898434101796695</v>
      </c>
      <c r="F488">
        <v>32.9975415660397</v>
      </c>
      <c r="G488">
        <v>-19.463247265664702</v>
      </c>
      <c r="H488">
        <v>416.58057266120102</v>
      </c>
      <c r="I488">
        <v>397.11732539553702</v>
      </c>
      <c r="J488" t="s">
        <v>502</v>
      </c>
    </row>
    <row r="489" spans="1:10">
      <c r="A489">
        <v>488</v>
      </c>
      <c r="B489" t="s">
        <v>503</v>
      </c>
      <c r="C489" t="s">
        <v>721</v>
      </c>
      <c r="D489" t="s">
        <v>722</v>
      </c>
      <c r="E489">
        <v>-45.806298923973202</v>
      </c>
      <c r="F489">
        <v>61.093264494602302</v>
      </c>
      <c r="G489">
        <v>6.5715374671009901</v>
      </c>
      <c r="H489">
        <v>381.364368735055</v>
      </c>
      <c r="I489">
        <v>387.93590620215599</v>
      </c>
      <c r="J489" t="s">
        <v>503</v>
      </c>
    </row>
    <row r="490" spans="1:10">
      <c r="A490">
        <v>489</v>
      </c>
      <c r="B490" t="s">
        <v>504</v>
      </c>
      <c r="C490" t="s">
        <v>721</v>
      </c>
      <c r="D490" t="s">
        <v>722</v>
      </c>
      <c r="E490">
        <v>-37.763700336244597</v>
      </c>
      <c r="F490">
        <v>68.1528572840962</v>
      </c>
      <c r="G490">
        <v>16.270524645165398</v>
      </c>
      <c r="H490">
        <v>458.79757361001998</v>
      </c>
      <c r="I490">
        <v>475.06809825518502</v>
      </c>
      <c r="J490" t="s">
        <v>504</v>
      </c>
    </row>
    <row r="491" spans="1:10">
      <c r="A491">
        <v>490</v>
      </c>
      <c r="B491" t="s">
        <v>505</v>
      </c>
      <c r="C491" t="s">
        <v>721</v>
      </c>
      <c r="D491" t="s">
        <v>722</v>
      </c>
      <c r="E491">
        <v>-59.992589194578002</v>
      </c>
      <c r="F491">
        <v>43.171599313490297</v>
      </c>
      <c r="G491">
        <v>-5.4228632980930298</v>
      </c>
      <c r="H491">
        <v>539.12311502488399</v>
      </c>
      <c r="I491">
        <v>533.70025172679095</v>
      </c>
      <c r="J491" t="s">
        <v>505</v>
      </c>
    </row>
    <row r="492" spans="1:10">
      <c r="A492">
        <v>491</v>
      </c>
      <c r="B492" t="s">
        <v>506</v>
      </c>
      <c r="C492" t="s">
        <v>721</v>
      </c>
      <c r="D492" t="s">
        <v>722</v>
      </c>
      <c r="E492">
        <v>-161.41213377413001</v>
      </c>
      <c r="F492">
        <v>-34.236238082532303</v>
      </c>
      <c r="G492">
        <v>-92.119205686793606</v>
      </c>
      <c r="H492">
        <v>588.20063395348802</v>
      </c>
      <c r="I492">
        <v>496.08142826669399</v>
      </c>
      <c r="J492" t="s">
        <v>506</v>
      </c>
    </row>
    <row r="493" spans="1:10">
      <c r="A493">
        <v>492</v>
      </c>
      <c r="B493" t="s">
        <v>507</v>
      </c>
      <c r="C493" t="s">
        <v>721</v>
      </c>
      <c r="D493" t="s">
        <v>722</v>
      </c>
      <c r="E493">
        <v>-36.480026667620201</v>
      </c>
      <c r="F493">
        <v>58.9079048248798</v>
      </c>
      <c r="G493">
        <v>10.4619953299622</v>
      </c>
      <c r="H493">
        <v>289.32566725849398</v>
      </c>
      <c r="I493">
        <v>299.78766258845599</v>
      </c>
      <c r="J493" t="s">
        <v>507</v>
      </c>
    </row>
    <row r="494" spans="1:10">
      <c r="A494">
        <v>493</v>
      </c>
      <c r="B494" t="s">
        <v>508</v>
      </c>
      <c r="C494" t="s">
        <v>721</v>
      </c>
      <c r="D494" t="s">
        <v>722</v>
      </c>
      <c r="E494">
        <v>-113.725141692992</v>
      </c>
      <c r="F494">
        <v>-31.218123755678199</v>
      </c>
      <c r="G494">
        <v>-71.968873200191396</v>
      </c>
      <c r="H494">
        <v>243.79723356301301</v>
      </c>
      <c r="I494">
        <v>171.828360362822</v>
      </c>
      <c r="J494" t="s">
        <v>508</v>
      </c>
    </row>
    <row r="495" spans="1:10">
      <c r="A495">
        <v>494</v>
      </c>
      <c r="B495" t="s">
        <v>509</v>
      </c>
      <c r="C495" t="s">
        <v>721</v>
      </c>
      <c r="D495" t="s">
        <v>722</v>
      </c>
      <c r="E495">
        <v>-48.8733030345225</v>
      </c>
      <c r="F495">
        <v>49.418624724261498</v>
      </c>
      <c r="G495">
        <v>-0.403952938028737</v>
      </c>
      <c r="H495">
        <v>363.857745501767</v>
      </c>
      <c r="I495">
        <v>363.45379256373798</v>
      </c>
      <c r="J495" t="s">
        <v>509</v>
      </c>
    </row>
    <row r="496" spans="1:10">
      <c r="A496">
        <v>495</v>
      </c>
      <c r="B496" t="s">
        <v>510</v>
      </c>
      <c r="C496" t="s">
        <v>721</v>
      </c>
      <c r="D496" t="s">
        <v>722</v>
      </c>
      <c r="E496">
        <v>-169.62649690995701</v>
      </c>
      <c r="F496">
        <v>-63.748742109894799</v>
      </c>
      <c r="G496">
        <v>-117.703594429741</v>
      </c>
      <c r="H496">
        <v>397.850715473035</v>
      </c>
      <c r="I496">
        <v>280.14712104329402</v>
      </c>
      <c r="J496" t="s">
        <v>510</v>
      </c>
    </row>
    <row r="497" spans="1:10">
      <c r="A497">
        <v>496</v>
      </c>
      <c r="B497" t="s">
        <v>511</v>
      </c>
      <c r="C497" t="s">
        <v>721</v>
      </c>
      <c r="D497" t="s">
        <v>722</v>
      </c>
      <c r="E497">
        <v>-96.464857106352198</v>
      </c>
      <c r="F497">
        <v>24.887222088383599</v>
      </c>
      <c r="G497">
        <v>-37.234976636645001</v>
      </c>
      <c r="H497">
        <v>416.26027897221798</v>
      </c>
      <c r="I497">
        <v>379.02530233557297</v>
      </c>
      <c r="J497" t="s">
        <v>511</v>
      </c>
    </row>
    <row r="498" spans="1:10">
      <c r="A498">
        <v>497</v>
      </c>
      <c r="B498" t="s">
        <v>512</v>
      </c>
      <c r="C498" t="s">
        <v>721</v>
      </c>
      <c r="D498" t="s">
        <v>722</v>
      </c>
      <c r="E498">
        <v>-41.3506408483534</v>
      </c>
      <c r="F498">
        <v>45.103858702562498</v>
      </c>
      <c r="G498">
        <v>0.57387647128425101</v>
      </c>
      <c r="H498">
        <v>235.39032277316201</v>
      </c>
      <c r="I498">
        <v>235.96419924444601</v>
      </c>
      <c r="J498" t="s">
        <v>512</v>
      </c>
    </row>
    <row r="499" spans="1:10">
      <c r="A499">
        <v>498</v>
      </c>
      <c r="B499" t="s">
        <v>513</v>
      </c>
      <c r="C499" t="s">
        <v>721</v>
      </c>
      <c r="D499" t="s">
        <v>722</v>
      </c>
      <c r="E499">
        <v>-68.267384670990694</v>
      </c>
      <c r="F499">
        <v>10.782915706747</v>
      </c>
      <c r="G499">
        <v>-29.349079844199899</v>
      </c>
      <c r="H499">
        <v>263.73174758661702</v>
      </c>
      <c r="I499">
        <v>234.382667742417</v>
      </c>
      <c r="J499" t="s">
        <v>513</v>
      </c>
    </row>
    <row r="500" spans="1:10">
      <c r="A500">
        <v>499</v>
      </c>
      <c r="B500" t="s">
        <v>514</v>
      </c>
      <c r="C500" t="s">
        <v>721</v>
      </c>
      <c r="D500" t="s">
        <v>722</v>
      </c>
      <c r="E500">
        <v>-68.518236587110906</v>
      </c>
      <c r="F500">
        <v>34.1629757361614</v>
      </c>
      <c r="G500">
        <v>-18.566398807177301</v>
      </c>
      <c r="H500">
        <v>363.26365982304998</v>
      </c>
      <c r="I500">
        <v>344.69726101587298</v>
      </c>
      <c r="J500" t="s">
        <v>514</v>
      </c>
    </row>
    <row r="501" spans="1:10">
      <c r="A501">
        <v>500</v>
      </c>
      <c r="B501" t="s">
        <v>515</v>
      </c>
      <c r="C501" t="s">
        <v>721</v>
      </c>
      <c r="D501" t="s">
        <v>722</v>
      </c>
      <c r="E501">
        <v>-75.465607761168798</v>
      </c>
      <c r="F501">
        <v>23.7958494778463</v>
      </c>
      <c r="G501">
        <v>-28.259147765136898</v>
      </c>
      <c r="H501">
        <v>355.82272827197301</v>
      </c>
      <c r="I501">
        <v>327.56358050683599</v>
      </c>
      <c r="J501" t="s">
        <v>515</v>
      </c>
    </row>
    <row r="502" spans="1:10">
      <c r="A502">
        <v>501</v>
      </c>
      <c r="B502" t="s">
        <v>516</v>
      </c>
      <c r="C502" t="s">
        <v>721</v>
      </c>
      <c r="D502" t="s">
        <v>722</v>
      </c>
      <c r="E502">
        <v>-280.61156425667201</v>
      </c>
      <c r="F502">
        <v>-48.271375384885701</v>
      </c>
      <c r="G502">
        <v>-127.53395081702</v>
      </c>
      <c r="H502">
        <v>671.72868170969105</v>
      </c>
      <c r="I502">
        <v>544.19473089267001</v>
      </c>
      <c r="J502" t="s">
        <v>516</v>
      </c>
    </row>
    <row r="503" spans="1:10">
      <c r="A503">
        <v>502</v>
      </c>
      <c r="B503" t="s">
        <v>517</v>
      </c>
      <c r="C503" t="s">
        <v>721</v>
      </c>
      <c r="D503" t="s">
        <v>722</v>
      </c>
      <c r="E503">
        <v>24.519245274886501</v>
      </c>
      <c r="F503">
        <v>130.88230895050799</v>
      </c>
      <c r="G503">
        <v>79.133718599557596</v>
      </c>
      <c r="H503">
        <v>302.77676821179602</v>
      </c>
      <c r="I503">
        <v>381.910486811353</v>
      </c>
      <c r="J503" t="s">
        <v>517</v>
      </c>
    </row>
    <row r="504" spans="1:10">
      <c r="A504">
        <v>503</v>
      </c>
      <c r="B504" t="s">
        <v>518</v>
      </c>
      <c r="C504" t="s">
        <v>721</v>
      </c>
      <c r="D504" t="s">
        <v>722</v>
      </c>
      <c r="E504">
        <v>-58.453386158577999</v>
      </c>
      <c r="F504">
        <v>69.959246043275698</v>
      </c>
      <c r="G504">
        <v>3.7121411004191001</v>
      </c>
      <c r="H504">
        <v>424.56829436785398</v>
      </c>
      <c r="I504">
        <v>428.28043546827303</v>
      </c>
      <c r="J504" t="s">
        <v>518</v>
      </c>
    </row>
    <row r="505" spans="1:10">
      <c r="A505">
        <v>504</v>
      </c>
      <c r="B505" t="s">
        <v>519</v>
      </c>
      <c r="C505" t="s">
        <v>721</v>
      </c>
      <c r="D505" t="s">
        <v>722</v>
      </c>
      <c r="E505">
        <v>20.306006804635501</v>
      </c>
      <c r="F505">
        <v>102.165647275319</v>
      </c>
      <c r="G505">
        <v>60.259005930644001</v>
      </c>
      <c r="H505">
        <v>100.81904696378901</v>
      </c>
      <c r="I505">
        <v>161.078052894433</v>
      </c>
      <c r="J505" t="s">
        <v>519</v>
      </c>
    </row>
    <row r="506" spans="1:10">
      <c r="A506">
        <v>505</v>
      </c>
      <c r="B506" t="s">
        <v>520</v>
      </c>
      <c r="C506" t="s">
        <v>721</v>
      </c>
      <c r="D506" t="s">
        <v>722</v>
      </c>
      <c r="E506">
        <v>-32.815838576052698</v>
      </c>
      <c r="F506">
        <v>81.6564160647021</v>
      </c>
      <c r="G506">
        <v>22.158097895461001</v>
      </c>
      <c r="H506">
        <v>313.85433039292201</v>
      </c>
      <c r="I506">
        <v>336.012428288384</v>
      </c>
      <c r="J506" t="s">
        <v>520</v>
      </c>
    </row>
    <row r="507" spans="1:10">
      <c r="A507">
        <v>506</v>
      </c>
      <c r="B507" t="s">
        <v>521</v>
      </c>
      <c r="C507" t="s">
        <v>721</v>
      </c>
      <c r="D507" t="s">
        <v>722</v>
      </c>
      <c r="E507">
        <v>-71.080792372230505</v>
      </c>
      <c r="F507">
        <v>44.566669468061903</v>
      </c>
      <c r="G507">
        <v>-13.430208076541099</v>
      </c>
      <c r="H507">
        <v>390.78058580655897</v>
      </c>
      <c r="I507">
        <v>377.35037773001801</v>
      </c>
      <c r="J507" t="s">
        <v>521</v>
      </c>
    </row>
    <row r="508" spans="1:10">
      <c r="A508">
        <v>507</v>
      </c>
      <c r="B508" t="s">
        <v>522</v>
      </c>
      <c r="C508" t="s">
        <v>721</v>
      </c>
      <c r="D508" t="s">
        <v>722</v>
      </c>
      <c r="E508">
        <v>12.5643168001187</v>
      </c>
      <c r="F508">
        <v>129.70164434286599</v>
      </c>
      <c r="G508">
        <v>70.936423729790107</v>
      </c>
      <c r="H508">
        <v>318.36693887083902</v>
      </c>
      <c r="I508">
        <v>389.30336260062899</v>
      </c>
      <c r="J508" t="s">
        <v>522</v>
      </c>
    </row>
    <row r="509" spans="1:10">
      <c r="A509">
        <v>508</v>
      </c>
      <c r="B509" t="s">
        <v>523</v>
      </c>
      <c r="C509" t="s">
        <v>721</v>
      </c>
      <c r="D509" t="s">
        <v>722</v>
      </c>
      <c r="E509">
        <v>-39.286416099324498</v>
      </c>
      <c r="F509">
        <v>84.923029785022194</v>
      </c>
      <c r="G509">
        <v>22.837460121873299</v>
      </c>
      <c r="H509">
        <v>435.80577076122501</v>
      </c>
      <c r="I509">
        <v>458.64323088309902</v>
      </c>
      <c r="J509" t="s">
        <v>523</v>
      </c>
    </row>
    <row r="510" spans="1:10">
      <c r="A510">
        <v>509</v>
      </c>
      <c r="B510" t="s">
        <v>524</v>
      </c>
      <c r="C510" t="s">
        <v>721</v>
      </c>
      <c r="D510" t="s">
        <v>722</v>
      </c>
      <c r="E510">
        <v>-25.9135286366818</v>
      </c>
      <c r="F510">
        <v>48.010828279489601</v>
      </c>
      <c r="G510">
        <v>9.4815728048985406</v>
      </c>
      <c r="H510">
        <v>206.48689665954601</v>
      </c>
      <c r="I510">
        <v>215.96846946444501</v>
      </c>
      <c r="J510" t="s">
        <v>524</v>
      </c>
    </row>
    <row r="511" spans="1:10">
      <c r="A511">
        <v>510</v>
      </c>
      <c r="B511" t="s">
        <v>525</v>
      </c>
      <c r="C511" t="s">
        <v>721</v>
      </c>
      <c r="D511" t="s">
        <v>722</v>
      </c>
      <c r="E511">
        <v>-239.87977924562301</v>
      </c>
      <c r="F511">
        <v>-140.537151808511</v>
      </c>
      <c r="G511">
        <v>-192.27769728381799</v>
      </c>
      <c r="H511">
        <v>390.651922045498</v>
      </c>
      <c r="I511">
        <v>198.37422476168001</v>
      </c>
      <c r="J511" t="s">
        <v>525</v>
      </c>
    </row>
    <row r="512" spans="1:10">
      <c r="A512">
        <v>511</v>
      </c>
      <c r="B512" t="s">
        <v>526</v>
      </c>
      <c r="C512" t="s">
        <v>721</v>
      </c>
      <c r="D512" t="s">
        <v>722</v>
      </c>
      <c r="E512">
        <v>-143.17811716793699</v>
      </c>
      <c r="F512">
        <v>-68.952768784034106</v>
      </c>
      <c r="G512">
        <v>-107.06288390940399</v>
      </c>
      <c r="H512">
        <v>254.26105196992501</v>
      </c>
      <c r="I512">
        <v>147.198168060521</v>
      </c>
      <c r="J512" t="s">
        <v>526</v>
      </c>
    </row>
    <row r="513" spans="1:10">
      <c r="A513">
        <v>512</v>
      </c>
      <c r="B513" t="s">
        <v>527</v>
      </c>
      <c r="C513" t="s">
        <v>721</v>
      </c>
      <c r="D513" t="s">
        <v>722</v>
      </c>
      <c r="E513">
        <v>-15.7401019909748</v>
      </c>
      <c r="F513">
        <v>70.251622798412996</v>
      </c>
      <c r="G513">
        <v>23.656626311868699</v>
      </c>
      <c r="H513">
        <v>240.96855203416999</v>
      </c>
      <c r="I513">
        <v>264.62517834603898</v>
      </c>
      <c r="J513" t="s">
        <v>527</v>
      </c>
    </row>
    <row r="514" spans="1:10">
      <c r="A514">
        <v>513</v>
      </c>
      <c r="B514" t="s">
        <v>528</v>
      </c>
      <c r="C514" t="s">
        <v>721</v>
      </c>
      <c r="D514" t="s">
        <v>722</v>
      </c>
      <c r="E514">
        <v>-253.78528665332499</v>
      </c>
      <c r="F514">
        <v>-130.19747807387199</v>
      </c>
      <c r="G514">
        <v>-194.427659082134</v>
      </c>
      <c r="H514">
        <v>431.88568618128897</v>
      </c>
      <c r="I514">
        <v>237.45802709915401</v>
      </c>
      <c r="J514" t="s">
        <v>528</v>
      </c>
    </row>
    <row r="515" spans="1:10">
      <c r="A515">
        <v>514</v>
      </c>
      <c r="B515" t="s">
        <v>529</v>
      </c>
      <c r="C515" t="s">
        <v>721</v>
      </c>
      <c r="D515" t="s">
        <v>722</v>
      </c>
      <c r="E515">
        <v>-79.249030421362704</v>
      </c>
      <c r="F515">
        <v>37.711988285594003</v>
      </c>
      <c r="G515">
        <v>-24.9953229250386</v>
      </c>
      <c r="H515">
        <v>375.71388096307101</v>
      </c>
      <c r="I515">
        <v>350.71855803803197</v>
      </c>
      <c r="J515" t="s">
        <v>529</v>
      </c>
    </row>
    <row r="516" spans="1:10">
      <c r="A516">
        <v>515</v>
      </c>
      <c r="B516" t="s">
        <v>530</v>
      </c>
      <c r="C516" t="s">
        <v>721</v>
      </c>
      <c r="D516" t="s">
        <v>722</v>
      </c>
      <c r="E516">
        <v>-58.282798854615699</v>
      </c>
      <c r="F516">
        <v>30.5231954832771</v>
      </c>
      <c r="G516">
        <v>-15.055472222585101</v>
      </c>
      <c r="H516">
        <v>272.22991421473802</v>
      </c>
      <c r="I516">
        <v>257.17444199215299</v>
      </c>
      <c r="J516" t="s">
        <v>530</v>
      </c>
    </row>
    <row r="517" spans="1:10">
      <c r="A517">
        <v>516</v>
      </c>
      <c r="B517" t="s">
        <v>531</v>
      </c>
      <c r="C517" t="s">
        <v>721</v>
      </c>
      <c r="D517" t="s">
        <v>722</v>
      </c>
      <c r="E517">
        <v>-2.3393511372266498</v>
      </c>
      <c r="F517">
        <v>68.168909735579902</v>
      </c>
      <c r="G517">
        <v>30.590545417206702</v>
      </c>
      <c r="H517">
        <v>163.296833425307</v>
      </c>
      <c r="I517">
        <v>193.88737884251401</v>
      </c>
      <c r="J517" t="s">
        <v>531</v>
      </c>
    </row>
    <row r="518" spans="1:10">
      <c r="A518">
        <v>517</v>
      </c>
      <c r="B518" t="s">
        <v>532</v>
      </c>
      <c r="C518" t="s">
        <v>721</v>
      </c>
      <c r="D518" t="s">
        <v>722</v>
      </c>
      <c r="E518">
        <v>-82.519491509740206</v>
      </c>
      <c r="F518">
        <v>56.262176559630902</v>
      </c>
      <c r="G518">
        <v>-14.2305132333976</v>
      </c>
      <c r="H518">
        <v>443.18832483809598</v>
      </c>
      <c r="I518">
        <v>428.95781160469897</v>
      </c>
      <c r="J518" t="s">
        <v>532</v>
      </c>
    </row>
    <row r="519" spans="1:10">
      <c r="A519">
        <v>518</v>
      </c>
      <c r="B519" t="s">
        <v>533</v>
      </c>
      <c r="C519" t="s">
        <v>721</v>
      </c>
      <c r="D519" t="s">
        <v>722</v>
      </c>
      <c r="E519">
        <v>-76.153304632096606</v>
      </c>
      <c r="F519">
        <v>29.4331369496301</v>
      </c>
      <c r="G519">
        <v>-24.845866599993201</v>
      </c>
      <c r="H519">
        <v>366.722959279039</v>
      </c>
      <c r="I519">
        <v>341.87709267904597</v>
      </c>
      <c r="J519" t="s">
        <v>533</v>
      </c>
    </row>
    <row r="520" spans="1:10">
      <c r="A520">
        <v>519</v>
      </c>
      <c r="B520" t="s">
        <v>534</v>
      </c>
      <c r="C520" t="s">
        <v>721</v>
      </c>
      <c r="D520" t="s">
        <v>722</v>
      </c>
      <c r="E520">
        <v>33.216855942670897</v>
      </c>
      <c r="F520">
        <v>113.633969962946</v>
      </c>
      <c r="G520">
        <v>71.872949383191894</v>
      </c>
      <c r="H520">
        <v>197.607195913189</v>
      </c>
      <c r="I520">
        <v>269.48014529638101</v>
      </c>
      <c r="J520" t="s">
        <v>534</v>
      </c>
    </row>
    <row r="521" spans="1:10">
      <c r="A521">
        <v>520</v>
      </c>
      <c r="B521" t="s">
        <v>535</v>
      </c>
      <c r="C521" t="s">
        <v>721</v>
      </c>
      <c r="D521" t="s">
        <v>722</v>
      </c>
      <c r="E521">
        <v>-88.344330437781295</v>
      </c>
      <c r="F521">
        <v>10.226004160077499</v>
      </c>
      <c r="G521">
        <v>-38.743545232473203</v>
      </c>
      <c r="H521">
        <v>384.29933359656201</v>
      </c>
      <c r="I521">
        <v>345.55578836408898</v>
      </c>
      <c r="J521" t="s">
        <v>535</v>
      </c>
    </row>
    <row r="522" spans="1:10">
      <c r="A522">
        <v>521</v>
      </c>
      <c r="B522" t="s">
        <v>536</v>
      </c>
      <c r="C522" t="s">
        <v>721</v>
      </c>
      <c r="D522" t="s">
        <v>722</v>
      </c>
      <c r="E522">
        <v>-118.243942452214</v>
      </c>
      <c r="F522">
        <v>-18.070411786149499</v>
      </c>
      <c r="G522">
        <v>-68.693701367096693</v>
      </c>
      <c r="H522">
        <v>394.34503562793998</v>
      </c>
      <c r="I522">
        <v>325.65133426084299</v>
      </c>
      <c r="J522" t="s">
        <v>536</v>
      </c>
    </row>
    <row r="523" spans="1:10">
      <c r="A523">
        <v>522</v>
      </c>
      <c r="B523" t="s">
        <v>537</v>
      </c>
      <c r="C523" t="s">
        <v>721</v>
      </c>
      <c r="D523" t="s">
        <v>722</v>
      </c>
      <c r="E523">
        <v>-145.886402636643</v>
      </c>
      <c r="F523">
        <v>-60.664124221229798</v>
      </c>
      <c r="G523">
        <v>-103.92526614910599</v>
      </c>
      <c r="H523">
        <v>372.87829437884602</v>
      </c>
      <c r="I523">
        <v>268.95302822974003</v>
      </c>
      <c r="J523" t="s">
        <v>537</v>
      </c>
    </row>
    <row r="524" spans="1:10">
      <c r="A524">
        <v>523</v>
      </c>
      <c r="B524" t="s">
        <v>538</v>
      </c>
      <c r="C524" t="s">
        <v>721</v>
      </c>
      <c r="D524" t="s">
        <v>722</v>
      </c>
      <c r="E524">
        <v>-140.199626845675</v>
      </c>
      <c r="F524">
        <v>32.012334431219998</v>
      </c>
      <c r="G524">
        <v>-57.464801225527999</v>
      </c>
      <c r="H524">
        <v>587.82958041174595</v>
      </c>
      <c r="I524">
        <v>530.36477918621802</v>
      </c>
      <c r="J524" t="s">
        <v>538</v>
      </c>
    </row>
    <row r="525" spans="1:10">
      <c r="A525">
        <v>524</v>
      </c>
      <c r="B525" t="s">
        <v>539</v>
      </c>
      <c r="C525" t="s">
        <v>721</v>
      </c>
      <c r="D525" t="s">
        <v>722</v>
      </c>
      <c r="E525">
        <v>-131.04499439256199</v>
      </c>
      <c r="F525">
        <v>-13.600836686293301</v>
      </c>
      <c r="G525">
        <v>-72.202884492224996</v>
      </c>
      <c r="H525">
        <v>496.45078337578298</v>
      </c>
      <c r="I525">
        <v>424.24789888355798</v>
      </c>
      <c r="J525" t="s">
        <v>539</v>
      </c>
    </row>
    <row r="526" spans="1:10">
      <c r="A526">
        <v>525</v>
      </c>
      <c r="B526" t="s">
        <v>540</v>
      </c>
      <c r="C526" t="s">
        <v>721</v>
      </c>
      <c r="D526" t="s">
        <v>722</v>
      </c>
      <c r="E526">
        <v>-56.558869032106301</v>
      </c>
      <c r="F526">
        <v>54.177549361087998</v>
      </c>
      <c r="G526">
        <v>-1.4932665123340501</v>
      </c>
      <c r="H526">
        <v>422.16791072960598</v>
      </c>
      <c r="I526">
        <v>420.67464421727198</v>
      </c>
      <c r="J526" t="s">
        <v>540</v>
      </c>
    </row>
    <row r="527" spans="1:10">
      <c r="A527">
        <v>526</v>
      </c>
      <c r="B527" t="s">
        <v>541</v>
      </c>
      <c r="C527" t="s">
        <v>721</v>
      </c>
      <c r="D527" t="s">
        <v>722</v>
      </c>
      <c r="E527">
        <v>-130.96151158194201</v>
      </c>
      <c r="F527">
        <v>18.9154270190745</v>
      </c>
      <c r="G527">
        <v>-59.012209708189999</v>
      </c>
      <c r="H527">
        <v>468.397220075218</v>
      </c>
      <c r="I527">
        <v>409.38501036702797</v>
      </c>
      <c r="J527" t="s">
        <v>541</v>
      </c>
    </row>
    <row r="528" spans="1:10">
      <c r="A528">
        <v>527</v>
      </c>
      <c r="B528" t="s">
        <v>542</v>
      </c>
      <c r="C528" t="s">
        <v>721</v>
      </c>
      <c r="D528" t="s">
        <v>722</v>
      </c>
      <c r="E528">
        <v>-21.774909098380899</v>
      </c>
      <c r="F528">
        <v>83.432204920547804</v>
      </c>
      <c r="G528">
        <v>31.412698374039099</v>
      </c>
      <c r="H528">
        <v>282.11185577045399</v>
      </c>
      <c r="I528">
        <v>313.52455414449298</v>
      </c>
      <c r="J528" t="s">
        <v>542</v>
      </c>
    </row>
    <row r="529" spans="1:10">
      <c r="A529">
        <v>528</v>
      </c>
      <c r="B529" t="s">
        <v>543</v>
      </c>
      <c r="C529" t="s">
        <v>721</v>
      </c>
      <c r="D529" t="s">
        <v>722</v>
      </c>
      <c r="E529">
        <v>-193.059141086973</v>
      </c>
      <c r="F529">
        <v>-99.646084414999294</v>
      </c>
      <c r="G529">
        <v>-144.67336789839899</v>
      </c>
      <c r="H529">
        <v>313.44163781368701</v>
      </c>
      <c r="I529">
        <v>168.76826991528699</v>
      </c>
      <c r="J529" t="s">
        <v>543</v>
      </c>
    </row>
    <row r="530" spans="1:10">
      <c r="A530">
        <v>529</v>
      </c>
      <c r="B530" t="s">
        <v>544</v>
      </c>
      <c r="C530" t="s">
        <v>721</v>
      </c>
      <c r="D530" t="s">
        <v>722</v>
      </c>
      <c r="E530">
        <v>-149.455320969566</v>
      </c>
      <c r="F530">
        <v>-64.130114671654795</v>
      </c>
      <c r="G530">
        <v>-107.702865876871</v>
      </c>
      <c r="H530">
        <v>311.36691511282203</v>
      </c>
      <c r="I530">
        <v>203.66404923595101</v>
      </c>
      <c r="J530" t="s">
        <v>544</v>
      </c>
    </row>
    <row r="531" spans="1:10">
      <c r="A531">
        <v>530</v>
      </c>
      <c r="B531" t="s">
        <v>545</v>
      </c>
      <c r="C531" t="s">
        <v>721</v>
      </c>
      <c r="D531" t="s">
        <v>722</v>
      </c>
      <c r="E531">
        <v>-82.042057820380506</v>
      </c>
      <c r="F531">
        <v>30.5557055089944</v>
      </c>
      <c r="G531">
        <v>-28.872404755695399</v>
      </c>
      <c r="H531">
        <v>452.651075075309</v>
      </c>
      <c r="I531">
        <v>423.77867031961301</v>
      </c>
      <c r="J531" t="s">
        <v>545</v>
      </c>
    </row>
    <row r="532" spans="1:10">
      <c r="A532">
        <v>531</v>
      </c>
      <c r="B532" t="s">
        <v>546</v>
      </c>
      <c r="C532" t="s">
        <v>721</v>
      </c>
      <c r="D532" t="s">
        <v>722</v>
      </c>
      <c r="E532">
        <v>-18.507664033365</v>
      </c>
      <c r="F532">
        <v>80.853562351418304</v>
      </c>
      <c r="G532">
        <v>30.895313059747401</v>
      </c>
      <c r="H532">
        <v>326.11146140850099</v>
      </c>
      <c r="I532">
        <v>357.00677446824801</v>
      </c>
      <c r="J532" t="s">
        <v>546</v>
      </c>
    </row>
    <row r="533" spans="1:10">
      <c r="A533">
        <v>532</v>
      </c>
      <c r="B533" t="s">
        <v>547</v>
      </c>
      <c r="C533" t="s">
        <v>721</v>
      </c>
      <c r="D533" t="s">
        <v>722</v>
      </c>
      <c r="E533">
        <v>-58.0713130631582</v>
      </c>
      <c r="F533">
        <v>53.144056963889703</v>
      </c>
      <c r="G533">
        <v>-1.80712962628064</v>
      </c>
      <c r="H533">
        <v>414.47413708900098</v>
      </c>
      <c r="I533">
        <v>412.66700746272102</v>
      </c>
      <c r="J533" t="s">
        <v>547</v>
      </c>
    </row>
    <row r="534" spans="1:10">
      <c r="A534">
        <v>533</v>
      </c>
      <c r="B534" t="s">
        <v>548</v>
      </c>
      <c r="C534" t="s">
        <v>721</v>
      </c>
      <c r="D534" t="s">
        <v>722</v>
      </c>
      <c r="E534">
        <v>85.771326571479094</v>
      </c>
      <c r="F534">
        <v>167.64363093333901</v>
      </c>
      <c r="G534">
        <v>123.734189493374</v>
      </c>
      <c r="H534">
        <v>52.730283672764799</v>
      </c>
      <c r="I534">
        <v>176.46447316613899</v>
      </c>
      <c r="J534" t="s">
        <v>548</v>
      </c>
    </row>
    <row r="535" spans="1:10">
      <c r="A535">
        <v>534</v>
      </c>
      <c r="B535" t="s">
        <v>549</v>
      </c>
      <c r="C535" t="s">
        <v>721</v>
      </c>
      <c r="D535" t="s">
        <v>722</v>
      </c>
      <c r="E535">
        <v>-54.544611540781197</v>
      </c>
      <c r="F535">
        <v>40.219700134433097</v>
      </c>
      <c r="G535">
        <v>-8.7889802636899503</v>
      </c>
      <c r="H535">
        <v>298.60876991445701</v>
      </c>
      <c r="I535">
        <v>289.81978965076797</v>
      </c>
      <c r="J535" t="s">
        <v>549</v>
      </c>
    </row>
    <row r="536" spans="1:10">
      <c r="A536">
        <v>535</v>
      </c>
      <c r="B536" t="s">
        <v>550</v>
      </c>
      <c r="C536" t="s">
        <v>721</v>
      </c>
      <c r="D536" t="s">
        <v>722</v>
      </c>
      <c r="E536">
        <v>-17.109575812164501</v>
      </c>
      <c r="F536">
        <v>75.323617492719904</v>
      </c>
      <c r="G536">
        <v>28.0845550791223</v>
      </c>
      <c r="H536">
        <v>302.466208117002</v>
      </c>
      <c r="I536">
        <v>330.55076319612499</v>
      </c>
      <c r="J536" t="s">
        <v>550</v>
      </c>
    </row>
    <row r="537" spans="1:10">
      <c r="A537">
        <v>536</v>
      </c>
      <c r="B537" t="s">
        <v>551</v>
      </c>
      <c r="C537" t="s">
        <v>721</v>
      </c>
      <c r="D537" t="s">
        <v>722</v>
      </c>
      <c r="E537">
        <v>-185.22056046242699</v>
      </c>
      <c r="F537">
        <v>-59.816658038391999</v>
      </c>
      <c r="G537">
        <v>-116.13719059343499</v>
      </c>
      <c r="H537">
        <v>612.72479195498795</v>
      </c>
      <c r="I537">
        <v>496.587601361552</v>
      </c>
      <c r="J537" t="s">
        <v>551</v>
      </c>
    </row>
    <row r="538" spans="1:10">
      <c r="A538">
        <v>537</v>
      </c>
      <c r="B538" t="s">
        <v>552</v>
      </c>
      <c r="C538" t="s">
        <v>721</v>
      </c>
      <c r="D538" t="s">
        <v>722</v>
      </c>
      <c r="E538">
        <v>-111.984524471347</v>
      </c>
      <c r="F538">
        <v>-18.302939703412701</v>
      </c>
      <c r="G538">
        <v>-65.285491586020896</v>
      </c>
      <c r="H538">
        <v>353.71647406118802</v>
      </c>
      <c r="I538">
        <v>288.43098247516701</v>
      </c>
      <c r="J538" t="s">
        <v>552</v>
      </c>
    </row>
    <row r="539" spans="1:10">
      <c r="A539">
        <v>538</v>
      </c>
      <c r="B539" t="s">
        <v>553</v>
      </c>
      <c r="C539" t="s">
        <v>721</v>
      </c>
      <c r="D539" t="s">
        <v>722</v>
      </c>
      <c r="E539">
        <v>-128.83498891165399</v>
      </c>
      <c r="F539">
        <v>-18.254315834660702</v>
      </c>
      <c r="G539">
        <v>-71.062230254580399</v>
      </c>
      <c r="H539">
        <v>535.85099395839404</v>
      </c>
      <c r="I539">
        <v>464.788763703813</v>
      </c>
      <c r="J539" t="s">
        <v>553</v>
      </c>
    </row>
    <row r="540" spans="1:10">
      <c r="A540">
        <v>539</v>
      </c>
      <c r="B540" t="s">
        <v>554</v>
      </c>
      <c r="C540" t="s">
        <v>721</v>
      </c>
      <c r="D540" t="s">
        <v>722</v>
      </c>
      <c r="E540">
        <v>-96.250878945688598</v>
      </c>
      <c r="F540">
        <v>18.327134342510899</v>
      </c>
      <c r="G540">
        <v>-38.537583184867898</v>
      </c>
      <c r="H540">
        <v>402.83072844089003</v>
      </c>
      <c r="I540">
        <v>364.293145256022</v>
      </c>
      <c r="J540" t="s">
        <v>554</v>
      </c>
    </row>
    <row r="541" spans="1:10">
      <c r="A541">
        <v>540</v>
      </c>
      <c r="B541" t="s">
        <v>555</v>
      </c>
      <c r="C541" t="s">
        <v>721</v>
      </c>
      <c r="D541" t="s">
        <v>722</v>
      </c>
      <c r="E541">
        <v>-178.316516494436</v>
      </c>
      <c r="F541">
        <v>-48.676234976702503</v>
      </c>
      <c r="G541">
        <v>-112.381187432979</v>
      </c>
      <c r="H541">
        <v>482.736721303156</v>
      </c>
      <c r="I541">
        <v>370.355533870177</v>
      </c>
      <c r="J541" t="s">
        <v>555</v>
      </c>
    </row>
    <row r="542" spans="1:10">
      <c r="A542">
        <v>541</v>
      </c>
      <c r="B542" t="s">
        <v>556</v>
      </c>
      <c r="C542" t="s">
        <v>721</v>
      </c>
      <c r="D542" t="s">
        <v>722</v>
      </c>
      <c r="E542">
        <v>-222.61872142279501</v>
      </c>
      <c r="F542">
        <v>58.406524082446701</v>
      </c>
      <c r="G542">
        <v>-83.294785466099199</v>
      </c>
      <c r="H542">
        <v>662.16634008282495</v>
      </c>
      <c r="I542">
        <v>578.87155461672603</v>
      </c>
      <c r="J542" t="s">
        <v>556</v>
      </c>
    </row>
    <row r="543" spans="1:10">
      <c r="A543">
        <v>542</v>
      </c>
      <c r="B543" t="s">
        <v>557</v>
      </c>
      <c r="C543" t="s">
        <v>721</v>
      </c>
      <c r="D543" t="s">
        <v>722</v>
      </c>
      <c r="E543">
        <v>-58.663826028826698</v>
      </c>
      <c r="F543">
        <v>52.0266842890479</v>
      </c>
      <c r="G543">
        <v>-2.4092561631184699</v>
      </c>
      <c r="H543">
        <v>469.32507004981699</v>
      </c>
      <c r="I543">
        <v>466.91581388669903</v>
      </c>
      <c r="J543" t="s">
        <v>557</v>
      </c>
    </row>
    <row r="544" spans="1:10">
      <c r="A544">
        <v>543</v>
      </c>
      <c r="B544" t="s">
        <v>558</v>
      </c>
      <c r="C544" t="s">
        <v>721</v>
      </c>
      <c r="D544" t="s">
        <v>722</v>
      </c>
      <c r="E544">
        <v>6.5603237550596596</v>
      </c>
      <c r="F544">
        <v>127.57929772726899</v>
      </c>
      <c r="G544">
        <v>66.419682234632603</v>
      </c>
      <c r="H544">
        <v>330.99557309803703</v>
      </c>
      <c r="I544">
        <v>397.41525533266997</v>
      </c>
      <c r="J544" t="s">
        <v>558</v>
      </c>
    </row>
    <row r="545" spans="1:10">
      <c r="A545">
        <v>544</v>
      </c>
      <c r="B545" t="s">
        <v>559</v>
      </c>
      <c r="C545" t="s">
        <v>721</v>
      </c>
      <c r="D545" t="s">
        <v>722</v>
      </c>
      <c r="E545">
        <v>-63.481448195803097</v>
      </c>
      <c r="F545">
        <v>64.800950680440295</v>
      </c>
      <c r="G545">
        <v>2.6529478443416101</v>
      </c>
      <c r="H545">
        <v>476.64767114344698</v>
      </c>
      <c r="I545">
        <v>479.30061898778803</v>
      </c>
      <c r="J545" t="s">
        <v>559</v>
      </c>
    </row>
    <row r="546" spans="1:10">
      <c r="A546">
        <v>545</v>
      </c>
      <c r="B546" t="s">
        <v>560</v>
      </c>
      <c r="C546" t="s">
        <v>721</v>
      </c>
      <c r="D546" t="s">
        <v>722</v>
      </c>
      <c r="E546">
        <v>-95.915175718237904</v>
      </c>
      <c r="F546">
        <v>19.706572371356302</v>
      </c>
      <c r="G546">
        <v>-34.7701114231674</v>
      </c>
      <c r="H546">
        <v>515.32542124685403</v>
      </c>
      <c r="I546">
        <v>480.555309823686</v>
      </c>
      <c r="J546" t="s">
        <v>560</v>
      </c>
    </row>
    <row r="547" spans="1:10">
      <c r="A547">
        <v>546</v>
      </c>
      <c r="B547" t="s">
        <v>561</v>
      </c>
      <c r="C547" t="s">
        <v>721</v>
      </c>
      <c r="D547" t="s">
        <v>722</v>
      </c>
      <c r="E547">
        <v>-199.20595688943001</v>
      </c>
      <c r="F547">
        <v>-103.48377792310799</v>
      </c>
      <c r="G547">
        <v>-152.35675900717101</v>
      </c>
      <c r="H547">
        <v>318.08891871933599</v>
      </c>
      <c r="I547">
        <v>165.73215971216499</v>
      </c>
      <c r="J547" t="s">
        <v>561</v>
      </c>
    </row>
    <row r="548" spans="1:10">
      <c r="A548">
        <v>547</v>
      </c>
      <c r="B548" t="s">
        <v>562</v>
      </c>
      <c r="C548" t="s">
        <v>721</v>
      </c>
      <c r="D548" t="s">
        <v>722</v>
      </c>
      <c r="E548">
        <v>-186.41747853293199</v>
      </c>
      <c r="F548">
        <v>23.1644856578428</v>
      </c>
      <c r="G548">
        <v>-72.491073909001202</v>
      </c>
      <c r="H548">
        <v>656.06924172664901</v>
      </c>
      <c r="I548">
        <v>583.57816781764802</v>
      </c>
      <c r="J548" t="s">
        <v>562</v>
      </c>
    </row>
    <row r="549" spans="1:10">
      <c r="A549">
        <v>548</v>
      </c>
      <c r="B549" t="s">
        <v>563</v>
      </c>
      <c r="C549" t="s">
        <v>721</v>
      </c>
      <c r="D549" t="s">
        <v>722</v>
      </c>
      <c r="E549">
        <v>16.441684054887599</v>
      </c>
      <c r="F549">
        <v>152.87250357579299</v>
      </c>
      <c r="G549">
        <v>83.723434782846297</v>
      </c>
      <c r="H549">
        <v>322.64144813774101</v>
      </c>
      <c r="I549">
        <v>406.364882920588</v>
      </c>
      <c r="J549" t="s">
        <v>563</v>
      </c>
    </row>
    <row r="550" spans="1:10">
      <c r="A550">
        <v>549</v>
      </c>
      <c r="B550" t="s">
        <v>564</v>
      </c>
      <c r="C550" t="s">
        <v>721</v>
      </c>
      <c r="D550" t="s">
        <v>722</v>
      </c>
      <c r="E550">
        <v>-111.68891951131</v>
      </c>
      <c r="F550">
        <v>10.6384562560839</v>
      </c>
      <c r="G550">
        <v>-53.0687687813247</v>
      </c>
      <c r="H550">
        <v>416.42840923344698</v>
      </c>
      <c r="I550">
        <v>363.35964045212199</v>
      </c>
      <c r="J550" t="s">
        <v>564</v>
      </c>
    </row>
    <row r="551" spans="1:10">
      <c r="A551">
        <v>550</v>
      </c>
      <c r="B551" t="s">
        <v>565</v>
      </c>
      <c r="C551" t="s">
        <v>721</v>
      </c>
      <c r="D551" t="s">
        <v>722</v>
      </c>
      <c r="E551">
        <v>-180.88901394293501</v>
      </c>
      <c r="F551">
        <v>-96.963557702896594</v>
      </c>
      <c r="G551">
        <v>-140.67054878610099</v>
      </c>
      <c r="H551">
        <v>295.67482346640298</v>
      </c>
      <c r="I551">
        <v>155.00427468030099</v>
      </c>
      <c r="J551" t="s">
        <v>565</v>
      </c>
    </row>
    <row r="552" spans="1:10">
      <c r="A552">
        <v>551</v>
      </c>
      <c r="B552" t="s">
        <v>566</v>
      </c>
      <c r="C552" t="s">
        <v>721</v>
      </c>
      <c r="D552" t="s">
        <v>722</v>
      </c>
      <c r="E552">
        <v>-193.639124680435</v>
      </c>
      <c r="F552">
        <v>-92.300199929142707</v>
      </c>
      <c r="G552">
        <v>-145.91178455299399</v>
      </c>
      <c r="H552">
        <v>400.558771681179</v>
      </c>
      <c r="I552">
        <v>254.646987128185</v>
      </c>
      <c r="J552" t="s">
        <v>566</v>
      </c>
    </row>
    <row r="553" spans="1:10">
      <c r="A553">
        <v>552</v>
      </c>
      <c r="B553" t="s">
        <v>567</v>
      </c>
      <c r="C553" t="s">
        <v>721</v>
      </c>
      <c r="D553" t="s">
        <v>722</v>
      </c>
      <c r="E553">
        <v>-117.32035847463401</v>
      </c>
      <c r="F553">
        <v>-8.9406201190222099</v>
      </c>
      <c r="G553">
        <v>-62.4549434564967</v>
      </c>
      <c r="H553">
        <v>409.65166983751601</v>
      </c>
      <c r="I553">
        <v>347.196726381019</v>
      </c>
      <c r="J553" t="s">
        <v>567</v>
      </c>
    </row>
    <row r="554" spans="1:10">
      <c r="A554">
        <v>553</v>
      </c>
      <c r="B554" t="s">
        <v>568</v>
      </c>
      <c r="C554" t="s">
        <v>721</v>
      </c>
      <c r="D554" t="s">
        <v>722</v>
      </c>
      <c r="E554">
        <v>-85.354432083937894</v>
      </c>
      <c r="F554">
        <v>16.2800416201407</v>
      </c>
      <c r="G554">
        <v>-33.668691749483997</v>
      </c>
      <c r="H554">
        <v>406.735490228787</v>
      </c>
      <c r="I554">
        <v>373.06679847930297</v>
      </c>
      <c r="J554" t="s">
        <v>568</v>
      </c>
    </row>
    <row r="555" spans="1:10">
      <c r="A555">
        <v>554</v>
      </c>
      <c r="B555" t="s">
        <v>569</v>
      </c>
      <c r="C555" t="s">
        <v>721</v>
      </c>
      <c r="D555" t="s">
        <v>722</v>
      </c>
      <c r="E555">
        <v>-95.804470046059805</v>
      </c>
      <c r="F555">
        <v>14.236043097643201</v>
      </c>
      <c r="G555">
        <v>-43.959585328532</v>
      </c>
      <c r="H555">
        <v>355.53437164463202</v>
      </c>
      <c r="I555">
        <v>311.57478631610002</v>
      </c>
      <c r="J555" t="s">
        <v>569</v>
      </c>
    </row>
    <row r="556" spans="1:10">
      <c r="A556">
        <v>555</v>
      </c>
      <c r="B556" t="s">
        <v>570</v>
      </c>
      <c r="C556" t="s">
        <v>721</v>
      </c>
      <c r="D556" t="s">
        <v>722</v>
      </c>
      <c r="E556">
        <v>-183.50306558128199</v>
      </c>
      <c r="F556">
        <v>-70.530407419158905</v>
      </c>
      <c r="G556">
        <v>-127.230322265868</v>
      </c>
      <c r="H556">
        <v>500.632729897236</v>
      </c>
      <c r="I556">
        <v>373.40240763136802</v>
      </c>
      <c r="J556" t="s">
        <v>570</v>
      </c>
    </row>
    <row r="557" spans="1:10">
      <c r="A557">
        <v>556</v>
      </c>
      <c r="B557" t="s">
        <v>571</v>
      </c>
      <c r="C557" t="s">
        <v>721</v>
      </c>
      <c r="D557" t="s">
        <v>722</v>
      </c>
      <c r="E557">
        <v>-45.6860445967719</v>
      </c>
      <c r="F557">
        <v>61.982455020384599</v>
      </c>
      <c r="G557">
        <v>8.2670342270964099</v>
      </c>
      <c r="H557">
        <v>365.648605828923</v>
      </c>
      <c r="I557">
        <v>373.91564005601901</v>
      </c>
      <c r="J557" t="s">
        <v>571</v>
      </c>
    </row>
    <row r="558" spans="1:10">
      <c r="A558">
        <v>557</v>
      </c>
      <c r="B558" t="s">
        <v>572</v>
      </c>
      <c r="C558" t="s">
        <v>721</v>
      </c>
      <c r="D558" t="s">
        <v>722</v>
      </c>
      <c r="E558">
        <v>-38.362776286845602</v>
      </c>
      <c r="F558">
        <v>83.022202517346898</v>
      </c>
      <c r="G558">
        <v>24.326363603504699</v>
      </c>
      <c r="H558">
        <v>394.06233438965899</v>
      </c>
      <c r="I558">
        <v>418.38869799316302</v>
      </c>
      <c r="J558" t="s">
        <v>572</v>
      </c>
    </row>
    <row r="559" spans="1:10">
      <c r="A559">
        <v>558</v>
      </c>
      <c r="B559" t="s">
        <v>573</v>
      </c>
      <c r="C559" t="s">
        <v>721</v>
      </c>
      <c r="D559" t="s">
        <v>722</v>
      </c>
      <c r="E559">
        <v>-77.2130171391441</v>
      </c>
      <c r="F559">
        <v>41.764745620036798</v>
      </c>
      <c r="G559">
        <v>-18.777652111575598</v>
      </c>
      <c r="H559">
        <v>356.46295274188401</v>
      </c>
      <c r="I559">
        <v>337.68530063030801</v>
      </c>
      <c r="J559" t="s">
        <v>573</v>
      </c>
    </row>
    <row r="560" spans="1:10">
      <c r="A560">
        <v>559</v>
      </c>
      <c r="B560" t="s">
        <v>574</v>
      </c>
      <c r="C560" t="s">
        <v>721</v>
      </c>
      <c r="D560" t="s">
        <v>722</v>
      </c>
      <c r="E560">
        <v>-69.605711431753093</v>
      </c>
      <c r="F560">
        <v>40.438323106547998</v>
      </c>
      <c r="G560">
        <v>-14.8242922188841</v>
      </c>
      <c r="H560">
        <v>361.98724762137101</v>
      </c>
      <c r="I560">
        <v>347.16295540248598</v>
      </c>
      <c r="J560" t="s">
        <v>574</v>
      </c>
    </row>
    <row r="561" spans="1:10">
      <c r="A561">
        <v>560</v>
      </c>
      <c r="B561" t="s">
        <v>575</v>
      </c>
      <c r="C561" t="s">
        <v>721</v>
      </c>
      <c r="D561" t="s">
        <v>722</v>
      </c>
      <c r="E561">
        <v>-141.182859342819</v>
      </c>
      <c r="F561">
        <v>11.384597385544801</v>
      </c>
      <c r="G561">
        <v>-66.516174772055706</v>
      </c>
      <c r="H561">
        <v>589.57805812134404</v>
      </c>
      <c r="I561">
        <v>523.06188334928902</v>
      </c>
      <c r="J561" t="s">
        <v>575</v>
      </c>
    </row>
    <row r="562" spans="1:10">
      <c r="A562">
        <v>561</v>
      </c>
      <c r="B562" t="s">
        <v>576</v>
      </c>
      <c r="C562" t="s">
        <v>721</v>
      </c>
      <c r="D562" t="s">
        <v>722</v>
      </c>
      <c r="E562">
        <v>-77.434678188858598</v>
      </c>
      <c r="F562">
        <v>18.558530520425901</v>
      </c>
      <c r="G562">
        <v>-31.252892631316101</v>
      </c>
      <c r="H562">
        <v>369.23106613528802</v>
      </c>
      <c r="I562">
        <v>337.97817350397202</v>
      </c>
      <c r="J562" t="s">
        <v>576</v>
      </c>
    </row>
    <row r="563" spans="1:10">
      <c r="A563">
        <v>562</v>
      </c>
      <c r="B563" t="s">
        <v>577</v>
      </c>
      <c r="C563" t="s">
        <v>721</v>
      </c>
      <c r="D563" t="s">
        <v>722</v>
      </c>
      <c r="E563">
        <v>-11.3479802314043</v>
      </c>
      <c r="F563">
        <v>68.5285939655015</v>
      </c>
      <c r="G563">
        <v>28.664006939520799</v>
      </c>
      <c r="H563">
        <v>222.18611669153501</v>
      </c>
      <c r="I563">
        <v>250.85012363105599</v>
      </c>
      <c r="J563" t="s">
        <v>577</v>
      </c>
    </row>
    <row r="564" spans="1:10">
      <c r="A564">
        <v>563</v>
      </c>
      <c r="B564" t="s">
        <v>578</v>
      </c>
      <c r="C564" t="s">
        <v>721</v>
      </c>
      <c r="D564" t="s">
        <v>722</v>
      </c>
      <c r="E564">
        <v>-251.407162504448</v>
      </c>
      <c r="F564">
        <v>-151.45512763532199</v>
      </c>
      <c r="G564">
        <v>-201.909256769411</v>
      </c>
      <c r="H564">
        <v>426.89947054871902</v>
      </c>
      <c r="I564">
        <v>224.99021377930799</v>
      </c>
      <c r="J564" t="s">
        <v>578</v>
      </c>
    </row>
    <row r="565" spans="1:10">
      <c r="A565">
        <v>564</v>
      </c>
      <c r="B565" t="s">
        <v>579</v>
      </c>
      <c r="C565" t="s">
        <v>721</v>
      </c>
      <c r="D565" t="s">
        <v>722</v>
      </c>
      <c r="E565">
        <v>-86.772890647872003</v>
      </c>
      <c r="F565">
        <v>32.646991321896799</v>
      </c>
      <c r="G565">
        <v>-26.431931476388598</v>
      </c>
      <c r="H565">
        <v>455.64295646132899</v>
      </c>
      <c r="I565">
        <v>429.21102498494002</v>
      </c>
      <c r="J565" t="s">
        <v>579</v>
      </c>
    </row>
    <row r="566" spans="1:10">
      <c r="A566">
        <v>565</v>
      </c>
      <c r="B566" t="s">
        <v>580</v>
      </c>
      <c r="C566" t="s">
        <v>721</v>
      </c>
      <c r="D566" t="s">
        <v>722</v>
      </c>
      <c r="E566">
        <v>-221.113172638186</v>
      </c>
      <c r="F566">
        <v>-120.597995294889</v>
      </c>
      <c r="G566">
        <v>-172.411830771891</v>
      </c>
      <c r="H566">
        <v>318.37332639788502</v>
      </c>
      <c r="I566">
        <v>145.96149562599399</v>
      </c>
      <c r="J566" t="s">
        <v>580</v>
      </c>
    </row>
    <row r="567" spans="1:10">
      <c r="A567">
        <v>566</v>
      </c>
      <c r="B567" t="s">
        <v>581</v>
      </c>
      <c r="C567" t="s">
        <v>721</v>
      </c>
      <c r="D567" t="s">
        <v>722</v>
      </c>
      <c r="E567">
        <v>12.1151339254705</v>
      </c>
      <c r="F567">
        <v>120.468435901018</v>
      </c>
      <c r="G567">
        <v>67.052287881559195</v>
      </c>
      <c r="H567">
        <v>198.53094737073801</v>
      </c>
      <c r="I567">
        <v>265.58323525229702</v>
      </c>
      <c r="J567" t="s">
        <v>581</v>
      </c>
    </row>
    <row r="568" spans="1:10">
      <c r="A568">
        <v>567</v>
      </c>
      <c r="B568" t="s">
        <v>582</v>
      </c>
      <c r="C568" t="s">
        <v>721</v>
      </c>
      <c r="D568" t="s">
        <v>722</v>
      </c>
      <c r="E568">
        <v>-119.95780102731899</v>
      </c>
      <c r="F568">
        <v>14.4273707274481</v>
      </c>
      <c r="G568">
        <v>-56.331482178673497</v>
      </c>
      <c r="H568">
        <v>541.585395184449</v>
      </c>
      <c r="I568">
        <v>485.25391300577598</v>
      </c>
      <c r="J568" t="s">
        <v>582</v>
      </c>
    </row>
    <row r="569" spans="1:10">
      <c r="A569">
        <v>568</v>
      </c>
      <c r="B569" t="s">
        <v>583</v>
      </c>
      <c r="C569" t="s">
        <v>721</v>
      </c>
      <c r="D569" t="s">
        <v>722</v>
      </c>
      <c r="E569">
        <v>-153.01154166311801</v>
      </c>
      <c r="F569">
        <v>-1.2612063923171799</v>
      </c>
      <c r="G569">
        <v>-65.892797804259502</v>
      </c>
      <c r="H569">
        <v>615.36615228421499</v>
      </c>
      <c r="I569">
        <v>549.47335447995499</v>
      </c>
      <c r="J569" t="s">
        <v>583</v>
      </c>
    </row>
    <row r="570" spans="1:10">
      <c r="A570">
        <v>569</v>
      </c>
      <c r="B570" t="s">
        <v>584</v>
      </c>
      <c r="C570" t="s">
        <v>721</v>
      </c>
      <c r="D570" t="s">
        <v>722</v>
      </c>
      <c r="E570">
        <v>-144.25574769455201</v>
      </c>
      <c r="F570">
        <v>-21.658058504948102</v>
      </c>
      <c r="G570">
        <v>-83.537389770456201</v>
      </c>
      <c r="H570">
        <v>496.92854422740601</v>
      </c>
      <c r="I570">
        <v>413.39115445695001</v>
      </c>
      <c r="J570" t="s">
        <v>584</v>
      </c>
    </row>
    <row r="571" spans="1:10">
      <c r="A571">
        <v>570</v>
      </c>
      <c r="B571" t="s">
        <v>585</v>
      </c>
      <c r="C571" t="s">
        <v>721</v>
      </c>
      <c r="D571" t="s">
        <v>722</v>
      </c>
      <c r="E571">
        <v>-98.644224574752798</v>
      </c>
      <c r="F571">
        <v>29.4058056110565</v>
      </c>
      <c r="G571">
        <v>-35.498465183719198</v>
      </c>
      <c r="H571">
        <v>451.44729562304298</v>
      </c>
      <c r="I571">
        <v>415.94883043932401</v>
      </c>
      <c r="J571" t="s">
        <v>585</v>
      </c>
    </row>
    <row r="572" spans="1:10">
      <c r="A572">
        <v>571</v>
      </c>
      <c r="B572" t="s">
        <v>586</v>
      </c>
      <c r="C572" t="s">
        <v>721</v>
      </c>
      <c r="D572" t="s">
        <v>722</v>
      </c>
      <c r="E572">
        <v>-133.05765751396899</v>
      </c>
      <c r="F572">
        <v>-16.988369883265101</v>
      </c>
      <c r="G572">
        <v>-75.8003273105125</v>
      </c>
      <c r="H572">
        <v>420.21994775117599</v>
      </c>
      <c r="I572">
        <v>344.41962044066298</v>
      </c>
      <c r="J572" t="s">
        <v>586</v>
      </c>
    </row>
    <row r="573" spans="1:10">
      <c r="A573">
        <v>572</v>
      </c>
      <c r="B573" t="s">
        <v>587</v>
      </c>
      <c r="C573" t="s">
        <v>721</v>
      </c>
      <c r="D573" t="s">
        <v>722</v>
      </c>
      <c r="E573">
        <v>-93.594606428764195</v>
      </c>
      <c r="F573">
        <v>7.3871520111030096</v>
      </c>
      <c r="G573">
        <v>-43.828987446236098</v>
      </c>
      <c r="H573">
        <v>316.29474704851202</v>
      </c>
      <c r="I573">
        <v>272.46575960227602</v>
      </c>
      <c r="J573" t="s">
        <v>587</v>
      </c>
    </row>
    <row r="574" spans="1:10">
      <c r="A574">
        <v>573</v>
      </c>
      <c r="B574" t="s">
        <v>588</v>
      </c>
      <c r="C574" t="s">
        <v>721</v>
      </c>
      <c r="D574" t="s">
        <v>722</v>
      </c>
      <c r="E574">
        <v>-15.6819198681329</v>
      </c>
      <c r="F574">
        <v>98.110111089787296</v>
      </c>
      <c r="G574">
        <v>39.348397057896001</v>
      </c>
      <c r="H574">
        <v>352.37970059401903</v>
      </c>
      <c r="I574">
        <v>391.72809765191499</v>
      </c>
      <c r="J574" t="s">
        <v>588</v>
      </c>
    </row>
    <row r="575" spans="1:10">
      <c r="A575">
        <v>574</v>
      </c>
      <c r="B575" t="s">
        <v>589</v>
      </c>
      <c r="C575" t="s">
        <v>721</v>
      </c>
      <c r="D575" t="s">
        <v>722</v>
      </c>
      <c r="E575">
        <v>-148.932721828648</v>
      </c>
      <c r="F575">
        <v>0.76289523000089099</v>
      </c>
      <c r="G575">
        <v>-71.887528872094293</v>
      </c>
      <c r="H575">
        <v>584.43091813876401</v>
      </c>
      <c r="I575">
        <v>512.54338926667003</v>
      </c>
      <c r="J575" t="s">
        <v>589</v>
      </c>
    </row>
    <row r="576" spans="1:10">
      <c r="A576">
        <v>575</v>
      </c>
      <c r="B576" t="s">
        <v>590</v>
      </c>
      <c r="C576" t="s">
        <v>721</v>
      </c>
      <c r="D576" t="s">
        <v>722</v>
      </c>
      <c r="E576">
        <v>-158.33306795959399</v>
      </c>
      <c r="F576">
        <v>-36.413403626000303</v>
      </c>
      <c r="G576">
        <v>-99.458668423994297</v>
      </c>
      <c r="H576">
        <v>528.10076312176602</v>
      </c>
      <c r="I576">
        <v>428.64209469777097</v>
      </c>
      <c r="J576" t="s">
        <v>590</v>
      </c>
    </row>
    <row r="577" spans="1:10">
      <c r="A577">
        <v>576</v>
      </c>
      <c r="B577" t="s">
        <v>591</v>
      </c>
      <c r="C577" t="s">
        <v>721</v>
      </c>
      <c r="D577" t="s">
        <v>722</v>
      </c>
      <c r="E577">
        <v>-156.45656702294701</v>
      </c>
      <c r="F577">
        <v>-23.725748621804399</v>
      </c>
      <c r="G577">
        <v>-88.920066430200805</v>
      </c>
      <c r="H577">
        <v>519.76129131997902</v>
      </c>
      <c r="I577">
        <v>430.841224889778</v>
      </c>
      <c r="J577" t="s">
        <v>591</v>
      </c>
    </row>
    <row r="578" spans="1:10">
      <c r="A578">
        <v>577</v>
      </c>
      <c r="B578" t="s">
        <v>592</v>
      </c>
      <c r="C578" t="s">
        <v>721</v>
      </c>
      <c r="D578" t="s">
        <v>722</v>
      </c>
      <c r="E578">
        <v>-167.44282274022299</v>
      </c>
      <c r="F578">
        <v>-19.746797838261401</v>
      </c>
      <c r="G578">
        <v>-91.404283116657297</v>
      </c>
      <c r="H578">
        <v>598.12853567945797</v>
      </c>
      <c r="I578">
        <v>506.72425256280098</v>
      </c>
      <c r="J578" t="s">
        <v>592</v>
      </c>
    </row>
    <row r="579" spans="1:10">
      <c r="A579">
        <v>578</v>
      </c>
      <c r="B579" t="s">
        <v>593</v>
      </c>
      <c r="C579" t="s">
        <v>721</v>
      </c>
      <c r="D579" t="s">
        <v>722</v>
      </c>
      <c r="E579">
        <v>-171.35965298986599</v>
      </c>
      <c r="F579">
        <v>5.54317124403142</v>
      </c>
      <c r="G579">
        <v>-65.542503028174096</v>
      </c>
      <c r="H579">
        <v>632.79695775830999</v>
      </c>
      <c r="I579">
        <v>567.25445473013497</v>
      </c>
      <c r="J579" t="s">
        <v>593</v>
      </c>
    </row>
    <row r="580" spans="1:10">
      <c r="A580">
        <v>579</v>
      </c>
      <c r="B580" t="s">
        <v>594</v>
      </c>
      <c r="C580" t="s">
        <v>721</v>
      </c>
      <c r="D580" t="s">
        <v>722</v>
      </c>
      <c r="E580">
        <v>-94.659428441846302</v>
      </c>
      <c r="F580">
        <v>32.237349226329997</v>
      </c>
      <c r="G580">
        <v>-34.480334035292898</v>
      </c>
      <c r="H580">
        <v>477.691014194574</v>
      </c>
      <c r="I580">
        <v>443.21068015928103</v>
      </c>
      <c r="J580" t="s">
        <v>594</v>
      </c>
    </row>
    <row r="581" spans="1:10">
      <c r="A581">
        <v>580</v>
      </c>
      <c r="B581" t="s">
        <v>595</v>
      </c>
      <c r="C581" t="s">
        <v>721</v>
      </c>
      <c r="D581" t="s">
        <v>722</v>
      </c>
      <c r="E581">
        <v>-127.97605083219401</v>
      </c>
      <c r="F581">
        <v>39.717613391830099</v>
      </c>
      <c r="G581">
        <v>-49.785902898347302</v>
      </c>
      <c r="H581">
        <v>564.52320397841095</v>
      </c>
      <c r="I581">
        <v>514.73730108006396</v>
      </c>
      <c r="J581" t="s">
        <v>595</v>
      </c>
    </row>
    <row r="582" spans="1:10">
      <c r="A582">
        <v>581</v>
      </c>
      <c r="B582" t="s">
        <v>596</v>
      </c>
      <c r="C582" t="s">
        <v>721</v>
      </c>
      <c r="D582" t="s">
        <v>722</v>
      </c>
      <c r="E582">
        <v>-155.23219538803201</v>
      </c>
      <c r="F582">
        <v>13.82143224398</v>
      </c>
      <c r="G582">
        <v>-62.5180280335411</v>
      </c>
      <c r="H582">
        <v>629.23482307717404</v>
      </c>
      <c r="I582">
        <v>566.71679504363203</v>
      </c>
      <c r="J582" t="s">
        <v>596</v>
      </c>
    </row>
    <row r="583" spans="1:10">
      <c r="A583">
        <v>582</v>
      </c>
      <c r="B583" t="s">
        <v>597</v>
      </c>
      <c r="C583" t="s">
        <v>721</v>
      </c>
      <c r="D583" t="s">
        <v>722</v>
      </c>
      <c r="E583">
        <v>-73.353624508513803</v>
      </c>
      <c r="F583">
        <v>70.102100471831605</v>
      </c>
      <c r="G583">
        <v>-3.8851362008514299</v>
      </c>
      <c r="H583">
        <v>559.02539277430003</v>
      </c>
      <c r="I583">
        <v>555.14025657344803</v>
      </c>
      <c r="J583" t="s">
        <v>597</v>
      </c>
    </row>
    <row r="584" spans="1:10">
      <c r="A584">
        <v>583</v>
      </c>
      <c r="B584" t="s">
        <v>598</v>
      </c>
      <c r="C584" t="s">
        <v>721</v>
      </c>
      <c r="D584" t="s">
        <v>722</v>
      </c>
      <c r="E584">
        <v>-112.666643346434</v>
      </c>
      <c r="F584">
        <v>23.6051688172833</v>
      </c>
      <c r="G584">
        <v>-43.3832634307403</v>
      </c>
      <c r="H584">
        <v>564.198338110397</v>
      </c>
      <c r="I584">
        <v>520.81507467965696</v>
      </c>
      <c r="J584" t="s">
        <v>598</v>
      </c>
    </row>
    <row r="585" spans="1:10">
      <c r="A585">
        <v>584</v>
      </c>
      <c r="B585" t="s">
        <v>599</v>
      </c>
      <c r="C585" t="s">
        <v>721</v>
      </c>
      <c r="D585" t="s">
        <v>722</v>
      </c>
      <c r="E585">
        <v>-91.536873199749806</v>
      </c>
      <c r="F585">
        <v>16.5929814713264</v>
      </c>
      <c r="G585">
        <v>-38.081714889887699</v>
      </c>
      <c r="H585">
        <v>291.04767770323701</v>
      </c>
      <c r="I585">
        <v>252.96596281334999</v>
      </c>
      <c r="J585" t="s">
        <v>599</v>
      </c>
    </row>
    <row r="586" spans="1:10">
      <c r="A586">
        <v>585</v>
      </c>
      <c r="B586" t="s">
        <v>600</v>
      </c>
      <c r="C586" t="s">
        <v>721</v>
      </c>
      <c r="D586" t="s">
        <v>722</v>
      </c>
      <c r="E586">
        <v>-39.9205619476934</v>
      </c>
      <c r="F586">
        <v>89.398408456291307</v>
      </c>
      <c r="G586">
        <v>23.7405007524222</v>
      </c>
      <c r="H586">
        <v>381.83472266096197</v>
      </c>
      <c r="I586">
        <v>405.57522341338398</v>
      </c>
      <c r="J586" t="s">
        <v>600</v>
      </c>
    </row>
    <row r="587" spans="1:10">
      <c r="A587">
        <v>586</v>
      </c>
      <c r="B587" t="s">
        <v>601</v>
      </c>
      <c r="C587" t="s">
        <v>721</v>
      </c>
      <c r="D587" t="s">
        <v>722</v>
      </c>
      <c r="E587">
        <v>0.55191625812374301</v>
      </c>
      <c r="F587">
        <v>123.003282188974</v>
      </c>
      <c r="G587">
        <v>58.862680082161901</v>
      </c>
      <c r="H587">
        <v>222.107083236504</v>
      </c>
      <c r="I587">
        <v>280.96976331866603</v>
      </c>
      <c r="J587" t="s">
        <v>601</v>
      </c>
    </row>
    <row r="588" spans="1:10">
      <c r="A588">
        <v>587</v>
      </c>
      <c r="B588" t="s">
        <v>602</v>
      </c>
      <c r="C588" t="s">
        <v>721</v>
      </c>
      <c r="D588" t="s">
        <v>722</v>
      </c>
      <c r="E588">
        <v>64.852550376502094</v>
      </c>
      <c r="F588">
        <v>183.502727248122</v>
      </c>
      <c r="G588">
        <v>117.02576514799701</v>
      </c>
      <c r="H588">
        <v>147.96720082743099</v>
      </c>
      <c r="I588">
        <v>264.99296597542798</v>
      </c>
      <c r="J588" t="s">
        <v>602</v>
      </c>
    </row>
    <row r="589" spans="1:10">
      <c r="A589">
        <v>588</v>
      </c>
      <c r="B589" t="s">
        <v>603</v>
      </c>
      <c r="C589" t="s">
        <v>721</v>
      </c>
      <c r="D589" t="s">
        <v>722</v>
      </c>
      <c r="E589">
        <v>-77.649112495624607</v>
      </c>
      <c r="F589">
        <v>46.034322063723103</v>
      </c>
      <c r="G589">
        <v>-19.947150786165398</v>
      </c>
      <c r="H589">
        <v>325.58005497452001</v>
      </c>
      <c r="I589">
        <v>305.63290418835498</v>
      </c>
      <c r="J589" t="s">
        <v>603</v>
      </c>
    </row>
    <row r="590" spans="1:10">
      <c r="A590">
        <v>589</v>
      </c>
      <c r="B590" t="s">
        <v>604</v>
      </c>
      <c r="C590" t="s">
        <v>721</v>
      </c>
      <c r="D590" t="s">
        <v>722</v>
      </c>
      <c r="E590">
        <v>-58.553797916258901</v>
      </c>
      <c r="F590">
        <v>114.441324509533</v>
      </c>
      <c r="G590">
        <v>16.6226643349532</v>
      </c>
      <c r="H590">
        <v>583.29299940868395</v>
      </c>
      <c r="I590">
        <v>599.91566374363799</v>
      </c>
      <c r="J590" t="s">
        <v>604</v>
      </c>
    </row>
    <row r="591" spans="1:10">
      <c r="A591">
        <v>590</v>
      </c>
      <c r="B591" t="s">
        <v>605</v>
      </c>
      <c r="C591" t="s">
        <v>721</v>
      </c>
      <c r="D591" t="s">
        <v>722</v>
      </c>
      <c r="E591">
        <v>-178.94644469663501</v>
      </c>
      <c r="F591">
        <v>13.1821537116484</v>
      </c>
      <c r="G591">
        <v>-67.469118592483895</v>
      </c>
      <c r="H591">
        <v>644.66928018036197</v>
      </c>
      <c r="I591">
        <v>577.20016158787803</v>
      </c>
      <c r="J591" t="s">
        <v>605</v>
      </c>
    </row>
    <row r="592" spans="1:10">
      <c r="A592">
        <v>591</v>
      </c>
      <c r="B592" t="s">
        <v>606</v>
      </c>
      <c r="C592" t="s">
        <v>721</v>
      </c>
      <c r="D592" t="s">
        <v>722</v>
      </c>
      <c r="E592">
        <v>-144.977719940664</v>
      </c>
      <c r="F592">
        <v>-7.2228639576459299</v>
      </c>
      <c r="G592">
        <v>-73.339947324129</v>
      </c>
      <c r="H592">
        <v>549.36878646795697</v>
      </c>
      <c r="I592">
        <v>476.02883914382699</v>
      </c>
      <c r="J592" t="s">
        <v>606</v>
      </c>
    </row>
    <row r="593" spans="1:10">
      <c r="A593">
        <v>592</v>
      </c>
      <c r="B593" t="s">
        <v>607</v>
      </c>
      <c r="C593" t="s">
        <v>721</v>
      </c>
      <c r="D593" t="s">
        <v>722</v>
      </c>
      <c r="E593">
        <v>35.314543131393499</v>
      </c>
      <c r="F593">
        <v>159.77883030996901</v>
      </c>
      <c r="G593">
        <v>92.983942252193103</v>
      </c>
      <c r="H593">
        <v>268.59455129445598</v>
      </c>
      <c r="I593">
        <v>361.57849354664899</v>
      </c>
      <c r="J593" t="s">
        <v>607</v>
      </c>
    </row>
    <row r="594" spans="1:10">
      <c r="A594">
        <v>593</v>
      </c>
      <c r="B594" t="s">
        <v>608</v>
      </c>
      <c r="C594" t="s">
        <v>721</v>
      </c>
      <c r="D594" t="s">
        <v>722</v>
      </c>
      <c r="E594">
        <v>-297.23676837923699</v>
      </c>
      <c r="F594">
        <v>3.2846470451101402</v>
      </c>
      <c r="G594">
        <v>-90.197485003429904</v>
      </c>
      <c r="H594">
        <v>706.08328091337603</v>
      </c>
      <c r="I594">
        <v>615.88579590994595</v>
      </c>
      <c r="J594" t="s">
        <v>608</v>
      </c>
    </row>
    <row r="595" spans="1:10">
      <c r="A595">
        <v>594</v>
      </c>
      <c r="B595" t="s">
        <v>609</v>
      </c>
      <c r="C595" t="s">
        <v>721</v>
      </c>
      <c r="D595" t="s">
        <v>722</v>
      </c>
      <c r="E595">
        <v>-74.397411291231293</v>
      </c>
      <c r="F595">
        <v>64.021624986785298</v>
      </c>
      <c r="G595">
        <v>-3.1283036700700602</v>
      </c>
      <c r="H595">
        <v>596.726502234593</v>
      </c>
      <c r="I595">
        <v>593.59819856452305</v>
      </c>
      <c r="J595" t="s">
        <v>609</v>
      </c>
    </row>
    <row r="596" spans="1:10">
      <c r="A596">
        <v>595</v>
      </c>
      <c r="B596" t="s">
        <v>610</v>
      </c>
      <c r="C596" t="s">
        <v>721</v>
      </c>
      <c r="D596" t="s">
        <v>722</v>
      </c>
      <c r="E596">
        <v>-28.2710282744635</v>
      </c>
      <c r="F596">
        <v>120.73136583161499</v>
      </c>
      <c r="G596">
        <v>41.902963209233903</v>
      </c>
      <c r="H596">
        <v>526.05335229201796</v>
      </c>
      <c r="I596">
        <v>567.95631550125199</v>
      </c>
      <c r="J596" t="s">
        <v>610</v>
      </c>
    </row>
    <row r="597" spans="1:10">
      <c r="A597">
        <v>596</v>
      </c>
      <c r="B597" t="s">
        <v>611</v>
      </c>
      <c r="C597" t="s">
        <v>721</v>
      </c>
      <c r="D597" t="s">
        <v>722</v>
      </c>
      <c r="E597">
        <v>-136.31033638550201</v>
      </c>
      <c r="F597">
        <v>11.0046038355554</v>
      </c>
      <c r="G597">
        <v>-50.284693958040599</v>
      </c>
      <c r="H597">
        <v>606.32484655213898</v>
      </c>
      <c r="I597">
        <v>556.04015259409903</v>
      </c>
      <c r="J597" t="s">
        <v>611</v>
      </c>
    </row>
    <row r="598" spans="1:10">
      <c r="A598">
        <v>597</v>
      </c>
      <c r="B598" t="s">
        <v>612</v>
      </c>
      <c r="C598" t="s">
        <v>721</v>
      </c>
      <c r="D598" t="s">
        <v>722</v>
      </c>
      <c r="E598">
        <v>-52.467521459319599</v>
      </c>
      <c r="F598">
        <v>78.487694931461505</v>
      </c>
      <c r="G598">
        <v>10.311870377925</v>
      </c>
      <c r="H598">
        <v>329.01356097658999</v>
      </c>
      <c r="I598">
        <v>339.32543135451499</v>
      </c>
      <c r="J598" t="s">
        <v>612</v>
      </c>
    </row>
    <row r="599" spans="1:10">
      <c r="A599">
        <v>598</v>
      </c>
      <c r="B599" t="s">
        <v>613</v>
      </c>
      <c r="C599" t="s">
        <v>721</v>
      </c>
      <c r="D599" t="s">
        <v>722</v>
      </c>
      <c r="E599">
        <v>-63.7797814726338</v>
      </c>
      <c r="F599">
        <v>99.6078397996055</v>
      </c>
      <c r="G599">
        <v>13.554651147724201</v>
      </c>
      <c r="H599">
        <v>571.71907910180005</v>
      </c>
      <c r="I599">
        <v>585.27373024952396</v>
      </c>
      <c r="J599" t="s">
        <v>613</v>
      </c>
    </row>
    <row r="600" spans="1:10">
      <c r="A600">
        <v>599</v>
      </c>
      <c r="B600" t="s">
        <v>614</v>
      </c>
      <c r="C600" t="s">
        <v>721</v>
      </c>
      <c r="D600" t="s">
        <v>722</v>
      </c>
      <c r="E600">
        <v>-176.23543275218901</v>
      </c>
      <c r="F600">
        <v>44.160736506320902</v>
      </c>
      <c r="G600">
        <v>-56.222303140435798</v>
      </c>
      <c r="H600">
        <v>654.00693313266595</v>
      </c>
      <c r="I600">
        <v>597.78462999222995</v>
      </c>
      <c r="J600" t="s">
        <v>614</v>
      </c>
    </row>
    <row r="601" spans="1:10">
      <c r="A601">
        <v>600</v>
      </c>
      <c r="B601" t="s">
        <v>615</v>
      </c>
      <c r="C601" t="s">
        <v>721</v>
      </c>
      <c r="D601" t="s">
        <v>722</v>
      </c>
      <c r="E601">
        <v>-129.03461189596899</v>
      </c>
      <c r="F601">
        <v>34.431201709760401</v>
      </c>
      <c r="G601">
        <v>-44.709402609036097</v>
      </c>
      <c r="H601">
        <v>574.40947334868497</v>
      </c>
      <c r="I601">
        <v>529.70007073964803</v>
      </c>
      <c r="J601" t="s">
        <v>615</v>
      </c>
    </row>
    <row r="602" spans="1:10">
      <c r="A602">
        <v>601</v>
      </c>
      <c r="B602" t="s">
        <v>616</v>
      </c>
      <c r="C602" t="s">
        <v>721</v>
      </c>
      <c r="D602" t="s">
        <v>722</v>
      </c>
      <c r="E602">
        <v>-41.505950304312101</v>
      </c>
      <c r="F602">
        <v>71.142613079792994</v>
      </c>
      <c r="G602">
        <v>11.6807696320839</v>
      </c>
      <c r="H602">
        <v>298.47653486047301</v>
      </c>
      <c r="I602">
        <v>310.15730449255699</v>
      </c>
      <c r="J602" t="s">
        <v>616</v>
      </c>
    </row>
    <row r="603" spans="1:10">
      <c r="A603">
        <v>602</v>
      </c>
      <c r="B603" t="s">
        <v>617</v>
      </c>
      <c r="C603" t="s">
        <v>721</v>
      </c>
      <c r="D603" t="s">
        <v>722</v>
      </c>
      <c r="E603">
        <v>-130.16599041327399</v>
      </c>
      <c r="F603">
        <v>16.274297598490101</v>
      </c>
      <c r="G603">
        <v>-57.513800172643101</v>
      </c>
      <c r="H603">
        <v>519.62137228221104</v>
      </c>
      <c r="I603">
        <v>462.10757210956803</v>
      </c>
      <c r="J603" t="s">
        <v>617</v>
      </c>
    </row>
    <row r="604" spans="1:10">
      <c r="A604">
        <v>603</v>
      </c>
      <c r="B604" t="s">
        <v>618</v>
      </c>
      <c r="C604" t="s">
        <v>721</v>
      </c>
      <c r="D604" t="s">
        <v>722</v>
      </c>
      <c r="E604">
        <v>-298.32175002738597</v>
      </c>
      <c r="F604">
        <v>63.716063720868</v>
      </c>
      <c r="G604">
        <v>-81.8856452116231</v>
      </c>
      <c r="H604">
        <v>721.38381092412897</v>
      </c>
      <c r="I604">
        <v>639.49816571250597</v>
      </c>
      <c r="J604" t="s">
        <v>618</v>
      </c>
    </row>
    <row r="605" spans="1:10">
      <c r="A605">
        <v>604</v>
      </c>
      <c r="B605" t="s">
        <v>619</v>
      </c>
      <c r="C605" t="s">
        <v>721</v>
      </c>
      <c r="D605" t="s">
        <v>722</v>
      </c>
      <c r="E605">
        <v>-102.172012673864</v>
      </c>
      <c r="F605">
        <v>58.622675409752901</v>
      </c>
      <c r="G605">
        <v>-24.095806313565902</v>
      </c>
      <c r="H605">
        <v>538.76269848024594</v>
      </c>
      <c r="I605">
        <v>514.66689216667999</v>
      </c>
      <c r="J605" t="s">
        <v>619</v>
      </c>
    </row>
    <row r="606" spans="1:10">
      <c r="A606">
        <v>605</v>
      </c>
      <c r="B606" t="s">
        <v>620</v>
      </c>
      <c r="C606" t="s">
        <v>721</v>
      </c>
      <c r="D606" t="s">
        <v>722</v>
      </c>
      <c r="E606">
        <v>-35.681226960938197</v>
      </c>
      <c r="F606">
        <v>71.558177602818802</v>
      </c>
      <c r="G606">
        <v>15.840650955226</v>
      </c>
      <c r="H606">
        <v>275.256531445029</v>
      </c>
      <c r="I606">
        <v>291.09718240025501</v>
      </c>
      <c r="J606" t="s">
        <v>620</v>
      </c>
    </row>
    <row r="607" spans="1:10">
      <c r="A607">
        <v>606</v>
      </c>
      <c r="B607" t="s">
        <v>621</v>
      </c>
      <c r="C607" t="s">
        <v>721</v>
      </c>
      <c r="D607" t="s">
        <v>722</v>
      </c>
      <c r="E607">
        <v>-166.390318741437</v>
      </c>
      <c r="F607">
        <v>25.268589645322798</v>
      </c>
      <c r="G607">
        <v>-69.433198799045201</v>
      </c>
      <c r="H607">
        <v>632.51237245560299</v>
      </c>
      <c r="I607">
        <v>563.07917365655703</v>
      </c>
      <c r="J607" t="s">
        <v>621</v>
      </c>
    </row>
    <row r="608" spans="1:10">
      <c r="A608">
        <v>607</v>
      </c>
      <c r="B608" t="s">
        <v>622</v>
      </c>
      <c r="C608" t="s">
        <v>721</v>
      </c>
      <c r="D608" t="s">
        <v>722</v>
      </c>
      <c r="E608">
        <v>-58.5533225981154</v>
      </c>
      <c r="F608">
        <v>56.784437949335</v>
      </c>
      <c r="G608">
        <v>-3.9307502859440402</v>
      </c>
      <c r="H608">
        <v>347.53923300072699</v>
      </c>
      <c r="I608">
        <v>343.60848271478301</v>
      </c>
      <c r="J608" t="s">
        <v>622</v>
      </c>
    </row>
    <row r="609" spans="1:10">
      <c r="A609">
        <v>608</v>
      </c>
      <c r="B609" t="s">
        <v>623</v>
      </c>
      <c r="C609" t="s">
        <v>721</v>
      </c>
      <c r="D609" t="s">
        <v>722</v>
      </c>
      <c r="E609">
        <v>-473.302953131842</v>
      </c>
      <c r="F609">
        <v>-20.981763026576999</v>
      </c>
      <c r="G609">
        <v>-165.40418258893601</v>
      </c>
      <c r="H609">
        <v>764.59203640712099</v>
      </c>
      <c r="I609">
        <v>599.18785381818395</v>
      </c>
      <c r="J609" t="s">
        <v>623</v>
      </c>
    </row>
    <row r="610" spans="1:10">
      <c r="A610">
        <v>609</v>
      </c>
      <c r="B610" t="s">
        <v>624</v>
      </c>
      <c r="C610" t="s">
        <v>721</v>
      </c>
      <c r="D610" t="s">
        <v>722</v>
      </c>
      <c r="E610">
        <v>-112.742794009847</v>
      </c>
      <c r="F610">
        <v>29.853985576473399</v>
      </c>
      <c r="G610">
        <v>-40.085563732130403</v>
      </c>
      <c r="H610">
        <v>486.53962272570902</v>
      </c>
      <c r="I610">
        <v>446.454058993579</v>
      </c>
      <c r="J610" t="s">
        <v>624</v>
      </c>
    </row>
    <row r="611" spans="1:10">
      <c r="A611">
        <v>610</v>
      </c>
      <c r="B611" t="s">
        <v>625</v>
      </c>
      <c r="C611" t="s">
        <v>721</v>
      </c>
      <c r="D611" t="s">
        <v>722</v>
      </c>
      <c r="E611">
        <v>-57.402291505211402</v>
      </c>
      <c r="F611">
        <v>128.05884181903301</v>
      </c>
      <c r="G611">
        <v>29.0176385651427</v>
      </c>
      <c r="H611">
        <v>465.78853578612001</v>
      </c>
      <c r="I611">
        <v>494.806174351263</v>
      </c>
      <c r="J611" t="s">
        <v>625</v>
      </c>
    </row>
    <row r="612" spans="1:10">
      <c r="A612">
        <v>611</v>
      </c>
      <c r="B612" t="s">
        <v>626</v>
      </c>
      <c r="C612" t="s">
        <v>721</v>
      </c>
      <c r="D612" t="s">
        <v>722</v>
      </c>
      <c r="E612">
        <v>-226.940375515195</v>
      </c>
      <c r="F612">
        <v>16.539977612113301</v>
      </c>
      <c r="G612">
        <v>-68.396933660393898</v>
      </c>
      <c r="H612">
        <v>670.33645806804202</v>
      </c>
      <c r="I612">
        <v>601.93952440764804</v>
      </c>
      <c r="J612" t="s">
        <v>626</v>
      </c>
    </row>
    <row r="613" spans="1:10">
      <c r="A613">
        <v>612</v>
      </c>
      <c r="B613" t="s">
        <v>627</v>
      </c>
      <c r="C613" t="s">
        <v>721</v>
      </c>
      <c r="D613" t="s">
        <v>722</v>
      </c>
      <c r="E613">
        <v>-263.63519864567201</v>
      </c>
      <c r="F613">
        <v>20.545696069312601</v>
      </c>
      <c r="G613">
        <v>-103.42948626422699</v>
      </c>
      <c r="H613">
        <v>679.67676832147799</v>
      </c>
      <c r="I613">
        <v>576.24728205725</v>
      </c>
      <c r="J613" t="s">
        <v>627</v>
      </c>
    </row>
    <row r="614" spans="1:10">
      <c r="A614">
        <v>613</v>
      </c>
      <c r="B614" t="s">
        <v>628</v>
      </c>
      <c r="C614" t="s">
        <v>721</v>
      </c>
      <c r="D614" t="s">
        <v>722</v>
      </c>
      <c r="E614">
        <v>-61.648932925555201</v>
      </c>
      <c r="F614">
        <v>89.317528247567694</v>
      </c>
      <c r="G614">
        <v>12.877292537616899</v>
      </c>
      <c r="H614">
        <v>541.68391823768502</v>
      </c>
      <c r="I614">
        <v>554.56121077530202</v>
      </c>
      <c r="J614" t="s">
        <v>628</v>
      </c>
    </row>
    <row r="615" spans="1:10">
      <c r="A615">
        <v>614</v>
      </c>
      <c r="B615" t="s">
        <v>629</v>
      </c>
      <c r="C615" t="s">
        <v>721</v>
      </c>
      <c r="D615" t="s">
        <v>722</v>
      </c>
      <c r="E615">
        <v>-44.678131033698698</v>
      </c>
      <c r="F615">
        <v>95.815765730750798</v>
      </c>
      <c r="G615">
        <v>21.5427978263935</v>
      </c>
      <c r="H615">
        <v>491.38583449120199</v>
      </c>
      <c r="I615">
        <v>512.928632317596</v>
      </c>
      <c r="J615" t="s">
        <v>629</v>
      </c>
    </row>
    <row r="616" spans="1:10">
      <c r="A616">
        <v>615</v>
      </c>
      <c r="B616" t="s">
        <v>630</v>
      </c>
      <c r="C616" t="s">
        <v>721</v>
      </c>
      <c r="D616" t="s">
        <v>722</v>
      </c>
      <c r="E616">
        <v>-57.466504069730597</v>
      </c>
      <c r="F616">
        <v>75.245546313232197</v>
      </c>
      <c r="G616">
        <v>5.2631682389008398</v>
      </c>
      <c r="H616">
        <v>425.06616961288302</v>
      </c>
      <c r="I616">
        <v>430.32933785178398</v>
      </c>
      <c r="J616" t="s">
        <v>630</v>
      </c>
    </row>
    <row r="617" spans="1:10">
      <c r="A617">
        <v>616</v>
      </c>
      <c r="B617" t="s">
        <v>631</v>
      </c>
      <c r="C617" t="s">
        <v>721</v>
      </c>
      <c r="D617" t="s">
        <v>722</v>
      </c>
      <c r="E617">
        <v>-39.887329359230499</v>
      </c>
      <c r="F617">
        <v>82.363004866846296</v>
      </c>
      <c r="G617">
        <v>21.0303238444017</v>
      </c>
      <c r="H617">
        <v>376.03588276973898</v>
      </c>
      <c r="I617">
        <v>397.06620661414098</v>
      </c>
      <c r="J617" t="s">
        <v>631</v>
      </c>
    </row>
    <row r="618" spans="1:10">
      <c r="A618">
        <v>617</v>
      </c>
      <c r="B618" t="s">
        <v>632</v>
      </c>
      <c r="C618" t="s">
        <v>721</v>
      </c>
      <c r="D618" t="s">
        <v>722</v>
      </c>
      <c r="E618">
        <v>-127.021894552158</v>
      </c>
      <c r="F618">
        <v>15.9186216112626</v>
      </c>
      <c r="G618">
        <v>-56.923707780201703</v>
      </c>
      <c r="H618">
        <v>514.51640536379398</v>
      </c>
      <c r="I618">
        <v>457.59269758359198</v>
      </c>
      <c r="J618" t="s">
        <v>632</v>
      </c>
    </row>
    <row r="619" spans="1:10">
      <c r="A619">
        <v>618</v>
      </c>
      <c r="B619" t="s">
        <v>633</v>
      </c>
      <c r="C619" t="s">
        <v>721</v>
      </c>
      <c r="D619" t="s">
        <v>722</v>
      </c>
      <c r="E619">
        <v>-173.722175920024</v>
      </c>
      <c r="F619">
        <v>41.163999917698099</v>
      </c>
      <c r="G619">
        <v>-52.965784286299296</v>
      </c>
      <c r="H619">
        <v>645.96775318000402</v>
      </c>
      <c r="I619">
        <v>593.001968893705</v>
      </c>
      <c r="J619" t="s">
        <v>633</v>
      </c>
    </row>
    <row r="620" spans="1:10">
      <c r="A620">
        <v>619</v>
      </c>
      <c r="B620" t="s">
        <v>634</v>
      </c>
      <c r="C620" t="s">
        <v>721</v>
      </c>
      <c r="D620" t="s">
        <v>722</v>
      </c>
      <c r="E620">
        <v>-59.0153082537241</v>
      </c>
      <c r="F620">
        <v>75.118104197732407</v>
      </c>
      <c r="G620">
        <v>8.4094134833531999</v>
      </c>
      <c r="H620">
        <v>512.73307622810796</v>
      </c>
      <c r="I620">
        <v>521.14248971146105</v>
      </c>
      <c r="J620" t="s">
        <v>634</v>
      </c>
    </row>
    <row r="621" spans="1:10">
      <c r="A621">
        <v>620</v>
      </c>
      <c r="B621" t="s">
        <v>635</v>
      </c>
      <c r="C621" t="s">
        <v>721</v>
      </c>
      <c r="D621" t="s">
        <v>722</v>
      </c>
      <c r="E621">
        <v>9.1826032009827099</v>
      </c>
      <c r="F621">
        <v>103.00659166733701</v>
      </c>
      <c r="G621">
        <v>55.242799550071197</v>
      </c>
      <c r="H621">
        <v>126.039651844817</v>
      </c>
      <c r="I621">
        <v>181.282451394888</v>
      </c>
      <c r="J621" t="s">
        <v>635</v>
      </c>
    </row>
    <row r="622" spans="1:10">
      <c r="A622">
        <v>621</v>
      </c>
      <c r="B622" t="s">
        <v>636</v>
      </c>
      <c r="C622" t="s">
        <v>721</v>
      </c>
      <c r="D622" t="s">
        <v>722</v>
      </c>
      <c r="E622">
        <v>-42.749059517514397</v>
      </c>
      <c r="F622">
        <v>76.777063587568193</v>
      </c>
      <c r="G622">
        <v>17.141338711261302</v>
      </c>
      <c r="H622">
        <v>503.95288699269599</v>
      </c>
      <c r="I622">
        <v>521.09422570395702</v>
      </c>
      <c r="J622" t="s">
        <v>636</v>
      </c>
    </row>
    <row r="623" spans="1:10">
      <c r="A623">
        <v>622</v>
      </c>
      <c r="B623" t="s">
        <v>637</v>
      </c>
      <c r="C623" t="s">
        <v>721</v>
      </c>
      <c r="D623" t="s">
        <v>722</v>
      </c>
      <c r="E623">
        <v>-26.9453393179054</v>
      </c>
      <c r="F623">
        <v>103.810198350419</v>
      </c>
      <c r="G623">
        <v>36.637483397434799</v>
      </c>
      <c r="H623">
        <v>336.48807994424698</v>
      </c>
      <c r="I623">
        <v>373.12556334168198</v>
      </c>
      <c r="J623" t="s">
        <v>637</v>
      </c>
    </row>
    <row r="624" spans="1:10">
      <c r="A624">
        <v>623</v>
      </c>
      <c r="B624" t="s">
        <v>638</v>
      </c>
      <c r="C624" t="s">
        <v>721</v>
      </c>
      <c r="D624" t="s">
        <v>722</v>
      </c>
      <c r="E624">
        <v>-21.082212851464401</v>
      </c>
      <c r="F624">
        <v>95.0897316849113</v>
      </c>
      <c r="G624">
        <v>34.986128110046302</v>
      </c>
      <c r="H624">
        <v>267.58957786525201</v>
      </c>
      <c r="I624">
        <v>302.57570597529798</v>
      </c>
      <c r="J624" t="s">
        <v>638</v>
      </c>
    </row>
    <row r="625" spans="1:10">
      <c r="A625">
        <v>624</v>
      </c>
      <c r="B625" t="s">
        <v>639</v>
      </c>
      <c r="C625" t="s">
        <v>721</v>
      </c>
      <c r="D625" t="s">
        <v>722</v>
      </c>
      <c r="E625">
        <v>-155.344275256104</v>
      </c>
      <c r="F625">
        <v>46.672717911203598</v>
      </c>
      <c r="G625">
        <v>-49.8904415670156</v>
      </c>
      <c r="H625">
        <v>640.33927219749</v>
      </c>
      <c r="I625">
        <v>590.44883063047405</v>
      </c>
      <c r="J625" t="s">
        <v>639</v>
      </c>
    </row>
    <row r="626" spans="1:10">
      <c r="A626">
        <v>625</v>
      </c>
      <c r="B626" t="s">
        <v>640</v>
      </c>
      <c r="C626" t="s">
        <v>721</v>
      </c>
      <c r="D626" t="s">
        <v>722</v>
      </c>
      <c r="E626">
        <v>-152.34381506966099</v>
      </c>
      <c r="F626">
        <v>-11.869574719949201</v>
      </c>
      <c r="G626">
        <v>-77.084735380229404</v>
      </c>
      <c r="H626">
        <v>593.02090278371804</v>
      </c>
      <c r="I626">
        <v>515.93616740348898</v>
      </c>
      <c r="J626" t="s">
        <v>640</v>
      </c>
    </row>
    <row r="627" spans="1:10">
      <c r="A627">
        <v>626</v>
      </c>
      <c r="B627" t="s">
        <v>641</v>
      </c>
      <c r="C627" t="s">
        <v>721</v>
      </c>
      <c r="D627" t="s">
        <v>722</v>
      </c>
      <c r="E627">
        <v>-167.83252049940899</v>
      </c>
      <c r="F627">
        <v>-2.0716571775044699</v>
      </c>
      <c r="G627">
        <v>-68.438020456167607</v>
      </c>
      <c r="H627">
        <v>639.07241856724295</v>
      </c>
      <c r="I627">
        <v>570.63439811107605</v>
      </c>
      <c r="J627" t="s">
        <v>641</v>
      </c>
    </row>
    <row r="628" spans="1:10">
      <c r="A628">
        <v>627</v>
      </c>
      <c r="B628" t="s">
        <v>642</v>
      </c>
      <c r="C628" t="s">
        <v>721</v>
      </c>
      <c r="D628" t="s">
        <v>722</v>
      </c>
      <c r="E628">
        <v>-11.473175826230101</v>
      </c>
      <c r="F628">
        <v>90.829615230504501</v>
      </c>
      <c r="G628">
        <v>34.7634332463115</v>
      </c>
      <c r="H628">
        <v>188.008479571121</v>
      </c>
      <c r="I628">
        <v>222.77191281743299</v>
      </c>
      <c r="J628" t="s">
        <v>642</v>
      </c>
    </row>
    <row r="629" spans="1:10">
      <c r="A629">
        <v>628</v>
      </c>
      <c r="B629" t="s">
        <v>643</v>
      </c>
      <c r="C629" t="s">
        <v>721</v>
      </c>
      <c r="D629" t="s">
        <v>722</v>
      </c>
      <c r="E629">
        <v>-31.414172707514801</v>
      </c>
      <c r="F629">
        <v>54.658211433191397</v>
      </c>
      <c r="G629">
        <v>9.4262758349068996</v>
      </c>
      <c r="H629">
        <v>194.67730071942</v>
      </c>
      <c r="I629">
        <v>204.10357655432699</v>
      </c>
      <c r="J629" t="s">
        <v>643</v>
      </c>
    </row>
    <row r="630" spans="1:10">
      <c r="A630">
        <v>629</v>
      </c>
      <c r="B630" t="s">
        <v>644</v>
      </c>
      <c r="C630" t="s">
        <v>721</v>
      </c>
      <c r="D630" t="s">
        <v>722</v>
      </c>
      <c r="E630">
        <v>-121.219620041962</v>
      </c>
      <c r="F630">
        <v>8.7679688385208703</v>
      </c>
      <c r="G630">
        <v>-57.911272339635701</v>
      </c>
      <c r="H630">
        <v>511.21994018067801</v>
      </c>
      <c r="I630">
        <v>453.30866784104302</v>
      </c>
      <c r="J630" t="s">
        <v>644</v>
      </c>
    </row>
    <row r="631" spans="1:10">
      <c r="A631">
        <v>630</v>
      </c>
      <c r="B631" t="s">
        <v>645</v>
      </c>
      <c r="C631" t="s">
        <v>721</v>
      </c>
      <c r="D631" t="s">
        <v>722</v>
      </c>
      <c r="E631">
        <v>-5.9968955974115401</v>
      </c>
      <c r="F631">
        <v>103.18915732497</v>
      </c>
      <c r="G631">
        <v>46.409677924956803</v>
      </c>
      <c r="H631">
        <v>200.78795503647899</v>
      </c>
      <c r="I631">
        <v>247.197632961436</v>
      </c>
      <c r="J631" t="s">
        <v>645</v>
      </c>
    </row>
    <row r="632" spans="1:10">
      <c r="A632">
        <v>631</v>
      </c>
      <c r="B632" t="s">
        <v>646</v>
      </c>
      <c r="C632" t="s">
        <v>721</v>
      </c>
      <c r="D632" t="s">
        <v>722</v>
      </c>
      <c r="E632">
        <v>-78.2376139746288</v>
      </c>
      <c r="F632">
        <v>53.598140831590598</v>
      </c>
      <c r="G632">
        <v>-11.548391202104799</v>
      </c>
      <c r="H632">
        <v>429.434577724002</v>
      </c>
      <c r="I632">
        <v>417.886186521897</v>
      </c>
      <c r="J632" t="s">
        <v>646</v>
      </c>
    </row>
    <row r="633" spans="1:10">
      <c r="A633">
        <v>632</v>
      </c>
      <c r="B633" t="s">
        <v>647</v>
      </c>
      <c r="C633" t="s">
        <v>721</v>
      </c>
      <c r="D633" t="s">
        <v>722</v>
      </c>
      <c r="E633">
        <v>-39.383638615123402</v>
      </c>
      <c r="F633">
        <v>89.914962691391594</v>
      </c>
      <c r="G633">
        <v>20.3326317749613</v>
      </c>
      <c r="H633">
        <v>355.852460539106</v>
      </c>
      <c r="I633">
        <v>376.18509231406802</v>
      </c>
      <c r="J633" t="s">
        <v>647</v>
      </c>
    </row>
    <row r="634" spans="1:10">
      <c r="A634">
        <v>633</v>
      </c>
      <c r="B634" t="s">
        <v>648</v>
      </c>
      <c r="C634" t="s">
        <v>721</v>
      </c>
      <c r="D634" t="s">
        <v>722</v>
      </c>
      <c r="E634">
        <v>-90.857497744590006</v>
      </c>
      <c r="F634">
        <v>24.960199146077802</v>
      </c>
      <c r="G634">
        <v>-34.488602802134203</v>
      </c>
      <c r="H634">
        <v>450.07779476573398</v>
      </c>
      <c r="I634">
        <v>415.5891919636</v>
      </c>
      <c r="J634" t="s">
        <v>648</v>
      </c>
    </row>
    <row r="635" spans="1:10">
      <c r="A635">
        <v>634</v>
      </c>
      <c r="B635" t="s">
        <v>649</v>
      </c>
      <c r="C635" t="s">
        <v>721</v>
      </c>
      <c r="D635" t="s">
        <v>722</v>
      </c>
      <c r="E635">
        <v>-135.38464063598701</v>
      </c>
      <c r="F635">
        <v>-28.620681208147499</v>
      </c>
      <c r="G635">
        <v>-83.333743057071501</v>
      </c>
      <c r="H635">
        <v>415.27103882332199</v>
      </c>
      <c r="I635">
        <v>331.93729576624997</v>
      </c>
      <c r="J635" t="s">
        <v>649</v>
      </c>
    </row>
    <row r="636" spans="1:10">
      <c r="A636">
        <v>635</v>
      </c>
      <c r="B636" t="s">
        <v>650</v>
      </c>
      <c r="C636" t="s">
        <v>721</v>
      </c>
      <c r="D636" t="s">
        <v>722</v>
      </c>
      <c r="E636">
        <v>-0.81783746337380003</v>
      </c>
      <c r="F636">
        <v>96.925563370086394</v>
      </c>
      <c r="G636">
        <v>42.696263812133701</v>
      </c>
      <c r="H636">
        <v>112.13857960194601</v>
      </c>
      <c r="I636">
        <v>154.83484341408001</v>
      </c>
      <c r="J636" t="s">
        <v>650</v>
      </c>
    </row>
    <row r="637" spans="1:10">
      <c r="A637">
        <v>636</v>
      </c>
      <c r="B637" t="s">
        <v>651</v>
      </c>
      <c r="C637" t="s">
        <v>721</v>
      </c>
      <c r="D637" t="s">
        <v>722</v>
      </c>
      <c r="E637">
        <v>-92.928873815801495</v>
      </c>
      <c r="F637">
        <v>21.0228513815375</v>
      </c>
      <c r="G637">
        <v>-37.622304583270598</v>
      </c>
      <c r="H637">
        <v>481.04111088026298</v>
      </c>
      <c r="I637">
        <v>443.41880629699199</v>
      </c>
      <c r="J637" t="s">
        <v>651</v>
      </c>
    </row>
    <row r="638" spans="1:10">
      <c r="A638">
        <v>637</v>
      </c>
      <c r="B638" t="s">
        <v>652</v>
      </c>
      <c r="C638" t="s">
        <v>721</v>
      </c>
      <c r="D638" t="s">
        <v>722</v>
      </c>
      <c r="E638">
        <v>-133.81310615618801</v>
      </c>
      <c r="F638">
        <v>17.295638346591101</v>
      </c>
      <c r="G638">
        <v>-59.408043835525604</v>
      </c>
      <c r="H638">
        <v>435.89107063179699</v>
      </c>
      <c r="I638">
        <v>376.48302679627199</v>
      </c>
      <c r="J638" t="s">
        <v>652</v>
      </c>
    </row>
    <row r="639" spans="1:10">
      <c r="A639">
        <v>638</v>
      </c>
      <c r="B639" t="s">
        <v>653</v>
      </c>
      <c r="C639" t="s">
        <v>721</v>
      </c>
      <c r="D639" t="s">
        <v>722</v>
      </c>
      <c r="E639">
        <v>-87.678629779313596</v>
      </c>
      <c r="F639">
        <v>40.481743935454602</v>
      </c>
      <c r="G639">
        <v>-25.397340921328301</v>
      </c>
      <c r="H639">
        <v>402.506615973294</v>
      </c>
      <c r="I639">
        <v>377.10927505196599</v>
      </c>
      <c r="J639" t="s">
        <v>653</v>
      </c>
    </row>
    <row r="640" spans="1:10">
      <c r="A640">
        <v>639</v>
      </c>
      <c r="B640" t="s">
        <v>654</v>
      </c>
      <c r="C640" t="s">
        <v>721</v>
      </c>
      <c r="D640" t="s">
        <v>722</v>
      </c>
      <c r="E640">
        <v>-115.923396631464</v>
      </c>
      <c r="F640">
        <v>14.7561640236319</v>
      </c>
      <c r="G640">
        <v>-49.4907798037747</v>
      </c>
      <c r="H640">
        <v>537.05974316503102</v>
      </c>
      <c r="I640">
        <v>487.56896336125601</v>
      </c>
      <c r="J640" t="s">
        <v>654</v>
      </c>
    </row>
    <row r="641" spans="1:10">
      <c r="A641">
        <v>640</v>
      </c>
      <c r="B641" t="s">
        <v>655</v>
      </c>
      <c r="C641" t="s">
        <v>721</v>
      </c>
      <c r="D641" t="s">
        <v>722</v>
      </c>
      <c r="E641">
        <v>-735.61305353660998</v>
      </c>
      <c r="F641">
        <v>-17.227951487300199</v>
      </c>
      <c r="G641">
        <v>-188.18523403415199</v>
      </c>
      <c r="H641">
        <v>809.02574255565401</v>
      </c>
      <c r="I641">
        <v>620.84050852150199</v>
      </c>
      <c r="J641" t="s">
        <v>655</v>
      </c>
    </row>
    <row r="642" spans="1:10">
      <c r="A642">
        <v>641</v>
      </c>
      <c r="B642" t="s">
        <v>656</v>
      </c>
      <c r="C642" t="s">
        <v>721</v>
      </c>
      <c r="D642" t="s">
        <v>722</v>
      </c>
      <c r="E642">
        <v>-103.896068782418</v>
      </c>
      <c r="F642">
        <v>35.7890615562196</v>
      </c>
      <c r="G642">
        <v>-35.841727108270703</v>
      </c>
      <c r="H642">
        <v>483.56605113538899</v>
      </c>
      <c r="I642">
        <v>447.72432402711797</v>
      </c>
      <c r="J642" t="s">
        <v>656</v>
      </c>
    </row>
    <row r="643" spans="1:10">
      <c r="A643">
        <v>642</v>
      </c>
      <c r="B643" t="s">
        <v>657</v>
      </c>
      <c r="C643" t="s">
        <v>721</v>
      </c>
      <c r="D643" t="s">
        <v>722</v>
      </c>
      <c r="E643">
        <v>-44.032909961974902</v>
      </c>
      <c r="F643">
        <v>96.126991617509404</v>
      </c>
      <c r="G643">
        <v>24.1445725993593</v>
      </c>
      <c r="H643">
        <v>552.62287302357902</v>
      </c>
      <c r="I643">
        <v>576.767445622938</v>
      </c>
      <c r="J643" t="s">
        <v>657</v>
      </c>
    </row>
    <row r="644" spans="1:10">
      <c r="A644">
        <v>643</v>
      </c>
      <c r="B644" t="s">
        <v>658</v>
      </c>
      <c r="C644" t="s">
        <v>721</v>
      </c>
      <c r="D644" t="s">
        <v>722</v>
      </c>
      <c r="E644">
        <v>-1149.7691209586701</v>
      </c>
      <c r="F644">
        <v>-41.990278064219403</v>
      </c>
      <c r="G644">
        <v>-255.06773386594401</v>
      </c>
      <c r="H644">
        <v>870.37545661801903</v>
      </c>
      <c r="I644">
        <v>615.30772275207505</v>
      </c>
      <c r="J644" t="s">
        <v>658</v>
      </c>
    </row>
    <row r="645" spans="1:10">
      <c r="A645">
        <v>644</v>
      </c>
      <c r="B645" t="s">
        <v>659</v>
      </c>
      <c r="C645" t="s">
        <v>721</v>
      </c>
      <c r="D645" t="s">
        <v>722</v>
      </c>
      <c r="E645">
        <v>-202.878657670991</v>
      </c>
      <c r="F645">
        <v>11.2273878566004</v>
      </c>
      <c r="G645">
        <v>-81.724237558565093</v>
      </c>
      <c r="H645">
        <v>653.46814939771502</v>
      </c>
      <c r="I645">
        <v>571.74391183914997</v>
      </c>
      <c r="J645" t="s">
        <v>659</v>
      </c>
    </row>
    <row r="646" spans="1:10">
      <c r="A646">
        <v>645</v>
      </c>
      <c r="B646" t="s">
        <v>660</v>
      </c>
      <c r="C646" t="s">
        <v>721</v>
      </c>
      <c r="D646" t="s">
        <v>722</v>
      </c>
      <c r="E646">
        <v>-33.007223992719197</v>
      </c>
      <c r="F646">
        <v>57.423273903115401</v>
      </c>
      <c r="G646">
        <v>9.4409746162252901</v>
      </c>
      <c r="H646">
        <v>123.281378894856</v>
      </c>
      <c r="I646">
        <v>132.72235351108199</v>
      </c>
      <c r="J646" t="s">
        <v>660</v>
      </c>
    </row>
    <row r="647" spans="1:10">
      <c r="A647">
        <v>646</v>
      </c>
      <c r="B647" t="s">
        <v>661</v>
      </c>
      <c r="C647" t="s">
        <v>721</v>
      </c>
      <c r="D647" t="s">
        <v>722</v>
      </c>
      <c r="E647">
        <v>-142.17307311524999</v>
      </c>
      <c r="F647">
        <v>26.741459157187801</v>
      </c>
      <c r="G647">
        <v>-52.818239236170299</v>
      </c>
      <c r="H647">
        <v>613.03419278096897</v>
      </c>
      <c r="I647">
        <v>560.21595354479905</v>
      </c>
      <c r="J647" t="s">
        <v>661</v>
      </c>
    </row>
    <row r="648" spans="1:10">
      <c r="A648">
        <v>647</v>
      </c>
      <c r="B648" t="s">
        <v>662</v>
      </c>
      <c r="C648" t="s">
        <v>721</v>
      </c>
      <c r="D648" t="s">
        <v>722</v>
      </c>
      <c r="E648">
        <v>-293.48636199055699</v>
      </c>
      <c r="F648">
        <v>-104.48239470218201</v>
      </c>
      <c r="G648">
        <v>-189.17491174779599</v>
      </c>
      <c r="H648">
        <v>630.10418997780801</v>
      </c>
      <c r="I648">
        <v>440.92927823001099</v>
      </c>
      <c r="J648" t="s">
        <v>662</v>
      </c>
    </row>
    <row r="649" spans="1:10">
      <c r="A649">
        <v>648</v>
      </c>
      <c r="B649" t="s">
        <v>663</v>
      </c>
      <c r="C649" t="s">
        <v>721</v>
      </c>
      <c r="D649" t="s">
        <v>722</v>
      </c>
      <c r="E649">
        <v>0.73575525910913897</v>
      </c>
      <c r="F649">
        <v>155.82059293673399</v>
      </c>
      <c r="G649">
        <v>71.853071649459906</v>
      </c>
      <c r="H649">
        <v>461.56509831302299</v>
      </c>
      <c r="I649">
        <v>533.41816996248303</v>
      </c>
      <c r="J649" t="s">
        <v>663</v>
      </c>
    </row>
    <row r="650" spans="1:10">
      <c r="A650">
        <v>649</v>
      </c>
      <c r="B650" t="s">
        <v>664</v>
      </c>
      <c r="C650" t="s">
        <v>721</v>
      </c>
      <c r="D650" t="s">
        <v>722</v>
      </c>
      <c r="E650">
        <v>-66.350891504373394</v>
      </c>
      <c r="F650">
        <v>79.238062334365495</v>
      </c>
      <c r="G650">
        <v>6.4937068212904503</v>
      </c>
      <c r="H650">
        <v>503.93194929509099</v>
      </c>
      <c r="I650">
        <v>510.42565611638202</v>
      </c>
      <c r="J650" t="s">
        <v>664</v>
      </c>
    </row>
    <row r="651" spans="1:10">
      <c r="A651">
        <v>650</v>
      </c>
      <c r="B651" t="s">
        <v>665</v>
      </c>
      <c r="C651" t="s">
        <v>721</v>
      </c>
      <c r="D651" t="s">
        <v>722</v>
      </c>
      <c r="E651">
        <v>-253.062309076009</v>
      </c>
      <c r="F651">
        <v>-99.869438798803202</v>
      </c>
      <c r="G651">
        <v>-174.91234249471</v>
      </c>
      <c r="H651">
        <v>613.32856861130404</v>
      </c>
      <c r="I651">
        <v>438.41622611659301</v>
      </c>
      <c r="J651" t="s">
        <v>665</v>
      </c>
    </row>
    <row r="652" spans="1:10">
      <c r="A652">
        <v>651</v>
      </c>
      <c r="B652" t="s">
        <v>666</v>
      </c>
      <c r="C652" t="s">
        <v>721</v>
      </c>
      <c r="D652" t="s">
        <v>722</v>
      </c>
      <c r="E652">
        <v>13.803051783560001</v>
      </c>
      <c r="F652">
        <v>156.88672375066</v>
      </c>
      <c r="G652">
        <v>79.930095181179496</v>
      </c>
      <c r="H652">
        <v>377.74511013980401</v>
      </c>
      <c r="I652">
        <v>457.67520532098399</v>
      </c>
      <c r="J652" t="s">
        <v>666</v>
      </c>
    </row>
    <row r="653" spans="1:10">
      <c r="A653">
        <v>652</v>
      </c>
      <c r="B653" t="s">
        <v>667</v>
      </c>
      <c r="C653" t="s">
        <v>721</v>
      </c>
      <c r="D653" t="s">
        <v>722</v>
      </c>
      <c r="E653">
        <v>-132.79200209099301</v>
      </c>
      <c r="F653">
        <v>3.1122261234966699</v>
      </c>
      <c r="G653">
        <v>-65.772182802673299</v>
      </c>
      <c r="H653">
        <v>451.77743120150001</v>
      </c>
      <c r="I653">
        <v>386.00524839882701</v>
      </c>
      <c r="J653" t="s">
        <v>667</v>
      </c>
    </row>
    <row r="654" spans="1:10">
      <c r="A654">
        <v>653</v>
      </c>
      <c r="B654" t="s">
        <v>668</v>
      </c>
      <c r="C654" t="s">
        <v>721</v>
      </c>
      <c r="D654" t="s">
        <v>722</v>
      </c>
      <c r="E654">
        <v>35.597605797521197</v>
      </c>
      <c r="F654">
        <v>173.781784623286</v>
      </c>
      <c r="G654">
        <v>103.880227127119</v>
      </c>
      <c r="H654">
        <v>377.765958794472</v>
      </c>
      <c r="I654">
        <v>481.64618592159201</v>
      </c>
      <c r="J654" t="s">
        <v>668</v>
      </c>
    </row>
    <row r="655" spans="1:10">
      <c r="A655">
        <v>654</v>
      </c>
      <c r="B655" t="s">
        <v>669</v>
      </c>
      <c r="C655" t="s">
        <v>721</v>
      </c>
      <c r="D655" t="s">
        <v>722</v>
      </c>
      <c r="E655">
        <v>-153.826355637913</v>
      </c>
      <c r="F655">
        <v>-3.2155422160606002</v>
      </c>
      <c r="G655">
        <v>-81.293086152036594</v>
      </c>
      <c r="H655">
        <v>539.05496181447904</v>
      </c>
      <c r="I655">
        <v>457.76187566244198</v>
      </c>
      <c r="J655" t="s">
        <v>669</v>
      </c>
    </row>
    <row r="656" spans="1:10">
      <c r="A656">
        <v>655</v>
      </c>
      <c r="B656" t="s">
        <v>670</v>
      </c>
      <c r="C656" t="s">
        <v>721</v>
      </c>
      <c r="D656" t="s">
        <v>722</v>
      </c>
      <c r="E656">
        <v>-122.694818589563</v>
      </c>
      <c r="F656">
        <v>28.2381676865208</v>
      </c>
      <c r="G656">
        <v>-49.010487111575102</v>
      </c>
      <c r="H656">
        <v>551.22183426426602</v>
      </c>
      <c r="I656">
        <v>502.21134715269102</v>
      </c>
      <c r="J656" t="s">
        <v>670</v>
      </c>
    </row>
    <row r="657" spans="1:10">
      <c r="A657">
        <v>656</v>
      </c>
      <c r="B657" t="s">
        <v>671</v>
      </c>
      <c r="C657" t="s">
        <v>721</v>
      </c>
      <c r="D657" t="s">
        <v>722</v>
      </c>
      <c r="E657">
        <v>-155.67665829663599</v>
      </c>
      <c r="F657">
        <v>38.814324656483798</v>
      </c>
      <c r="G657">
        <v>-55.225537360063903</v>
      </c>
      <c r="H657">
        <v>601.33548836154398</v>
      </c>
      <c r="I657">
        <v>546.10995100148</v>
      </c>
      <c r="J657" t="s">
        <v>671</v>
      </c>
    </row>
    <row r="658" spans="1:10">
      <c r="A658">
        <v>657</v>
      </c>
      <c r="B658" t="s">
        <v>672</v>
      </c>
      <c r="C658" t="s">
        <v>721</v>
      </c>
      <c r="D658" t="s">
        <v>722</v>
      </c>
      <c r="E658">
        <v>-114.10850794128299</v>
      </c>
      <c r="F658">
        <v>9.2544087156378296</v>
      </c>
      <c r="G658">
        <v>-52.232017396411301</v>
      </c>
      <c r="H658">
        <v>456.03099355612699</v>
      </c>
      <c r="I658">
        <v>403.79897615971498</v>
      </c>
      <c r="J658" t="s">
        <v>672</v>
      </c>
    </row>
    <row r="659" spans="1:10">
      <c r="A659">
        <v>658</v>
      </c>
      <c r="B659" t="s">
        <v>673</v>
      </c>
      <c r="C659" t="s">
        <v>721</v>
      </c>
      <c r="D659" t="s">
        <v>722</v>
      </c>
      <c r="E659">
        <v>-383.92975573093702</v>
      </c>
      <c r="F659">
        <v>-3.3781673388711502</v>
      </c>
      <c r="G659">
        <v>-130.674926696472</v>
      </c>
      <c r="H659">
        <v>736.32114730677802</v>
      </c>
      <c r="I659">
        <v>605.64622061030605</v>
      </c>
      <c r="J659" t="s">
        <v>673</v>
      </c>
    </row>
    <row r="660" spans="1:10">
      <c r="A660">
        <v>659</v>
      </c>
      <c r="B660" t="s">
        <v>674</v>
      </c>
      <c r="C660" t="s">
        <v>721</v>
      </c>
      <c r="D660" t="s">
        <v>722</v>
      </c>
      <c r="E660">
        <v>-51.364216059763798</v>
      </c>
      <c r="F660">
        <v>90.935903328620398</v>
      </c>
      <c r="G660">
        <v>17.512973615497799</v>
      </c>
      <c r="H660">
        <v>477.19813699424901</v>
      </c>
      <c r="I660">
        <v>494.71111060974602</v>
      </c>
      <c r="J660" t="s">
        <v>674</v>
      </c>
    </row>
    <row r="661" spans="1:10">
      <c r="A661">
        <v>660</v>
      </c>
      <c r="B661" t="s">
        <v>675</v>
      </c>
      <c r="C661" t="s">
        <v>721</v>
      </c>
      <c r="D661" t="s">
        <v>722</v>
      </c>
      <c r="E661">
        <v>28.502128711099299</v>
      </c>
      <c r="F661">
        <v>168.48957359015799</v>
      </c>
      <c r="G661">
        <v>99.950098233107695</v>
      </c>
      <c r="H661">
        <v>315.45715621542598</v>
      </c>
      <c r="I661">
        <v>415.40725444853399</v>
      </c>
      <c r="J661" t="s">
        <v>675</v>
      </c>
    </row>
    <row r="662" spans="1:10">
      <c r="A662">
        <v>661</v>
      </c>
      <c r="B662" t="s">
        <v>676</v>
      </c>
      <c r="C662" t="s">
        <v>721</v>
      </c>
      <c r="D662" t="s">
        <v>722</v>
      </c>
      <c r="E662">
        <v>-158.43719018035301</v>
      </c>
      <c r="F662">
        <v>10.0344468570473</v>
      </c>
      <c r="G662">
        <v>-59.227011155062598</v>
      </c>
      <c r="H662">
        <v>624.75556509884302</v>
      </c>
      <c r="I662">
        <v>565.52855394378003</v>
      </c>
      <c r="J662" t="s">
        <v>676</v>
      </c>
    </row>
    <row r="663" spans="1:10">
      <c r="A663">
        <v>662</v>
      </c>
      <c r="B663" t="s">
        <v>677</v>
      </c>
      <c r="C663" t="s">
        <v>721</v>
      </c>
      <c r="D663" t="s">
        <v>722</v>
      </c>
      <c r="E663">
        <v>-59.950505844126297</v>
      </c>
      <c r="F663">
        <v>86.424090977429799</v>
      </c>
      <c r="G663">
        <v>14.104109149488901</v>
      </c>
      <c r="H663">
        <v>365.73382644751501</v>
      </c>
      <c r="I663">
        <v>379.83793559700399</v>
      </c>
      <c r="J663" t="s">
        <v>677</v>
      </c>
    </row>
    <row r="664" spans="1:10">
      <c r="A664">
        <v>663</v>
      </c>
      <c r="B664" t="s">
        <v>678</v>
      </c>
      <c r="C664" t="s">
        <v>721</v>
      </c>
      <c r="D664" t="s">
        <v>722</v>
      </c>
      <c r="E664">
        <v>-72.895156620576003</v>
      </c>
      <c r="F664">
        <v>70.045583683136599</v>
      </c>
      <c r="G664">
        <v>-0.67717159262889404</v>
      </c>
      <c r="H664">
        <v>455.12715848244198</v>
      </c>
      <c r="I664">
        <v>454.44998688981298</v>
      </c>
      <c r="J664" t="s">
        <v>678</v>
      </c>
    </row>
    <row r="665" spans="1:10">
      <c r="A665">
        <v>664</v>
      </c>
      <c r="B665" t="s">
        <v>679</v>
      </c>
      <c r="C665" t="s">
        <v>721</v>
      </c>
      <c r="D665" t="s">
        <v>722</v>
      </c>
      <c r="E665">
        <v>-120.06330277324901</v>
      </c>
      <c r="F665">
        <v>99.676809667575796</v>
      </c>
      <c r="G665">
        <v>-25.289302096187601</v>
      </c>
      <c r="H665">
        <v>596.366584374686</v>
      </c>
      <c r="I665">
        <v>571.07728227849805</v>
      </c>
      <c r="J665" t="s">
        <v>679</v>
      </c>
    </row>
    <row r="666" spans="1:10">
      <c r="A666">
        <v>665</v>
      </c>
      <c r="B666" t="s">
        <v>680</v>
      </c>
      <c r="C666" t="s">
        <v>721</v>
      </c>
      <c r="D666" t="s">
        <v>722</v>
      </c>
      <c r="E666">
        <v>-97.096093898979007</v>
      </c>
      <c r="F666">
        <v>38.3836017286744</v>
      </c>
      <c r="G666">
        <v>-27.810956882511</v>
      </c>
      <c r="H666">
        <v>545.80434412574903</v>
      </c>
      <c r="I666">
        <v>517.99338724323798</v>
      </c>
      <c r="J666" t="s">
        <v>680</v>
      </c>
    </row>
    <row r="667" spans="1:10">
      <c r="A667">
        <v>666</v>
      </c>
      <c r="B667" t="s">
        <v>681</v>
      </c>
      <c r="C667" t="s">
        <v>721</v>
      </c>
      <c r="D667" t="s">
        <v>722</v>
      </c>
      <c r="E667">
        <v>-142.576648717788</v>
      </c>
      <c r="F667">
        <v>-5.6665044280265597</v>
      </c>
      <c r="G667">
        <v>-75.143325840607801</v>
      </c>
      <c r="H667">
        <v>485.161298658801</v>
      </c>
      <c r="I667">
        <v>410.01797281819302</v>
      </c>
      <c r="J667" t="s">
        <v>681</v>
      </c>
    </row>
    <row r="668" spans="1:10">
      <c r="A668">
        <v>667</v>
      </c>
      <c r="B668" t="s">
        <v>682</v>
      </c>
      <c r="C668" t="s">
        <v>721</v>
      </c>
      <c r="D668" t="s">
        <v>722</v>
      </c>
      <c r="E668">
        <v>2.6630856357311501</v>
      </c>
      <c r="F668">
        <v>157.441542672266</v>
      </c>
      <c r="G668">
        <v>78.322228878083706</v>
      </c>
      <c r="H668">
        <v>401.08669083978299</v>
      </c>
      <c r="I668">
        <v>479.40891971786698</v>
      </c>
      <c r="J668" t="s">
        <v>682</v>
      </c>
    </row>
    <row r="669" spans="1:10">
      <c r="A669">
        <v>668</v>
      </c>
      <c r="B669" t="s">
        <v>683</v>
      </c>
      <c r="C669" t="s">
        <v>721</v>
      </c>
      <c r="D669" t="s">
        <v>722</v>
      </c>
      <c r="E669">
        <v>-100.792500685167</v>
      </c>
      <c r="F669">
        <v>44.879362327299198</v>
      </c>
      <c r="G669">
        <v>-29.905890915725799</v>
      </c>
      <c r="H669">
        <v>492.47168420001901</v>
      </c>
      <c r="I669">
        <v>462.56579328429399</v>
      </c>
      <c r="J669" t="s">
        <v>683</v>
      </c>
    </row>
    <row r="670" spans="1:10">
      <c r="A670">
        <v>669</v>
      </c>
      <c r="B670" t="s">
        <v>684</v>
      </c>
      <c r="C670" t="s">
        <v>721</v>
      </c>
      <c r="D670" t="s">
        <v>722</v>
      </c>
      <c r="E670">
        <v>-80.400848263832302</v>
      </c>
      <c r="F670">
        <v>70.938454246637093</v>
      </c>
      <c r="G670">
        <v>-5.6539120077512699</v>
      </c>
      <c r="H670">
        <v>504.79102582791899</v>
      </c>
      <c r="I670">
        <v>499.137113820168</v>
      </c>
      <c r="J670" t="s">
        <v>684</v>
      </c>
    </row>
    <row r="671" spans="1:10">
      <c r="A671">
        <v>670</v>
      </c>
      <c r="B671" t="s">
        <v>685</v>
      </c>
      <c r="C671" t="s">
        <v>721</v>
      </c>
      <c r="D671" t="s">
        <v>722</v>
      </c>
      <c r="E671">
        <v>-132.90863469474499</v>
      </c>
      <c r="F671">
        <v>-8.4204573926244102</v>
      </c>
      <c r="G671">
        <v>-73.779704445855302</v>
      </c>
      <c r="H671">
        <v>345.30084564939102</v>
      </c>
      <c r="I671">
        <v>271.52114120353599</v>
      </c>
      <c r="J671" t="s">
        <v>685</v>
      </c>
    </row>
    <row r="672" spans="1:10">
      <c r="A672">
        <v>671</v>
      </c>
      <c r="B672" t="s">
        <v>686</v>
      </c>
      <c r="C672" t="s">
        <v>721</v>
      </c>
      <c r="D672" t="s">
        <v>722</v>
      </c>
      <c r="E672">
        <v>-160.55556203550401</v>
      </c>
      <c r="F672">
        <v>15.424614614205799</v>
      </c>
      <c r="G672">
        <v>-61.813005988039201</v>
      </c>
      <c r="H672">
        <v>622.03775412962398</v>
      </c>
      <c r="I672">
        <v>560.22474814158397</v>
      </c>
      <c r="J672" t="s">
        <v>686</v>
      </c>
    </row>
    <row r="673" spans="1:10">
      <c r="A673">
        <v>672</v>
      </c>
      <c r="B673" t="s">
        <v>687</v>
      </c>
      <c r="C673" t="s">
        <v>721</v>
      </c>
      <c r="D673" t="s">
        <v>722</v>
      </c>
      <c r="E673">
        <v>-331.31755854643001</v>
      </c>
      <c r="F673">
        <v>30.354214195626898</v>
      </c>
      <c r="G673">
        <v>-95.947705114012194</v>
      </c>
      <c r="H673">
        <v>711.016045645183</v>
      </c>
      <c r="I673">
        <v>615.06834053117097</v>
      </c>
      <c r="J673" t="s">
        <v>687</v>
      </c>
    </row>
    <row r="674" spans="1:10">
      <c r="A674">
        <v>673</v>
      </c>
      <c r="B674" t="s">
        <v>688</v>
      </c>
      <c r="C674" t="s">
        <v>721</v>
      </c>
      <c r="D674" t="s">
        <v>722</v>
      </c>
      <c r="E674">
        <v>-131.51245207023999</v>
      </c>
      <c r="F674">
        <v>11.097559821727</v>
      </c>
      <c r="G674">
        <v>-56.150355550269701</v>
      </c>
      <c r="H674">
        <v>595.09977417357197</v>
      </c>
      <c r="I674">
        <v>538.94941862330199</v>
      </c>
      <c r="J674" t="s">
        <v>688</v>
      </c>
    </row>
    <row r="675" spans="1:10">
      <c r="A675">
        <v>674</v>
      </c>
      <c r="B675" t="s">
        <v>689</v>
      </c>
      <c r="C675" t="s">
        <v>721</v>
      </c>
      <c r="D675" t="s">
        <v>722</v>
      </c>
      <c r="E675">
        <v>-629.30426317764204</v>
      </c>
      <c r="F675">
        <v>18.7814615345725</v>
      </c>
      <c r="G675">
        <v>-132.007235958226</v>
      </c>
      <c r="H675">
        <v>768.72437298518105</v>
      </c>
      <c r="I675">
        <v>636.71713702695399</v>
      </c>
      <c r="J675" t="s">
        <v>689</v>
      </c>
    </row>
    <row r="676" spans="1:10">
      <c r="A676">
        <v>675</v>
      </c>
      <c r="B676" t="s">
        <v>690</v>
      </c>
      <c r="C676" t="s">
        <v>721</v>
      </c>
      <c r="D676" t="s">
        <v>722</v>
      </c>
      <c r="E676">
        <v>-138.080888453559</v>
      </c>
      <c r="F676">
        <v>-14.0289566704287</v>
      </c>
      <c r="G676">
        <v>-78.597583957095793</v>
      </c>
      <c r="H676">
        <v>441.37321250280303</v>
      </c>
      <c r="I676">
        <v>362.77562854570698</v>
      </c>
      <c r="J676" t="s">
        <v>690</v>
      </c>
    </row>
    <row r="677" spans="1:10">
      <c r="A677">
        <v>676</v>
      </c>
      <c r="B677" t="s">
        <v>691</v>
      </c>
      <c r="C677" t="s">
        <v>721</v>
      </c>
      <c r="D677" t="s">
        <v>722</v>
      </c>
      <c r="E677">
        <v>-141.43753023683499</v>
      </c>
      <c r="F677">
        <v>29.456038893988801</v>
      </c>
      <c r="G677">
        <v>-58.645280604809699</v>
      </c>
      <c r="H677">
        <v>592.80243312990103</v>
      </c>
      <c r="I677">
        <v>534.15715252509096</v>
      </c>
      <c r="J677" t="s">
        <v>691</v>
      </c>
    </row>
    <row r="678" spans="1:10">
      <c r="A678">
        <v>677</v>
      </c>
      <c r="B678" t="s">
        <v>692</v>
      </c>
      <c r="C678" t="s">
        <v>721</v>
      </c>
      <c r="D678" t="s">
        <v>722</v>
      </c>
      <c r="E678">
        <v>-227.38890691661399</v>
      </c>
      <c r="F678">
        <v>18.0529876757032</v>
      </c>
      <c r="G678">
        <v>-89.374481940386602</v>
      </c>
      <c r="H678">
        <v>673.89787257875696</v>
      </c>
      <c r="I678">
        <v>584.52339063836996</v>
      </c>
      <c r="J678" t="s">
        <v>692</v>
      </c>
    </row>
    <row r="679" spans="1:10">
      <c r="A679">
        <v>678</v>
      </c>
      <c r="B679" t="s">
        <v>693</v>
      </c>
      <c r="C679" t="s">
        <v>721</v>
      </c>
      <c r="D679" t="s">
        <v>722</v>
      </c>
      <c r="E679">
        <v>-696.30622499211097</v>
      </c>
      <c r="F679">
        <v>-37.881167627694197</v>
      </c>
      <c r="G679">
        <v>-198.30494097690601</v>
      </c>
      <c r="H679">
        <v>777.21437949040603</v>
      </c>
      <c r="I679">
        <v>578.90943851349903</v>
      </c>
      <c r="J679" t="s">
        <v>693</v>
      </c>
    </row>
    <row r="680" spans="1:10">
      <c r="A680">
        <v>679</v>
      </c>
      <c r="B680" t="s">
        <v>694</v>
      </c>
      <c r="C680" t="s">
        <v>721</v>
      </c>
      <c r="D680" t="s">
        <v>722</v>
      </c>
      <c r="E680">
        <v>-207.455451351524</v>
      </c>
      <c r="F680">
        <v>67.185652780562194</v>
      </c>
      <c r="G680">
        <v>-73.037428463274594</v>
      </c>
      <c r="H680">
        <v>668.58610752462698</v>
      </c>
      <c r="I680">
        <v>595.548679061352</v>
      </c>
      <c r="J680" t="s">
        <v>694</v>
      </c>
    </row>
    <row r="681" spans="1:10">
      <c r="A681">
        <v>680</v>
      </c>
      <c r="B681" t="s">
        <v>695</v>
      </c>
      <c r="C681" t="s">
        <v>721</v>
      </c>
      <c r="D681" t="s">
        <v>722</v>
      </c>
      <c r="E681">
        <v>-256.91750265693298</v>
      </c>
      <c r="F681">
        <v>-32.3611102358065</v>
      </c>
      <c r="G681">
        <v>-121.975005931783</v>
      </c>
      <c r="H681">
        <v>650.22384738923995</v>
      </c>
      <c r="I681">
        <v>528.24884145745602</v>
      </c>
      <c r="J681" t="s">
        <v>695</v>
      </c>
    </row>
  </sheetData>
  <sortState xmlns:xlrd2="http://schemas.microsoft.com/office/spreadsheetml/2017/richdata2" ref="A2:J681">
    <sortCondition ref="A2:A6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Cox</dc:creator>
  <cp:keywords/>
  <dc:description/>
  <cp:lastModifiedBy>Stanley H West</cp:lastModifiedBy>
  <cp:revision/>
  <dcterms:created xsi:type="dcterms:W3CDTF">2025-05-08T16:03:14Z</dcterms:created>
  <dcterms:modified xsi:type="dcterms:W3CDTF">2026-01-13T18:37:49Z</dcterms:modified>
  <cp:category/>
  <cp:contentStatus/>
</cp:coreProperties>
</file>