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К\Desktop\lab1\"/>
    </mc:Choice>
  </mc:AlternateContent>
  <bookViews>
    <workbookView xWindow="0" yWindow="0" windowWidth="23040" windowHeight="9192"/>
  </bookViews>
  <sheets>
    <sheet name="друге завдання " sheetId="1" r:id="rId1"/>
    <sheet name="перше завдання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5" i="2"/>
  <c r="H5" i="2"/>
  <c r="G5" i="2"/>
  <c r="F5" i="2"/>
  <c r="J5" i="2" s="1"/>
  <c r="I4" i="2"/>
  <c r="H4" i="2"/>
  <c r="G4" i="2"/>
  <c r="F4" i="2"/>
  <c r="J4" i="2" s="1"/>
  <c r="I3" i="2"/>
  <c r="H3" i="2"/>
  <c r="G3" i="2"/>
  <c r="J3" i="2" s="1"/>
  <c r="F3" i="2"/>
  <c r="I2" i="2"/>
  <c r="H2" i="2"/>
  <c r="G2" i="2"/>
  <c r="F2" i="2"/>
  <c r="J2" i="2" s="1"/>
  <c r="M2" i="2" s="1"/>
  <c r="G2" i="1" l="1"/>
  <c r="M11" i="1"/>
  <c r="K3" i="1"/>
  <c r="Q3" i="1" s="1"/>
  <c r="K2" i="1"/>
  <c r="Q2" i="1" s="1"/>
  <c r="J3" i="1"/>
  <c r="P3" i="1" s="1"/>
  <c r="J2" i="1"/>
  <c r="I6" i="1"/>
  <c r="O6" i="1" s="1"/>
  <c r="I5" i="1"/>
  <c r="O5" i="1" s="1"/>
  <c r="I4" i="1"/>
  <c r="O4" i="1" s="1"/>
  <c r="I3" i="1"/>
  <c r="O3" i="1" s="1"/>
  <c r="I2" i="1"/>
  <c r="H6" i="1"/>
  <c r="N6" i="1" s="1"/>
  <c r="H5" i="1"/>
  <c r="N5" i="1" s="1"/>
  <c r="H4" i="1"/>
  <c r="N4" i="1" s="1"/>
  <c r="H3" i="1"/>
  <c r="N3" i="1" s="1"/>
  <c r="H2" i="1"/>
  <c r="N2" i="1" s="1"/>
  <c r="G6" i="1"/>
  <c r="M6" i="1" s="1"/>
  <c r="G5" i="1"/>
  <c r="M5" i="1" s="1"/>
  <c r="G4" i="1"/>
  <c r="M4" i="1" s="1"/>
  <c r="M3" i="1"/>
  <c r="O2" i="1"/>
  <c r="P2" i="1"/>
  <c r="P4" i="1"/>
  <c r="Q4" i="1"/>
  <c r="P5" i="1"/>
  <c r="Q5" i="1"/>
  <c r="P6" i="1"/>
  <c r="Q6" i="1"/>
  <c r="M12" i="1" l="1"/>
  <c r="M10" i="1"/>
  <c r="M9" i="1"/>
  <c r="M2" i="1"/>
  <c r="M8" i="1" s="1"/>
  <c r="K4" i="1" l="1"/>
  <c r="K5" i="1"/>
  <c r="K6" i="1"/>
  <c r="J4" i="1" l="1"/>
  <c r="J5" i="1"/>
  <c r="J6" i="1"/>
</calcChain>
</file>

<file path=xl/sharedStrings.xml><?xml version="1.0" encoding="utf-8"?>
<sst xmlns="http://schemas.openxmlformats.org/spreadsheetml/2006/main" count="24" uniqueCount="15">
  <si>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</si>
  <si>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</si>
  <si>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</si>
  <si>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</si>
  <si>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</si>
  <si>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</si>
  <si>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</si>
  <si>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</si>
  <si>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</si>
  <si>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t>Вес</t>
  </si>
  <si>
    <t xml:space="preserve">Критерий Альтернатива </t>
  </si>
  <si>
    <t>К5</t>
  </si>
  <si>
    <t>А5</t>
  </si>
  <si>
    <t>макс = 24,21741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</si>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</sst>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n">
        <color indexed="64"/>
      </diagonal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9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2" fontId="0" fillId="0" borderId="9" xfId="0" applyNumberFormat="1" applyBorder="1"/>
    <xf numFmtId="0" fontId="0" fillId="0" borderId="9" xfId="0" applyBorder="1"/>
    <xf numFmtId="0" fontId="3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G2" sqref="G2"/>
    </sheetView>
  </sheetViews>
  <sheetFormatPr defaultRowHeight="14.4" x14ac:dyDescent="0.3"/>
  <cols>
    <col min="1" max="1" width="18.88671875" customWidth="1"/>
  </cols>
  <sheetData>
    <row r="1" spans="1:17" ht="31.2" x14ac:dyDescent="0.3">
      <c r="A1" s="1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17" ht="15.6" x14ac:dyDescent="0.3">
      <c r="A2" s="2" t="s">
        <v>5</v>
      </c>
      <c r="B2" s="1">
        <v>85</v>
      </c>
      <c r="C2" s="1">
        <v>30</v>
      </c>
      <c r="D2" s="1">
        <v>22</v>
      </c>
      <c r="E2" s="1">
        <v>0.65</v>
      </c>
      <c r="F2" s="1">
        <v>6</v>
      </c>
      <c r="G2" s="3">
        <f>(B2-MIN(B$2:B$6))/(MAX(B$2:B$6)-MIN(B$2:B$6))</f>
        <v>1</v>
      </c>
      <c r="H2" s="4">
        <f>(MAX(C$2:C$6)-C2)/(MAX(C$2:C$6)-MIN(C$2:C$6))</f>
        <v>0</v>
      </c>
      <c r="I2" s="4">
        <f t="shared" ref="I2:K3" si="0">(D2-MIN(D$2:D$6))/(MAX(D$2:D$6)-MIN(D$2:D$6))</f>
        <v>1</v>
      </c>
      <c r="J2" s="4">
        <f t="shared" si="0"/>
        <v>0.80000000000000027</v>
      </c>
      <c r="K2" s="4">
        <f t="shared" si="0"/>
        <v>0.33333333333333331</v>
      </c>
      <c r="M2" s="4">
        <f>B$7*G2</f>
        <v>7</v>
      </c>
      <c r="N2" s="4">
        <f>C$7*H2</f>
        <v>0</v>
      </c>
      <c r="O2" s="4">
        <f>D$7*I2</f>
        <v>6</v>
      </c>
      <c r="P2" s="4">
        <f>E$7*J2</f>
        <v>6.4000000000000021</v>
      </c>
      <c r="Q2" s="4">
        <f>F$7*K2</f>
        <v>2</v>
      </c>
    </row>
    <row r="3" spans="1:17" ht="15.6" x14ac:dyDescent="0.3">
      <c r="A3" s="2" t="s">
        <v>6</v>
      </c>
      <c r="B3" s="1">
        <v>60</v>
      </c>
      <c r="C3" s="1">
        <v>20</v>
      </c>
      <c r="D3" s="1">
        <v>10</v>
      </c>
      <c r="E3" s="1">
        <v>0.6</v>
      </c>
      <c r="F3" s="1">
        <v>7</v>
      </c>
      <c r="G3" s="4">
        <f>(B3-MIN(B$2:B$6))/(MAX(B$2:B$6)-MIN(B$2:B$6))</f>
        <v>0.54545454545454541</v>
      </c>
      <c r="H3" s="4">
        <f>(MAX(C$2:C$6)-C3)/(MAX(C$2:C$6)-MIN(C$2:C$6))</f>
        <v>0.55555555555555558</v>
      </c>
      <c r="I3" s="4">
        <f t="shared" si="0"/>
        <v>0.29411764705882354</v>
      </c>
      <c r="J3" s="4">
        <f t="shared" si="0"/>
        <v>0.6</v>
      </c>
      <c r="K3" s="4">
        <f t="shared" si="0"/>
        <v>0.66666666666666663</v>
      </c>
      <c r="M3" s="4">
        <f t="shared" ref="M3:M6" si="1">B$7*G3</f>
        <v>3.8181818181818179</v>
      </c>
      <c r="N3" s="4">
        <f t="shared" ref="N3:N6" si="2">C$7*H3</f>
        <v>2.7777777777777777</v>
      </c>
      <c r="O3" s="4">
        <f t="shared" ref="O3:O6" si="3">D$7*I3</f>
        <v>1.7647058823529411</v>
      </c>
      <c r="P3" s="4">
        <f t="shared" ref="P3:P6" si="4">E$7*J3</f>
        <v>4.8</v>
      </c>
      <c r="Q3" s="4">
        <f t="shared" ref="Q3:Q6" si="5">F$7*K3</f>
        <v>4</v>
      </c>
    </row>
    <row r="4" spans="1:17" ht="15.6" x14ac:dyDescent="0.3">
      <c r="A4" s="2" t="s">
        <v>7</v>
      </c>
      <c r="B4" s="1">
        <v>30</v>
      </c>
      <c r="C4" s="1">
        <v>12</v>
      </c>
      <c r="D4" s="1">
        <v>5</v>
      </c>
      <c r="E4" s="1">
        <v>0.45</v>
      </c>
      <c r="F4" s="1">
        <v>5</v>
      </c>
      <c r="G4" s="4">
        <f>(B4-MIN(B$2:B$6))/(MAX(B$2:B$6)-MIN(B$2:B$6))</f>
        <v>0</v>
      </c>
      <c r="H4" s="4">
        <f>(MAX(C$2:C$6)-C4)/(MAX(C$2:C$6)-MIN(C$2:C$6))</f>
        <v>1</v>
      </c>
      <c r="I4" s="4">
        <f>(D4-MIN(D$2:D$6))/(MAX(D$2:D$6)-MIN(D$2:D$6))</f>
        <v>0</v>
      </c>
      <c r="J4" s="4">
        <f t="shared" ref="J4:J6" si="6">(E4-MIN(E$2:E$6))/(MAX(E$2:E$6)-MIN(E$2:E$6))</f>
        <v>0</v>
      </c>
      <c r="K4" s="4">
        <f t="shared" ref="K4:K6" si="7">(F4-MIN(F$2:F$6))/(MAX(F$2:F$6)-MIN(F$2:F$6))</f>
        <v>0</v>
      </c>
      <c r="M4" s="4">
        <f t="shared" si="1"/>
        <v>0</v>
      </c>
      <c r="N4" s="4">
        <f t="shared" si="2"/>
        <v>5</v>
      </c>
      <c r="O4" s="4">
        <f t="shared" si="3"/>
        <v>0</v>
      </c>
      <c r="P4" s="4">
        <f t="shared" si="4"/>
        <v>0</v>
      </c>
      <c r="Q4" s="4">
        <f t="shared" si="5"/>
        <v>0</v>
      </c>
    </row>
    <row r="5" spans="1:17" ht="15.6" x14ac:dyDescent="0.3">
      <c r="A5" s="2" t="s">
        <v>8</v>
      </c>
      <c r="B5" s="1">
        <v>75</v>
      </c>
      <c r="C5" s="1">
        <v>24</v>
      </c>
      <c r="D5" s="1">
        <v>13</v>
      </c>
      <c r="E5" s="1">
        <v>0.7</v>
      </c>
      <c r="F5" s="1">
        <v>8</v>
      </c>
      <c r="G5" s="4">
        <f>(B5-MIN(B$2:B$6))/(MAX(B$2:B$6)-MIN(B$2:B$6))</f>
        <v>0.81818181818181823</v>
      </c>
      <c r="H5" s="4">
        <f>(MAX(C$2:C$6)-C5)/(MAX(C$2:C$6)-MIN(C$2:C$6))</f>
        <v>0.33333333333333331</v>
      </c>
      <c r="I5" s="4">
        <f>(D5-MIN(D$2:D$6))/(MAX(D$2:D$6)-MIN(D$2:D$6))</f>
        <v>0.47058823529411764</v>
      </c>
      <c r="J5" s="4">
        <f t="shared" si="6"/>
        <v>1</v>
      </c>
      <c r="K5" s="4">
        <f t="shared" si="7"/>
        <v>1</v>
      </c>
      <c r="M5" s="4">
        <f t="shared" si="1"/>
        <v>5.7272727272727275</v>
      </c>
      <c r="N5" s="4">
        <f t="shared" si="2"/>
        <v>1.6666666666666665</v>
      </c>
      <c r="O5" s="4">
        <f t="shared" si="3"/>
        <v>2.8235294117647056</v>
      </c>
      <c r="P5" s="4">
        <f t="shared" si="4"/>
        <v>8</v>
      </c>
      <c r="Q5" s="4">
        <f t="shared" si="5"/>
        <v>6</v>
      </c>
    </row>
    <row r="6" spans="1:17" ht="15.6" x14ac:dyDescent="0.3">
      <c r="A6" s="2" t="s">
        <v>12</v>
      </c>
      <c r="B6" s="1">
        <v>40</v>
      </c>
      <c r="C6" s="1">
        <v>15</v>
      </c>
      <c r="D6" s="1">
        <v>7</v>
      </c>
      <c r="E6" s="1">
        <v>0.55000000000000004</v>
      </c>
      <c r="F6" s="1">
        <v>7</v>
      </c>
      <c r="G6" s="4">
        <f>(B6-MIN(B$2:B$6))/(MAX(B$2:B$6)-MIN(B$2:B$6))</f>
        <v>0.18181818181818182</v>
      </c>
      <c r="H6" s="4">
        <f>(MAX(C$2:C$6)-C6)/(MAX(C$2:C$6)-MIN(C$2:C$6))</f>
        <v>0.83333333333333337</v>
      </c>
      <c r="I6" s="4">
        <f>(D6-MIN(D$2:D$6))/(MAX(D$2:D$6)-MIN(D$2:D$6))</f>
        <v>0.11764705882352941</v>
      </c>
      <c r="J6" s="4">
        <f t="shared" si="6"/>
        <v>0.40000000000000024</v>
      </c>
      <c r="K6" s="4">
        <f t="shared" si="7"/>
        <v>0.66666666666666663</v>
      </c>
      <c r="M6" s="4">
        <f t="shared" si="1"/>
        <v>1.2727272727272727</v>
      </c>
      <c r="N6" s="4">
        <f t="shared" si="2"/>
        <v>4.166666666666667</v>
      </c>
      <c r="O6" s="4">
        <f t="shared" si="3"/>
        <v>0.70588235294117641</v>
      </c>
      <c r="P6" s="4">
        <f t="shared" si="4"/>
        <v>3.200000000000002</v>
      </c>
      <c r="Q6" s="4">
        <f t="shared" si="5"/>
        <v>4</v>
      </c>
    </row>
    <row r="7" spans="1:17" ht="15.6" x14ac:dyDescent="0.3">
      <c r="A7" s="2" t="s">
        <v>9</v>
      </c>
      <c r="B7" s="1">
        <v>7</v>
      </c>
      <c r="C7" s="1">
        <v>5</v>
      </c>
      <c r="D7" s="1">
        <v>6</v>
      </c>
      <c r="E7" s="1">
        <v>8</v>
      </c>
      <c r="F7" s="1">
        <v>6</v>
      </c>
    </row>
    <row r="8" spans="1:17" x14ac:dyDescent="0.3">
      <c r="M8" s="4">
        <f>SUM(M2:Q2)</f>
        <v>21.400000000000002</v>
      </c>
      <c r="N8" s="4"/>
      <c r="O8" s="19" t="s">
        <v>13</v>
      </c>
      <c r="P8" s="19"/>
    </row>
    <row r="9" spans="1:17" x14ac:dyDescent="0.3">
      <c r="M9" s="4">
        <f t="shared" ref="M9:M12" si="8">SUM(M3:Q3)</f>
        <v>17.160665478312538</v>
      </c>
      <c r="N9" s="4"/>
      <c r="O9" s="4"/>
      <c r="P9" s="4"/>
    </row>
    <row r="10" spans="1:17" x14ac:dyDescent="0.3">
      <c r="M10" s="4">
        <f t="shared" si="8"/>
        <v>5</v>
      </c>
      <c r="N10" s="4"/>
      <c r="O10" s="4"/>
      <c r="P10" s="4"/>
    </row>
    <row r="11" spans="1:17" x14ac:dyDescent="0.3">
      <c r="M11" s="4">
        <f>SUM(M5:Q5)</f>
        <v>24.217468805704101</v>
      </c>
      <c r="N11" s="4"/>
      <c r="O11" s="4"/>
      <c r="P11" s="4"/>
    </row>
    <row r="12" spans="1:17" x14ac:dyDescent="0.3">
      <c r="M12" s="4">
        <f t="shared" si="8"/>
        <v>13.345276292335118</v>
      </c>
      <c r="N12" s="4"/>
      <c r="O12" s="4"/>
      <c r="P12" s="4"/>
    </row>
  </sheetData>
  <mergeCells count="1">
    <mergeCell ref="O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2" sqref="J2"/>
    </sheetView>
  </sheetViews>
  <sheetFormatPr defaultRowHeight="14.4" x14ac:dyDescent="0.3"/>
  <cols>
    <col min="1" max="1" width="20.109375" customWidth="1"/>
  </cols>
  <sheetData>
    <row r="1" spans="1:13" ht="32.4" thickTop="1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13" ht="16.8" thickTop="1" thickBot="1" x14ac:dyDescent="0.35">
      <c r="A2" s="8" t="s">
        <v>5</v>
      </c>
      <c r="B2" s="9">
        <v>3</v>
      </c>
      <c r="C2" s="9">
        <v>7</v>
      </c>
      <c r="D2" s="9">
        <v>2</v>
      </c>
      <c r="E2" s="13">
        <v>9</v>
      </c>
      <c r="F2" s="4">
        <f>B2*B$6</f>
        <v>24</v>
      </c>
      <c r="G2" s="4">
        <f>C2*C$6</f>
        <v>63</v>
      </c>
      <c r="H2" s="4">
        <f>D2*D$6</f>
        <v>12</v>
      </c>
      <c r="I2" s="15">
        <f t="shared" ref="I2:I4" si="0">E2*E$6</f>
        <v>63</v>
      </c>
      <c r="J2" s="16">
        <f>SUM(F2:I2)</f>
        <v>162</v>
      </c>
      <c r="L2" t="s">
        <v>14</v>
      </c>
      <c r="M2">
        <f>MAX(J2:J5)</f>
        <v>184</v>
      </c>
    </row>
    <row r="3" spans="1:13" ht="16.2" thickBot="1" x14ac:dyDescent="0.35">
      <c r="A3" s="8" t="s">
        <v>6</v>
      </c>
      <c r="B3" s="9">
        <v>8</v>
      </c>
      <c r="C3" s="9">
        <v>3</v>
      </c>
      <c r="D3" s="9">
        <v>6</v>
      </c>
      <c r="E3" s="13">
        <v>7</v>
      </c>
      <c r="F3" s="4">
        <f t="shared" ref="F3:H5" si="1">B3*B$6</f>
        <v>64</v>
      </c>
      <c r="G3" s="4">
        <f t="shared" si="1"/>
        <v>27</v>
      </c>
      <c r="H3" s="4">
        <f t="shared" si="1"/>
        <v>36</v>
      </c>
      <c r="I3" s="15">
        <f t="shared" si="0"/>
        <v>49</v>
      </c>
      <c r="J3" s="17">
        <f t="shared" ref="J3:J5" si="2">SUM(F3:I3)</f>
        <v>176</v>
      </c>
    </row>
    <row r="4" spans="1:13" ht="16.2" thickBot="1" x14ac:dyDescent="0.35">
      <c r="A4" s="8" t="s">
        <v>7</v>
      </c>
      <c r="B4" s="9">
        <v>4</v>
      </c>
      <c r="C4" s="9">
        <v>8</v>
      </c>
      <c r="D4" s="9">
        <v>3</v>
      </c>
      <c r="E4" s="13">
        <v>5</v>
      </c>
      <c r="F4" s="4">
        <f t="shared" si="1"/>
        <v>32</v>
      </c>
      <c r="G4" s="4">
        <f t="shared" si="1"/>
        <v>72</v>
      </c>
      <c r="H4" s="4">
        <f>D4*D$6</f>
        <v>18</v>
      </c>
      <c r="I4" s="15">
        <f t="shared" si="0"/>
        <v>35</v>
      </c>
      <c r="J4" s="17">
        <f t="shared" si="2"/>
        <v>157</v>
      </c>
    </row>
    <row r="5" spans="1:13" ht="16.2" thickBot="1" x14ac:dyDescent="0.35">
      <c r="A5" s="10" t="s">
        <v>8</v>
      </c>
      <c r="B5" s="11">
        <v>9</v>
      </c>
      <c r="C5" s="11">
        <v>6</v>
      </c>
      <c r="D5" s="11">
        <v>5</v>
      </c>
      <c r="E5" s="14">
        <v>4</v>
      </c>
      <c r="F5" s="4">
        <f t="shared" si="1"/>
        <v>72</v>
      </c>
      <c r="G5" s="4">
        <f>C5*C$6</f>
        <v>54</v>
      </c>
      <c r="H5" s="4">
        <f t="shared" si="1"/>
        <v>30</v>
      </c>
      <c r="I5" s="15">
        <f>E5*E$6</f>
        <v>28</v>
      </c>
      <c r="J5" s="18">
        <f t="shared" si="2"/>
        <v>184</v>
      </c>
    </row>
    <row r="6" spans="1:13" ht="16.8" thickTop="1" thickBot="1" x14ac:dyDescent="0.35">
      <c r="A6" s="10" t="s">
        <v>9</v>
      </c>
      <c r="B6" s="11">
        <v>8</v>
      </c>
      <c r="C6" s="11">
        <v>9</v>
      </c>
      <c r="D6" s="11">
        <v>6</v>
      </c>
      <c r="E6" s="12">
        <v>7</v>
      </c>
    </row>
    <row r="7" spans="1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друге завдання </vt:lpstr>
      <vt:lpstr>перше завдання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Федосенко Станіслав</dc:creator>
  <cp:lastModifiedBy>Пользователь Windows</cp:lastModifiedBy>
  <dcterms:created xsi:type="dcterms:W3CDTF">2015-06-05T18:19:34Z</dcterms:created>
  <dcterms:modified xsi:type="dcterms:W3CDTF">2023-12-14T10:11:37Z</dcterms:modified>
</cp:coreProperties>
</file>