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luban_examples\DesignerConfigs\Datas\item\"/>
    </mc:Choice>
  </mc:AlternateContent>
  <xr:revisionPtr revIDLastSave="0" documentId="13_ncr:1_{0995ADE6-D2C1-46CE-A662-0E4782A06FAA}" xr6:coauthVersionLast="47" xr6:coauthVersionMax="47" xr10:uidLastSave="{00000000-0000-0000-0000-000000000000}"/>
  <bookViews>
    <workbookView xWindow="29340" yWindow="690" windowWidth="27645" windowHeight="14835" xr2:uid="{00000000-000D-0000-FFFF-FFFF00000000}"/>
  </bookViews>
  <sheets>
    <sheet name="宝箱数值表" sheetId="2" r:id="rId1"/>
    <sheet name="交互道具数据表" sheetId="3" r:id="rId2"/>
    <sheet name="服装数据表" sheetId="4" r:id="rId3"/>
    <sheet name="设计图纸数据表" sheetId="5" r:id="rId4"/>
    <sheet name="家具数据表(占位)" sheetId="6" r:id="rId5"/>
  </sheets>
  <externalReferences>
    <externalReference r:id="rId6"/>
  </externalReferences>
  <definedNames>
    <definedName name="_xlnm._FilterDatabase" localSheetId="2" hidden="1">服装数据表!$D$1:$D$279</definedName>
    <definedName name="称谓相关">[1]道具类别备注!$L$2:$L$7,[1]道具类别备注!$M$2:$M$23,[1]道具类别备注!$N$2:$N$3,[1]道具类别备注!$O$2:$O$8,[1]道具类别备注!$P$2:$P$5,[1]道具类别备注!$Q$2:$V$3,[1]道具类别备注!$U$4,[1]道具类别备注!$T$4,[1]道具类别备注!$Q$4</definedName>
    <definedName name="大类">[1]道具类别备注!$K$3:$K$13</definedName>
    <definedName name="子类">[1]道具类别备注!$L$2:$L$7,[1]道具类别备注!$M$2:$M$23,[1]道具类别备注!$N$2:$N$3,[1]道具类别备注!$O$2:$O$8,[1]道具类别备注!$P$2:$P$5,[1]道具类别备注!$Q$2:$Q$4,[1]道具类别备注!$R$2:$R$3,[1]道具类别备注!$S$2:$S$3,[1]道具类别备注!$T$2:$U$4,[1]道具类别备注!$V$2:$V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5" l="1"/>
  <c r="D5" i="5" l="1"/>
  <c r="U5" i="4"/>
  <c r="AG5" i="4"/>
  <c r="AH5" i="4"/>
  <c r="U6" i="4"/>
  <c r="AG6" i="4"/>
  <c r="AH6" i="4"/>
  <c r="U7" i="4"/>
  <c r="AG7" i="4"/>
  <c r="AH7" i="4"/>
  <c r="D8" i="4"/>
  <c r="S8" i="4" s="1"/>
  <c r="U8" i="4"/>
  <c r="AG8" i="4"/>
  <c r="AH8" i="4"/>
  <c r="U9" i="4"/>
  <c r="AG9" i="4"/>
  <c r="AH9" i="4"/>
  <c r="U10" i="4"/>
  <c r="AG10" i="4"/>
  <c r="AH10" i="4"/>
  <c r="U11" i="4"/>
  <c r="AG11" i="4"/>
  <c r="AH11" i="4"/>
  <c r="U12" i="4"/>
  <c r="AG12" i="4"/>
  <c r="AH12" i="4"/>
  <c r="U13" i="4"/>
  <c r="AG13" i="4"/>
  <c r="AH13" i="4"/>
  <c r="U14" i="4"/>
  <c r="AG14" i="4"/>
  <c r="AH14" i="4"/>
  <c r="U15" i="4"/>
  <c r="AG15" i="4"/>
  <c r="AH15" i="4"/>
  <c r="U16" i="4"/>
  <c r="AG16" i="4"/>
  <c r="AH16" i="4"/>
  <c r="U17" i="4"/>
  <c r="AG17" i="4"/>
  <c r="AH17" i="4"/>
  <c r="U18" i="4"/>
  <c r="AG18" i="4"/>
  <c r="AH18" i="4"/>
  <c r="U19" i="4"/>
  <c r="AG19" i="4"/>
  <c r="AH19" i="4"/>
  <c r="U20" i="4"/>
  <c r="AG20" i="4"/>
  <c r="AH20" i="4"/>
  <c r="U21" i="4"/>
  <c r="AG21" i="4"/>
  <c r="AH21" i="4"/>
  <c r="U22" i="4"/>
  <c r="AG22" i="4"/>
  <c r="AH22" i="4"/>
  <c r="D23" i="4"/>
  <c r="S23" i="4" s="1"/>
  <c r="U23" i="4"/>
  <c r="AG23" i="4"/>
  <c r="AH23" i="4"/>
  <c r="D24" i="4"/>
  <c r="S24" i="4" s="1"/>
  <c r="U24" i="4"/>
  <c r="AG24" i="4"/>
  <c r="AH24" i="4"/>
  <c r="U25" i="4"/>
  <c r="AG25" i="4"/>
  <c r="AH25" i="4"/>
  <c r="U26" i="4"/>
  <c r="AG26" i="4"/>
  <c r="AH26" i="4"/>
  <c r="U27" i="4"/>
  <c r="AG27" i="4"/>
  <c r="AH27" i="4"/>
  <c r="U28" i="4"/>
  <c r="AG28" i="4"/>
  <c r="AH28" i="4"/>
  <c r="U29" i="4"/>
  <c r="AG29" i="4"/>
  <c r="AH29" i="4"/>
  <c r="U30" i="4"/>
  <c r="AG30" i="4"/>
  <c r="AH30" i="4"/>
  <c r="U31" i="4"/>
  <c r="AG31" i="4"/>
  <c r="AH31" i="4"/>
  <c r="U32" i="4"/>
  <c r="AG32" i="4"/>
  <c r="AH32" i="4"/>
  <c r="U33" i="4"/>
  <c r="AG33" i="4"/>
  <c r="AH33" i="4"/>
  <c r="U34" i="4"/>
  <c r="AG34" i="4"/>
  <c r="AH34" i="4"/>
  <c r="U35" i="4"/>
  <c r="AG35" i="4"/>
  <c r="AH35" i="4"/>
  <c r="D36" i="4"/>
  <c r="S36" i="4" s="1"/>
  <c r="U36" i="4"/>
  <c r="AG36" i="4"/>
  <c r="AH36" i="4"/>
  <c r="D37" i="4"/>
  <c r="S37" i="4" s="1"/>
  <c r="U37" i="4"/>
  <c r="AG37" i="4"/>
  <c r="AH37" i="4"/>
  <c r="D38" i="4"/>
  <c r="S38" i="4" s="1"/>
  <c r="U38" i="4"/>
  <c r="AG38" i="4"/>
  <c r="AH38" i="4"/>
  <c r="D39" i="4"/>
  <c r="S39" i="4" s="1"/>
  <c r="U39" i="4"/>
  <c r="AG39" i="4"/>
  <c r="AH39" i="4"/>
  <c r="D40" i="4"/>
  <c r="S40" i="4" s="1"/>
  <c r="U40" i="4"/>
  <c r="AG40" i="4"/>
  <c r="AH40" i="4"/>
  <c r="D41" i="4"/>
  <c r="S41" i="4" s="1"/>
  <c r="U41" i="4"/>
  <c r="AG41" i="4"/>
  <c r="AH41" i="4"/>
  <c r="D42" i="4"/>
  <c r="S42" i="4" s="1"/>
  <c r="U42" i="4"/>
  <c r="AG42" i="4"/>
  <c r="AH42" i="4"/>
  <c r="D43" i="4"/>
  <c r="S43" i="4" s="1"/>
  <c r="U43" i="4"/>
  <c r="AG43" i="4"/>
  <c r="AH43" i="4"/>
  <c r="D44" i="4"/>
  <c r="S44" i="4" s="1"/>
  <c r="U44" i="4"/>
  <c r="AG44" i="4"/>
  <c r="AH44" i="4"/>
  <c r="D45" i="4"/>
  <c r="S45" i="4" s="1"/>
  <c r="U45" i="4"/>
  <c r="AG45" i="4"/>
  <c r="AH45" i="4"/>
  <c r="D46" i="4"/>
  <c r="S46" i="4" s="1"/>
  <c r="U46" i="4"/>
  <c r="AG46" i="4"/>
  <c r="AH46" i="4"/>
  <c r="D47" i="4"/>
  <c r="S47" i="4" s="1"/>
  <c r="U47" i="4"/>
  <c r="AG47" i="4"/>
  <c r="AH47" i="4"/>
  <c r="D48" i="4"/>
  <c r="S48" i="4" s="1"/>
  <c r="U48" i="4"/>
  <c r="AG48" i="4"/>
  <c r="AH48" i="4"/>
  <c r="D49" i="4"/>
  <c r="S49" i="4" s="1"/>
  <c r="U49" i="4"/>
  <c r="AG49" i="4"/>
  <c r="AH49" i="4"/>
  <c r="D50" i="4"/>
  <c r="S50" i="4" s="1"/>
  <c r="U50" i="4"/>
  <c r="AG50" i="4"/>
  <c r="AH50" i="4"/>
  <c r="D51" i="4"/>
  <c r="S51" i="4" s="1"/>
  <c r="U51" i="4"/>
  <c r="AG51" i="4"/>
  <c r="AH51" i="4"/>
  <c r="D52" i="4"/>
  <c r="S52" i="4" s="1"/>
  <c r="U52" i="4"/>
  <c r="AG52" i="4"/>
  <c r="AH52" i="4"/>
  <c r="D53" i="4"/>
  <c r="S53" i="4" s="1"/>
  <c r="U53" i="4"/>
  <c r="AG53" i="4"/>
  <c r="AH53" i="4"/>
  <c r="D54" i="4"/>
  <c r="S54" i="4" s="1"/>
  <c r="U54" i="4"/>
  <c r="AG54" i="4"/>
  <c r="AH54" i="4"/>
  <c r="D55" i="4"/>
  <c r="S55" i="4" s="1"/>
  <c r="U55" i="4"/>
  <c r="AG55" i="4"/>
  <c r="AH55" i="4"/>
  <c r="D56" i="4"/>
  <c r="S56" i="4" s="1"/>
  <c r="U56" i="4"/>
  <c r="AG56" i="4"/>
  <c r="AH56" i="4"/>
  <c r="D57" i="4"/>
  <c r="S57" i="4" s="1"/>
  <c r="U57" i="4"/>
  <c r="AG57" i="4"/>
  <c r="AH57" i="4"/>
  <c r="D58" i="4"/>
  <c r="S58" i="4" s="1"/>
  <c r="U58" i="4"/>
  <c r="AG58" i="4"/>
  <c r="AH58" i="4"/>
  <c r="D59" i="4"/>
  <c r="S59" i="4" s="1"/>
  <c r="U59" i="4"/>
  <c r="AG59" i="4"/>
  <c r="AH59" i="4"/>
  <c r="D60" i="4"/>
  <c r="S60" i="4" s="1"/>
  <c r="U60" i="4"/>
  <c r="AG60" i="4"/>
  <c r="AH60" i="4"/>
  <c r="D61" i="4"/>
  <c r="S61" i="4" s="1"/>
  <c r="U61" i="4"/>
  <c r="AG61" i="4"/>
  <c r="AH61" i="4"/>
  <c r="D62" i="4"/>
  <c r="S62" i="4" s="1"/>
  <c r="U62" i="4"/>
  <c r="AG62" i="4"/>
  <c r="AH62" i="4"/>
  <c r="U63" i="4"/>
  <c r="AG63" i="4"/>
  <c r="AH63" i="4"/>
  <c r="U64" i="4"/>
  <c r="AG64" i="4"/>
  <c r="AH64" i="4"/>
  <c r="U65" i="4"/>
  <c r="AG65" i="4"/>
  <c r="AH65" i="4"/>
  <c r="U66" i="4"/>
  <c r="AG66" i="4"/>
  <c r="AH66" i="4"/>
  <c r="U67" i="4"/>
  <c r="AG67" i="4"/>
  <c r="AH67" i="4"/>
  <c r="U68" i="4"/>
  <c r="AG68" i="4"/>
  <c r="AH68" i="4"/>
  <c r="U69" i="4"/>
  <c r="AG69" i="4"/>
  <c r="AH69" i="4"/>
  <c r="U70" i="4"/>
  <c r="AG70" i="4"/>
  <c r="AH70" i="4"/>
  <c r="D71" i="4"/>
  <c r="S71" i="4" s="1"/>
  <c r="U71" i="4"/>
  <c r="AG71" i="4"/>
  <c r="AH71" i="4"/>
  <c r="D72" i="4"/>
  <c r="S72" i="4" s="1"/>
  <c r="U72" i="4"/>
  <c r="AG72" i="4"/>
  <c r="AH72" i="4"/>
  <c r="D73" i="4"/>
  <c r="S73" i="4" s="1"/>
  <c r="U73" i="4"/>
  <c r="AG73" i="4"/>
  <c r="AH73" i="4"/>
  <c r="D74" i="4"/>
  <c r="S74" i="4" s="1"/>
  <c r="U74" i="4"/>
  <c r="AG74" i="4"/>
  <c r="AH74" i="4"/>
  <c r="D75" i="4"/>
  <c r="S75" i="4" s="1"/>
  <c r="U75" i="4"/>
  <c r="AG75" i="4"/>
  <c r="AH75" i="4"/>
  <c r="D76" i="4"/>
  <c r="S76" i="4" s="1"/>
  <c r="U76" i="4"/>
  <c r="AG76" i="4"/>
  <c r="AH76" i="4"/>
  <c r="U77" i="4"/>
  <c r="AG77" i="4"/>
  <c r="AH77" i="4"/>
  <c r="U78" i="4"/>
  <c r="AG78" i="4"/>
  <c r="AH78" i="4"/>
  <c r="U79" i="4"/>
  <c r="AG79" i="4"/>
  <c r="AH79" i="4"/>
  <c r="U80" i="4"/>
  <c r="AG80" i="4"/>
  <c r="AH80" i="4"/>
  <c r="U81" i="4"/>
  <c r="AG81" i="4"/>
  <c r="AH81" i="4"/>
  <c r="U82" i="4"/>
  <c r="AG82" i="4"/>
  <c r="AH82" i="4"/>
  <c r="U83" i="4"/>
  <c r="AG83" i="4"/>
  <c r="AH83" i="4"/>
  <c r="U84" i="4"/>
  <c r="AG84" i="4"/>
  <c r="AH84" i="4"/>
  <c r="U85" i="4"/>
  <c r="AG85" i="4"/>
  <c r="AH85" i="4"/>
  <c r="U86" i="4"/>
  <c r="AG86" i="4"/>
  <c r="AH86" i="4"/>
  <c r="U87" i="4"/>
  <c r="AG87" i="4"/>
  <c r="AH87" i="4"/>
  <c r="U88" i="4"/>
  <c r="AG88" i="4"/>
  <c r="AH88" i="4"/>
  <c r="U89" i="4"/>
  <c r="AG89" i="4"/>
  <c r="AH89" i="4"/>
  <c r="U90" i="4"/>
  <c r="AG90" i="4"/>
  <c r="AH90" i="4"/>
  <c r="U91" i="4"/>
  <c r="AG91" i="4"/>
  <c r="AH91" i="4"/>
  <c r="U92" i="4"/>
  <c r="AG92" i="4"/>
  <c r="AH92" i="4"/>
  <c r="D93" i="4"/>
  <c r="S93" i="4" s="1"/>
  <c r="U93" i="4"/>
  <c r="AG93" i="4"/>
  <c r="AH93" i="4"/>
  <c r="D94" i="4"/>
  <c r="S94" i="4" s="1"/>
  <c r="U94" i="4"/>
  <c r="AG94" i="4"/>
  <c r="AH94" i="4"/>
  <c r="D95" i="4"/>
  <c r="S95" i="4" s="1"/>
  <c r="U95" i="4"/>
  <c r="AG95" i="4"/>
  <c r="AH95" i="4"/>
  <c r="D96" i="4"/>
  <c r="S96" i="4" s="1"/>
  <c r="U96" i="4"/>
  <c r="AG96" i="4"/>
  <c r="AH96" i="4"/>
  <c r="D97" i="4"/>
  <c r="S97" i="4" s="1"/>
  <c r="U97" i="4"/>
  <c r="AG97" i="4"/>
  <c r="AH97" i="4"/>
  <c r="D98" i="4"/>
  <c r="S98" i="4" s="1"/>
  <c r="U98" i="4"/>
  <c r="AG98" i="4"/>
  <c r="AH98" i="4"/>
  <c r="U99" i="4"/>
  <c r="AG99" i="4"/>
  <c r="AH99" i="4"/>
  <c r="U100" i="4"/>
  <c r="AG100" i="4"/>
  <c r="AH100" i="4"/>
  <c r="U101" i="4"/>
  <c r="AG101" i="4"/>
  <c r="AH101" i="4"/>
  <c r="U102" i="4"/>
  <c r="AG102" i="4"/>
  <c r="AH102" i="4"/>
  <c r="U103" i="4"/>
  <c r="AG103" i="4"/>
  <c r="AH103" i="4"/>
  <c r="U104" i="4"/>
  <c r="AG104" i="4"/>
  <c r="AH104" i="4"/>
  <c r="U105" i="4"/>
  <c r="AG105" i="4"/>
  <c r="AH105" i="4"/>
  <c r="D107" i="4"/>
  <c r="S107" i="4" s="1"/>
  <c r="U107" i="4"/>
  <c r="AG107" i="4"/>
  <c r="AH107" i="4"/>
  <c r="D108" i="4"/>
  <c r="S108" i="4" s="1"/>
  <c r="U108" i="4"/>
  <c r="AG108" i="4"/>
  <c r="AH108" i="4"/>
  <c r="D109" i="4"/>
  <c r="S109" i="4" s="1"/>
  <c r="U109" i="4"/>
  <c r="AG109" i="4"/>
  <c r="AH109" i="4"/>
  <c r="D110" i="4"/>
  <c r="S110" i="4" s="1"/>
  <c r="U110" i="4"/>
  <c r="AG110" i="4"/>
  <c r="AH110" i="4"/>
  <c r="D111" i="4"/>
  <c r="S111" i="4" s="1"/>
  <c r="U111" i="4"/>
  <c r="AG111" i="4"/>
  <c r="AH111" i="4"/>
  <c r="U113" i="4"/>
  <c r="AG113" i="4"/>
  <c r="AH113" i="4"/>
  <c r="U114" i="4"/>
  <c r="AG114" i="4"/>
  <c r="AH114" i="4"/>
  <c r="U115" i="4"/>
  <c r="AG115" i="4"/>
  <c r="AH115" i="4"/>
  <c r="U116" i="4"/>
  <c r="AG116" i="4"/>
  <c r="AH116" i="4"/>
  <c r="U117" i="4"/>
  <c r="AG117" i="4"/>
  <c r="AH117" i="4"/>
  <c r="U118" i="4"/>
  <c r="AG118" i="4"/>
  <c r="AH118" i="4"/>
  <c r="U119" i="4"/>
  <c r="AG119" i="4"/>
  <c r="AH119" i="4"/>
  <c r="U120" i="4"/>
  <c r="AG120" i="4"/>
  <c r="AH120" i="4"/>
  <c r="U121" i="4"/>
  <c r="AG121" i="4"/>
  <c r="AH121" i="4"/>
  <c r="U123" i="4"/>
  <c r="AG123" i="4"/>
  <c r="AH123" i="4"/>
  <c r="U124" i="4"/>
  <c r="AG124" i="4"/>
  <c r="AH124" i="4"/>
  <c r="U125" i="4"/>
  <c r="AG125" i="4"/>
  <c r="AH125" i="4"/>
  <c r="U126" i="4"/>
  <c r="AG126" i="4"/>
  <c r="AH126" i="4"/>
  <c r="U127" i="4"/>
  <c r="AG127" i="4"/>
  <c r="AH127" i="4"/>
  <c r="U128" i="4"/>
  <c r="AG128" i="4"/>
  <c r="AH128" i="4"/>
  <c r="U129" i="4"/>
  <c r="AG129" i="4"/>
  <c r="AH129" i="4"/>
  <c r="U131" i="4"/>
  <c r="AG131" i="4"/>
  <c r="AH131" i="4"/>
  <c r="U132" i="4"/>
  <c r="AG132" i="4"/>
  <c r="AH132" i="4"/>
  <c r="U133" i="4"/>
  <c r="AG133" i="4"/>
  <c r="AH133" i="4"/>
  <c r="U134" i="4"/>
  <c r="AG134" i="4"/>
  <c r="AH134" i="4"/>
  <c r="U135" i="4"/>
  <c r="AG135" i="4"/>
  <c r="AH135" i="4"/>
  <c r="U136" i="4"/>
  <c r="AG136" i="4"/>
  <c r="AH136" i="4"/>
  <c r="U138" i="4"/>
  <c r="AG138" i="4"/>
  <c r="AH138" i="4"/>
  <c r="U139" i="4"/>
  <c r="AG139" i="4"/>
  <c r="AH139" i="4"/>
  <c r="U140" i="4"/>
  <c r="AG140" i="4"/>
  <c r="AH140" i="4"/>
  <c r="U141" i="4"/>
  <c r="AG141" i="4"/>
  <c r="AH141" i="4"/>
  <c r="U142" i="4"/>
  <c r="AG142" i="4"/>
  <c r="AH142" i="4"/>
  <c r="U145" i="4"/>
  <c r="AG145" i="4"/>
  <c r="AH145" i="4"/>
  <c r="U146" i="4"/>
  <c r="AG146" i="4"/>
  <c r="AH146" i="4"/>
  <c r="U147" i="4"/>
  <c r="AG147" i="4"/>
  <c r="AH147" i="4"/>
  <c r="U148" i="4"/>
  <c r="AG148" i="4"/>
  <c r="AH148" i="4"/>
  <c r="U149" i="4"/>
  <c r="AG149" i="4"/>
  <c r="AH149" i="4"/>
  <c r="U150" i="4"/>
  <c r="AG150" i="4"/>
  <c r="AH150" i="4"/>
  <c r="U151" i="4"/>
  <c r="AG151" i="4"/>
  <c r="AH151" i="4"/>
  <c r="U152" i="4"/>
  <c r="AG152" i="4"/>
  <c r="AH152" i="4"/>
  <c r="U154" i="4"/>
  <c r="AG154" i="4"/>
  <c r="AH154" i="4"/>
  <c r="U155" i="4"/>
  <c r="AG155" i="4"/>
  <c r="AH155" i="4"/>
  <c r="U156" i="4"/>
  <c r="AG156" i="4"/>
  <c r="AH156" i="4"/>
  <c r="U157" i="4"/>
  <c r="AG157" i="4"/>
  <c r="AH157" i="4"/>
  <c r="U158" i="4"/>
  <c r="AG158" i="4"/>
  <c r="AH158" i="4"/>
  <c r="U159" i="4"/>
  <c r="AG159" i="4"/>
  <c r="AH159" i="4"/>
  <c r="U160" i="4"/>
  <c r="AG160" i="4"/>
  <c r="AH160" i="4"/>
  <c r="U162" i="4"/>
  <c r="AG162" i="4"/>
  <c r="AH162" i="4"/>
  <c r="U163" i="4"/>
  <c r="AG163" i="4"/>
  <c r="AH163" i="4"/>
  <c r="U164" i="4"/>
  <c r="AG164" i="4"/>
  <c r="AH164" i="4"/>
  <c r="U165" i="4"/>
  <c r="AG165" i="4"/>
  <c r="AH165" i="4"/>
  <c r="U166" i="4"/>
  <c r="AG166" i="4"/>
  <c r="AH166" i="4"/>
  <c r="U167" i="4"/>
  <c r="AG167" i="4"/>
  <c r="AH167" i="4"/>
  <c r="U168" i="4"/>
  <c r="AG168" i="4"/>
  <c r="AH168" i="4"/>
  <c r="U170" i="4"/>
  <c r="AG170" i="4"/>
  <c r="AH170" i="4"/>
  <c r="U171" i="4"/>
  <c r="AG171" i="4"/>
  <c r="AH171" i="4"/>
  <c r="U172" i="4"/>
  <c r="AG172" i="4"/>
  <c r="AH172" i="4"/>
  <c r="U173" i="4"/>
  <c r="AG173" i="4"/>
  <c r="AH173" i="4"/>
  <c r="U174" i="4"/>
  <c r="AG174" i="4"/>
  <c r="AH174" i="4"/>
  <c r="U175" i="4"/>
  <c r="AG175" i="4"/>
  <c r="AH175" i="4"/>
  <c r="U177" i="4"/>
  <c r="AG177" i="4"/>
  <c r="AH177" i="4"/>
  <c r="U178" i="4"/>
  <c r="AG178" i="4"/>
  <c r="AH178" i="4"/>
  <c r="U179" i="4"/>
  <c r="AG179" i="4"/>
  <c r="AH179" i="4"/>
  <c r="U180" i="4"/>
  <c r="AG180" i="4"/>
  <c r="AH180" i="4"/>
  <c r="U181" i="4"/>
  <c r="AG181" i="4"/>
  <c r="AH181" i="4"/>
  <c r="U182" i="4"/>
  <c r="AG182" i="4"/>
  <c r="AH182" i="4"/>
  <c r="U183" i="4"/>
  <c r="AG183" i="4"/>
  <c r="AH183" i="4"/>
  <c r="U184" i="4"/>
  <c r="AG184" i="4"/>
  <c r="AH184" i="4"/>
  <c r="U186" i="4"/>
  <c r="AG186" i="4"/>
  <c r="AH186" i="4"/>
  <c r="U187" i="4"/>
  <c r="AG187" i="4"/>
  <c r="AH187" i="4"/>
  <c r="U188" i="4"/>
  <c r="AG188" i="4"/>
  <c r="AH188" i="4"/>
  <c r="U189" i="4"/>
  <c r="AG189" i="4"/>
  <c r="AH189" i="4"/>
  <c r="U190" i="4"/>
  <c r="AG190" i="4"/>
  <c r="AH190" i="4"/>
  <c r="U192" i="4"/>
  <c r="AG192" i="4"/>
  <c r="AH192" i="4"/>
  <c r="U193" i="4"/>
  <c r="AG193" i="4"/>
  <c r="AH193" i="4"/>
  <c r="U194" i="4"/>
  <c r="AG194" i="4"/>
  <c r="AH194" i="4"/>
  <c r="U195" i="4"/>
  <c r="AG195" i="4"/>
  <c r="AH195" i="4"/>
  <c r="U196" i="4"/>
  <c r="AG196" i="4"/>
  <c r="AH196" i="4"/>
  <c r="U197" i="4"/>
  <c r="AG197" i="4"/>
  <c r="AH197" i="4"/>
  <c r="U199" i="4"/>
  <c r="AG199" i="4"/>
  <c r="AH199" i="4"/>
  <c r="U200" i="4"/>
  <c r="AG200" i="4"/>
  <c r="AH200" i="4"/>
  <c r="U201" i="4"/>
  <c r="AG201" i="4"/>
  <c r="AH201" i="4"/>
  <c r="U202" i="4"/>
  <c r="AG202" i="4"/>
  <c r="AH202" i="4"/>
  <c r="U203" i="4"/>
  <c r="AG203" i="4"/>
  <c r="AH203" i="4"/>
  <c r="U204" i="4"/>
  <c r="AG204" i="4"/>
  <c r="AH204" i="4"/>
  <c r="U206" i="4"/>
  <c r="AG206" i="4"/>
  <c r="AH206" i="4"/>
  <c r="U207" i="4"/>
  <c r="AG207" i="4"/>
  <c r="AH207" i="4"/>
  <c r="U208" i="4"/>
  <c r="AG208" i="4"/>
  <c r="AH208" i="4"/>
  <c r="U209" i="4"/>
  <c r="AG209" i="4"/>
  <c r="AH209" i="4"/>
  <c r="U210" i="4"/>
  <c r="AG210" i="4"/>
  <c r="AH210" i="4"/>
  <c r="U211" i="4"/>
  <c r="AG211" i="4"/>
  <c r="AH211" i="4"/>
  <c r="U212" i="4"/>
  <c r="AG212" i="4"/>
  <c r="AH212" i="4"/>
  <c r="U214" i="4"/>
  <c r="AG214" i="4"/>
  <c r="AH214" i="4"/>
  <c r="U215" i="4"/>
  <c r="AG215" i="4"/>
  <c r="AH215" i="4"/>
  <c r="U216" i="4"/>
  <c r="AG216" i="4"/>
  <c r="AH216" i="4"/>
  <c r="U217" i="4"/>
  <c r="AG217" i="4"/>
  <c r="AH217" i="4"/>
  <c r="U218" i="4"/>
  <c r="AG218" i="4"/>
  <c r="AH218" i="4"/>
  <c r="U219" i="4"/>
  <c r="AG219" i="4"/>
  <c r="AH219" i="4"/>
  <c r="U220" i="4"/>
  <c r="AG220" i="4"/>
  <c r="AH220" i="4"/>
  <c r="U221" i="4"/>
  <c r="AG221" i="4"/>
  <c r="AH221" i="4"/>
  <c r="U222" i="4"/>
  <c r="AG222" i="4"/>
  <c r="AH222" i="4"/>
  <c r="U224" i="4"/>
  <c r="AG224" i="4"/>
  <c r="AH224" i="4"/>
  <c r="U225" i="4"/>
  <c r="AG225" i="4"/>
  <c r="AH225" i="4"/>
  <c r="U226" i="4"/>
  <c r="AG226" i="4"/>
  <c r="AH226" i="4"/>
  <c r="U227" i="4"/>
  <c r="AG227" i="4"/>
  <c r="AH227" i="4"/>
  <c r="U228" i="4"/>
  <c r="AG228" i="4"/>
  <c r="AH228" i="4"/>
  <c r="U229" i="4"/>
  <c r="AG229" i="4"/>
  <c r="AH229" i="4"/>
  <c r="U230" i="4"/>
  <c r="AG230" i="4"/>
  <c r="AH230" i="4"/>
  <c r="U232" i="4"/>
  <c r="AG232" i="4"/>
  <c r="AH232" i="4"/>
  <c r="U233" i="4"/>
  <c r="AG233" i="4"/>
  <c r="AH233" i="4"/>
  <c r="U234" i="4"/>
  <c r="AG234" i="4"/>
  <c r="AH234" i="4"/>
  <c r="U235" i="4"/>
  <c r="AG235" i="4"/>
  <c r="AH235" i="4"/>
  <c r="U236" i="4"/>
  <c r="AG236" i="4"/>
  <c r="AH236" i="4"/>
  <c r="U237" i="4"/>
  <c r="AG237" i="4"/>
  <c r="AH237" i="4"/>
  <c r="U238" i="4"/>
  <c r="AG238" i="4"/>
  <c r="AH238" i="4"/>
  <c r="U240" i="4"/>
  <c r="AG240" i="4"/>
  <c r="AH240" i="4"/>
  <c r="U241" i="4"/>
  <c r="AG241" i="4"/>
  <c r="AH241" i="4"/>
  <c r="U242" i="4"/>
  <c r="AG242" i="4"/>
  <c r="AH242" i="4"/>
  <c r="U243" i="4"/>
  <c r="AG243" i="4"/>
  <c r="AH243" i="4"/>
  <c r="U244" i="4"/>
  <c r="AG244" i="4"/>
  <c r="AH244" i="4"/>
  <c r="U245" i="4"/>
  <c r="AG245" i="4"/>
  <c r="AH245" i="4"/>
  <c r="U246" i="4"/>
  <c r="AG246" i="4"/>
  <c r="AH246" i="4"/>
  <c r="U247" i="4"/>
  <c r="AG247" i="4"/>
  <c r="AH247" i="4"/>
  <c r="U249" i="4"/>
  <c r="AG249" i="4"/>
  <c r="AH249" i="4"/>
  <c r="U250" i="4"/>
  <c r="AG250" i="4"/>
  <c r="AH250" i="4"/>
  <c r="U251" i="4"/>
  <c r="AG251" i="4"/>
  <c r="AH251" i="4"/>
  <c r="U252" i="4"/>
  <c r="AG252" i="4"/>
  <c r="AH252" i="4"/>
  <c r="U254" i="4"/>
  <c r="AG254" i="4"/>
  <c r="AH254" i="4"/>
  <c r="U255" i="4"/>
  <c r="AG255" i="4"/>
  <c r="AH255" i="4"/>
  <c r="U256" i="4"/>
  <c r="AG256" i="4"/>
  <c r="AH256" i="4"/>
  <c r="U257" i="4"/>
  <c r="AG257" i="4"/>
  <c r="AH257" i="4"/>
  <c r="U258" i="4"/>
  <c r="AG258" i="4"/>
  <c r="AH258" i="4"/>
  <c r="U259" i="4"/>
  <c r="AG259" i="4"/>
  <c r="AH259" i="4"/>
  <c r="U261" i="4"/>
  <c r="AG261" i="4"/>
  <c r="AH261" i="4"/>
  <c r="U262" i="4"/>
  <c r="AG262" i="4"/>
  <c r="AH262" i="4"/>
  <c r="U263" i="4"/>
  <c r="AG263" i="4"/>
  <c r="AH263" i="4"/>
  <c r="U264" i="4"/>
  <c r="AG264" i="4"/>
  <c r="AH264" i="4"/>
  <c r="U265" i="4"/>
  <c r="AG265" i="4"/>
  <c r="AH265" i="4"/>
  <c r="U266" i="4"/>
  <c r="AG266" i="4"/>
  <c r="AH266" i="4"/>
  <c r="U267" i="4"/>
  <c r="AG267" i="4"/>
  <c r="AH267" i="4"/>
  <c r="U268" i="4"/>
  <c r="AG268" i="4"/>
  <c r="AH268" i="4"/>
  <c r="U269" i="4"/>
  <c r="AG269" i="4"/>
  <c r="AH269" i="4"/>
  <c r="U272" i="4"/>
  <c r="AG272" i="4"/>
  <c r="AH272" i="4"/>
  <c r="U273" i="4"/>
  <c r="AG273" i="4"/>
  <c r="AH273" i="4"/>
  <c r="U274" i="4"/>
  <c r="AG274" i="4"/>
  <c r="AH274" i="4"/>
  <c r="U275" i="4"/>
  <c r="AG275" i="4"/>
  <c r="AH275" i="4"/>
  <c r="U276" i="4"/>
  <c r="AG276" i="4"/>
  <c r="AH276" i="4"/>
  <c r="U277" i="4"/>
  <c r="AG277" i="4"/>
  <c r="AH277" i="4"/>
  <c r="U278" i="4"/>
  <c r="AG278" i="4"/>
  <c r="AH278" i="4"/>
  <c r="U279" i="4"/>
  <c r="AG279" i="4"/>
  <c r="AH279" i="4"/>
  <c r="D5" i="2"/>
  <c r="D6" i="2"/>
  <c r="D7" i="2"/>
  <c r="D8" i="2"/>
  <c r="D279" i="4" l="1"/>
  <c r="S279" i="4" s="1"/>
  <c r="D278" i="4"/>
  <c r="S278" i="4" s="1"/>
  <c r="D277" i="4"/>
  <c r="S277" i="4" s="1"/>
  <c r="D276" i="4"/>
  <c r="S276" i="4" s="1"/>
  <c r="D275" i="4"/>
  <c r="S275" i="4" s="1"/>
  <c r="D274" i="4"/>
  <c r="S274" i="4" s="1"/>
  <c r="D273" i="4"/>
  <c r="S273" i="4" s="1"/>
  <c r="D272" i="4"/>
  <c r="S272" i="4" s="1"/>
  <c r="D269" i="4"/>
  <c r="S269" i="4" s="1"/>
  <c r="D268" i="4"/>
  <c r="S268" i="4" s="1"/>
  <c r="D267" i="4"/>
  <c r="S267" i="4" s="1"/>
  <c r="D266" i="4"/>
  <c r="S266" i="4" s="1"/>
  <c r="D265" i="4"/>
  <c r="S265" i="4" s="1"/>
  <c r="D264" i="4"/>
  <c r="S264" i="4" s="1"/>
  <c r="D263" i="4"/>
  <c r="S263" i="4" s="1"/>
  <c r="D262" i="4"/>
  <c r="S262" i="4" s="1"/>
  <c r="D261" i="4"/>
  <c r="S261" i="4" s="1"/>
  <c r="D259" i="4"/>
  <c r="S259" i="4" s="1"/>
  <c r="D258" i="4"/>
  <c r="S258" i="4" s="1"/>
  <c r="D257" i="4"/>
  <c r="S257" i="4" s="1"/>
  <c r="D256" i="4"/>
  <c r="S256" i="4" s="1"/>
  <c r="D255" i="4"/>
  <c r="S255" i="4" s="1"/>
  <c r="D254" i="4"/>
  <c r="S254" i="4" s="1"/>
  <c r="D252" i="4"/>
  <c r="S252" i="4" s="1"/>
  <c r="D251" i="4"/>
  <c r="S251" i="4" s="1"/>
  <c r="D250" i="4"/>
  <c r="S250" i="4" s="1"/>
  <c r="D249" i="4"/>
  <c r="S249" i="4" s="1"/>
  <c r="D247" i="4"/>
  <c r="S247" i="4" s="1"/>
  <c r="D246" i="4"/>
  <c r="S246" i="4" s="1"/>
  <c r="D245" i="4"/>
  <c r="S245" i="4" s="1"/>
  <c r="D244" i="4"/>
  <c r="S244" i="4" s="1"/>
  <c r="D243" i="4"/>
  <c r="S243" i="4" s="1"/>
  <c r="D242" i="4"/>
  <c r="S242" i="4" s="1"/>
  <c r="D241" i="4"/>
  <c r="S241" i="4" s="1"/>
  <c r="D240" i="4"/>
  <c r="S240" i="4" s="1"/>
  <c r="D238" i="4"/>
  <c r="S238" i="4" s="1"/>
  <c r="D237" i="4"/>
  <c r="S237" i="4" s="1"/>
  <c r="D236" i="4"/>
  <c r="S236" i="4" s="1"/>
  <c r="D235" i="4"/>
  <c r="S235" i="4" s="1"/>
  <c r="D234" i="4"/>
  <c r="S234" i="4" s="1"/>
  <c r="D233" i="4"/>
  <c r="S233" i="4" s="1"/>
  <c r="D232" i="4"/>
  <c r="S232" i="4" s="1"/>
  <c r="D230" i="4"/>
  <c r="S230" i="4" s="1"/>
  <c r="D229" i="4"/>
  <c r="S229" i="4" s="1"/>
  <c r="D228" i="4"/>
  <c r="S228" i="4" s="1"/>
  <c r="D227" i="4"/>
  <c r="S227" i="4" s="1"/>
  <c r="D226" i="4"/>
  <c r="S226" i="4" s="1"/>
  <c r="D225" i="4"/>
  <c r="S225" i="4" s="1"/>
  <c r="D224" i="4"/>
  <c r="S224" i="4" s="1"/>
  <c r="D222" i="4"/>
  <c r="S222" i="4" s="1"/>
  <c r="D221" i="4"/>
  <c r="S221" i="4" s="1"/>
  <c r="D220" i="4"/>
  <c r="S220" i="4" s="1"/>
  <c r="D219" i="4"/>
  <c r="S219" i="4" s="1"/>
  <c r="D218" i="4"/>
  <c r="S218" i="4" s="1"/>
  <c r="D217" i="4"/>
  <c r="S217" i="4" s="1"/>
  <c r="D216" i="4"/>
  <c r="S216" i="4" s="1"/>
  <c r="D215" i="4"/>
  <c r="S215" i="4" s="1"/>
  <c r="D214" i="4"/>
  <c r="S214" i="4" s="1"/>
  <c r="D212" i="4"/>
  <c r="S212" i="4" s="1"/>
  <c r="D211" i="4"/>
  <c r="S211" i="4" s="1"/>
  <c r="D210" i="4"/>
  <c r="S210" i="4" s="1"/>
  <c r="D209" i="4"/>
  <c r="S209" i="4" s="1"/>
  <c r="D208" i="4"/>
  <c r="S208" i="4" s="1"/>
  <c r="D207" i="4"/>
  <c r="S207" i="4" s="1"/>
  <c r="D206" i="4"/>
  <c r="S206" i="4" s="1"/>
  <c r="D204" i="4"/>
  <c r="S204" i="4" s="1"/>
  <c r="D203" i="4"/>
  <c r="S203" i="4" s="1"/>
  <c r="D202" i="4"/>
  <c r="S202" i="4" s="1"/>
  <c r="D201" i="4"/>
  <c r="S201" i="4" s="1"/>
  <c r="D200" i="4"/>
  <c r="S200" i="4" s="1"/>
  <c r="D199" i="4"/>
  <c r="S199" i="4" s="1"/>
  <c r="D197" i="4"/>
  <c r="S197" i="4" s="1"/>
  <c r="D196" i="4"/>
  <c r="S196" i="4" s="1"/>
  <c r="D195" i="4"/>
  <c r="S195" i="4" s="1"/>
  <c r="D194" i="4"/>
  <c r="S194" i="4" s="1"/>
  <c r="D193" i="4"/>
  <c r="S193" i="4" s="1"/>
  <c r="D192" i="4"/>
  <c r="S192" i="4" s="1"/>
  <c r="D190" i="4"/>
  <c r="S190" i="4" s="1"/>
  <c r="D189" i="4"/>
  <c r="S189" i="4" s="1"/>
  <c r="D188" i="4"/>
  <c r="S188" i="4" s="1"/>
  <c r="D187" i="4"/>
  <c r="S187" i="4" s="1"/>
  <c r="D186" i="4"/>
  <c r="S186" i="4" s="1"/>
  <c r="D184" i="4"/>
  <c r="S184" i="4" s="1"/>
  <c r="D183" i="4"/>
  <c r="S183" i="4" s="1"/>
  <c r="D182" i="4"/>
  <c r="S182" i="4" s="1"/>
  <c r="D181" i="4"/>
  <c r="S181" i="4" s="1"/>
  <c r="D180" i="4"/>
  <c r="S180" i="4" s="1"/>
  <c r="D179" i="4"/>
  <c r="S179" i="4" s="1"/>
  <c r="D178" i="4"/>
  <c r="S178" i="4" s="1"/>
  <c r="D177" i="4"/>
  <c r="S177" i="4" s="1"/>
  <c r="D175" i="4"/>
  <c r="S175" i="4" s="1"/>
  <c r="D174" i="4"/>
  <c r="S174" i="4" s="1"/>
  <c r="D173" i="4"/>
  <c r="S173" i="4" s="1"/>
  <c r="D172" i="4"/>
  <c r="S172" i="4" s="1"/>
  <c r="D171" i="4"/>
  <c r="S171" i="4" s="1"/>
  <c r="D170" i="4"/>
  <c r="S170" i="4" s="1"/>
  <c r="D168" i="4"/>
  <c r="S168" i="4" s="1"/>
  <c r="D167" i="4"/>
  <c r="S167" i="4" s="1"/>
  <c r="D166" i="4"/>
  <c r="S166" i="4" s="1"/>
  <c r="D165" i="4"/>
  <c r="S165" i="4" s="1"/>
  <c r="D164" i="4"/>
  <c r="S164" i="4" s="1"/>
  <c r="D163" i="4"/>
  <c r="S163" i="4" s="1"/>
  <c r="D162" i="4"/>
  <c r="S162" i="4" s="1"/>
  <c r="D160" i="4"/>
  <c r="S160" i="4" s="1"/>
  <c r="D159" i="4"/>
  <c r="S159" i="4" s="1"/>
  <c r="D158" i="4"/>
  <c r="S158" i="4" s="1"/>
  <c r="D157" i="4"/>
  <c r="S157" i="4" s="1"/>
  <c r="D156" i="4"/>
  <c r="S156" i="4" s="1"/>
  <c r="D155" i="4"/>
  <c r="S155" i="4" s="1"/>
  <c r="D154" i="4"/>
  <c r="S154" i="4" s="1"/>
  <c r="D152" i="4"/>
  <c r="S152" i="4" s="1"/>
  <c r="D151" i="4"/>
  <c r="S151" i="4" s="1"/>
  <c r="D150" i="4"/>
  <c r="S150" i="4" s="1"/>
  <c r="D149" i="4"/>
  <c r="S149" i="4" s="1"/>
  <c r="D148" i="4"/>
  <c r="S148" i="4" s="1"/>
  <c r="D147" i="4"/>
  <c r="S147" i="4" s="1"/>
  <c r="D146" i="4"/>
  <c r="S146" i="4" s="1"/>
  <c r="D145" i="4"/>
  <c r="S145" i="4" s="1"/>
  <c r="D142" i="4"/>
  <c r="S142" i="4" s="1"/>
  <c r="D141" i="4"/>
  <c r="S141" i="4" s="1"/>
  <c r="D140" i="4"/>
  <c r="S140" i="4" s="1"/>
  <c r="D139" i="4"/>
  <c r="S139" i="4" s="1"/>
  <c r="D138" i="4"/>
  <c r="S138" i="4" s="1"/>
  <c r="D136" i="4"/>
  <c r="S136" i="4" s="1"/>
  <c r="D135" i="4"/>
  <c r="S135" i="4" s="1"/>
  <c r="D134" i="4"/>
  <c r="S134" i="4" s="1"/>
  <c r="D133" i="4"/>
  <c r="S133" i="4" s="1"/>
  <c r="D132" i="4"/>
  <c r="S132" i="4" s="1"/>
  <c r="D131" i="4"/>
  <c r="S131" i="4" s="1"/>
  <c r="D129" i="4"/>
  <c r="S129" i="4" s="1"/>
  <c r="D128" i="4"/>
  <c r="S128" i="4" s="1"/>
  <c r="D127" i="4"/>
  <c r="S127" i="4" s="1"/>
  <c r="D126" i="4"/>
  <c r="S126" i="4" s="1"/>
  <c r="D125" i="4"/>
  <c r="S125" i="4" s="1"/>
  <c r="D124" i="4"/>
  <c r="S124" i="4" s="1"/>
  <c r="D123" i="4"/>
  <c r="S123" i="4" s="1"/>
  <c r="D121" i="4"/>
  <c r="S121" i="4" s="1"/>
  <c r="D120" i="4"/>
  <c r="S120" i="4" s="1"/>
  <c r="D119" i="4"/>
  <c r="S119" i="4" s="1"/>
  <c r="D118" i="4"/>
  <c r="S118" i="4" s="1"/>
  <c r="D117" i="4"/>
  <c r="S117" i="4" s="1"/>
  <c r="D116" i="4"/>
  <c r="S116" i="4" s="1"/>
  <c r="D115" i="4"/>
  <c r="S115" i="4" s="1"/>
  <c r="D114" i="4"/>
  <c r="S114" i="4" s="1"/>
  <c r="D113" i="4"/>
  <c r="S113" i="4" s="1"/>
  <c r="D105" i="4"/>
  <c r="S105" i="4" s="1"/>
  <c r="D104" i="4"/>
  <c r="S104" i="4" s="1"/>
  <c r="D103" i="4"/>
  <c r="S103" i="4" s="1"/>
  <c r="D102" i="4"/>
  <c r="S102" i="4" s="1"/>
  <c r="D101" i="4"/>
  <c r="S101" i="4" s="1"/>
  <c r="D100" i="4"/>
  <c r="S100" i="4" s="1"/>
  <c r="D99" i="4"/>
  <c r="S99" i="4" s="1"/>
  <c r="D92" i="4"/>
  <c r="S92" i="4" s="1"/>
  <c r="D91" i="4"/>
  <c r="S91" i="4" s="1"/>
  <c r="D90" i="4"/>
  <c r="S90" i="4" s="1"/>
  <c r="D89" i="4"/>
  <c r="S89" i="4" s="1"/>
  <c r="D88" i="4"/>
  <c r="S88" i="4" s="1"/>
  <c r="D87" i="4"/>
  <c r="S87" i="4" s="1"/>
  <c r="D86" i="4"/>
  <c r="S86" i="4" s="1"/>
  <c r="D85" i="4"/>
  <c r="S85" i="4" s="1"/>
  <c r="D84" i="4"/>
  <c r="S84" i="4" s="1"/>
  <c r="D83" i="4"/>
  <c r="S83" i="4" s="1"/>
  <c r="D82" i="4"/>
  <c r="S82" i="4" s="1"/>
  <c r="D81" i="4"/>
  <c r="S81" i="4" s="1"/>
  <c r="D80" i="4"/>
  <c r="S80" i="4" s="1"/>
  <c r="D79" i="4"/>
  <c r="S79" i="4" s="1"/>
  <c r="D78" i="4"/>
  <c r="S78" i="4" s="1"/>
  <c r="D77" i="4"/>
  <c r="S77" i="4" s="1"/>
  <c r="D70" i="4"/>
  <c r="S70" i="4" s="1"/>
  <c r="D69" i="4"/>
  <c r="S69" i="4" s="1"/>
  <c r="D68" i="4"/>
  <c r="S68" i="4" s="1"/>
  <c r="D67" i="4"/>
  <c r="S67" i="4" s="1"/>
  <c r="D66" i="4"/>
  <c r="S66" i="4" s="1"/>
  <c r="D65" i="4"/>
  <c r="S65" i="4" s="1"/>
  <c r="D64" i="4"/>
  <c r="S64" i="4" s="1"/>
  <c r="D63" i="4"/>
  <c r="S63" i="4" s="1"/>
  <c r="D35" i="4"/>
  <c r="S35" i="4" s="1"/>
  <c r="D34" i="4"/>
  <c r="S34" i="4" s="1"/>
  <c r="D33" i="4"/>
  <c r="S33" i="4" s="1"/>
  <c r="D32" i="4"/>
  <c r="S32" i="4" s="1"/>
  <c r="D31" i="4"/>
  <c r="S31" i="4" s="1"/>
  <c r="D30" i="4"/>
  <c r="S30" i="4" s="1"/>
  <c r="D29" i="4"/>
  <c r="S29" i="4" s="1"/>
  <c r="D28" i="4"/>
  <c r="S28" i="4" s="1"/>
  <c r="D27" i="4"/>
  <c r="S27" i="4" s="1"/>
  <c r="D26" i="4"/>
  <c r="S26" i="4" s="1"/>
  <c r="D25" i="4"/>
  <c r="S25" i="4" s="1"/>
  <c r="D22" i="4"/>
  <c r="S22" i="4" s="1"/>
  <c r="D21" i="4"/>
  <c r="S21" i="4" s="1"/>
  <c r="D20" i="4"/>
  <c r="S20" i="4" s="1"/>
  <c r="D19" i="4"/>
  <c r="S19" i="4" s="1"/>
  <c r="D18" i="4"/>
  <c r="S18" i="4" s="1"/>
  <c r="D17" i="4"/>
  <c r="S17" i="4" s="1"/>
  <c r="D16" i="4"/>
  <c r="S16" i="4" s="1"/>
  <c r="D15" i="4"/>
  <c r="S15" i="4" s="1"/>
  <c r="D14" i="4"/>
  <c r="S14" i="4" s="1"/>
  <c r="D13" i="4"/>
  <c r="S13" i="4" s="1"/>
  <c r="D12" i="4"/>
  <c r="S12" i="4" s="1"/>
  <c r="D11" i="4"/>
  <c r="S11" i="4" s="1"/>
  <c r="D10" i="4"/>
  <c r="S10" i="4" s="1"/>
  <c r="D9" i="4"/>
  <c r="S9" i="4" s="1"/>
  <c r="D7" i="4"/>
  <c r="S7" i="4" s="1"/>
  <c r="D6" i="4"/>
  <c r="S6" i="4" s="1"/>
  <c r="D5" i="4"/>
  <c r="S5" i="4" s="1"/>
</calcChain>
</file>

<file path=xl/sharedStrings.xml><?xml version="1.0" encoding="utf-8"?>
<sst xmlns="http://schemas.openxmlformats.org/spreadsheetml/2006/main" count="2174" uniqueCount="394">
  <si>
    <t>null</t>
  </si>
  <si>
    <t>宝箱</t>
  </si>
  <si>
    <t>填写多个掉落编号，用；分隔，表示玩家可以选择的多个序列</t>
  </si>
  <si>
    <t>填写掉落编号，如果有多个用；分割</t>
  </si>
  <si>
    <t>单位（min）
倒计时显示，提示给玩家宝箱可以开启还需要多少时间</t>
  </si>
  <si>
    <t>填True表示获得时自动打开宝箱</t>
  </si>
  <si>
    <t>需要玩家达到多少级才可以开启</t>
  </si>
  <si>
    <t>对应于通用道具表编号</t>
  </si>
  <si>
    <t>策划用不导表</t>
  </si>
  <si>
    <t>1AABBBCCCC形式
AA表示道具类别编号
BBB表示道具子类编号
CCCC表示编号</t>
  </si>
  <si>
    <t>否</t>
  </si>
  <si>
    <t>多选序列</t>
  </si>
  <si>
    <t>每天限制开启次数</t>
  </si>
  <si>
    <t>掉落奖励</t>
  </si>
  <si>
    <t>延迟开启时间</t>
  </si>
  <si>
    <t>是否立刻使用</t>
  </si>
  <si>
    <t>可开启等级</t>
  </si>
  <si>
    <t>需要钥匙编号</t>
  </si>
  <si>
    <t>备注</t>
  </si>
  <si>
    <t>道具编号</t>
  </si>
  <si>
    <t>是否导表</t>
  </si>
  <si>
    <t>choose_list</t>
  </si>
  <si>
    <t>open_daily_limit</t>
  </si>
  <si>
    <t>use_on_obtain</t>
  </si>
  <si>
    <t>open_level</t>
  </si>
  <si>
    <t>key_item_id</t>
  </si>
  <si>
    <t>id</t>
  </si>
  <si>
    <t>__type__</t>
  </si>
  <si>
    <t>##</t>
  </si>
  <si>
    <t>苹果</t>
  </si>
  <si>
    <t>交互道具</t>
  </si>
  <si>
    <t>浇水壶</t>
  </si>
  <si>
    <t>茶杯（特殊道具）</t>
  </si>
  <si>
    <t>哈利波特的法杖</t>
  </si>
  <si>
    <t>短弓</t>
  </si>
  <si>
    <r>
      <rPr>
        <sz val="11"/>
        <color theme="1"/>
        <rFont val="等线"/>
        <family val="2"/>
        <scheme val="minor"/>
      </rPr>
      <t>n</t>
    </r>
    <r>
      <rPr>
        <sz val="11"/>
        <color theme="1"/>
        <rFont val="等线"/>
        <family val="2"/>
        <scheme val="minor"/>
      </rPr>
      <t>ull</t>
    </r>
  </si>
  <si>
    <t>大刀</t>
  </si>
  <si>
    <t>MaterialInstanceConstant'/Game/X6GameData/Art_assets/Props/Prop_test/Materials/Prop_Red_MI.Prop_Red_MI'</t>
  </si>
  <si>
    <t>StaticMesh'/Game/X6GameData/Prototype/PrototypeAssets/StaticMesh/SM_Apple.SM_Apple'</t>
  </si>
  <si>
    <t>黄苹果</t>
    <phoneticPr fontId="8" type="noConversion"/>
  </si>
  <si>
    <t>StaticMesh'/Game/X6GameData/Art_assets/Props/Prop_test/Interactive/PenQuanHua/SM_Penquanhua.SM_Penquanhua'</t>
  </si>
  <si>
    <t>喷泉花</t>
  </si>
  <si>
    <t>MaterialInstanceConstant'/Game/X6GameData/Prototype/PrototypeAssets/CustomizableGrid/Materials/Presets/M_Grid_preset_002.M_Grid_preset_002'</t>
  </si>
  <si>
    <t>StaticMesh'/Game/X6GameData/Prototype/PrototypeAssets/StaticMesh/SM_Ball.SM_Ball'</t>
  </si>
  <si>
    <t>球</t>
  </si>
  <si>
    <t>MaterialInstanceConstant'/Game/X6GameData/Prototype/PrototypeAssets/Material/LD_Red.LD_Red'</t>
  </si>
  <si>
    <t>果子</t>
  </si>
  <si>
    <t>飞镖</t>
  </si>
  <si>
    <t>仅限于手持物生效，可能存在两个技能编号</t>
  </si>
  <si>
    <t>可以产生伤害结算次数
（耐久度，使用完后消失），NULL表示永久武器</t>
  </si>
  <si>
    <t>是否可以带出当前解密箱庭</t>
  </si>
  <si>
    <t>不能进入背包的消耗品同一时间只能有一个
（不能进背包的道具被替换后落到地上，进背包的道具替换后进入背包）</t>
  </si>
  <si>
    <r>
      <t>来自交互物i</t>
    </r>
    <r>
      <rPr>
        <sz val="11"/>
        <color theme="1"/>
        <rFont val="等线"/>
        <family val="3"/>
        <charset val="134"/>
        <scheme val="minor"/>
      </rPr>
      <t>d</t>
    </r>
    <phoneticPr fontId="8" type="noConversion"/>
  </si>
  <si>
    <t>手持物显示静态模型材质</t>
  </si>
  <si>
    <t>手持物显示静态模型</t>
  </si>
  <si>
    <t>投掷技能编号</t>
  </si>
  <si>
    <t>普攻技能编号</t>
  </si>
  <si>
    <t>可攻击次数</t>
  </si>
  <si>
    <t>是否离开场景销毁</t>
  </si>
  <si>
    <t>是否直接进入背包</t>
  </si>
  <si>
    <t>道具名称</t>
  </si>
  <si>
    <t>类型</t>
  </si>
  <si>
    <t>holding_static_mesh_mat</t>
  </si>
  <si>
    <t>holding_static_mesh</t>
  </si>
  <si>
    <r>
      <rPr>
        <sz val="11"/>
        <color theme="1"/>
        <rFont val="等线"/>
        <family val="2"/>
        <scheme val="minor"/>
      </rPr>
      <t>c</t>
    </r>
    <r>
      <rPr>
        <sz val="11"/>
        <color theme="1"/>
        <rFont val="等线"/>
        <family val="2"/>
        <scheme val="minor"/>
      </rPr>
      <t>ast_object_skill_id</t>
    </r>
  </si>
  <si>
    <t>normal_skill_id</t>
  </si>
  <si>
    <t>attack_num</t>
  </si>
  <si>
    <t>舞者</t>
  </si>
  <si>
    <t>六星</t>
  </si>
  <si>
    <t>NONE</t>
  </si>
  <si>
    <t>SkeletalMesh'/Game/X6GameData/Art_assets/Suits/S0132/SLYQ0132/S_SLYQ0132_SkMesh.S_SLYQ0132_SkMesh'</t>
  </si>
  <si>
    <t>服装</t>
  </si>
  <si>
    <t>test</t>
  </si>
  <si>
    <t>SkeletalMesh'/Game/X6GameData/Art_assets/Suits/S0132/SSCW0132/S_SSCW0132_SkMesh.S_SSCW0132_SkMesh'</t>
  </si>
  <si>
    <t>SkeletalMesh'/Game/X6GameData/Art_assets/Suits/S0132/SST0132/S_SST0132_SkMesh.S_SST0132_SkMesh'</t>
  </si>
  <si>
    <t>SkeletalMesh'/Game/X6GameData/Art_assets/Suits/S0132/SJS0132/S_SJS0132_SkMesh.S_SJS0132_SkMesh'</t>
  </si>
  <si>
    <t>SkeletalMesh'/Game/X6GameData/Art_assets/Suits/S0132/SES0132/S_SES0132_SkMesh.S_SES0132_SkMesh'</t>
  </si>
  <si>
    <t>SkeletalMesh'/Game/X6GameData/Art_assets/Suits/S0132/SFSH0132/S_SFSH0132_SkMesh.S_SFSH0132_SkMesh'</t>
  </si>
  <si>
    <t>低跟鞋</t>
  </si>
  <si>
    <t>SkeletalMesh'/Game/X6GameData/Art_assets/Suits/S0132/SXZ0132/S_SXZ0132_SkMesh.S_SXZ0132_SkMesh'</t>
  </si>
  <si>
    <t>防晒,舞者</t>
  </si>
  <si>
    <t>SkeletalMesh'/Game/X6GameData/Art_assets/Suits/S0132/SH0132/S_SH0132_SkMesh.S_SH0132_SkMesh'</t>
  </si>
  <si>
    <t>SkeletalMesh'/Game/X6GameData/Art_assets/Suits/S0095/SSCW0095/S_SSCW0095_SkMesh.S_SSCW0095_SkMesh'</t>
  </si>
  <si>
    <t>SkeletalMesh'/Game/X6GameData/Art_assets/Suits/S0095/SJS0095/S_SJS0095_SkMesh.S_SJS0095_SkMesh'</t>
  </si>
  <si>
    <t>SkeletalMesh'/Game/X6GameData/Art_assets/Suits/S0095/SES0095/S_SES0095_SkMesh.S_SES0095_SkMesh'</t>
  </si>
  <si>
    <t>SkeletalMesh'/Game/X6GameData/Art_assets/Suits/S0095/SMZ0095/S_SMZ0095_SkMesh.S_SMZ0095_SkMesh'</t>
  </si>
  <si>
    <t>SkeletalMesh'/Game/X6GameData/Art_assets/Suits/S0095/SXZ0095/S_SXZ0095_SkMesh.S_SXZ0095_SkMesh'</t>
  </si>
  <si>
    <t>SkeletalMesh'/Game/X6GameData/Art_assets/Suits/S0095/SWZ0095/S_SWZ0095_SkMesh.S_SWZ0095_SkMesh'</t>
  </si>
  <si>
    <t>SkeletalMesh'/Game/X6GameData/Art_assets/Suits/S0095/SKZ0095/S_SKZ0095_SkMesh.S_SKZ0095_SkMesh'</t>
  </si>
  <si>
    <t>SkeletalMesh'/Game/X6GameData/Art_assets/Suits/S0095/SSY0095/S_SSY0095_SkMesh.S_SSY0095_SkMesh'</t>
  </si>
  <si>
    <t>SkeletalMesh'/Game/X6GameData/Art_assets/Suits/S0095/SH0095/S_SH0095_SkMesh.S_SH0095_SkMesh'</t>
  </si>
  <si>
    <t>SkeletalMesh'/Game/X6GameData/Art_assets/Suits/S0093/SLYQ0093/S_SLYQ0093_SkMesh.S_SLYQ0093_SkMesh'</t>
  </si>
  <si>
    <t>SkeletalMesh'/Game/X6GameData/Art_assets/Suits/S0093/SES0093/S_SES0093_SkMesh.S_SES0093_SkMesh'</t>
  </si>
  <si>
    <t>SkeletalMesh'/Game/X6GameData/Art_assets/Suits/S0093/SFSH0093/S_SFSH0093_SkMesh.S_SFSH0093_SkMesh'</t>
  </si>
  <si>
    <t>SkeletalMesh'/Game/X6GameData/Art_assets/Suits/S0093/SXZ0093/S_SXZ0093_SkMesh.S_SXZ0093_SkMesh'</t>
  </si>
  <si>
    <t>SkeletalMesh'/Game/X6GameData/Art_assets/Suits/S0093/SWZ0093/S_SWZ0093_SkMesh.S_SWZ0093_SkMesh'</t>
  </si>
  <si>
    <t>SkeletalMesh'/Game/X6GameData/Art_assets/Suits/S0093/SH0093/S_SH0093_SkMesh.S_SH0093_SkMesh'</t>
  </si>
  <si>
    <t>SkeletalMesh'/Game/X6GameData/Art_assets/Suits/S0089/SLYQ0089/S_SLYQ0089_SkMesh.S_SLYQ0089_SkMesh'</t>
  </si>
  <si>
    <t>SkeletalMesh'/Game/X6GameData/Art_assets/Suits/S0089/SJS0089/S_SJS0089_SkMesh.S_SJS0089_SkMesh'</t>
  </si>
  <si>
    <t>SkeletalMesh'/Game/X6GameData/Art_assets/Suits/S0089/SFSH0089/S_SFSH0089_SkMesh.S_SFSH0089_SkMesh'</t>
  </si>
  <si>
    <t>SkeletalMesh'/Game/X6GameData/Art_assets/Suits/S0089/SXZ0089/S_SXZ0089_SkMesh.S_SXZ0089_SkMesh'</t>
  </si>
  <si>
    <t>SkeletalMesh'/Game/X6GameData/Art_assets/Suits/S0087/SLYQ0087/S_SLYQ0087_SkMesh.S_SLYQ0087_SkMesh'</t>
  </si>
  <si>
    <t>SkeletalMesh'/Game/X6GameData/Art_assets/Suits/S0087/SSCW0087/S_SSCW0087_SkMesh.S_SSCW0087_SkMesh'</t>
  </si>
  <si>
    <t>SkeletalMesh'/Game/X6GameData/Art_assets/Suits/S0087/SES0087/S_SES0087_SkMesh.S_SES0087_SkMesh'</t>
  </si>
  <si>
    <t>SkeletalMesh'/Game/X6GameData/Art_assets/Suits/S0087/SFSH0087/S_SFSH0087_SkMesh.S_SFSH0087_SkMesh'</t>
  </si>
  <si>
    <t>SkeletalMesh'/Game/X6GameData/Art_assets/Suits/S0087/SXZ0087/S_SXZ0087_SkMesh.S_SXZ0087_SkMesh'</t>
  </si>
  <si>
    <t>SkeletalMesh'/Game/X6GameData/Art_assets/Suits/S0087/SWZ0087/S_SWZ0087_SkMesh.S_SWZ0087_SkMesh'</t>
  </si>
  <si>
    <t>SkeletalMesh'/Game/X6GameData/Art_assets/Suits/S0087/SWT0087/S_SWT0087_SkMesh.S_SWT0087_SkMesh'</t>
  </si>
  <si>
    <t>SkeletalMesh'/Game/X6GameData/Art_assets/Suits/S0087/SH0087/S_SH0087_SkMesh.S_SH0087_SkMesh'</t>
  </si>
  <si>
    <t>SkeletalMesh'/Game/X6GameData/Art_assets/Suits/S0085/SLYQ0085/S_SLYQ0085_SkMesh.S_SLYQ0085_SkMesh'</t>
  </si>
  <si>
    <t>SkeletalMesh'/Game/X6GameData/Art_assets/Suits/S0085/SSCW0085/S_SSCW0085_SkMesh.S_SSCW0085_SkMesh'</t>
  </si>
  <si>
    <t>SkeletalMesh'/Game/X6GameData/Art_assets/Suits/S0085/SMZ0085/S_SMZ0085_SkMesh.S_SMZ0085_SkMesh'</t>
  </si>
  <si>
    <t>SkeletalMesh'/Game/X6GameData/Art_assets/Suits/S0085/SFSH0085/S_SFSH0085_SkMesh.S_SFSH0085_SkMesh'</t>
  </si>
  <si>
    <t>SkeletalMesh'/Game/X6GameData/Art_assets/Suits/S0085/SXZ0085/S_SXZ0085_SkMesh.S_SXZ0085_SkMesh'</t>
  </si>
  <si>
    <t>SkeletalMesh'/Game/X6GameData/Art_assets/Suits/S0085/SWZ0085/S_SWZ0085_SkMesh.S_SWZ0085_SkMesh'</t>
  </si>
  <si>
    <t>SkeletalMesh'/Game/X6GameData/Art_assets/Suits/S0085/SH0085/S_SH0085_SkMesh.S_SH0085_SkMesh'</t>
  </si>
  <si>
    <t>SkeletalMesh'/Game/X6GameData/Art_assets/Suits/S0082/SLYQ0082/S_SLYQ0082_SkMesh.S_SLYQ0082_SkMesh'</t>
  </si>
  <si>
    <t>SkeletalMesh'/Game/X6GameData/Art_assets/Suits/S0082/SSCW0082/S_SSCW0082_SkMesh.S_SSCW0082_SkMesh'</t>
  </si>
  <si>
    <t>SkeletalMesh'/Game/X6GameData/Art_assets/Suits/S0082/SST0082/S_SST0082_SkMesh.S_SST0082_SkMesh'</t>
  </si>
  <si>
    <t>SkeletalMesh'/Game/X6GameData/Art_assets/Suits/S0082/SMZ0082/S_SMZ0082_SkMesh.S_SMZ0082_SkMesh'</t>
  </si>
  <si>
    <t>SkeletalMesh'/Game/X6GameData/Art_assets/Suits/S0082/SXZ0082/S_SXZ0082_SkMesh.S_SXZ0082_SkMesh'</t>
  </si>
  <si>
    <t>SkeletalMesh'/Game/X6GameData/Art_assets/Suits/S0082/SWZ0082/S_SWZ0082_SkMesh.S_SWZ0082_SkMesh'</t>
  </si>
  <si>
    <t>SkeletalMesh'/Game/X6GameData/Art_assets/Suits/S0082/SH0082/S_SH0082_SkMesh.S_SH0082_SkMesh'</t>
  </si>
  <si>
    <t>SkeletalMesh'/Game/X6GameData/Art_assets/Suits/S0064/SSCW0064/S_SSCW0064_SkMesh.S_SSCW0064_SkMesh'</t>
  </si>
  <si>
    <t>SkeletalMesh'/Game/X6GameData/Art_assets/Suits/S0064/SST0064/S_SST0064_SkMesh.S_SST0064_SkMesh'</t>
  </si>
  <si>
    <t>SkeletalMesh'/Game/X6GameData/Art_assets/Suits/S0064/SES0064/S_SES0064_SkMesh.S_SES0064_SkMesh'</t>
  </si>
  <si>
    <t>SkeletalMesh'/Game/X6GameData/Art_assets/Suits/S0064/SMZ0064/S_SMZ0064_SkMesh.S_SMZ0064_SkMesh'</t>
  </si>
  <si>
    <t>SkeletalMesh'/Game/X6GameData/Art_assets/Suits/S0064/SXZ0064/S_SXZ0064_SkMesh.S_SXZ0064_SkMesh'</t>
  </si>
  <si>
    <t>SkeletalMesh'/Game/X6GameData/Art_assets/Suits/S0064/SWZ0064/S_SWZ0064_SkMesh.S_SWZ0064_SkMesh'</t>
  </si>
  <si>
    <t>SkeletalMesh'/Game/X6GameData/Art_assets/Suits/S0064/SQZ0064/S_SQZ0064_SkMesh.S_SQZ0064_SkMesh'</t>
  </si>
  <si>
    <t>SkeletalMesh'/Game/X6GameData/Art_assets/Suits/S0064/SSY0064/S_SSY0064_SkMesh.S_SSY0064_SkMesh'</t>
  </si>
  <si>
    <t>SkeletalMesh'/Game/X6GameData/Art_assets/Suits/S0064/SH0064/S_SH0064_SkMesh.S_SH0064_SkMesh'</t>
  </si>
  <si>
    <t>SkeletalMesh'/Game/X6GameData/Art_assets/Suits/S0059/SLYQ0059/S_SLYQ0059_SkMesh.S_SLYQ0059_SkMesh'</t>
  </si>
  <si>
    <t>SkeletalMesh'/Game/X6GameData/Art_assets/Suits/S0059/SST0059/S_SST0059_SkMesh.S_SST0059_SkMesh'</t>
  </si>
  <si>
    <t>SkeletalMesh'/Game/X6GameData/Art_assets/Suits/S0059/SJS0059/S_SJS0059_SkMesh.S_SJS0059_SkMesh'</t>
  </si>
  <si>
    <t>SkeletalMesh'/Game/X6GameData/Art_assets/Suits/S0059/SMZ0059/S_SMZ0059_SkMesh.S_SMZ0059_SkMesh'</t>
  </si>
  <si>
    <t>SkeletalMesh'/Game/X6GameData/Art_assets/Suits/S0059/SXZ0059/S_SXZ0059_SkMesh.S_SXZ0059_SkMesh'</t>
  </si>
  <si>
    <t>SkeletalMesh'/Game/X6GameData/Art_assets/Suits/S0059/SWZ0059/S_SWZ0059_SkMesh.S_SWZ0059_SkMesh'</t>
  </si>
  <si>
    <t>SkeletalMesh'/Game/X6GameData/Art_assets/Suits/S0059/SH0059/S_SH0059_SkMesh.S_SH0059_SkMesh'</t>
  </si>
  <si>
    <t>服装</t>
    <phoneticPr fontId="8" type="noConversion"/>
  </si>
  <si>
    <t>SkeletalMesh'/Game/X6GameData/Art_assets/Suits/S0057/SLYQ0057/S_SLYQ0057_SkMesh.S_SLYQ0057_SkMesh'</t>
  </si>
  <si>
    <t>SkeletalMesh'/Game/X6GameData/Art_assets/Suits/S0057/SJS0057/S_SJS0057_SkMesh.S_SJS0057_SkMesh'</t>
  </si>
  <si>
    <t>SkeletalMesh'/Game/X6GameData/Art_assets/Suits/S0057/SFSH0057/S_SFSH0057_SkMesh.S_SFSH0057_SkMesh'</t>
  </si>
  <si>
    <t>SkeletalMesh'/Game/X6GameData/Art_assets/Suits/S0057/SXZ0057/S_SXZ0057_SkMesh.S_SXZ0057_SkMesh'</t>
  </si>
  <si>
    <t>SkeletalMesh'/Game/X6GameData/Art_assets/Suits/S0057/SWZ0057/S_SWZ0057_SkMesh.S_SWZ0057_SkMesh'</t>
  </si>
  <si>
    <t>SkeletalMesh'/Game/X6GameData/Art_assets/Suits/S0057/SH0057/S_SH0057_SkMesh.S_SH0057_SkMesh'</t>
  </si>
  <si>
    <t>SkeletalMesh'/Game/X6GameData/Art_assets/Suits/S0051/SSCW0051/S_SSCW0051_SkMesh.S_SSCW0051_SkMesh'</t>
  </si>
  <si>
    <t>SkeletalMesh'/Game/X6GameData/Art_assets/Suits/S0051/SJS0051/S_SJS0051_SkMesh.S_SJS0051_SkMesh'</t>
  </si>
  <si>
    <t>SkeletalMesh'/Game/X6GameData/Art_assets/Suits/S0051/SES0051/S_SES0051_SkMesh.S_SES0051_SkMesh'</t>
  </si>
  <si>
    <t>SkeletalMesh'/Game/X6GameData/Art_assets/Suits/S0051/SFSH0051/S_SFSH0051_SkMesh.S_SFSH0051_SkMesh'</t>
  </si>
  <si>
    <t>SkeletalMesh'/Game/X6GameData/Art_assets/Suits/S0051/SXZ0051/S_SXZ0051_SkMesh.S_SXZ0051_SkMesh'</t>
  </si>
  <si>
    <t>SkeletalMesh'/Game/X6GameData/Art_assets/Suits/S0051/SH0051/S_SH0051_SkMesh.S_SH0051_SkMesh'</t>
  </si>
  <si>
    <t>SkeletalMesh'/Game/X6GameData/Art_assets/Suits/S0048/SLYQ0048/S_SLYQ0048_SkMesh.S_SLYQ0048_SkMesh'</t>
  </si>
  <si>
    <t>SkeletalMesh'/Game/X6GameData/Art_assets/Suits/S0048/SMZ0048/S_SMZ0048_SkMesh.S_SMZ0048_SkMesh'</t>
  </si>
  <si>
    <t>SkeletalMesh'/Game/X6GameData/Art_assets/Suits/S0048/SXZ0048/S_SXZ0048_SkMesh.S_SXZ0048_SkMesh'</t>
  </si>
  <si>
    <t>SkeletalMesh'/Game/X6GameData/Art_assets/Suits/S0048/SWZ0048/S_SWZ0048_SkMesh.S_SWZ0048_SkMesh'</t>
  </si>
  <si>
    <t>SkeletalMesh'/Game/X6GameData/Art_assets/Suits/S0048/SH0048/S_SH0048_SkMesh.S_SH0048_SkMesh'</t>
  </si>
  <si>
    <t>SkeletalMesh'/Game/X6GameData/Art_assets/Suits/S0044/SSCW0044/S_SSCW0044_SkMesh.S_SSCW0044_SkMesh'</t>
  </si>
  <si>
    <t>SkeletalMesh'/Game/X6GameData/Art_assets/Suits/S0044/SJS0044/S_SJS0044_SkMesh.S_SJS0044_SkMesh'</t>
  </si>
  <si>
    <t>SkeletalMesh'/Game/X6GameData/Art_assets/Suits/S0044/SFSH0044/S_SFSH0044_SkMesh.S_SFSH0044_SkMesh'</t>
  </si>
  <si>
    <t>SkeletalMesh'/Game/X6GameData/Art_assets/Suits/S0044/SXZ0044/S_SXZ0044_SkMesh.S_SXZ0044_SkMesh'</t>
  </si>
  <si>
    <t>SkeletalMesh'/Game/X6GameData/Art_assets/Suits/S0044/SWZ0044/S_SWZ0044_SkMesh.S_SWZ0044_SkMesh'</t>
  </si>
  <si>
    <t>SkeletalMesh'/Game/X6GameData/Art_assets/Suits/S0044/SQZ0044/S_SQZ0044_SkMesh.S_SQZ0044_SkMesh'</t>
  </si>
  <si>
    <t>SkeletalMesh'/Game/X6GameData/Art_assets/Suits/S0044/SSY0044/S_SSY0044_SkMesh.S_SSY0044_SkMesh'</t>
  </si>
  <si>
    <t>SkeletalMesh'/Game/X6GameData/Art_assets/Suits/S0044/SH0044/S_SH0044_SkMesh.S_SH0044_SkMesh'</t>
  </si>
  <si>
    <t>SkeletalMesh'/Game/X6GameData/Art_assets/Suits/S0039/SLYQ0039/S_SLYQ0039_SkMesh.S_SLYQ0039_SkMesh'</t>
  </si>
  <si>
    <t>SkeletalMesh'/Game/X6GameData/Art_assets/Suits/S0039/SFSH0039/S_SFSH0039_SkMesh.S_SFSH0039_SkMesh'</t>
  </si>
  <si>
    <t>SkeletalMesh'/Game/X6GameData/Art_assets/Suits/S0039/SXZ0039/S_SXZ0039_SkMesh.S_SXZ0039_SkMesh'</t>
  </si>
  <si>
    <t>SkeletalMesh'/Game/X6GameData/Art_assets/Suits/S0039/SWZ0039/S_SWZ0039_SkMesh.S_SWZ0039_SkMesh'</t>
  </si>
  <si>
    <t>SkeletalMesh'/Game/X6GameData/Art_assets/Suits/S0039/SWT0039/S_SWT0039_SkMesh.S_SWT0039_SkMesh'</t>
  </si>
  <si>
    <t>SkeletalMesh'/Game/X6GameData/Art_assets/Suits/S0039/SH0039/S_SH0039_SkMesh.S_SH0039_SkMesh'</t>
  </si>
  <si>
    <t>SkeletalMesh'/Game/X6GameData/Art_assets/Suits/S0033/SLYQ0033/S_SLYQ0033_SkMesh.S_SLYQ0033_SkMesh'</t>
  </si>
  <si>
    <t>SkeletalMesh'/Game/X6GameData/Art_assets/Suits/S0033/SJS0033/S_SJS0033_SkMesh.S_SJS0033_SkMesh'</t>
  </si>
  <si>
    <t>SkeletalMesh'/Game/X6GameData/Art_assets/Suits/S0033/SFSH0033/S_SFSH0033_SkMesh.S_SFSH0033_SkMesh'</t>
  </si>
  <si>
    <t>SkeletalMesh'/Game/X6GameData/Art_assets/Suits/S0033/SXZ0033/S_SXZ0033_SkMesh.S_SXZ0033_SkMesh'</t>
  </si>
  <si>
    <t>SkeletalMesh'/Game/X6GameData/Art_assets/Suits/S0033/SWZ0033/S_SWZ0033_SkMesh.S_SWZ0033_SkMesh'</t>
  </si>
  <si>
    <t>SkeletalMesh'/Game/X6GameData/Art_assets/Suits/S0033/SWT0033/S_SWT0033_SkMesh.S_SWT0033_SkMesh'</t>
  </si>
  <si>
    <t>SkeletalMesh'/Game/X6GameData/Art_assets/Suits/S0033/SH0033/S_SH0033_SkMesh.S_SH0033_SkMesh'</t>
  </si>
  <si>
    <t>SkeletalMesh'/Game/X6GameData/Art_assets/Suits/S0029/SLYQ0029/S_SLYQ0029_SkMesh.S_SLYQ0029_SkMesh'</t>
  </si>
  <si>
    <t>SkeletalMesh'/Game/X6GameData/Art_assets/Suits/S0029/SSCW0029/S_SSCW0029_SkMesh.S_SSCW0029_SkMesh'</t>
  </si>
  <si>
    <t>SkeletalMesh'/Game/X6GameData/Art_assets/Suits/S0029/SES0029/S_SES0029_SkMesh.S_SES0029_SkMesh'</t>
  </si>
  <si>
    <t>SkeletalMesh'/Game/X6GameData/Art_assets/Suits/S0029/SMZ0029/S_SMZ0029_SkMesh.S_SMZ0029_SkMesh'</t>
  </si>
  <si>
    <t>SkeletalMesh'/Game/X6GameData/Art_assets/Suits/S0029/SXZ0029/S_SXZ0029_SkMesh.S_SXZ0029_SkMesh'</t>
  </si>
  <si>
    <t>SkeletalMesh'/Game/X6GameData/Art_assets/Suits/S0029/SWZ0029/S_SWZ0029_SkMesh.S_SWZ0029_SkMesh'</t>
  </si>
  <si>
    <t>SkeletalMesh'/Game/X6GameData/Art_assets/Suits/S0029/SH0029/S_SH0029_SkMesh.S_SH0029_SkMesh'</t>
  </si>
  <si>
    <t>SkeletalMesh'/Game/X6GameData/Art_assets/Suits/S0024/SSCW0024/S_SSCW0024_SkMesh.S_SSCW0024_SkMesh'</t>
  </si>
  <si>
    <t>SkeletalMesh'/Game/X6GameData/Art_assets/Suits/S0024/SJS0024/S_SJS0024_SkMesh.S_SJS0024_SkMesh'</t>
  </si>
  <si>
    <t>SkeletalMesh'/Game/X6GameData/Art_assets/Suits/S0024/SFSH0024/S_SFSH0024_SkMesh.S_SFSH0024_SkMesh'</t>
  </si>
  <si>
    <t>SkeletalMesh'/Game/X6GameData/Art_assets/Suits/S0024/SXZ0024/S_SXZ0024_SkMesh.S_SXZ0024_SkMesh'</t>
  </si>
  <si>
    <t>SkeletalMesh'/Game/X6GameData/Art_assets/Suits/S0024/SWZ0024/S_SWZ0024_SkMesh.S_SWZ0024_SkMesh'</t>
  </si>
  <si>
    <t>SkeletalMesh'/Game/X6GameData/Art_assets/Suits/S0024/SKZ0024/S_SKZ0024_SkMesh.S_SKZ0024_SkMesh'</t>
  </si>
  <si>
    <t>SkeletalMesh'/Game/X6GameData/Art_assets/Suits/S0024/SSY0024/S_SSY0024_SkMesh.S_SSY0024_SkMesh'</t>
  </si>
  <si>
    <t>SkeletalMesh'/Game/X6GameData/Art_assets/Suits/S0024/SH0024/S_SH0024_SkMesh.S_SH0024_SkMesh'</t>
  </si>
  <si>
    <t>SkeletalMesh'/Game/X6GameData/Art_assets/Suits/S0022/SMZ0022/S_SMZ0022_SkMesh.S_SMZ0022_SkMesh'</t>
  </si>
  <si>
    <t>SkeletalMesh'/Game/X6GameData/Art_assets/Suits/S0022/SXZ0022/S_SXZ0022_SkMesh.S_SXZ0022_SkMesh'</t>
  </si>
  <si>
    <t>SkeletalMesh'/Game/X6GameData/Art_assets/Suits/S0022/SQZ0022/S_SQZ0022_SkMesh.S_SQZ0022_SkMesh'</t>
  </si>
  <si>
    <t>SkeletalMesh'/Game/X6GameData/Art_assets/Suits/S0022/SSY0022/S_SSY0022_SkMesh.S_SSY0022_SkMesh'</t>
  </si>
  <si>
    <t>SkeletalMesh'/Game/X6GameData/Art_assets/Suits/S0022/SH0022/S_SH0022_SkMesh.S_SH0022_SkMesh'</t>
  </si>
  <si>
    <t>SkeletalMesh'/Game/X6GameData/Art_assets/Suits/S0018/SLYQ0018/S_SLYQ0018_SkMesh.S_SLYQ0018_SkMesh'</t>
  </si>
  <si>
    <t>SkeletalMesh'/Game/X6GameData/Art_assets/Suits/S0018/SJS0018/S_SJS0018_SkMesh.S_SJS0018_SkMesh'</t>
  </si>
  <si>
    <t>SkeletalMesh'/Game/X6GameData/Art_assets/Suits/S0018/SMZ0018/S_SMZ0018_SkMesh.S_SMZ0018_SkMesh'</t>
  </si>
  <si>
    <t>SkeletalMesh'/Game/X6GameData/Art_assets/Suits/S0018/SXZ0018/S_SXZ0018_SkMesh.S_SXZ0018_SkMesh'</t>
  </si>
  <si>
    <t>SkeletalMesh'/Game/X6GameData/Art_assets/Suits/S0018/SWZ0018/S_SWZ0018_SkMesh.S_SWZ0018_SkMesh'</t>
  </si>
  <si>
    <t>SkeletalMesh'/Game/X6GameData/Art_assets/Suits/S0018/SH0018/S_SH0018_SkMesh.S_SH0018_SkMesh'</t>
  </si>
  <si>
    <t>SkeletalMesh'/Game/X6GameData/Art_assets/Suits/S0017/SSCW0017/S_SSCW0017_SkMesh.S_SSCW0017_SkMesh'</t>
  </si>
  <si>
    <t>SkeletalMesh'/Game/X6GameData/Art_assets/Suits/S0017/SFSH0017/S_SFSH0017_SkMesh.S_SFSH0017_SkMesh'</t>
  </si>
  <si>
    <t>SkeletalMesh'/Game/X6GameData/Art_assets/Suits/S0017/SXZ0017/S_SXZ0017_SkMesh.S_SXZ0017_SkMesh'</t>
  </si>
  <si>
    <t>SkeletalMesh'/Game/X6GameData/Art_assets/Suits/S0017/SWZ0017/S_SWZ0017_SkMesh.S_SWZ0017_SkMesh'</t>
  </si>
  <si>
    <t>SkeletalMesh'/Game/X6GameData/Art_assets/Suits/S0017/SKZ0017/S_SKZ0017_SkMesh.S_SKZ0017_SkMesh'</t>
  </si>
  <si>
    <t>SkeletalMesh'/Game/X6GameData/Art_assets/Suits/S0017/SSY0017/S_SSY0017_SkMesh.S_SSY0017_SkMesh'</t>
  </si>
  <si>
    <t>SkeletalMesh'/Game/X6GameData/Art_assets/Suits/S0017/SH0017/S_SH0017_SkMesh.S_SH0017_SkMesh'</t>
  </si>
  <si>
    <t>SkeletalMesh'/Game/X6GameData/Art_assets/Suits/S0012/SLYQ0012/S_SLYQ0012_SkMesh.S_SLYQ0012_SkMesh'</t>
  </si>
  <si>
    <t>SkeletalMesh'/Game/X6GameData/Art_assets/Suits/S0012/SSCW0012/S_SSCW0012_SkMesh.S_SSCW0012_SkMesh'</t>
  </si>
  <si>
    <t>SkeletalMesh'/Game/X6GameData/Art_assets/Suits/S0012/SST0012/S_SST0012_SkMesh.S_SST0012_SkMesh'</t>
  </si>
  <si>
    <t>SkeletalMesh'/Game/X6GameData/Art_assets/Suits/S0012/SJS0012/S_SJS0012_SkMesh.S_SJS0012_SkMesh'</t>
  </si>
  <si>
    <t>SkeletalMesh'/Game/X6GameData/Art_assets/Suits/S0012/SES0012/S_SES0012_SkMesh.S_SES0012_SkMesh'</t>
  </si>
  <si>
    <t>SkeletalMesh'/Game/X6GameData/Art_assets/Suits/S0012/SMZ0012/S_SMZ0012_SkMesh.S_SMZ0012_SkMesh'</t>
  </si>
  <si>
    <t>SkeletalMesh'/Game/X6GameData/Art_assets/Suits/S0012/SXZ0012/S_SXZ0012_SkMesh.S_SXZ0012_SkMesh'</t>
  </si>
  <si>
    <t>SkeletalMesh'/Game/X6GameData/Art_assets/Suits/S0012/SWZ0012/S_SWZ0012_SkMesh.S_SWZ0012_SkMesh'</t>
  </si>
  <si>
    <t>SkeletalMesh'/Game/X6GameData/Art_assets/Suits/S0012/SH0012/S_SH0012_SkMesh.S_SH0012_SkMesh'</t>
  </si>
  <si>
    <t>SkeletalMesh'/Game/X6GameData/Art_assets/Suits/S0005/SXZ0005/S_SXZ0005_SkMesh.S_SXZ0005_SkMesh'</t>
  </si>
  <si>
    <t>SkeletalMesh'/Game/X6GameData/Art_assets/Suits/S0005/SMZ0005/S_SMZ0005_SkMesh.S_SMZ0005_SkMesh'</t>
  </si>
  <si>
    <t>SkeletalMesh'/Game/X6GameData/Art_assets/Suits/S0005/SLYQ0005/S_SLYQ0005_SkMesh.S_SLYQ0005_SkMesh'</t>
  </si>
  <si>
    <t>SkeletalMesh'/Game/X6GameData/Art_assets/Suits/S0005/SJS0005/S_SJS0005_SkMesh.S_SJS0005_SkMesh'</t>
  </si>
  <si>
    <t>SkeletalMesh'/Game/X6GameData/Art_assets/Suits/S0005/SH0005/S_SH0005_SkMesh.S_SH0005_SkMesh'</t>
  </si>
  <si>
    <t>SkeletalMesh'/Game/X6GameData/Art_assets/Parts/Dress/S0040D/S0040D.S0040D'</t>
  </si>
  <si>
    <t>SkeletalMesh'/Game/X6GameData/Art_assets/Parts/Dress/PD00124/P_PD00124_SkMesh.P_PD00124_SkMesh'</t>
  </si>
  <si>
    <t>SkeletalMesh'/Game/X6GameData/Art_assets/Parts/Jewelry/SpecialOrnament/S0099AXK/P_S0099AXK_SkMesh.P_S0099AXK_SkMesh'</t>
  </si>
  <si>
    <t>SkeletalMesh'/Game/X6GameData/Art_assets/Parts/Jewelry/SpecialOrnament/S0091AXK/P_S0091AXK_SkMesh.P_S0091AXK_SkMesh'</t>
  </si>
  <si>
    <t>SkeletalMesh'/Game/X6GameData/Art_assets/Parts/Jewelry/SpecialOrnament/P00023PTSS/P_P00023PTSS_SkMesh.P_P00023PTSS_SkMesh'</t>
  </si>
  <si>
    <t>SkeletalMesh'/Game/X6GameData/Art_assets/Parts/Jewelry/SpecialOrnament/P00022PTSS/P_P00022PTSS_SkMesh.P_P00022PTSS_SkMesh'</t>
  </si>
  <si>
    <t>SkeletalMesh'/Game/X6GameData/Art_assets/Parts/Jewelry/SpecialOrnament/P00001PTSS/P_P00001PTSS_SkMesh.P_P00001PTSS_SkMesh'</t>
  </si>
  <si>
    <t>SkeletalMesh'/Game/X6GameData/Art_assets/Parts/Jewelry/SpecialOrnament/S0065ABK/P_S0065ABK_SkMesh.P_S0065ABK_SkMesh'</t>
  </si>
  <si>
    <t>SkeletalMesh'/Game/X6GameData/Art_assets/Parts/Jewelry/Gloves/S0113G/P_S0113G_SkMesh.P_S0113G_SkMesh'</t>
  </si>
  <si>
    <t>SkeletalMesh'/Game/X6GameData/Art_assets/Parts/Jewelry/Gloves/PG00005/P_PG00005_SkMesh.P_PG00005_SkMesh'</t>
  </si>
  <si>
    <t>SkeletalMesh'/Game/X6GameData/Art_assets/Parts/Jewelry/Gloves/PG00006/P_PG00006_SkMesh.P_PG00006_SkMesh'</t>
  </si>
  <si>
    <t>SkeletalMesh'/Game/X6GameData/Art_assets/Parts/Jewelry/Wristheld/PAHA00037/P_PAHA00037_SkMesh.P_PAHA00037_SkMesh'</t>
  </si>
  <si>
    <t>SkeletalMesh'/Game/X6GameData/Art_assets/Parts/Jewelry/Wristheld/PAHA00010/P_PAHA00010_SkMesh.P_PAHA00010_SkMesh'</t>
  </si>
  <si>
    <t>SkeletalMesh'/Game/X6GameData/Art_assets/Parts/Jewelry/Wristheld/PAHA00043/P_PAHA00043_SkMesh.P_PAHA00043_SkMesh'</t>
  </si>
  <si>
    <t>SkeletalMesh'/Game/X6GameData/Art_assets/Parts/Jewelry/Neckwear/PANE00038/P_PANE00038_SkMesh.P_PANE00038_SkMesh'</t>
  </si>
  <si>
    <t>SkeletalMesh'/Game/X6GameData/Art_assets/Parts/Jewelry/Neckwear/PANE00021/P_PANE00021_SkMesh.P_PANE00021_SkMesh'</t>
  </si>
  <si>
    <t>SkeletalMesh'/Game/X6GameData/Art_assets/Parts/Jewelry/Neckwear/PAXQ00033/P_PAXQ00033_SkMesh.P_PAXQ00033_SkMesh'</t>
  </si>
  <si>
    <t>SkeletalMesh'/Game/X6GameData/Art_assets/Parts/Jewelry/Neckwear/PAXQ00015/P_PAXQ00015_SkMesh.P_PAXQ00015_SkMesh'</t>
  </si>
  <si>
    <t>SkeletalMesh'/Game/X6GameData/Art_assets/Parts/Jewelry/Neckwear/PANE00030/P_PANE00030_SkMesh.P_PANE00030_SkMesh'</t>
  </si>
  <si>
    <t>SkeletalMesh'/Game/X6GameData/Art_assets/Parts/Jewelry/Eardrop/PAEA00090/P_PAEA00090_SkMesh.P_PAEA00090_SkMesh'</t>
  </si>
  <si>
    <t>SkeletalMesh'/Game/X6GameData/Art_assets/Parts/Jewelry/Eardrop/PAEA00070/P_PAEA00070_SkMesh.P_PAEA00070_SkMesh'</t>
  </si>
  <si>
    <t>SkeletalMesh'/Game/X6GameData/Art_assets/Parts/Jewelry/Eardrop/PAEA00081/P_PAEA00081_SkMesh.P_PAEA00081_SkMesh'</t>
  </si>
  <si>
    <t>SkeletalMesh'/Game/X6GameData/Art_assets/Parts/Jewelry/HairAccessory/P0035PFSH/P_P0035PFSH_SkMesh.P_P0035PFSH_SkMesh'</t>
  </si>
  <si>
    <t>SkeletalMesh'/Game/X6GameData/Art_assets/Parts/Jewelry/HairAccessory/P0017PFSH/P_P0017PFSH_SkMesh.P_P0017PFSH_SkMesh'</t>
  </si>
  <si>
    <t>SkeletalMesh'/Game/X6GameData/Art_assets/Parts/Jewelry/HairAccessory/P0001PFSH/P_P0001PFSH_SkMesh.P_P0001PFSH_SkMesh'</t>
  </si>
  <si>
    <t>SkeletalMesh'/Game/X6GameData/Art_assets/Parts/Jewelry/HairAccessory/PAHE00038/P_PAHE00038_SkMesh.P_PAHE00038_SkMesh'</t>
  </si>
  <si>
    <t>SkeletalMesh'/Game/X6GameData/Art_assets/Parts/Jewelry/HairAccessory/PAHE00027/P_PAHE00027_SkMesh.P_PAHE00027_SkMesh'</t>
  </si>
  <si>
    <t>SkeletalMesh'/Game/X6GameData/Art_assets/Parts/Jewelry/HairAccessory/PAHE00039/P_PAHE00039_SkMesh.P_PAHE00039_SkMesh'</t>
  </si>
  <si>
    <t>SkeletalMesh'/Game/X6GameData/Art_assets/Parts/Shoe/PBS00034/P_PBS00034_SkMesh.P_PBS00034_SkMesh'</t>
  </si>
  <si>
    <t>中跟鞋</t>
  </si>
  <si>
    <t>SkeletalMesh'/Game/X6GameData/Art_assets/Parts/Shoe/PBS00018/P_PBS00018_SkMesh.P_PBS00018_SkMesh'</t>
  </si>
  <si>
    <t>高跟鞋</t>
  </si>
  <si>
    <t>SkeletalMesh'/Game/X6GameData/Art_assets/Parts/Shoe/PBS00014/P_PBS00014_SkMesh.P_PBS00014_SkMesh'</t>
  </si>
  <si>
    <t>平底鞋</t>
  </si>
  <si>
    <t>SkeletalMesh'/Game/X6GameData/Art_assets/Parts/Shoe/PBS00006/P_PBS00006_SkMesh.P_PBS00006_SkMesh'</t>
  </si>
  <si>
    <t>SkeletalMesh'/Game/X6GameData/Art_assets/Parts/Shoe/PBB00028/P_PBB00028_SkMesh.P_PBB00028_SkMesh'</t>
  </si>
  <si>
    <t>SkeletalMesh'/Game/X6GameData/Art_assets/Parts/Socks/PS00076/P_PS00076_SkMesh.P_PS00076_SkMesh'</t>
  </si>
  <si>
    <t>SkeletalMesh'/Game/X6GameData/Art_assets/Parts/Socks/PS00059/P_PS00059_SkMesh.P_PS00059_SkMesh'</t>
  </si>
  <si>
    <t>SkeletalMesh'/Game/X6GameData/Art_assets/Parts/Socks/PS00097/P_PS00097_SkMesh.P_PS00097_SkMesh'</t>
  </si>
  <si>
    <t>SkeletalMesh'/Game/X6GameData/Art_assets/Parts/Bottoms/Pants/PPP00011/P_PPP00011_SkMesh.P_PPP00011_SkMesh'</t>
  </si>
  <si>
    <t>SkeletalMesh'/Game/X6GameData/Art_assets/Parts/Bottoms/Pants/P0001PKZ/P_P0001PKZ_SkMesh.P_P0001PKZ_SkMesh'</t>
  </si>
  <si>
    <t>SkeletalMesh'/Game/X6GameData/Art_assets/Parts/Bottoms/Skirt/P00059PQZ/P_P00059PQZ_SkMesh.P_P00059PQZ_SkMesh'</t>
  </si>
  <si>
    <t>SkeletalMesh'/Game/X6GameData/Art_assets/Parts/Bottoms/Skirt/P00011PQZ/P_P00011PQZ_SkMesh.P_P00011PQZ_SkMesh'</t>
  </si>
  <si>
    <t>SkeletalMesh'/Game/X6GameData/Art_assets/Parts/Bottoms/Skirt/P00004PQZ/P_P00004PQZ_SkMesh.P_P00004PQZ_SkMesh'</t>
  </si>
  <si>
    <t>SkeletalMesh'/Game/X6GameData/Art_assets/Parts/Bottoms/Skirt/PPS00082/P_PPS00082_SkMesh.P_PPS00082_SkMesh'</t>
  </si>
  <si>
    <t>SkeletalMesh'/Game/X6GameData/Art_assets/Parts/Bottoms/Skirt/PPS00078/P_PPS00078_SkMesh.P_PPS00078_SkMesh'</t>
  </si>
  <si>
    <t>SkeletalMesh'/Game/X6GameData/Art_assets/Parts/Bottoms/Skirt/PPS00006/P_PPS00006_SkMesh.P_PPS00006_SkMesh'</t>
  </si>
  <si>
    <t>SkeletalMesh'/Game/X6GameData/Art_assets/Parts/Bottoms/Skirt/PPS00001/P_PPS00001_SkMesh.P_PPS00001_SkMesh'</t>
  </si>
  <si>
    <t>SkeletalMesh'/Game/X6GameData/Art_assets/Parts/Bottoms/Pants/PPP00064/P_PPP00064_SkMesh.P_PPP00064_SkMesh'</t>
  </si>
  <si>
    <t>SkeletalMesh'/Game/X6GameData/Art_assets/Parts/Bottoms/Pants/PPP00015/P_PPP00015_SkMesh.P_PPP00015_SkMesh'</t>
  </si>
  <si>
    <t>SkeletalMesh'/Game/X6GameData/Art_assets/Parts/Bottoms/Pants/PPP00008/P_PPP00008_SkMesh.P_PPP00008_SkMesh'</t>
  </si>
  <si>
    <t>SkeletalMesh'/Game/X6GameData/Art_assets/Parts/Tops/P00163PSY/P_P00163PSY_SkMesh.P_P00163PSY_SkMesh'</t>
  </si>
  <si>
    <t>SkeletalMesh'/Game/X6GameData/Art_assets/Parts/Tops/P00138PSY/P_P00138PSY_SkMesh.P_P00138PSY_SkMesh'</t>
  </si>
  <si>
    <t>SkeletalMesh'/Game/X6GameData/Art_assets/Parts/Tops/P00133PSY/P_P00133PSY_SkMesh.P_P00133PSY_SkMesh'</t>
  </si>
  <si>
    <t>SkeletalMesh'/Game/X6GameData/Art_assets/Parts/Tops/P00130PSY/P_P00130PSY_SkMesh.P_P00130PSY_SkMesh'</t>
  </si>
  <si>
    <t>SkeletalMesh'/Game/X6GameData/Art_assets/Parts/Tops/P00090PSY/P_P00090PSY_SkMesh.P_P00090PSY_SkMesh'</t>
  </si>
  <si>
    <t>SkeletalMesh'/Game/X6GameData/Art_assets/Parts/Tops/P0003PSY/P_P0003PSY_SkMesh.P_P0003PSY_SkMesh'</t>
  </si>
  <si>
    <t>SkeletalMesh'/Game/X6GameData/Art_assets/Parts/Tops/PT00176/P_PT00176_SkMesh.P_PT00176_SkMesh'</t>
  </si>
  <si>
    <t>SkeletalMesh'/Game/X6GameData/Art_assets/Parts/Tops/PT00167/P_PT00167_SkMesh.P_PT00167_SkMesh'</t>
  </si>
  <si>
    <t>SkeletalMesh'/Game/X6GameData/Art_assets/Parts/Tops/PT00006/P_PT00006_SkMesh.P_PT00006_SkMesh'</t>
  </si>
  <si>
    <t>SkeletalMesh'/Game/X6GameData/Art_assets/Parts/Coat/P0083PWT/P_P0083PWT_SkMesh.P_P0083PWT_SkMesh'</t>
  </si>
  <si>
    <t>SkeletalMesh'/Game/X6GameData/Art_assets/Parts/Coat/P0007PWT/P_P0007PWT_SkMesh.P_P0007PWT_SkMesh'</t>
  </si>
  <si>
    <t>SkeletalMesh'/Game/X6GameData/Art_assets/Parts/Coat/P0003PWT/P_P0003PWT_SkMesh.P_P0003PWT_SkMesh'</t>
  </si>
  <si>
    <t>SkeletalMesh'/Game/X6GameData/Art_assets/Parts/Coat/P00001PWT/P_P00001PWT_SkMesh.P_P00001PWT_SkMesh'</t>
  </si>
  <si>
    <t>SkeletalMesh'/Game/X6GameData/Art_assets/Parts/Coat/S0003C/P_S0003C_SkMesh.P_S0003C_SkMesh'</t>
  </si>
  <si>
    <t>SkeletalMesh'/Game/X6GameData/Art_assets/Parts/Coat/PC00016/P_PC00016_SkMesh.P_PC00016_SkMesh'</t>
  </si>
  <si>
    <t>SkeletalMesh'/Game/X6GameData/Art_assets/Parts/Hair/TempS0005H/P_S0005H_SkMesh.P_S0005H_SkMesh'</t>
  </si>
  <si>
    <t>SkeletalMesh'/Game/X6GameData/Art_assets/Parts/Hair/PH00025/P_PH00025_SkMesh.P_PH00025_SkMesh'</t>
  </si>
  <si>
    <t>SkeletalMesh'/Game/X6GameData/Art_assets/Parts/Hair/PH00019/P_PH00019_SkMesh.P_PH00019_SkMesh'</t>
  </si>
  <si>
    <t>SkeletalMesh'/Game/X6GameData/Art_assets/Parts/Hair/S0051H/P_S0051H_SkMesh.P_S0051H_SkMesh'</t>
  </si>
  <si>
    <t>SkeletalMesh'/Game/X6GameData/Art_assets/Parts/Dress/PD00122/P_PD00122_SkMesh.P_PD00122_SkMesh'</t>
  </si>
  <si>
    <t>SkeletalMesh'/Game/X6GameData/Art_assets/Parts/Jewelry/SpecialOrnament/S0056ABK/P_S0056ABK_SkMesh.P_S0056ABK_SkMesh'</t>
  </si>
  <si>
    <t>SkeletalMesh'/Game/X6GameData/Art_assets/Props/Prop_test/Interactive/buchongwang/Prop_buchongwang01_SkMesh.Prop_buchongwang01_SkMesh'</t>
  </si>
  <si>
    <t>SkeletalMesh'/Game/X6GameData/Art_assets/Props/Prop_test/Interactive/SaShuiHu/P_PABA00002_SkMesh.P_PABA00002_SkMesh'</t>
  </si>
  <si>
    <t>SkeletalMesh'/Game/X6GameData/Art_assets/Parts/Jewelry/Handheld/PABA00000/P_PABA00000_SkMesh.P_PABA00000_SkMesh'</t>
  </si>
  <si>
    <t>SkeletalMesh'/Game/X6GameData/Art_assets/Parts/Jewelry/Handheld/PABA00094/P_PABA00094_SkMesh.P_PABA00094_SkMesh'</t>
  </si>
  <si>
    <t>SkeletalMesh'/Game/X6GameData/Art_assets/Parts/Jewelry/Handheld/PABA00087/P_PABA00087_SkMesh.P_PABA00087_SkMesh'</t>
  </si>
  <si>
    <t>SkeletalMesh'/Game/X6GameData/Art_assets/Parts/Jewelry/Handheld/PABA00078/P_PABA00078_SkMesh.P_PABA00078_SkMesh'</t>
  </si>
  <si>
    <t>SkeletalMesh'/Game/X6GameData/Art_assets/Parts/Jewelry/Handheld/PABA00063/P_PABA00063_SkMesh.P_PABA00063_SkMesh'</t>
  </si>
  <si>
    <t>SkeletalMesh'/Game/X6GameData/Art_assets/Parts/Jewelry/Gloves/PG00001/P_PG00001_SkMesh.P_PG00001_SkMesh'</t>
  </si>
  <si>
    <t>SkeletalMesh'/Game/X6GameData/Art_assets/Parts/Jewelry/Wristheld/PAHA00031/P_PAHA00031_SkMesh.P_PAHA00031_SkMesh'</t>
  </si>
  <si>
    <t>SkeletalMesh'/Game/X6GameData/Art_assets/Parts/Jewelry/Neckwear/PANE00023/P_PANE00023_SkMesh.P_PANE00023_SkMesh'</t>
  </si>
  <si>
    <t>SkeletalMesh'/Game/X6GameData/Art_assets/Parts/Jewelry/Eardrop/PAEA00064/P_PAEA00064_SkMesh.P_PAEA00064_SkMesh'</t>
  </si>
  <si>
    <t>SkeletalMesh'/Game/X6GameData/Art_assets/Parts/Jewelry/HairAccessory/PAHE00025/P_PAHE00025_SkMesh.P_PAHE00025_SkMesh'</t>
  </si>
  <si>
    <t>SkeletalMesh'/Game/X6GameData/Art_assets/Parts/Shoe/PBB00012/P_PBB00012_SkMesh.P_PBB00012_SkMesh'</t>
  </si>
  <si>
    <t>SkeletalMesh'/Game/X6GameData/Art_assets/Parts/Socks/PS00014/P_PS00014_SkMesh.P_PS00014_SkMesh'</t>
  </si>
  <si>
    <t>SkeletalMesh'/Game/X6GameData/Art_assets/Parts/Bottoms/Pants/PPP00001/P_PPP00001_SkMesh.P_PPP00001_SkMesh'</t>
  </si>
  <si>
    <t>SkeletalMesh'/Game/X6GameData/Art_assets/Parts/Tops/PT00001/P_PT00001_SkMesh.P_PT00001_SkMesh'</t>
  </si>
  <si>
    <t>SkeletalMesh'/Game/X6GameData/Art_assets/Parts/Coat/PC00001/P_PC00001_SkMesh.P_PC00001_SkMesh'</t>
  </si>
  <si>
    <t>SkeletalMesh'/Game/X6GameData/Art_assets/Parts/Hair/S0045H/P_S0045H_SkMesh.P_S0045H_SkMesh'</t>
  </si>
  <si>
    <t>腿下</t>
  </si>
  <si>
    <t>腿中</t>
  </si>
  <si>
    <t>腿上</t>
  </si>
  <si>
    <t>臀部</t>
  </si>
  <si>
    <t>脊柱下</t>
  </si>
  <si>
    <t>脊柱上</t>
  </si>
  <si>
    <t>手</t>
  </si>
  <si>
    <t>胸部</t>
  </si>
  <si>
    <t>保暖</t>
  </si>
  <si>
    <t>清凉</t>
  </si>
  <si>
    <t>性感</t>
  </si>
  <si>
    <t>清纯</t>
  </si>
  <si>
    <t>优雅</t>
  </si>
  <si>
    <t>活泼</t>
  </si>
  <si>
    <t>成熟</t>
  </si>
  <si>
    <t>可爱</t>
  </si>
  <si>
    <t>华丽</t>
  </si>
  <si>
    <t>简约</t>
  </si>
  <si>
    <t>一星
五星</t>
  </si>
  <si>
    <t>说明文字相关</t>
  </si>
  <si>
    <t>仅限于手持物生效</t>
  </si>
  <si>
    <t>策划备注不导表</t>
  </si>
  <si>
    <t>动作配置id</t>
  </si>
  <si>
    <t>风格标签列表</t>
  </si>
  <si>
    <t>品质</t>
  </si>
  <si>
    <t>道具描述</t>
  </si>
  <si>
    <t>致命抵抗率</t>
  </si>
  <si>
    <t>致命率</t>
  </si>
  <si>
    <t>暴击抵抗率</t>
  </si>
  <si>
    <t>暴击率</t>
  </si>
  <si>
    <t>闪避率</t>
  </si>
  <si>
    <t>命中率</t>
  </si>
  <si>
    <t>能量点回复速率</t>
  </si>
  <si>
    <t>能量点上限</t>
  </si>
  <si>
    <t>血量</t>
  </si>
  <si>
    <t>攻击力</t>
  </si>
  <si>
    <t>校准高度类型</t>
  </si>
  <si>
    <t>衣服模型资源</t>
  </si>
  <si>
    <t>anim_id</t>
  </si>
  <si>
    <t>clothes_hideparts</t>
  </si>
  <si>
    <t>clothers_tags</t>
  </si>
  <si>
    <t>clothers_props</t>
  </si>
  <si>
    <t>clothers_quality</t>
  </si>
  <si>
    <t>skill_id</t>
  </si>
  <si>
    <t>fatal_resistance</t>
  </si>
  <si>
    <t>fatal_rate</t>
  </si>
  <si>
    <t>critical_resistance</t>
  </si>
  <si>
    <t>critical_rate</t>
  </si>
  <si>
    <t>dodge_rate</t>
  </si>
  <si>
    <t>hit_rate</t>
  </si>
  <si>
    <t>energy_resume</t>
  </si>
  <si>
    <t>energy_limit</t>
  </si>
  <si>
    <t>hp</t>
  </si>
  <si>
    <t>attack</t>
  </si>
  <si>
    <t>special_type</t>
  </si>
  <si>
    <t>clothes_res</t>
  </si>
  <si>
    <t>流星项链图纸</t>
  </si>
  <si>
    <t>设计图纸</t>
  </si>
  <si>
    <t>精灵特殊图纸</t>
  </si>
  <si>
    <t>精灵耳饰图纸</t>
  </si>
  <si>
    <t>精灵手套图纸</t>
  </si>
  <si>
    <t>精灵手持物图纸</t>
  </si>
  <si>
    <t>精灵颈饰图纸</t>
  </si>
  <si>
    <t>精灵发饰图纸</t>
  </si>
  <si>
    <t>精灵帽子图纸</t>
  </si>
  <si>
    <t>精灵鞋子图纸</t>
  </si>
  <si>
    <t>精灵袜子图纸</t>
  </si>
  <si>
    <t>精灵裙子图纸</t>
  </si>
  <si>
    <t>设计图纸5</t>
  </si>
  <si>
    <t>设计图纸4</t>
  </si>
  <si>
    <t>设计图纸3</t>
  </si>
  <si>
    <t>设计图纸2</t>
  </si>
  <si>
    <t>设计图纸1</t>
  </si>
  <si>
    <t>习得部件id</t>
  </si>
  <si>
    <t>learn_component_id</t>
  </si>
  <si>
    <t>drop_ids</t>
    <phoneticPr fontId="3" type="noConversion"/>
  </si>
  <si>
    <t>测试数据不允许更改</t>
    <phoneticPr fontId="3" type="noConversion"/>
  </si>
  <si>
    <t>测试数据不允许更改</t>
    <phoneticPr fontId="3" type="noConversion"/>
  </si>
  <si>
    <t>from_scen_actor_id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</si>
</sst>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.5"/>
      <color rgb="FFCE9178"/>
      <name val="宋体"/>
      <family val="3"/>
      <charset val="134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rgb="FFCE917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1"/>
    <xf numFmtId="0" fontId="2" fillId="0" borderId="1" xfId="1" applyBorder="1" applyAlignment="1">
      <alignment horizontal="center" vertical="center"/>
    </xf>
    <xf numFmtId="0" fontId="4" fillId="0" borderId="0" xfId="1" applyFont="1" applyAlignment="1">
      <alignment wrapText="1"/>
    </xf>
    <xf numFmtId="0" fontId="2" fillId="2" borderId="1" xfId="1" applyFill="1" applyBorder="1" applyAlignment="1">
      <alignment vertical="center" wrapText="1"/>
    </xf>
    <xf numFmtId="0" fontId="2" fillId="2" borderId="1" xfId="1" applyFill="1" applyBorder="1" applyAlignment="1">
      <alignment vertical="center" textRotation="255"/>
    </xf>
    <xf numFmtId="0" fontId="5" fillId="3" borderId="1" xfId="1" applyFont="1" applyFill="1" applyBorder="1" applyAlignment="1">
      <alignment horizontal="center" vertical="center" textRotation="255"/>
    </xf>
    <xf numFmtId="0" fontId="5" fillId="3" borderId="1" xfId="1" applyFont="1" applyFill="1" applyBorder="1" applyAlignment="1">
      <alignment vertical="center" textRotation="255"/>
    </xf>
    <xf numFmtId="0" fontId="5" fillId="3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2" fillId="2" borderId="0" xfId="1" applyFill="1"/>
    <xf numFmtId="0" fontId="2" fillId="2" borderId="1" xfId="1" applyFill="1" applyBorder="1" applyAlignment="1">
      <alignment horizontal="center" vertical="center"/>
    </xf>
    <xf numFmtId="0" fontId="4" fillId="2" borderId="0" xfId="1" applyFont="1" applyFill="1" applyAlignment="1">
      <alignment wrapText="1"/>
    </xf>
    <xf numFmtId="0" fontId="5" fillId="3" borderId="2" xfId="1" applyFont="1" applyFill="1" applyBorder="1" applyAlignment="1">
      <alignment horizontal="center" vertical="center" textRotation="255"/>
    </xf>
    <xf numFmtId="0" fontId="5" fillId="4" borderId="1" xfId="1" applyFont="1" applyFill="1" applyBorder="1" applyAlignment="1">
      <alignment horizontal="center" vertical="center" textRotation="255"/>
    </xf>
    <xf numFmtId="0" fontId="5" fillId="4" borderId="1" xfId="1" applyFont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1" xfId="2" applyBorder="1" applyAlignment="1">
      <alignment horizontal="center"/>
    </xf>
    <xf numFmtId="0" fontId="2" fillId="2" borderId="2" xfId="1" applyFill="1" applyBorder="1" applyAlignment="1">
      <alignment vertical="center" wrapText="1"/>
    </xf>
    <xf numFmtId="0" fontId="2" fillId="2" borderId="3" xfId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/>
    </xf>
    <xf numFmtId="0" fontId="2" fillId="0" borderId="1" xfId="1" applyBorder="1"/>
    <xf numFmtId="0" fontId="2" fillId="0" borderId="5" xfId="1" applyBorder="1" applyAlignment="1">
      <alignment horizontal="center" vertical="center"/>
    </xf>
    <xf numFmtId="0" fontId="9" fillId="0" borderId="2" xfId="1" applyFont="1" applyBorder="1"/>
    <xf numFmtId="0" fontId="2" fillId="0" borderId="6" xfId="1" applyBorder="1" applyAlignment="1">
      <alignment horizontal="center"/>
    </xf>
    <xf numFmtId="0" fontId="2" fillId="0" borderId="0" xfId="1" applyAlignment="1">
      <alignment horizontal="center"/>
    </xf>
    <xf numFmtId="0" fontId="5" fillId="2" borderId="0" xfId="1" applyFont="1" applyFill="1" applyAlignment="1">
      <alignment vertical="center" textRotation="255"/>
    </xf>
    <xf numFmtId="0" fontId="5" fillId="2" borderId="0" xfId="1" applyFont="1" applyFill="1" applyAlignment="1">
      <alignment horizontal="center" vertical="center" textRotation="255"/>
    </xf>
    <xf numFmtId="0" fontId="5" fillId="3" borderId="2" xfId="1" applyFont="1" applyFill="1" applyBorder="1" applyAlignment="1">
      <alignment vertical="center" textRotation="255"/>
    </xf>
    <xf numFmtId="0" fontId="2" fillId="5" borderId="8" xfId="1" applyFill="1" applyBorder="1" applyAlignment="1">
      <alignment horizontal="center"/>
    </xf>
    <xf numFmtId="0" fontId="9" fillId="5" borderId="7" xfId="1" applyFont="1" applyFill="1" applyBorder="1"/>
    <xf numFmtId="0" fontId="2" fillId="5" borderId="5" xfId="1" applyFill="1" applyBorder="1"/>
    <xf numFmtId="0" fontId="2" fillId="5" borderId="1" xfId="1" applyFill="1" applyBorder="1"/>
    <xf numFmtId="0" fontId="9" fillId="5" borderId="2" xfId="1" applyFont="1" applyFill="1" applyBorder="1"/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2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947;&#20855;&#31995;&#32479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道具类别备注"/>
      <sheetName val="道具功能表"/>
      <sheetName val="通用道具表"/>
      <sheetName val="使用类道具数据表"/>
    </sheetNames>
    <sheetDataSet>
      <sheetData sheetId="0">
        <row r="2">
          <cell r="L2" t="str">
            <v>货币</v>
          </cell>
          <cell r="M2" t="str">
            <v>服装</v>
          </cell>
          <cell r="N2" t="str">
            <v>任务</v>
          </cell>
          <cell r="O2" t="str">
            <v>消耗品</v>
          </cell>
          <cell r="P2" t="str">
            <v>宝箱</v>
          </cell>
          <cell r="Q2" t="str">
            <v>成就和称谓</v>
          </cell>
          <cell r="R2" t="str">
            <v>头像框</v>
          </cell>
          <cell r="S2" t="str">
            <v>语音</v>
          </cell>
          <cell r="T2" t="str">
            <v>动作</v>
          </cell>
          <cell r="U2" t="str">
            <v>扩容道具</v>
          </cell>
          <cell r="V2" t="str">
            <v>制作材料</v>
          </cell>
        </row>
        <row r="3">
          <cell r="K3" t="str">
            <v>货币</v>
          </cell>
          <cell r="L3" t="str">
            <v>钻石</v>
          </cell>
          <cell r="M3" t="str">
            <v>发型</v>
          </cell>
          <cell r="N3" t="str">
            <v>任务道具</v>
          </cell>
          <cell r="O3" t="str">
            <v>投掷物</v>
          </cell>
          <cell r="P3" t="str">
            <v>宝箱</v>
          </cell>
          <cell r="Q3" t="str">
            <v>成就相关</v>
          </cell>
          <cell r="R3" t="str">
            <v>头像框</v>
          </cell>
          <cell r="S3" t="str">
            <v>语音</v>
          </cell>
          <cell r="T3" t="str">
            <v>特殊待机动作</v>
          </cell>
          <cell r="U3" t="str">
            <v>背包</v>
          </cell>
          <cell r="V3" t="str">
            <v>制作材料</v>
          </cell>
        </row>
        <row r="4">
          <cell r="K4" t="str">
            <v>服装</v>
          </cell>
          <cell r="L4" t="str">
            <v>金币</v>
          </cell>
          <cell r="M4" t="str">
            <v>外套</v>
          </cell>
          <cell r="O4" t="str">
            <v>刀剑</v>
          </cell>
          <cell r="P4" t="str">
            <v>钥匙</v>
          </cell>
          <cell r="Q4" t="str">
            <v>称谓相关</v>
          </cell>
          <cell r="T4" t="str">
            <v>拍照动作</v>
          </cell>
          <cell r="U4" t="str">
            <v>好友数量</v>
          </cell>
        </row>
        <row r="5">
          <cell r="K5" t="str">
            <v>任务</v>
          </cell>
          <cell r="L5" t="str">
            <v>银币</v>
          </cell>
          <cell r="M5" t="str">
            <v>上衣</v>
          </cell>
          <cell r="O5" t="str">
            <v>弓箭</v>
          </cell>
          <cell r="P5" t="str">
            <v>多选一宝箱</v>
          </cell>
        </row>
        <row r="6">
          <cell r="K6" t="str">
            <v>消耗品</v>
          </cell>
          <cell r="L6" t="str">
            <v>经验</v>
          </cell>
          <cell r="M6" t="str">
            <v>裤子</v>
          </cell>
          <cell r="O6" t="str">
            <v>法杖</v>
          </cell>
        </row>
        <row r="7">
          <cell r="K7" t="str">
            <v>宝箱</v>
          </cell>
          <cell r="L7" t="str">
            <v>能量点</v>
          </cell>
          <cell r="M7" t="str">
            <v>裙子</v>
          </cell>
          <cell r="O7" t="str">
            <v>特殊工具</v>
          </cell>
        </row>
        <row r="8">
          <cell r="K8" t="str">
            <v>成就和称谓</v>
          </cell>
          <cell r="M8" t="str">
            <v>袜子</v>
          </cell>
          <cell r="O8" t="str">
            <v>食物</v>
          </cell>
        </row>
        <row r="9">
          <cell r="K9" t="str">
            <v>头像框</v>
          </cell>
          <cell r="M9" t="str">
            <v>鞋子</v>
          </cell>
        </row>
        <row r="10">
          <cell r="K10" t="str">
            <v>语音</v>
          </cell>
          <cell r="M10" t="str">
            <v>发饰</v>
          </cell>
        </row>
        <row r="11">
          <cell r="K11" t="str">
            <v>动作</v>
          </cell>
          <cell r="M11" t="str">
            <v>帽子</v>
          </cell>
        </row>
        <row r="12">
          <cell r="K12" t="str">
            <v>扩容道具</v>
          </cell>
          <cell r="M12" t="str">
            <v>耳饰</v>
          </cell>
        </row>
        <row r="13">
          <cell r="K13" t="str">
            <v>制作材料</v>
          </cell>
          <cell r="M13" t="str">
            <v>颈饰</v>
          </cell>
        </row>
        <row r="14">
          <cell r="M14" t="str">
            <v>腕饰</v>
          </cell>
        </row>
        <row r="15">
          <cell r="M15" t="str">
            <v>发箍</v>
          </cell>
        </row>
        <row r="16">
          <cell r="M16" t="str">
            <v>手套</v>
          </cell>
        </row>
        <row r="17">
          <cell r="M17" t="str">
            <v>手持物</v>
          </cell>
        </row>
        <row r="18">
          <cell r="M18" t="str">
            <v>特殊</v>
          </cell>
        </row>
        <row r="19">
          <cell r="M19" t="str">
            <v>底妆</v>
          </cell>
        </row>
        <row r="20">
          <cell r="M20" t="str">
            <v>眉妆</v>
          </cell>
        </row>
        <row r="21">
          <cell r="M21" t="str">
            <v>睫毛</v>
          </cell>
        </row>
        <row r="22">
          <cell r="M22" t="str">
            <v>美瞳</v>
          </cell>
        </row>
        <row r="23">
          <cell r="M23" t="str">
            <v>唇妆</v>
          </cell>
        </row>
      </sheetData>
      <sheetData sheetId="1"/>
      <sheetData sheetId="2">
        <row r="2">
          <cell r="B2" t="str">
            <v>id</v>
          </cell>
          <cell r="C2" t="str">
            <v>name</v>
          </cell>
        </row>
        <row r="3">
          <cell r="B3" t="str">
            <v>道具编号</v>
          </cell>
          <cell r="C3" t="str">
            <v>道具名称</v>
          </cell>
        </row>
        <row r="4">
          <cell r="B4" t="str">
            <v>1AABBBCCCC形式
AA表示道具类别编号
BBB表示道具子类编号
CCCC表示编号</v>
          </cell>
          <cell r="C4"/>
        </row>
        <row r="5">
          <cell r="B5">
            <v>1</v>
          </cell>
          <cell r="C5" t="str">
            <v>钻石</v>
          </cell>
        </row>
        <row r="6">
          <cell r="B6">
            <v>2</v>
          </cell>
          <cell r="C6" t="str">
            <v>金币</v>
          </cell>
        </row>
        <row r="7">
          <cell r="B7">
            <v>3</v>
          </cell>
          <cell r="C7" t="str">
            <v>银币</v>
          </cell>
        </row>
        <row r="8">
          <cell r="B8">
            <v>4</v>
          </cell>
          <cell r="C8" t="str">
            <v>经验</v>
          </cell>
        </row>
        <row r="9">
          <cell r="B9">
            <v>5</v>
          </cell>
          <cell r="C9" t="str">
            <v>能量点</v>
          </cell>
        </row>
        <row r="10">
          <cell r="B10">
            <v>1020100001</v>
          </cell>
          <cell r="C10" t="str">
            <v>初始发型</v>
          </cell>
        </row>
        <row r="11">
          <cell r="B11">
            <v>1020200001</v>
          </cell>
          <cell r="C11" t="str">
            <v>初始外套</v>
          </cell>
        </row>
        <row r="12">
          <cell r="B12">
            <v>1020300001</v>
          </cell>
          <cell r="C12" t="str">
            <v>初始上衣</v>
          </cell>
        </row>
        <row r="13">
          <cell r="B13">
            <v>1020400001</v>
          </cell>
          <cell r="C13" t="str">
            <v>初始裤子</v>
          </cell>
        </row>
        <row r="14">
          <cell r="B14">
            <v>1020500001</v>
          </cell>
          <cell r="C14" t="str">
            <v>初始袜子</v>
          </cell>
        </row>
        <row r="15">
          <cell r="B15">
            <v>1020600001</v>
          </cell>
          <cell r="C15" t="str">
            <v>初始鞋子</v>
          </cell>
        </row>
        <row r="16">
          <cell r="B16">
            <v>1020700001</v>
          </cell>
          <cell r="C16" t="str">
            <v>初始发饰</v>
          </cell>
        </row>
        <row r="17">
          <cell r="B17">
            <v>1020800001</v>
          </cell>
          <cell r="C17" t="str">
            <v>初始帽子</v>
          </cell>
        </row>
        <row r="18">
          <cell r="B18">
            <v>1020900001</v>
          </cell>
          <cell r="C18" t="str">
            <v>初始耳饰</v>
          </cell>
        </row>
        <row r="19">
          <cell r="B19">
            <v>1021000001</v>
          </cell>
          <cell r="C19" t="str">
            <v>初始颈饰</v>
          </cell>
        </row>
        <row r="20">
          <cell r="B20">
            <v>1021100001</v>
          </cell>
          <cell r="C20" t="str">
            <v>初始腕饰</v>
          </cell>
        </row>
        <row r="21">
          <cell r="B21">
            <v>1021200001</v>
          </cell>
          <cell r="C21" t="str">
            <v>初始发箍</v>
          </cell>
        </row>
        <row r="22">
          <cell r="B22">
            <v>1021300001</v>
          </cell>
          <cell r="C22" t="str">
            <v>初始手套</v>
          </cell>
        </row>
        <row r="23">
          <cell r="B23">
            <v>1021400001</v>
          </cell>
          <cell r="C23" t="str">
            <v>初始手持物</v>
          </cell>
        </row>
        <row r="24">
          <cell r="B24">
            <v>1021400002</v>
          </cell>
          <cell r="C24" t="str">
            <v>变身手持物1</v>
          </cell>
        </row>
        <row r="25">
          <cell r="B25">
            <v>1021400003</v>
          </cell>
          <cell r="C25" t="str">
            <v>变身手持物2</v>
          </cell>
        </row>
        <row r="26">
          <cell r="B26">
            <v>1021400004</v>
          </cell>
          <cell r="C26" t="str">
            <v>变身手持物3</v>
          </cell>
        </row>
        <row r="27">
          <cell r="B27">
            <v>1021400005</v>
          </cell>
          <cell r="C27" t="str">
            <v>变身手持物4</v>
          </cell>
        </row>
        <row r="28">
          <cell r="B28">
            <v>1021400006</v>
          </cell>
          <cell r="C28" t="str">
            <v>浇水壶</v>
          </cell>
        </row>
        <row r="29">
          <cell r="B29">
            <v>1021400007</v>
          </cell>
          <cell r="C29" t="str">
            <v>捕虫网</v>
          </cell>
        </row>
        <row r="30">
          <cell r="B30">
            <v>1021500001</v>
          </cell>
          <cell r="C30" t="str">
            <v>初始特殊</v>
          </cell>
        </row>
        <row r="31">
          <cell r="B31">
            <v>1021600001</v>
          </cell>
          <cell r="C31" t="str">
            <v>初始底妆</v>
          </cell>
        </row>
        <row r="32">
          <cell r="B32">
            <v>1021700001</v>
          </cell>
          <cell r="C32" t="str">
            <v>初始眉妆</v>
          </cell>
        </row>
        <row r="33">
          <cell r="B33">
            <v>1021800001</v>
          </cell>
          <cell r="C33" t="str">
            <v>初始睫毛</v>
          </cell>
        </row>
        <row r="34">
          <cell r="B34">
            <v>1021900001</v>
          </cell>
          <cell r="C34" t="str">
            <v>初始美瞳</v>
          </cell>
        </row>
        <row r="35">
          <cell r="B35">
            <v>1022000001</v>
          </cell>
          <cell r="C35" t="str">
            <v>初始唇妆</v>
          </cell>
        </row>
        <row r="36">
          <cell r="B36">
            <v>1022100001</v>
          </cell>
          <cell r="C36" t="str">
            <v>初始连衣裙</v>
          </cell>
        </row>
        <row r="37">
          <cell r="B37">
            <v>1020100002</v>
          </cell>
          <cell r="C37" t="str">
            <v>变身发型</v>
          </cell>
        </row>
        <row r="38">
          <cell r="B38">
            <v>1020100003</v>
          </cell>
          <cell r="C38" t="str">
            <v>变身发型1</v>
          </cell>
        </row>
        <row r="39">
          <cell r="B39">
            <v>1020100004</v>
          </cell>
          <cell r="C39" t="str">
            <v>变身发型2</v>
          </cell>
        </row>
        <row r="40">
          <cell r="B40">
            <v>1020100005</v>
          </cell>
          <cell r="C40" t="str">
            <v>变身发型3</v>
          </cell>
        </row>
        <row r="41">
          <cell r="B41">
            <v>1020200002</v>
          </cell>
          <cell r="C41" t="str">
            <v>外套PC00016</v>
          </cell>
        </row>
        <row r="42">
          <cell r="B42">
            <v>1020200003</v>
          </cell>
          <cell r="C42" t="str">
            <v>外套S003C</v>
          </cell>
        </row>
        <row r="43">
          <cell r="B43">
            <v>1020200004</v>
          </cell>
          <cell r="C43" t="str">
            <v>外套P00001</v>
          </cell>
        </row>
        <row r="44">
          <cell r="B44">
            <v>1020200005</v>
          </cell>
          <cell r="C44" t="str">
            <v>外套P0003</v>
          </cell>
        </row>
        <row r="45">
          <cell r="B45">
            <v>1020200006</v>
          </cell>
          <cell r="C45" t="str">
            <v>外套P0007</v>
          </cell>
        </row>
        <row r="46">
          <cell r="B46">
            <v>1020200007</v>
          </cell>
          <cell r="C46" t="str">
            <v>外套P0083</v>
          </cell>
        </row>
        <row r="47">
          <cell r="B47">
            <v>1020300002</v>
          </cell>
          <cell r="C47" t="str">
            <v>上衣PT00006</v>
          </cell>
        </row>
        <row r="48">
          <cell r="B48">
            <v>1020300003</v>
          </cell>
          <cell r="C48" t="str">
            <v>上衣PT00167</v>
          </cell>
        </row>
        <row r="49">
          <cell r="B49">
            <v>1020300004</v>
          </cell>
          <cell r="C49" t="str">
            <v>上衣PT00176</v>
          </cell>
        </row>
        <row r="50">
          <cell r="B50">
            <v>1020300005</v>
          </cell>
          <cell r="C50" t="str">
            <v>上衣P0003PSY</v>
          </cell>
        </row>
        <row r="51">
          <cell r="B51">
            <v>1020300006</v>
          </cell>
          <cell r="C51" t="str">
            <v>上衣P00090PSY</v>
          </cell>
        </row>
        <row r="52">
          <cell r="B52">
            <v>1020300007</v>
          </cell>
          <cell r="C52" t="str">
            <v>上衣P00130PSY</v>
          </cell>
        </row>
        <row r="53">
          <cell r="B53">
            <v>1020300008</v>
          </cell>
          <cell r="C53" t="str">
            <v>上衣P00133PSY</v>
          </cell>
        </row>
        <row r="54">
          <cell r="B54">
            <v>1020300009</v>
          </cell>
          <cell r="C54" t="str">
            <v>上衣P00138PSY</v>
          </cell>
        </row>
        <row r="55">
          <cell r="B55">
            <v>1020300010</v>
          </cell>
          <cell r="C55" t="str">
            <v>上衣P00163PSY</v>
          </cell>
        </row>
        <row r="56">
          <cell r="B56">
            <v>1020400002</v>
          </cell>
          <cell r="C56" t="str">
            <v>裤子PPP00008</v>
          </cell>
        </row>
        <row r="57">
          <cell r="B57">
            <v>1020400003</v>
          </cell>
          <cell r="C57" t="str">
            <v>裤子PPP00015</v>
          </cell>
        </row>
        <row r="58">
          <cell r="B58">
            <v>1020400004</v>
          </cell>
          <cell r="C58" t="str">
            <v>裤子PPP00064</v>
          </cell>
        </row>
        <row r="59">
          <cell r="B59">
            <v>1020400005</v>
          </cell>
          <cell r="C59" t="str">
            <v>裙子PPS00001</v>
          </cell>
        </row>
        <row r="60">
          <cell r="B60">
            <v>1020400006</v>
          </cell>
          <cell r="C60" t="str">
            <v>裙子PPS00006</v>
          </cell>
        </row>
        <row r="61">
          <cell r="B61">
            <v>1020400007</v>
          </cell>
          <cell r="C61" t="str">
            <v>裙子PPS00078</v>
          </cell>
        </row>
        <row r="62">
          <cell r="B62">
            <v>1020400008</v>
          </cell>
          <cell r="C62" t="str">
            <v>裙子PPS00082</v>
          </cell>
        </row>
        <row r="63">
          <cell r="B63">
            <v>1020400009</v>
          </cell>
          <cell r="C63" t="str">
            <v>裙子P00004PQZ</v>
          </cell>
        </row>
        <row r="64">
          <cell r="B64">
            <v>1020400010</v>
          </cell>
          <cell r="C64" t="str">
            <v>裙子P00011PQZ</v>
          </cell>
        </row>
        <row r="65">
          <cell r="B65">
            <v>1020400011</v>
          </cell>
          <cell r="C65" t="str">
            <v>裙子P00059PQZ</v>
          </cell>
        </row>
        <row r="66">
          <cell r="B66">
            <v>1020400012</v>
          </cell>
          <cell r="C66" t="str">
            <v>裤子P0001PKZ</v>
          </cell>
        </row>
        <row r="67">
          <cell r="B67">
            <v>1020400013</v>
          </cell>
          <cell r="C67" t="str">
            <v>裤子PPP00011</v>
          </cell>
        </row>
        <row r="68">
          <cell r="B68">
            <v>1020500002</v>
          </cell>
          <cell r="C68" t="str">
            <v>变身袜子1</v>
          </cell>
        </row>
        <row r="69">
          <cell r="B69">
            <v>1020500003</v>
          </cell>
          <cell r="C69" t="str">
            <v>变身袜子2</v>
          </cell>
        </row>
        <row r="70">
          <cell r="B70">
            <v>1020500004</v>
          </cell>
          <cell r="C70" t="str">
            <v>变身袜子3</v>
          </cell>
        </row>
        <row r="71">
          <cell r="B71">
            <v>1020600002</v>
          </cell>
          <cell r="C71" t="str">
            <v>变身鞋子1</v>
          </cell>
        </row>
        <row r="72">
          <cell r="B72">
            <v>1020600003</v>
          </cell>
          <cell r="C72" t="str">
            <v>变身鞋子2</v>
          </cell>
        </row>
        <row r="73">
          <cell r="B73">
            <v>1020600004</v>
          </cell>
          <cell r="C73" t="str">
            <v>变身鞋子3</v>
          </cell>
        </row>
        <row r="74">
          <cell r="B74">
            <v>1020600005</v>
          </cell>
          <cell r="C74" t="str">
            <v>变身鞋子4</v>
          </cell>
        </row>
        <row r="75">
          <cell r="B75">
            <v>1020600006</v>
          </cell>
          <cell r="C75" t="str">
            <v>变身鞋子5</v>
          </cell>
        </row>
        <row r="76">
          <cell r="B76">
            <v>1020700002</v>
          </cell>
          <cell r="C76" t="str">
            <v>发饰PAHE0039</v>
          </cell>
        </row>
        <row r="77">
          <cell r="B77">
            <v>1020700003</v>
          </cell>
          <cell r="C77" t="str">
            <v>发饰PAHE0027</v>
          </cell>
        </row>
        <row r="78">
          <cell r="B78">
            <v>1020700004</v>
          </cell>
          <cell r="C78" t="str">
            <v>发饰PAHE0038</v>
          </cell>
        </row>
        <row r="79">
          <cell r="B79">
            <v>1020700005</v>
          </cell>
          <cell r="C79" t="str">
            <v>发饰P0001PFSH</v>
          </cell>
        </row>
        <row r="80">
          <cell r="B80">
            <v>1020700006</v>
          </cell>
          <cell r="C80" t="str">
            <v>发饰P0017PFSH</v>
          </cell>
        </row>
        <row r="81">
          <cell r="B81">
            <v>1020700007</v>
          </cell>
          <cell r="C81" t="str">
            <v>发饰P0035PFSH</v>
          </cell>
        </row>
        <row r="82">
          <cell r="B82">
            <v>1020800002</v>
          </cell>
          <cell r="C82" t="str">
            <v>变身帽子</v>
          </cell>
        </row>
        <row r="83">
          <cell r="B83">
            <v>1020900002</v>
          </cell>
          <cell r="C83" t="str">
            <v>变身耳饰1</v>
          </cell>
        </row>
        <row r="84">
          <cell r="B84">
            <v>1020900003</v>
          </cell>
          <cell r="C84" t="str">
            <v>变身耳饰2</v>
          </cell>
        </row>
        <row r="85">
          <cell r="B85">
            <v>1020900004</v>
          </cell>
          <cell r="C85" t="str">
            <v>变身耳饰3</v>
          </cell>
        </row>
        <row r="86">
          <cell r="B86">
            <v>1021000002</v>
          </cell>
          <cell r="C86" t="str">
            <v>变身颈饰1</v>
          </cell>
        </row>
        <row r="87">
          <cell r="B87">
            <v>1021000003</v>
          </cell>
          <cell r="C87" t="str">
            <v>变身颈饰2</v>
          </cell>
        </row>
        <row r="88">
          <cell r="B88">
            <v>1021000004</v>
          </cell>
          <cell r="C88" t="str">
            <v>变身颈饰3</v>
          </cell>
        </row>
        <row r="89">
          <cell r="B89">
            <v>1021000005</v>
          </cell>
          <cell r="C89" t="str">
            <v>变身颈饰4</v>
          </cell>
        </row>
        <row r="90">
          <cell r="B90">
            <v>1021000006</v>
          </cell>
          <cell r="C90" t="str">
            <v>变身颈饰5</v>
          </cell>
        </row>
        <row r="91">
          <cell r="B91">
            <v>1021100002</v>
          </cell>
          <cell r="C91" t="str">
            <v>变身腕饰1</v>
          </cell>
        </row>
        <row r="92">
          <cell r="B92">
            <v>1021100003</v>
          </cell>
          <cell r="C92" t="str">
            <v>变身腕饰2</v>
          </cell>
        </row>
        <row r="93">
          <cell r="B93">
            <v>1021100004</v>
          </cell>
          <cell r="C93" t="str">
            <v>变身腕饰3</v>
          </cell>
        </row>
        <row r="94">
          <cell r="B94">
            <v>1021200002</v>
          </cell>
          <cell r="C94" t="str">
            <v>变身发箍</v>
          </cell>
        </row>
        <row r="95">
          <cell r="B95">
            <v>1021300002</v>
          </cell>
          <cell r="C95" t="str">
            <v>变身手套1</v>
          </cell>
        </row>
        <row r="96">
          <cell r="B96">
            <v>1021300003</v>
          </cell>
          <cell r="C96" t="str">
            <v>变身手套2</v>
          </cell>
        </row>
        <row r="97">
          <cell r="B97">
            <v>1021300004</v>
          </cell>
          <cell r="C97" t="str">
            <v>变身手套3</v>
          </cell>
        </row>
        <row r="98">
          <cell r="B98">
            <v>1021500002</v>
          </cell>
          <cell r="C98" t="str">
            <v>特殊S0065ABK</v>
          </cell>
        </row>
        <row r="99">
          <cell r="B99">
            <v>1021500003</v>
          </cell>
          <cell r="C99" t="str">
            <v>特殊P00001PTSS</v>
          </cell>
        </row>
        <row r="100">
          <cell r="B100">
            <v>1021500004</v>
          </cell>
          <cell r="C100" t="str">
            <v>特殊P00022PTSS</v>
          </cell>
        </row>
        <row r="101">
          <cell r="B101">
            <v>1021500005</v>
          </cell>
          <cell r="C101" t="str">
            <v>特殊P00023PTSS</v>
          </cell>
        </row>
        <row r="102">
          <cell r="B102">
            <v>1021500006</v>
          </cell>
          <cell r="C102" t="str">
            <v>特殊P0091AXK</v>
          </cell>
        </row>
        <row r="103">
          <cell r="B103">
            <v>1021500007</v>
          </cell>
          <cell r="C103" t="str">
            <v>特殊P0099AXK</v>
          </cell>
        </row>
        <row r="104">
          <cell r="B104">
            <v>1021600002</v>
          </cell>
          <cell r="C104" t="str">
            <v>变身底妆</v>
          </cell>
        </row>
        <row r="105">
          <cell r="B105">
            <v>1021700002</v>
          </cell>
          <cell r="C105" t="str">
            <v>变身眉妆</v>
          </cell>
        </row>
        <row r="106">
          <cell r="B106">
            <v>1021800002</v>
          </cell>
          <cell r="C106" t="str">
            <v>变身睫毛</v>
          </cell>
        </row>
        <row r="107">
          <cell r="B107">
            <v>1021900002</v>
          </cell>
          <cell r="C107" t="str">
            <v>变身美瞳</v>
          </cell>
        </row>
        <row r="108">
          <cell r="B108">
            <v>1022000002</v>
          </cell>
          <cell r="C108" t="str">
            <v>变身唇妆</v>
          </cell>
        </row>
        <row r="109">
          <cell r="B109">
            <v>1022100002</v>
          </cell>
          <cell r="C109" t="str">
            <v>变身连衣裙1</v>
          </cell>
        </row>
        <row r="110">
          <cell r="B110">
            <v>1022100003</v>
          </cell>
          <cell r="C110" t="str">
            <v>变身连衣裙2</v>
          </cell>
        </row>
        <row r="111">
          <cell r="B111">
            <v>1022200001</v>
          </cell>
          <cell r="C111" t="str">
            <v>宝箱</v>
          </cell>
        </row>
        <row r="112">
          <cell r="B112">
            <v>1022300001</v>
          </cell>
          <cell r="C112" t="str">
            <v>钥匙</v>
          </cell>
        </row>
        <row r="113">
          <cell r="B113">
            <v>1010010003</v>
          </cell>
          <cell r="C113" t="str">
            <v>钥匙2</v>
          </cell>
        </row>
        <row r="114">
          <cell r="B114">
            <v>1050010001</v>
          </cell>
          <cell r="C114" t="str">
            <v>衣服大礼包</v>
          </cell>
        </row>
        <row r="115">
          <cell r="B115">
            <v>1022400001</v>
          </cell>
          <cell r="C115" t="str">
            <v>包子</v>
          </cell>
        </row>
        <row r="116">
          <cell r="B116">
            <v>1022500001</v>
          </cell>
          <cell r="C116" t="str">
            <v>铲子</v>
          </cell>
        </row>
        <row r="117">
          <cell r="B117">
            <v>1022600001</v>
          </cell>
          <cell r="C117" t="str">
            <v>水壶</v>
          </cell>
        </row>
        <row r="118">
          <cell r="B118">
            <v>1022700001</v>
          </cell>
          <cell r="C118" t="str">
            <v>飞镖</v>
          </cell>
        </row>
        <row r="119">
          <cell r="B119">
            <v>1022800001</v>
          </cell>
          <cell r="C119" t="str">
            <v>提拉米苏</v>
          </cell>
        </row>
        <row r="120">
          <cell r="B120">
            <v>1022900001</v>
          </cell>
          <cell r="C120" t="str">
            <v>蛋糕</v>
          </cell>
        </row>
        <row r="121">
          <cell r="B121">
            <v>1023000001</v>
          </cell>
          <cell r="C121" t="str">
            <v>雷霆之怒</v>
          </cell>
        </row>
        <row r="122">
          <cell r="B122">
            <v>1023100001</v>
          </cell>
          <cell r="C122" t="str">
            <v>提布的炽热长剑</v>
          </cell>
        </row>
        <row r="123">
          <cell r="B123">
            <v>1023200001</v>
          </cell>
          <cell r="C123" t="str">
            <v>索利达尔</v>
          </cell>
        </row>
        <row r="124">
          <cell r="B124">
            <v>1023300001</v>
          </cell>
          <cell r="C124" t="str">
            <v>奎尔萨拉斯金弓</v>
          </cell>
        </row>
        <row r="125">
          <cell r="B125">
            <v>1023400001</v>
          </cell>
          <cell r="C125" t="str">
            <v>辛达苟萨的寄魂杖</v>
          </cell>
        </row>
        <row r="126">
          <cell r="B126">
            <v>1023500001</v>
          </cell>
          <cell r="C126" t="str">
            <v>祈福·咒逐</v>
          </cell>
        </row>
        <row r="127">
          <cell r="B127">
            <v>1023600001</v>
          </cell>
          <cell r="C127" t="str">
            <v>萨弗拉斯</v>
          </cell>
        </row>
        <row r="128">
          <cell r="B128">
            <v>1023700001</v>
          </cell>
          <cell r="C128" t="str">
            <v>艾辛诺斯战刃</v>
          </cell>
        </row>
        <row r="129">
          <cell r="B129">
            <v>1023800001</v>
          </cell>
          <cell r="C129" t="str">
            <v>影之哀伤</v>
          </cell>
        </row>
        <row r="130">
          <cell r="B130">
            <v>1023900001</v>
          </cell>
          <cell r="C130" t="str">
            <v>格拉德</v>
          </cell>
        </row>
        <row r="131">
          <cell r="B131">
            <v>1024000001</v>
          </cell>
          <cell r="C131" t="str">
            <v>艾泽拉斯之心</v>
          </cell>
        </row>
        <row r="132">
          <cell r="B132">
            <v>1024100001</v>
          </cell>
          <cell r="C132" t="str">
            <v>霜之哀伤</v>
          </cell>
        </row>
        <row r="133">
          <cell r="B133">
            <v>1024200001</v>
          </cell>
          <cell r="C133" t="str">
            <v>巧克力</v>
          </cell>
        </row>
        <row r="134">
          <cell r="B134">
            <v>1024300001</v>
          </cell>
          <cell r="C134" t="str">
            <v>牛奶</v>
          </cell>
        </row>
        <row r="135">
          <cell r="B135">
            <v>1024400001</v>
          </cell>
          <cell r="C135" t="str">
            <v>果汁</v>
          </cell>
        </row>
        <row r="136">
          <cell r="B136">
            <v>1024500001</v>
          </cell>
          <cell r="C136" t="str">
            <v>苹果</v>
          </cell>
        </row>
        <row r="137">
          <cell r="B137">
            <v>1024600001</v>
          </cell>
          <cell r="C137" t="str">
            <v>大葱</v>
          </cell>
        </row>
        <row r="138">
          <cell r="B138">
            <v>1024700001</v>
          </cell>
          <cell r="C138" t="str">
            <v>酱油</v>
          </cell>
        </row>
        <row r="139">
          <cell r="B139">
            <v>1024800001</v>
          </cell>
          <cell r="C139" t="str">
            <v>米饭</v>
          </cell>
        </row>
        <row r="140">
          <cell r="B140">
            <v>1024900001</v>
          </cell>
          <cell r="C140" t="str">
            <v>寿司</v>
          </cell>
        </row>
        <row r="141">
          <cell r="B141">
            <v>1025000001</v>
          </cell>
          <cell r="C141" t="str">
            <v>天妇罗</v>
          </cell>
        </row>
        <row r="142">
          <cell r="B142">
            <v>1040010001</v>
          </cell>
          <cell r="C142" t="str">
            <v>飞镖</v>
          </cell>
        </row>
        <row r="143">
          <cell r="B143">
            <v>1040020001</v>
          </cell>
          <cell r="C143" t="str">
            <v>果子</v>
          </cell>
        </row>
        <row r="144">
          <cell r="B144">
            <v>1040040001</v>
          </cell>
          <cell r="C144" t="str">
            <v>球</v>
          </cell>
        </row>
        <row r="145">
          <cell r="B145">
            <v>1040040002</v>
          </cell>
          <cell r="C145" t="str">
            <v>喷泉花</v>
          </cell>
        </row>
        <row r="146">
          <cell r="B146">
            <v>1040040003</v>
          </cell>
          <cell r="C146" t="str">
            <v>黄苹果</v>
          </cell>
        </row>
        <row r="147">
          <cell r="B147">
            <v>1040210001</v>
          </cell>
          <cell r="C147" t="str">
            <v>大刀</v>
          </cell>
        </row>
        <row r="148">
          <cell r="B148">
            <v>1040220001</v>
          </cell>
          <cell r="C148" t="str">
            <v>短弓</v>
          </cell>
        </row>
        <row r="149">
          <cell r="B149">
            <v>1040230001</v>
          </cell>
          <cell r="C149" t="str">
            <v>哈利波特的法杖</v>
          </cell>
        </row>
        <row r="150">
          <cell r="B150">
            <v>1040240001</v>
          </cell>
          <cell r="C150" t="str">
            <v>茶杯（特殊道具）</v>
          </cell>
        </row>
        <row r="151">
          <cell r="B151">
            <v>1040250001</v>
          </cell>
          <cell r="C151" t="str">
            <v>浇水壶</v>
          </cell>
        </row>
        <row r="152">
          <cell r="B152">
            <v>1040030001</v>
          </cell>
          <cell r="C152" t="str">
            <v>苹果</v>
          </cell>
        </row>
        <row r="153">
          <cell r="B153">
            <v>1110010001</v>
          </cell>
          <cell r="C153" t="str">
            <v>棉花</v>
          </cell>
        </row>
        <row r="154">
          <cell r="B154">
            <v>1110010002</v>
          </cell>
          <cell r="C154" t="str">
            <v>丝绸</v>
          </cell>
        </row>
        <row r="155">
          <cell r="B155">
            <v>1110010003</v>
          </cell>
          <cell r="C155" t="str">
            <v>金丝</v>
          </cell>
        </row>
        <row r="156">
          <cell r="B156">
            <v>1110010004</v>
          </cell>
          <cell r="C156" t="str">
            <v>羽毛</v>
          </cell>
        </row>
        <row r="157">
          <cell r="B157">
            <v>1110010005</v>
          </cell>
          <cell r="C157" t="str">
            <v>设计图纸</v>
          </cell>
        </row>
        <row r="158">
          <cell r="B158">
            <v>1110010006</v>
          </cell>
          <cell r="C158" t="str">
            <v>设计图纸1</v>
          </cell>
        </row>
        <row r="159">
          <cell r="B159">
            <v>1110010007</v>
          </cell>
          <cell r="C159" t="str">
            <v>绿果</v>
          </cell>
        </row>
        <row r="160">
          <cell r="B160">
            <v>1110010008</v>
          </cell>
          <cell r="C160" t="str">
            <v>雪绒花</v>
          </cell>
        </row>
        <row r="161">
          <cell r="B161">
            <v>1110010009</v>
          </cell>
          <cell r="C161" t="str">
            <v>玫瑰</v>
          </cell>
        </row>
        <row r="162">
          <cell r="B162">
            <v>1110010010</v>
          </cell>
          <cell r="C162" t="str">
            <v>蝴蝶</v>
          </cell>
        </row>
        <row r="163">
          <cell r="B163">
            <v>1110010011</v>
          </cell>
          <cell r="C163" t="str">
            <v>玛瑙</v>
          </cell>
        </row>
        <row r="164">
          <cell r="B164">
            <v>1110010012</v>
          </cell>
          <cell r="C164" t="str">
            <v>甲壳虫</v>
          </cell>
        </row>
        <row r="165">
          <cell r="B165">
            <v>1110010013</v>
          </cell>
          <cell r="C165" t="str">
            <v>贝壳</v>
          </cell>
        </row>
        <row r="166">
          <cell r="B166">
            <v>1110010014</v>
          </cell>
          <cell r="C166" t="str">
            <v>花瓣</v>
          </cell>
        </row>
        <row r="167">
          <cell r="B167">
            <v>1110010015</v>
          </cell>
          <cell r="C167" t="str">
            <v>废纸</v>
          </cell>
        </row>
        <row r="168">
          <cell r="B168">
            <v>1110010016</v>
          </cell>
          <cell r="C168" t="str">
            <v>半框镜</v>
          </cell>
        </row>
        <row r="169">
          <cell r="B169">
            <v>1110010017</v>
          </cell>
          <cell r="C169" t="str">
            <v>太阳眼镜</v>
          </cell>
        </row>
        <row r="170">
          <cell r="B170">
            <v>1110010018</v>
          </cell>
          <cell r="C170" t="str">
            <v>粉光镜</v>
          </cell>
        </row>
        <row r="171">
          <cell r="B171">
            <v>1110010019</v>
          </cell>
          <cell r="C171" t="str">
            <v>记忆浆果</v>
          </cell>
        </row>
        <row r="172">
          <cell r="B172">
            <v>1110010020</v>
          </cell>
          <cell r="C172" t="str">
            <v>许愿瓶</v>
          </cell>
        </row>
        <row r="173">
          <cell r="B173">
            <v>1110010021</v>
          </cell>
          <cell r="C173" t="str">
            <v>木枝</v>
          </cell>
        </row>
        <row r="174">
          <cell r="B174">
            <v>1110010028</v>
          </cell>
          <cell r="C174" t="str">
            <v>流星碎片</v>
          </cell>
        </row>
        <row r="175">
          <cell r="B175"/>
          <cell r="C175"/>
        </row>
        <row r="176">
          <cell r="B176">
            <v>1110020001</v>
          </cell>
          <cell r="C176" t="str">
            <v>设计图纸1</v>
          </cell>
        </row>
        <row r="177">
          <cell r="B177">
            <v>1110020002</v>
          </cell>
          <cell r="C177" t="str">
            <v>设计图纸2</v>
          </cell>
        </row>
        <row r="178">
          <cell r="B178">
            <v>1110020003</v>
          </cell>
          <cell r="C178" t="str">
            <v>设计图纸3</v>
          </cell>
        </row>
        <row r="179">
          <cell r="B179">
            <v>1110020004</v>
          </cell>
          <cell r="C179" t="str">
            <v>设计图纸4</v>
          </cell>
        </row>
        <row r="180">
          <cell r="B180">
            <v>1110020005</v>
          </cell>
          <cell r="C180" t="str">
            <v>设计图纸5</v>
          </cell>
        </row>
        <row r="181">
          <cell r="B181">
            <v>1110020006</v>
          </cell>
          <cell r="C181" t="str">
            <v>设计图纸6</v>
          </cell>
        </row>
        <row r="182">
          <cell r="B182">
            <v>1110020007</v>
          </cell>
          <cell r="C182" t="str">
            <v>精灵发型图纸</v>
          </cell>
        </row>
        <row r="183">
          <cell r="B183">
            <v>1110020008</v>
          </cell>
          <cell r="C183" t="str">
            <v>精灵上衣图纸</v>
          </cell>
        </row>
        <row r="184">
          <cell r="B184">
            <v>1110020009</v>
          </cell>
          <cell r="C184" t="str">
            <v>精灵裙子图纸</v>
          </cell>
        </row>
        <row r="185">
          <cell r="B185">
            <v>1110020010</v>
          </cell>
          <cell r="C185" t="str">
            <v>精灵袜子图纸</v>
          </cell>
        </row>
        <row r="186">
          <cell r="B186">
            <v>1110020011</v>
          </cell>
          <cell r="C186" t="str">
            <v>精灵鞋子图纸</v>
          </cell>
        </row>
        <row r="187">
          <cell r="B187">
            <v>1110020012</v>
          </cell>
          <cell r="C187" t="str">
            <v>精灵帽子图纸</v>
          </cell>
        </row>
        <row r="188">
          <cell r="B188">
            <v>1110020013</v>
          </cell>
          <cell r="C188" t="str">
            <v>精灵发饰图纸</v>
          </cell>
        </row>
        <row r="189">
          <cell r="B189">
            <v>1110020014</v>
          </cell>
          <cell r="C189" t="str">
            <v>精灵颈饰图纸</v>
          </cell>
        </row>
        <row r="190">
          <cell r="B190">
            <v>1110020015</v>
          </cell>
          <cell r="C190" t="str">
            <v>精灵手持物图纸</v>
          </cell>
        </row>
        <row r="191">
          <cell r="B191">
            <v>1110020016</v>
          </cell>
          <cell r="C191" t="str">
            <v>精灵手套图纸</v>
          </cell>
        </row>
        <row r="192">
          <cell r="B192">
            <v>1110020017</v>
          </cell>
          <cell r="C192" t="str">
            <v>精灵耳饰图纸</v>
          </cell>
        </row>
        <row r="193">
          <cell r="B193">
            <v>1110020018</v>
          </cell>
          <cell r="C193" t="str">
            <v>精灵特殊图纸</v>
          </cell>
        </row>
        <row r="194">
          <cell r="B194">
            <v>1110020080</v>
          </cell>
          <cell r="C194" t="str">
            <v>流星项链图纸</v>
          </cell>
        </row>
        <row r="195">
          <cell r="B195">
            <v>1030010001</v>
          </cell>
          <cell r="C195" t="str">
            <v>小华给你的信</v>
          </cell>
        </row>
        <row r="196">
          <cell r="B196">
            <v>1030010002</v>
          </cell>
          <cell r="C196" t="str">
            <v>一把破碎的铁锹</v>
          </cell>
        </row>
        <row r="197">
          <cell r="B197">
            <v>1030010003</v>
          </cell>
          <cell r="C197" t="str">
            <v>一块积木</v>
          </cell>
        </row>
        <row r="198">
          <cell r="C198"/>
        </row>
        <row r="199">
          <cell r="B199">
            <v>1020109005</v>
          </cell>
          <cell r="C199" t="str">
            <v>套装0005头发</v>
          </cell>
        </row>
        <row r="200">
          <cell r="B200">
            <v>1020609005</v>
          </cell>
          <cell r="C200" t="str">
            <v>套装0005鞋子</v>
          </cell>
        </row>
        <row r="201">
          <cell r="B201">
            <v>1020809005</v>
          </cell>
          <cell r="C201" t="str">
            <v>套装0005帽子</v>
          </cell>
        </row>
        <row r="202">
          <cell r="B202">
            <v>1021009005</v>
          </cell>
          <cell r="C202" t="str">
            <v>套装0005颈饰</v>
          </cell>
        </row>
        <row r="203">
          <cell r="B203">
            <v>1022109005</v>
          </cell>
          <cell r="C203" t="str">
            <v>套装0005连衣裙</v>
          </cell>
        </row>
        <row r="205">
          <cell r="B205">
            <v>1020109012</v>
          </cell>
          <cell r="C205" t="str">
            <v>套装0012发型</v>
          </cell>
        </row>
        <row r="206">
          <cell r="B206">
            <v>1020509012</v>
          </cell>
          <cell r="C206" t="str">
            <v>套装0012袜子</v>
          </cell>
        </row>
        <row r="207">
          <cell r="B207">
            <v>1020609012</v>
          </cell>
          <cell r="C207" t="str">
            <v>套装0012鞋子</v>
          </cell>
        </row>
        <row r="208">
          <cell r="B208">
            <v>1020809012</v>
          </cell>
          <cell r="C208" t="str">
            <v>套装0012帽子</v>
          </cell>
        </row>
        <row r="209">
          <cell r="B209">
            <v>1020909012</v>
          </cell>
          <cell r="C209" t="str">
            <v>套装0012耳饰</v>
          </cell>
        </row>
        <row r="210">
          <cell r="B210">
            <v>1021009012</v>
          </cell>
          <cell r="C210" t="str">
            <v>套装0012颈饰</v>
          </cell>
        </row>
        <row r="211">
          <cell r="B211">
            <v>1021309012</v>
          </cell>
          <cell r="C211" t="str">
            <v>套装0012手套</v>
          </cell>
        </row>
        <row r="212">
          <cell r="B212">
            <v>1021409012</v>
          </cell>
          <cell r="C212" t="str">
            <v>套装0012手持物</v>
          </cell>
        </row>
        <row r="213">
          <cell r="B213">
            <v>1022109012</v>
          </cell>
          <cell r="C213" t="str">
            <v>套装0012连衣裙</v>
          </cell>
        </row>
        <row r="215">
          <cell r="B215">
            <v>1020109017</v>
          </cell>
          <cell r="C215" t="str">
            <v>套装0017发型</v>
          </cell>
        </row>
        <row r="216">
          <cell r="B216">
            <v>1020309017</v>
          </cell>
          <cell r="C216" t="str">
            <v>套装0017上衣</v>
          </cell>
        </row>
        <row r="217">
          <cell r="B217">
            <v>1020409017</v>
          </cell>
          <cell r="C217" t="str">
            <v>套装0017裙子</v>
          </cell>
        </row>
        <row r="218">
          <cell r="B218">
            <v>1020509017</v>
          </cell>
          <cell r="C218" t="str">
            <v>套装0017袜子</v>
          </cell>
        </row>
        <row r="219">
          <cell r="B219">
            <v>1020609017</v>
          </cell>
          <cell r="C219" t="str">
            <v>套装0017鞋子</v>
          </cell>
        </row>
        <row r="220">
          <cell r="B220">
            <v>1020709017</v>
          </cell>
          <cell r="C220" t="str">
            <v>套装0017发饰</v>
          </cell>
        </row>
        <row r="221">
          <cell r="B221">
            <v>1021409017</v>
          </cell>
          <cell r="C221" t="str">
            <v>套装0017手持物</v>
          </cell>
        </row>
        <row r="224">
          <cell r="B224">
            <v>1020109018</v>
          </cell>
          <cell r="C224" t="str">
            <v>套装0018发型</v>
          </cell>
        </row>
        <row r="225">
          <cell r="B225">
            <v>1020509018</v>
          </cell>
          <cell r="C225" t="str">
            <v>套装0018袜子</v>
          </cell>
        </row>
        <row r="226">
          <cell r="B226">
            <v>1020609018</v>
          </cell>
          <cell r="C226" t="str">
            <v>套装0018鞋子</v>
          </cell>
        </row>
        <row r="227">
          <cell r="B227">
            <v>1020809018</v>
          </cell>
          <cell r="C227" t="str">
            <v>套装0018帽子</v>
          </cell>
        </row>
        <row r="228">
          <cell r="B228">
            <v>1021009018</v>
          </cell>
          <cell r="C228" t="str">
            <v>套装0018颈饰</v>
          </cell>
        </row>
        <row r="229">
          <cell r="B229">
            <v>1022109018</v>
          </cell>
          <cell r="C229" t="str">
            <v>套装0018连衣裙</v>
          </cell>
        </row>
        <row r="231">
          <cell r="B231">
            <v>1020109022</v>
          </cell>
          <cell r="C231" t="str">
            <v>套装0022发型</v>
          </cell>
        </row>
        <row r="232">
          <cell r="B232">
            <v>1020309022</v>
          </cell>
          <cell r="C232" t="str">
            <v>套装0022上衣</v>
          </cell>
        </row>
        <row r="233">
          <cell r="B233">
            <v>1020409022</v>
          </cell>
          <cell r="C233" t="str">
            <v>套装0022裙子</v>
          </cell>
        </row>
        <row r="234">
          <cell r="B234">
            <v>1020609022</v>
          </cell>
          <cell r="C234" t="str">
            <v>套装0022鞋子</v>
          </cell>
        </row>
        <row r="235">
          <cell r="B235">
            <v>1020809022</v>
          </cell>
          <cell r="C235" t="str">
            <v>套装0022帽子</v>
          </cell>
        </row>
        <row r="237">
          <cell r="B237">
            <v>1020109024</v>
          </cell>
          <cell r="C237" t="str">
            <v>套装0024发型</v>
          </cell>
        </row>
        <row r="238">
          <cell r="B238">
            <v>1020309024</v>
          </cell>
          <cell r="C238" t="str">
            <v>套装0024上衣</v>
          </cell>
        </row>
        <row r="239">
          <cell r="B239">
            <v>1020409024</v>
          </cell>
          <cell r="C239" t="str">
            <v>套装0024裙子</v>
          </cell>
        </row>
        <row r="240">
          <cell r="B240">
            <v>1020509024</v>
          </cell>
          <cell r="C240" t="str">
            <v>套装0024袜子</v>
          </cell>
        </row>
        <row r="241">
          <cell r="B241">
            <v>1020609024</v>
          </cell>
          <cell r="C241" t="str">
            <v>套装0024鞋子</v>
          </cell>
        </row>
        <row r="242">
          <cell r="B242">
            <v>1020709024</v>
          </cell>
          <cell r="C242" t="str">
            <v>套装0024发饰</v>
          </cell>
        </row>
        <row r="243">
          <cell r="B243">
            <v>1021009024</v>
          </cell>
          <cell r="C243" t="str">
            <v>套装0024颈饰</v>
          </cell>
        </row>
        <row r="244">
          <cell r="B244">
            <v>1021409024</v>
          </cell>
          <cell r="C244" t="str">
            <v>套装0024手持物</v>
          </cell>
        </row>
        <row r="247">
          <cell r="B247">
            <v>1020109029</v>
          </cell>
          <cell r="C247" t="str">
            <v>套装0029发型</v>
          </cell>
        </row>
        <row r="248">
          <cell r="B248">
            <v>1020509029</v>
          </cell>
          <cell r="C248" t="str">
            <v>套装0029袜子</v>
          </cell>
        </row>
        <row r="249">
          <cell r="B249">
            <v>1020609029</v>
          </cell>
          <cell r="C249" t="str">
            <v>套装0029鞋子</v>
          </cell>
        </row>
        <row r="250">
          <cell r="B250">
            <v>1020809029</v>
          </cell>
          <cell r="C250" t="str">
            <v>套装0029帽子</v>
          </cell>
        </row>
        <row r="251">
          <cell r="B251">
            <v>1020909029</v>
          </cell>
          <cell r="C251" t="str">
            <v>套装0029耳饰</v>
          </cell>
        </row>
        <row r="252">
          <cell r="B252">
            <v>1021409029</v>
          </cell>
          <cell r="C252" t="str">
            <v>套装0029手持物</v>
          </cell>
        </row>
        <row r="253">
          <cell r="B253">
            <v>1022109029</v>
          </cell>
          <cell r="C253" t="str">
            <v>套装0029连衣裙</v>
          </cell>
        </row>
        <row r="256">
          <cell r="B256">
            <v>1020109033</v>
          </cell>
          <cell r="C256" t="str">
            <v>套装0033发型</v>
          </cell>
        </row>
        <row r="257">
          <cell r="B257">
            <v>1020209033</v>
          </cell>
          <cell r="C257" t="str">
            <v>套装0033外套</v>
          </cell>
        </row>
        <row r="258">
          <cell r="B258">
            <v>1020509033</v>
          </cell>
          <cell r="C258" t="str">
            <v>套装0033袜子</v>
          </cell>
        </row>
        <row r="259">
          <cell r="B259">
            <v>1020609033</v>
          </cell>
          <cell r="C259" t="str">
            <v>套装0033鞋子</v>
          </cell>
        </row>
        <row r="260">
          <cell r="B260">
            <v>1020709033</v>
          </cell>
          <cell r="C260" t="str">
            <v>套装0033发饰</v>
          </cell>
        </row>
        <row r="261">
          <cell r="B261">
            <v>1021009033</v>
          </cell>
          <cell r="C261" t="str">
            <v>套装0033颈饰</v>
          </cell>
        </row>
        <row r="262">
          <cell r="B262">
            <v>1022109033</v>
          </cell>
          <cell r="C262" t="str">
            <v>套装0033连衣裙</v>
          </cell>
        </row>
        <row r="265">
          <cell r="B265">
            <v>1020109039</v>
          </cell>
          <cell r="C265" t="str">
            <v>套装0039发型</v>
          </cell>
        </row>
        <row r="266">
          <cell r="B266">
            <v>1020209039</v>
          </cell>
          <cell r="C266" t="str">
            <v>套装0039外套</v>
          </cell>
        </row>
        <row r="267">
          <cell r="B267">
            <v>1020509039</v>
          </cell>
          <cell r="C267" t="str">
            <v>套装0039袜子</v>
          </cell>
        </row>
        <row r="268">
          <cell r="B268">
            <v>1020609039</v>
          </cell>
          <cell r="C268" t="str">
            <v>套装0039鞋子</v>
          </cell>
        </row>
        <row r="269">
          <cell r="B269">
            <v>1020709039</v>
          </cell>
          <cell r="C269" t="str">
            <v>套装0039发饰</v>
          </cell>
        </row>
        <row r="270">
          <cell r="B270">
            <v>1022109039</v>
          </cell>
          <cell r="C270" t="str">
            <v>套装0039连衣裙</v>
          </cell>
        </row>
        <row r="272">
          <cell r="B272">
            <v>1020109044</v>
          </cell>
          <cell r="C272" t="str">
            <v>套装0044发型</v>
          </cell>
        </row>
        <row r="273">
          <cell r="B273">
            <v>1020309044</v>
          </cell>
          <cell r="C273" t="str">
            <v>套装0044上衣</v>
          </cell>
        </row>
        <row r="274">
          <cell r="B274">
            <v>1020409044</v>
          </cell>
          <cell r="C274" t="str">
            <v>套装0044裙子</v>
          </cell>
        </row>
        <row r="275">
          <cell r="B275">
            <v>1020509044</v>
          </cell>
          <cell r="C275" t="str">
            <v>套装0044袜子</v>
          </cell>
        </row>
        <row r="276">
          <cell r="B276">
            <v>1020609044</v>
          </cell>
          <cell r="C276" t="str">
            <v>套装0044鞋子</v>
          </cell>
        </row>
        <row r="277">
          <cell r="B277">
            <v>1020709044</v>
          </cell>
          <cell r="C277" t="str">
            <v>套装0044发饰</v>
          </cell>
        </row>
        <row r="278">
          <cell r="B278">
            <v>1021009044</v>
          </cell>
          <cell r="C278" t="str">
            <v>套装0044颈饰</v>
          </cell>
        </row>
        <row r="279">
          <cell r="B279">
            <v>1021409044</v>
          </cell>
          <cell r="C279" t="str">
            <v>套装0044手持物</v>
          </cell>
        </row>
        <row r="281">
          <cell r="B281">
            <v>1020109048</v>
          </cell>
          <cell r="C281" t="str">
            <v>套装0048发型</v>
          </cell>
        </row>
        <row r="282">
          <cell r="B282">
            <v>1020509048</v>
          </cell>
          <cell r="C282" t="str">
            <v>套装0048袜子</v>
          </cell>
        </row>
        <row r="283">
          <cell r="B283">
            <v>1020609048</v>
          </cell>
          <cell r="C283" t="str">
            <v>套装0048鞋子</v>
          </cell>
        </row>
        <row r="284">
          <cell r="B284">
            <v>1020809048</v>
          </cell>
          <cell r="C284" t="str">
            <v>套装0048帽子</v>
          </cell>
        </row>
        <row r="285">
          <cell r="B285">
            <v>1022109048</v>
          </cell>
          <cell r="C285" t="str">
            <v>套装0048连衣裙</v>
          </cell>
        </row>
        <row r="288">
          <cell r="B288">
            <v>1020109051</v>
          </cell>
          <cell r="C288" t="str">
            <v>套装0051发型</v>
          </cell>
        </row>
        <row r="289">
          <cell r="B289">
            <v>1020609051</v>
          </cell>
          <cell r="C289" t="str">
            <v>套装0051鞋子</v>
          </cell>
        </row>
        <row r="290">
          <cell r="B290">
            <v>1020709051</v>
          </cell>
          <cell r="C290" t="str">
            <v>套装0051发饰</v>
          </cell>
        </row>
        <row r="291">
          <cell r="B291">
            <v>1020909051</v>
          </cell>
          <cell r="C291" t="str">
            <v>套装0051耳饰</v>
          </cell>
        </row>
        <row r="292">
          <cell r="B292">
            <v>1021009051</v>
          </cell>
          <cell r="C292" t="str">
            <v>套装0051颈饰</v>
          </cell>
        </row>
        <row r="293">
          <cell r="B293">
            <v>1021409051</v>
          </cell>
          <cell r="C293" t="str">
            <v>套装0051手持物</v>
          </cell>
        </row>
        <row r="295">
          <cell r="B295">
            <v>1020109057</v>
          </cell>
          <cell r="C295" t="str">
            <v>套装0057发型</v>
          </cell>
        </row>
        <row r="296">
          <cell r="B296">
            <v>1020509057</v>
          </cell>
          <cell r="C296" t="str">
            <v>套装0057袜子</v>
          </cell>
        </row>
        <row r="297">
          <cell r="B297">
            <v>1020609057</v>
          </cell>
          <cell r="C297" t="str">
            <v>套装0057鞋子</v>
          </cell>
        </row>
        <row r="298">
          <cell r="B298">
            <v>1020709057</v>
          </cell>
          <cell r="C298" t="str">
            <v>套装0057发饰</v>
          </cell>
        </row>
        <row r="299">
          <cell r="B299">
            <v>1021009057</v>
          </cell>
          <cell r="C299" t="str">
            <v>套装0057颈饰</v>
          </cell>
        </row>
        <row r="300">
          <cell r="B300">
            <v>1022109057</v>
          </cell>
          <cell r="C300" t="str">
            <v>套装0057连衣裙</v>
          </cell>
        </row>
        <row r="302">
          <cell r="B302">
            <v>1020109059</v>
          </cell>
          <cell r="C302" t="str">
            <v>套装0059发型</v>
          </cell>
        </row>
        <row r="303">
          <cell r="B303">
            <v>1020509059</v>
          </cell>
          <cell r="C303" t="str">
            <v>套装0059袜子</v>
          </cell>
        </row>
        <row r="304">
          <cell r="B304">
            <v>1020609059</v>
          </cell>
          <cell r="C304" t="str">
            <v>套装0059鞋子</v>
          </cell>
        </row>
        <row r="305">
          <cell r="B305">
            <v>1020809059</v>
          </cell>
          <cell r="C305" t="str">
            <v>套装0059帽子</v>
          </cell>
        </row>
        <row r="306">
          <cell r="B306">
            <v>1021009059</v>
          </cell>
          <cell r="C306" t="str">
            <v>套装0059颈饰</v>
          </cell>
        </row>
        <row r="307">
          <cell r="B307">
            <v>1021309059</v>
          </cell>
          <cell r="C307" t="str">
            <v>套装0059手套</v>
          </cell>
        </row>
        <row r="308">
          <cell r="B308">
            <v>1022109059</v>
          </cell>
          <cell r="C308" t="str">
            <v>套装0059连衣裙</v>
          </cell>
        </row>
        <row r="310">
          <cell r="B310">
            <v>1020109064</v>
          </cell>
          <cell r="C310" t="str">
            <v>套装0064发型</v>
          </cell>
        </row>
        <row r="311">
          <cell r="B311">
            <v>1020309064</v>
          </cell>
          <cell r="C311" t="str">
            <v>套装0064上衣</v>
          </cell>
        </row>
        <row r="312">
          <cell r="B312">
            <v>1020409064</v>
          </cell>
          <cell r="C312" t="str">
            <v>套装0064裙子</v>
          </cell>
        </row>
        <row r="313">
          <cell r="B313">
            <v>1020509064</v>
          </cell>
          <cell r="C313" t="str">
            <v>套装0064袜子</v>
          </cell>
        </row>
        <row r="314">
          <cell r="B314">
            <v>1020609064</v>
          </cell>
          <cell r="C314" t="str">
            <v>套装0064鞋子</v>
          </cell>
        </row>
        <row r="315">
          <cell r="B315">
            <v>1020809064</v>
          </cell>
          <cell r="C315" t="str">
            <v>套装0064帽子</v>
          </cell>
        </row>
        <row r="316">
          <cell r="B316">
            <v>1020909064</v>
          </cell>
          <cell r="C316" t="str">
            <v>套装0064耳饰</v>
          </cell>
        </row>
        <row r="317">
          <cell r="B317">
            <v>1021309064</v>
          </cell>
          <cell r="C317" t="str">
            <v>套装0064手套</v>
          </cell>
        </row>
        <row r="318">
          <cell r="B318">
            <v>1021409064</v>
          </cell>
          <cell r="C318" t="str">
            <v>套装0064手持物</v>
          </cell>
        </row>
        <row r="320">
          <cell r="B320">
            <v>1020109082</v>
          </cell>
          <cell r="C320" t="str">
            <v>套装0082发型</v>
          </cell>
        </row>
        <row r="321">
          <cell r="B321">
            <v>1020509082</v>
          </cell>
          <cell r="C321" t="str">
            <v>套装0082袜子</v>
          </cell>
        </row>
        <row r="322">
          <cell r="B322">
            <v>1020609082</v>
          </cell>
          <cell r="C322" t="str">
            <v>套装0082鞋子</v>
          </cell>
        </row>
        <row r="323">
          <cell r="B323">
            <v>1020809082</v>
          </cell>
          <cell r="C323" t="str">
            <v>套装0082帽子</v>
          </cell>
        </row>
        <row r="324">
          <cell r="B324">
            <v>1021309082</v>
          </cell>
          <cell r="C324" t="str">
            <v>套装0082手套</v>
          </cell>
        </row>
        <row r="325">
          <cell r="B325">
            <v>1021409082</v>
          </cell>
          <cell r="C325" t="str">
            <v>套装0082手持物</v>
          </cell>
        </row>
        <row r="326">
          <cell r="B326">
            <v>1022109082</v>
          </cell>
          <cell r="C326" t="str">
            <v>套装0082连衣裙</v>
          </cell>
        </row>
        <row r="329">
          <cell r="B329">
            <v>1020109085</v>
          </cell>
          <cell r="C329" t="str">
            <v>套装0085发型</v>
          </cell>
        </row>
        <row r="330">
          <cell r="B330">
            <v>1020509085</v>
          </cell>
          <cell r="C330" t="str">
            <v>套装0085袜子</v>
          </cell>
        </row>
        <row r="331">
          <cell r="B331">
            <v>1020609085</v>
          </cell>
          <cell r="C331" t="str">
            <v>套装0085鞋子</v>
          </cell>
        </row>
        <row r="332">
          <cell r="B332">
            <v>1020709085</v>
          </cell>
          <cell r="C332" t="str">
            <v>套装0085发饰</v>
          </cell>
        </row>
        <row r="333">
          <cell r="B333">
            <v>1020809085</v>
          </cell>
          <cell r="C333" t="str">
            <v>套装0085帽子</v>
          </cell>
        </row>
        <row r="334">
          <cell r="B334">
            <v>1021409085</v>
          </cell>
          <cell r="C334" t="str">
            <v>套装0085手持物</v>
          </cell>
        </row>
        <row r="335">
          <cell r="B335">
            <v>1022109085</v>
          </cell>
          <cell r="C335" t="str">
            <v>套装0085连衣裙</v>
          </cell>
        </row>
        <row r="338">
          <cell r="B338">
            <v>1020109087</v>
          </cell>
          <cell r="C338" t="str">
            <v>套装0087发型</v>
          </cell>
        </row>
        <row r="339">
          <cell r="B339">
            <v>1020209087</v>
          </cell>
          <cell r="C339" t="str">
            <v>套装0087外套</v>
          </cell>
        </row>
        <row r="340">
          <cell r="B340">
            <v>1020509087</v>
          </cell>
          <cell r="C340" t="str">
            <v>套装0087袜子</v>
          </cell>
        </row>
        <row r="341">
          <cell r="B341">
            <v>1020609087</v>
          </cell>
          <cell r="C341" t="str">
            <v>套装0087鞋子</v>
          </cell>
        </row>
        <row r="342">
          <cell r="B342">
            <v>1020709087</v>
          </cell>
          <cell r="C342" t="str">
            <v>套装0087发饰</v>
          </cell>
        </row>
        <row r="343">
          <cell r="B343">
            <v>1020909087</v>
          </cell>
          <cell r="C343" t="str">
            <v>套装0087耳饰</v>
          </cell>
        </row>
        <row r="344">
          <cell r="B344">
            <v>1021409087</v>
          </cell>
          <cell r="C344" t="str">
            <v>套装0087手持物</v>
          </cell>
        </row>
        <row r="345">
          <cell r="B345">
            <v>1022109087</v>
          </cell>
          <cell r="C345" t="str">
            <v>套装0087连衣裙</v>
          </cell>
        </row>
        <row r="347">
          <cell r="B347">
            <v>1020609089</v>
          </cell>
          <cell r="C347" t="str">
            <v>套装0089鞋子</v>
          </cell>
        </row>
        <row r="348">
          <cell r="B348">
            <v>1020709089</v>
          </cell>
          <cell r="C348" t="str">
            <v>套装0089发饰</v>
          </cell>
        </row>
        <row r="349">
          <cell r="B349">
            <v>1021009089</v>
          </cell>
          <cell r="C349" t="str">
            <v>套装0089颈饰</v>
          </cell>
        </row>
        <row r="350">
          <cell r="B350">
            <v>1022109089</v>
          </cell>
          <cell r="C350" t="str">
            <v>套装0089连衣裙</v>
          </cell>
        </row>
        <row r="352">
          <cell r="B352">
            <v>1020109093</v>
          </cell>
          <cell r="C352" t="str">
            <v>套装0093发型</v>
          </cell>
        </row>
        <row r="353">
          <cell r="B353">
            <v>1020509093</v>
          </cell>
          <cell r="C353" t="str">
            <v>套装0093袜子</v>
          </cell>
        </row>
        <row r="354">
          <cell r="B354">
            <v>1020609093</v>
          </cell>
          <cell r="C354" t="str">
            <v>套装0093鞋子</v>
          </cell>
        </row>
        <row r="355">
          <cell r="B355">
            <v>1020709093</v>
          </cell>
          <cell r="C355" t="str">
            <v>套装0093发饰</v>
          </cell>
        </row>
        <row r="356">
          <cell r="B356">
            <v>1020909093</v>
          </cell>
          <cell r="C356" t="str">
            <v>套装0093耳饰</v>
          </cell>
        </row>
        <row r="357">
          <cell r="B357">
            <v>1022109093</v>
          </cell>
          <cell r="C357" t="str">
            <v>套装0093连衣裙</v>
          </cell>
        </row>
        <row r="360">
          <cell r="B360">
            <v>1020109095</v>
          </cell>
          <cell r="C360" t="str">
            <v>套装0095发型</v>
          </cell>
        </row>
        <row r="361">
          <cell r="B361">
            <v>1020309095</v>
          </cell>
          <cell r="C361" t="str">
            <v>套装0095上衣</v>
          </cell>
        </row>
        <row r="362">
          <cell r="B362">
            <v>1020409095</v>
          </cell>
          <cell r="C362" t="str">
            <v>套装0095裙子</v>
          </cell>
        </row>
        <row r="363">
          <cell r="B363">
            <v>1020509095</v>
          </cell>
          <cell r="C363" t="str">
            <v>套装0095袜子</v>
          </cell>
        </row>
        <row r="364">
          <cell r="B364">
            <v>1020609095</v>
          </cell>
          <cell r="C364" t="str">
            <v>套装0095鞋子</v>
          </cell>
        </row>
        <row r="365">
          <cell r="B365">
            <v>1020809095</v>
          </cell>
          <cell r="C365" t="str">
            <v>套装0095帽子</v>
          </cell>
        </row>
        <row r="366">
          <cell r="B366">
            <v>1020909095</v>
          </cell>
          <cell r="C366" t="str">
            <v>套装0095耳饰</v>
          </cell>
        </row>
        <row r="367">
          <cell r="B367">
            <v>1021009095</v>
          </cell>
          <cell r="C367" t="str">
            <v>套装0095颈饰</v>
          </cell>
        </row>
        <row r="368">
          <cell r="B368">
            <v>1021409095</v>
          </cell>
          <cell r="C368" t="str">
            <v>套装0095手持物</v>
          </cell>
        </row>
        <row r="371">
          <cell r="B371">
            <v>1020109132</v>
          </cell>
          <cell r="C371" t="str">
            <v>套装0132发型</v>
          </cell>
        </row>
        <row r="372">
          <cell r="B372">
            <v>1020609132</v>
          </cell>
          <cell r="C372" t="str">
            <v>套装0132鞋子</v>
          </cell>
        </row>
        <row r="373">
          <cell r="B373">
            <v>1020709132</v>
          </cell>
          <cell r="C373" t="str">
            <v>套装0132发饰</v>
          </cell>
        </row>
        <row r="374">
          <cell r="B374">
            <v>1020909132</v>
          </cell>
          <cell r="C374" t="str">
            <v>套装0132耳饰</v>
          </cell>
        </row>
        <row r="375">
          <cell r="B375">
            <v>1021009132</v>
          </cell>
          <cell r="C375" t="str">
            <v>套装0132颈饰</v>
          </cell>
        </row>
        <row r="376">
          <cell r="B376">
            <v>1021309132</v>
          </cell>
          <cell r="C376" t="str">
            <v>套装0132手套</v>
          </cell>
        </row>
        <row r="377">
          <cell r="B377">
            <v>1021409132</v>
          </cell>
          <cell r="C377" t="str">
            <v>套装0132手持物</v>
          </cell>
        </row>
        <row r="378">
          <cell r="B378">
            <v>1022109132</v>
          </cell>
          <cell r="C378" t="str">
            <v>套装0132连衣裙</v>
          </cell>
        </row>
        <row r="381">
          <cell r="B381">
            <v>1022490000</v>
          </cell>
          <cell r="C381" t="str">
            <v>测试数据-包子</v>
          </cell>
        </row>
        <row r="382">
          <cell r="B382">
            <v>1022490001</v>
          </cell>
          <cell r="C382" t="str">
            <v>测试数据-铲子</v>
          </cell>
        </row>
        <row r="383">
          <cell r="B383">
            <v>1021490001</v>
          </cell>
          <cell r="C383" t="str">
            <v>测试数据-不要动</v>
          </cell>
        </row>
        <row r="384">
          <cell r="B384">
            <v>1022490002</v>
          </cell>
          <cell r="C384" t="str">
            <v>测试数据-不要动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I10" sqref="I10"/>
    </sheetView>
  </sheetViews>
  <sheetFormatPr defaultColWidth="9" defaultRowHeight="14.25" x14ac:dyDescent="0.2"/>
  <cols>
    <col min="1" max="2" width="9" style="1"/>
    <col min="3" max="3" width="20.625" style="1" customWidth="1"/>
    <col min="4" max="4" width="9" style="1"/>
    <col min="5" max="5" width="18.375" style="1" customWidth="1"/>
    <col min="6" max="6" width="23.625" style="1" customWidth="1"/>
    <col min="7" max="7" width="21.875" style="1" customWidth="1"/>
    <col min="8" max="8" width="14.375" style="1" customWidth="1"/>
    <col min="9" max="9" width="13.875" style="1" customWidth="1"/>
    <col min="10" max="10" width="19.375" style="1" customWidth="1"/>
    <col min="11" max="11" width="48.75" style="1" customWidth="1"/>
    <col min="12" max="16384" width="9" style="1"/>
  </cols>
  <sheetData>
    <row r="1" spans="1:11" x14ac:dyDescent="0.2">
      <c r="A1" s="1" t="s">
        <v>28</v>
      </c>
    </row>
    <row r="2" spans="1:11" x14ac:dyDescent="0.2">
      <c r="A2" s="8"/>
      <c r="B2" s="8" t="s">
        <v>27</v>
      </c>
      <c r="C2" s="8" t="s">
        <v>26</v>
      </c>
      <c r="D2" s="8"/>
      <c r="E2" s="8" t="s">
        <v>25</v>
      </c>
      <c r="F2" s="8" t="s">
        <v>24</v>
      </c>
      <c r="G2" s="8" t="s">
        <v>23</v>
      </c>
      <c r="H2" s="8"/>
      <c r="I2" s="8" t="s">
        <v>390</v>
      </c>
      <c r="J2" s="8" t="s">
        <v>22</v>
      </c>
      <c r="K2" s="8" t="s">
        <v>21</v>
      </c>
    </row>
    <row r="3" spans="1:11" ht="115.5" x14ac:dyDescent="0.2">
      <c r="A3" s="7" t="s">
        <v>20</v>
      </c>
      <c r="B3" s="6"/>
      <c r="C3" s="7" t="s">
        <v>19</v>
      </c>
      <c r="D3" s="6" t="s">
        <v>18</v>
      </c>
      <c r="E3" s="6" t="s">
        <v>17</v>
      </c>
      <c r="F3" s="7" t="s">
        <v>16</v>
      </c>
      <c r="G3" s="7" t="s">
        <v>15</v>
      </c>
      <c r="H3" s="7" t="s">
        <v>14</v>
      </c>
      <c r="I3" s="7" t="s">
        <v>13</v>
      </c>
      <c r="J3" s="6" t="s">
        <v>12</v>
      </c>
      <c r="K3" s="6" t="s">
        <v>11</v>
      </c>
    </row>
    <row r="4" spans="1:11" ht="85.5" x14ac:dyDescent="0.2">
      <c r="A4" s="5" t="s">
        <v>10</v>
      </c>
      <c r="B4" s="4"/>
      <c r="C4" s="4" t="s">
        <v>9</v>
      </c>
      <c r="D4" s="4" t="s">
        <v>8</v>
      </c>
      <c r="E4" s="4" t="s">
        <v>7</v>
      </c>
      <c r="F4" s="4" t="s">
        <v>6</v>
      </c>
      <c r="G4" s="4" t="s">
        <v>5</v>
      </c>
      <c r="H4" s="4" t="s">
        <v>4</v>
      </c>
      <c r="I4" s="4" t="s">
        <v>3</v>
      </c>
      <c r="J4" s="4"/>
      <c r="K4" s="4" t="s">
        <v>2</v>
      </c>
    </row>
    <row r="5" spans="1:11" x14ac:dyDescent="0.2">
      <c r="A5" s="2"/>
      <c r="B5" s="3" t="s">
        <v>1</v>
      </c>
      <c r="C5" s="2">
        <v>1022200001</v>
      </c>
      <c r="D5" s="2" t="str">
        <f>VLOOKUP(C5,[1]通用道具表!B:C,2,FALSE)</f>
        <v>宝箱</v>
      </c>
      <c r="E5" s="2">
        <v>1022300001</v>
      </c>
      <c r="F5" s="2">
        <v>5</v>
      </c>
      <c r="G5" s="2" t="b">
        <v>1</v>
      </c>
      <c r="H5" s="2">
        <v>5</v>
      </c>
      <c r="I5" s="2">
        <v>1</v>
      </c>
      <c r="J5" s="2">
        <v>100</v>
      </c>
      <c r="K5" s="2"/>
    </row>
    <row r="6" spans="1:11" x14ac:dyDescent="0.2">
      <c r="A6" s="2"/>
      <c r="B6" s="3" t="s">
        <v>1</v>
      </c>
      <c r="C6" s="2">
        <v>1022300001</v>
      </c>
      <c r="D6" s="2" t="str">
        <f>VLOOKUP(C6,[1]通用道具表!B:C,2,FALSE)</f>
        <v>钥匙</v>
      </c>
      <c r="E6" s="2" t="s">
        <v>0</v>
      </c>
      <c r="F6" s="2">
        <v>5</v>
      </c>
      <c r="G6" s="2" t="b">
        <v>1</v>
      </c>
      <c r="H6" s="2">
        <v>5</v>
      </c>
      <c r="I6" s="2"/>
      <c r="J6" s="2">
        <v>100</v>
      </c>
      <c r="K6" s="2"/>
    </row>
    <row r="7" spans="1:11" x14ac:dyDescent="0.2">
      <c r="B7" s="3" t="s">
        <v>1</v>
      </c>
      <c r="C7" s="2">
        <v>1010010003</v>
      </c>
      <c r="D7" s="2" t="str">
        <f>VLOOKUP(C7,[1]通用道具表!B:C,2,FALSE)</f>
        <v>钥匙2</v>
      </c>
      <c r="E7" s="2" t="s">
        <v>0</v>
      </c>
      <c r="F7" s="2">
        <v>6</v>
      </c>
      <c r="G7" s="2" t="b">
        <v>1</v>
      </c>
      <c r="H7" s="2">
        <v>6</v>
      </c>
      <c r="I7" s="2"/>
      <c r="J7" s="2">
        <v>100</v>
      </c>
      <c r="K7" s="2"/>
    </row>
    <row r="8" spans="1:11" x14ac:dyDescent="0.2">
      <c r="B8" s="3" t="s">
        <v>1</v>
      </c>
      <c r="C8" s="2">
        <v>1050010001</v>
      </c>
      <c r="D8" s="2" t="str">
        <f>VLOOKUP(C8,[1]通用道具表!B:C,2,FALSE)</f>
        <v>衣服大礼包</v>
      </c>
      <c r="E8" s="2" t="s">
        <v>0</v>
      </c>
      <c r="F8" s="2">
        <v>1</v>
      </c>
      <c r="G8" s="2" t="b">
        <v>0</v>
      </c>
      <c r="H8" s="2">
        <v>0</v>
      </c>
      <c r="I8" s="2">
        <v>1</v>
      </c>
      <c r="J8" s="2">
        <v>100</v>
      </c>
      <c r="K8" s="2"/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topLeftCell="L4" workbookViewId="0">
      <selection activeCell="M20" sqref="M20"/>
    </sheetView>
  </sheetViews>
  <sheetFormatPr defaultColWidth="9" defaultRowHeight="14.25" x14ac:dyDescent="0.2"/>
  <cols>
    <col min="1" max="2" width="9" style="1"/>
    <col min="3" max="3" width="11.625" style="1" customWidth="1"/>
    <col min="4" max="4" width="15.375" style="1" customWidth="1"/>
    <col min="5" max="5" width="9" style="1"/>
    <col min="6" max="6" width="21.5" style="1" customWidth="1"/>
    <col min="7" max="8" width="9" style="1"/>
    <col min="9" max="9" width="11" style="1" customWidth="1"/>
    <col min="10" max="10" width="13.375" style="1" customWidth="1"/>
    <col min="11" max="11" width="17.125" style="1" customWidth="1"/>
    <col min="12" max="12" width="86" style="1" customWidth="1"/>
    <col min="13" max="13" width="137.125" style="1" customWidth="1"/>
    <col min="14" max="16384" width="9" style="1"/>
  </cols>
  <sheetData>
    <row r="1" spans="1:13" x14ac:dyDescent="0.2">
      <c r="A1" s="1" t="s">
        <v>28</v>
      </c>
    </row>
    <row r="2" spans="1:13" x14ac:dyDescent="0.2">
      <c r="A2" s="8"/>
      <c r="B2" s="8" t="s">
        <v>27</v>
      </c>
      <c r="C2" s="8" t="s">
        <v>26</v>
      </c>
      <c r="D2" s="8"/>
      <c r="E2" s="8"/>
      <c r="F2" s="8" t="s">
        <v>393</v>
      </c>
      <c r="G2" s="8"/>
      <c r="H2" s="16"/>
      <c r="I2" s="8" t="s">
        <v>66</v>
      </c>
      <c r="J2" s="8" t="s">
        <v>65</v>
      </c>
      <c r="K2" s="1" t="s">
        <v>64</v>
      </c>
      <c r="L2" s="1" t="s">
        <v>63</v>
      </c>
      <c r="M2" s="1" t="s">
        <v>62</v>
      </c>
    </row>
    <row r="3" spans="1:13" ht="158.25" x14ac:dyDescent="0.2">
      <c r="A3" s="7" t="s">
        <v>20</v>
      </c>
      <c r="B3" s="7" t="s">
        <v>61</v>
      </c>
      <c r="C3" s="7" t="s">
        <v>19</v>
      </c>
      <c r="D3" s="6" t="s">
        <v>60</v>
      </c>
      <c r="E3" s="6" t="s">
        <v>18</v>
      </c>
      <c r="F3" s="6"/>
      <c r="G3" s="6" t="s">
        <v>59</v>
      </c>
      <c r="H3" s="15" t="s">
        <v>58</v>
      </c>
      <c r="I3" s="6" t="s">
        <v>57</v>
      </c>
      <c r="J3" s="6" t="s">
        <v>56</v>
      </c>
      <c r="K3" s="14" t="s">
        <v>55</v>
      </c>
      <c r="L3" s="14" t="s">
        <v>54</v>
      </c>
      <c r="M3" s="14" t="s">
        <v>53</v>
      </c>
    </row>
    <row r="4" spans="1:13" ht="185.25" x14ac:dyDescent="0.2">
      <c r="A4" s="5" t="s">
        <v>10</v>
      </c>
      <c r="B4" s="5"/>
      <c r="C4" s="4" t="s">
        <v>9</v>
      </c>
      <c r="D4" s="4"/>
      <c r="E4" s="4" t="s">
        <v>8</v>
      </c>
      <c r="F4" s="4" t="s">
        <v>52</v>
      </c>
      <c r="G4" s="4" t="s">
        <v>51</v>
      </c>
      <c r="H4" s="4" t="s">
        <v>50</v>
      </c>
      <c r="I4" s="4" t="s">
        <v>49</v>
      </c>
      <c r="J4" s="4" t="s">
        <v>48</v>
      </c>
    </row>
    <row r="5" spans="1:13" x14ac:dyDescent="0.2">
      <c r="A5" s="2"/>
      <c r="B5" s="3" t="s">
        <v>30</v>
      </c>
      <c r="C5" s="2">
        <v>1040010001</v>
      </c>
      <c r="D5" s="2" t="s">
        <v>47</v>
      </c>
      <c r="E5" s="2"/>
      <c r="F5" s="2">
        <v>10084</v>
      </c>
      <c r="G5" s="2" t="b">
        <v>1</v>
      </c>
      <c r="H5" s="2" t="b">
        <v>1</v>
      </c>
      <c r="I5" s="2" t="s">
        <v>0</v>
      </c>
      <c r="J5" s="2" t="s">
        <v>0</v>
      </c>
      <c r="K5" s="2" t="s">
        <v>35</v>
      </c>
      <c r="L5" s="2"/>
      <c r="M5" s="2"/>
    </row>
    <row r="6" spans="1:13" s="11" customFormat="1" x14ac:dyDescent="0.2">
      <c r="A6" s="12"/>
      <c r="B6" s="13" t="s">
        <v>30</v>
      </c>
      <c r="C6" s="12">
        <v>1040020001</v>
      </c>
      <c r="D6" s="12" t="s">
        <v>46</v>
      </c>
      <c r="E6" s="12"/>
      <c r="F6" s="2">
        <v>10066</v>
      </c>
      <c r="G6" s="12" t="b">
        <v>1</v>
      </c>
      <c r="H6" s="12" t="b">
        <v>1</v>
      </c>
      <c r="I6" s="12" t="s">
        <v>0</v>
      </c>
      <c r="J6" s="12" t="s">
        <v>35</v>
      </c>
      <c r="K6" s="9">
        <v>6001</v>
      </c>
      <c r="L6" s="2" t="s">
        <v>38</v>
      </c>
      <c r="M6" s="2" t="s">
        <v>45</v>
      </c>
    </row>
    <row r="7" spans="1:13" s="11" customFormat="1" x14ac:dyDescent="0.2">
      <c r="A7" s="12"/>
      <c r="B7" s="13" t="s">
        <v>30</v>
      </c>
      <c r="C7" s="12">
        <v>1040040001</v>
      </c>
      <c r="D7" s="12" t="s">
        <v>44</v>
      </c>
      <c r="E7" s="12"/>
      <c r="F7" s="2">
        <v>10084</v>
      </c>
      <c r="G7" s="12" t="b">
        <v>1</v>
      </c>
      <c r="H7" s="12" t="b">
        <v>1</v>
      </c>
      <c r="I7" s="12" t="s">
        <v>0</v>
      </c>
      <c r="J7" s="12" t="s">
        <v>35</v>
      </c>
      <c r="K7" s="9">
        <v>6002</v>
      </c>
      <c r="L7" s="2" t="s">
        <v>43</v>
      </c>
      <c r="M7" s="2" t="s">
        <v>42</v>
      </c>
    </row>
    <row r="8" spans="1:13" s="11" customFormat="1" x14ac:dyDescent="0.2">
      <c r="A8" s="12"/>
      <c r="B8" s="13" t="s">
        <v>30</v>
      </c>
      <c r="C8" s="12">
        <v>1040040002</v>
      </c>
      <c r="D8" s="12" t="s">
        <v>41</v>
      </c>
      <c r="E8" s="12"/>
      <c r="F8" s="2">
        <v>10108</v>
      </c>
      <c r="G8" s="12" t="b">
        <v>1</v>
      </c>
      <c r="H8" s="12" t="b">
        <v>1</v>
      </c>
      <c r="I8" s="12" t="s">
        <v>0</v>
      </c>
      <c r="J8" s="12" t="s">
        <v>0</v>
      </c>
      <c r="K8" s="12" t="s">
        <v>0</v>
      </c>
      <c r="L8" s="2" t="s">
        <v>40</v>
      </c>
      <c r="M8" s="2"/>
    </row>
    <row r="9" spans="1:13" s="11" customFormat="1" x14ac:dyDescent="0.2">
      <c r="A9" s="12"/>
      <c r="B9" s="13" t="s">
        <v>30</v>
      </c>
      <c r="C9" s="2">
        <v>1040040003</v>
      </c>
      <c r="D9" s="12" t="s">
        <v>39</v>
      </c>
      <c r="E9" s="12"/>
      <c r="F9" s="2">
        <v>10118</v>
      </c>
      <c r="G9" s="12" t="b">
        <v>1</v>
      </c>
      <c r="H9" s="12" t="b">
        <v>1</v>
      </c>
      <c r="I9" s="12" t="s">
        <v>0</v>
      </c>
      <c r="J9" s="12" t="s">
        <v>0</v>
      </c>
      <c r="K9" s="12">
        <v>6004</v>
      </c>
      <c r="L9" s="2" t="s">
        <v>38</v>
      </c>
      <c r="M9" s="2" t="s">
        <v>37</v>
      </c>
    </row>
    <row r="10" spans="1:13" ht="16.5" x14ac:dyDescent="0.2">
      <c r="A10" s="2"/>
      <c r="B10" s="3" t="s">
        <v>30</v>
      </c>
      <c r="C10" s="2">
        <v>1040210001</v>
      </c>
      <c r="D10" s="10" t="s">
        <v>36</v>
      </c>
      <c r="E10" s="2"/>
      <c r="F10" s="2">
        <v>10084</v>
      </c>
      <c r="G10" s="2" t="b">
        <v>0</v>
      </c>
      <c r="H10" s="2" t="b">
        <v>1</v>
      </c>
      <c r="I10" s="2">
        <v>3</v>
      </c>
      <c r="J10" s="2" t="s">
        <v>0</v>
      </c>
      <c r="K10" s="2" t="s">
        <v>35</v>
      </c>
      <c r="L10" s="2"/>
      <c r="M10" s="2"/>
    </row>
    <row r="11" spans="1:13" ht="16.5" x14ac:dyDescent="0.2">
      <c r="A11" s="2"/>
      <c r="B11" s="3" t="s">
        <v>30</v>
      </c>
      <c r="C11" s="2">
        <v>1040220001</v>
      </c>
      <c r="D11" s="10" t="s">
        <v>34</v>
      </c>
      <c r="E11" s="2"/>
      <c r="F11" s="2">
        <v>10084</v>
      </c>
      <c r="G11" s="2" t="b">
        <v>0</v>
      </c>
      <c r="H11" s="2" t="b">
        <v>1</v>
      </c>
      <c r="I11" s="2" t="s">
        <v>0</v>
      </c>
      <c r="J11" s="2" t="s">
        <v>0</v>
      </c>
      <c r="K11" s="9">
        <v>6001</v>
      </c>
      <c r="L11" s="2"/>
      <c r="M11" s="2"/>
    </row>
    <row r="12" spans="1:13" ht="16.5" x14ac:dyDescent="0.2">
      <c r="A12" s="2"/>
      <c r="B12" s="3" t="s">
        <v>30</v>
      </c>
      <c r="C12" s="2">
        <v>1040230001</v>
      </c>
      <c r="D12" s="10" t="s">
        <v>33</v>
      </c>
      <c r="E12" s="2"/>
      <c r="F12" s="2">
        <v>10084</v>
      </c>
      <c r="G12" s="2" t="b">
        <v>0</v>
      </c>
      <c r="H12" s="2" t="b">
        <v>1</v>
      </c>
      <c r="I12" s="2" t="s">
        <v>0</v>
      </c>
      <c r="J12" s="2" t="s">
        <v>0</v>
      </c>
      <c r="K12" s="9">
        <v>6001</v>
      </c>
      <c r="L12" s="2"/>
      <c r="M12" s="2"/>
    </row>
    <row r="13" spans="1:13" ht="16.5" x14ac:dyDescent="0.2">
      <c r="A13" s="2"/>
      <c r="B13" s="3" t="s">
        <v>30</v>
      </c>
      <c r="C13" s="2">
        <v>1040240001</v>
      </c>
      <c r="D13" s="10" t="s">
        <v>32</v>
      </c>
      <c r="E13" s="2"/>
      <c r="F13" s="2">
        <v>10084</v>
      </c>
      <c r="G13" s="2" t="b">
        <v>0</v>
      </c>
      <c r="H13" s="2" t="b">
        <v>1</v>
      </c>
      <c r="I13" s="2" t="s">
        <v>0</v>
      </c>
      <c r="J13" s="2" t="s">
        <v>0</v>
      </c>
      <c r="K13" s="9">
        <v>6001</v>
      </c>
      <c r="L13" s="2"/>
      <c r="M13" s="2"/>
    </row>
    <row r="14" spans="1:13" ht="16.5" x14ac:dyDescent="0.2">
      <c r="A14" s="2"/>
      <c r="B14" s="3" t="s">
        <v>30</v>
      </c>
      <c r="C14" s="2">
        <v>1040250001</v>
      </c>
      <c r="D14" s="10" t="s">
        <v>31</v>
      </c>
      <c r="E14" s="2"/>
      <c r="F14" s="2">
        <v>10084</v>
      </c>
      <c r="G14" s="2" t="b">
        <v>0</v>
      </c>
      <c r="H14" s="2" t="b">
        <v>1</v>
      </c>
      <c r="I14" s="2" t="s">
        <v>0</v>
      </c>
      <c r="J14" s="2" t="s">
        <v>0</v>
      </c>
      <c r="K14" s="9">
        <v>6001</v>
      </c>
      <c r="L14" s="2"/>
      <c r="M14" s="2"/>
    </row>
    <row r="15" spans="1:13" x14ac:dyDescent="0.2">
      <c r="A15" s="2"/>
      <c r="B15" s="3" t="s">
        <v>30</v>
      </c>
      <c r="C15" s="2">
        <v>1040030001</v>
      </c>
      <c r="D15" s="2" t="s">
        <v>29</v>
      </c>
      <c r="E15" s="2"/>
      <c r="F15" s="2">
        <v>10084</v>
      </c>
      <c r="G15" s="2" t="b">
        <v>1</v>
      </c>
      <c r="H15" s="2" t="b">
        <v>1</v>
      </c>
      <c r="I15" s="2" t="s">
        <v>0</v>
      </c>
      <c r="J15" s="2" t="s">
        <v>0</v>
      </c>
      <c r="K15" s="9">
        <v>6001</v>
      </c>
      <c r="L15" s="2"/>
      <c r="M1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79"/>
  <sheetViews>
    <sheetView topLeftCell="A115" workbookViewId="0">
      <selection activeCell="B206" sqref="B206"/>
    </sheetView>
  </sheetViews>
  <sheetFormatPr defaultColWidth="9" defaultRowHeight="14.25" x14ac:dyDescent="0.2"/>
  <cols>
    <col min="1" max="2" width="9" style="1"/>
    <col min="3" max="3" width="19.125" style="1" customWidth="1"/>
    <col min="4" max="4" width="15.25" style="1" customWidth="1"/>
    <col min="5" max="5" width="7.375" style="1" customWidth="1"/>
    <col min="6" max="6" width="121.375" style="1" customWidth="1"/>
    <col min="7" max="7" width="2" style="1" customWidth="1"/>
    <col min="8" max="11" width="9" style="1" hidden="1" customWidth="1"/>
    <col min="12" max="18" width="9" style="1"/>
    <col min="19" max="19" width="20.375" style="1" customWidth="1"/>
    <col min="20" max="20" width="14.375" style="1" customWidth="1"/>
    <col min="21" max="21" width="90" style="1" customWidth="1"/>
    <col min="22" max="33" width="9" style="1"/>
    <col min="34" max="34" width="90" style="1" customWidth="1"/>
    <col min="35" max="16384" width="9" style="1"/>
  </cols>
  <sheetData>
    <row r="1" spans="1:43" x14ac:dyDescent="0.2">
      <c r="A1" s="1" t="s">
        <v>28</v>
      </c>
    </row>
    <row r="2" spans="1:43" x14ac:dyDescent="0.2">
      <c r="A2" s="8"/>
      <c r="B2" s="8" t="s">
        <v>27</v>
      </c>
      <c r="C2" s="8" t="s">
        <v>26</v>
      </c>
      <c r="D2" s="8"/>
      <c r="E2" s="21"/>
      <c r="F2" s="21" t="s">
        <v>370</v>
      </c>
      <c r="G2" s="21" t="s">
        <v>369</v>
      </c>
      <c r="H2" s="8" t="s">
        <v>368</v>
      </c>
      <c r="I2" s="8" t="s">
        <v>367</v>
      </c>
      <c r="J2" s="8" t="s">
        <v>366</v>
      </c>
      <c r="K2" s="8" t="s">
        <v>365</v>
      </c>
      <c r="L2" s="8" t="s">
        <v>364</v>
      </c>
      <c r="M2" s="8" t="s">
        <v>363</v>
      </c>
      <c r="N2" s="8" t="s">
        <v>362</v>
      </c>
      <c r="O2" s="8" t="s">
        <v>361</v>
      </c>
      <c r="P2" s="8" t="s">
        <v>360</v>
      </c>
      <c r="Q2" s="8" t="s">
        <v>359</v>
      </c>
      <c r="R2" s="8" t="s">
        <v>358</v>
      </c>
      <c r="S2" s="8"/>
      <c r="T2" s="8" t="s">
        <v>357</v>
      </c>
      <c r="U2" s="8" t="s">
        <v>356</v>
      </c>
      <c r="V2" s="8" t="s">
        <v>355</v>
      </c>
      <c r="AH2" s="8" t="s">
        <v>354</v>
      </c>
      <c r="AQ2" s="8" t="s">
        <v>353</v>
      </c>
    </row>
    <row r="3" spans="1:43" ht="101.25" x14ac:dyDescent="0.2">
      <c r="A3" s="7" t="s">
        <v>20</v>
      </c>
      <c r="B3" s="7" t="s">
        <v>61</v>
      </c>
      <c r="C3" s="7" t="s">
        <v>19</v>
      </c>
      <c r="D3" s="7" t="s">
        <v>60</v>
      </c>
      <c r="E3" s="6" t="s">
        <v>340</v>
      </c>
      <c r="F3" s="6" t="s">
        <v>352</v>
      </c>
      <c r="G3" s="6" t="s">
        <v>351</v>
      </c>
      <c r="H3" s="6" t="s">
        <v>350</v>
      </c>
      <c r="I3" s="6" t="s">
        <v>349</v>
      </c>
      <c r="J3" s="6" t="s">
        <v>348</v>
      </c>
      <c r="K3" s="6" t="s">
        <v>347</v>
      </c>
      <c r="L3" s="6" t="s">
        <v>346</v>
      </c>
      <c r="M3" s="6" t="s">
        <v>345</v>
      </c>
      <c r="N3" s="6" t="s">
        <v>344</v>
      </c>
      <c r="O3" s="6" t="s">
        <v>343</v>
      </c>
      <c r="P3" s="6" t="s">
        <v>342</v>
      </c>
      <c r="Q3" s="6" t="s">
        <v>341</v>
      </c>
      <c r="R3" s="6" t="s">
        <v>56</v>
      </c>
      <c r="S3" s="6" t="s">
        <v>340</v>
      </c>
      <c r="T3" s="6" t="s">
        <v>339</v>
      </c>
      <c r="U3" s="6"/>
      <c r="V3" s="6" t="s">
        <v>338</v>
      </c>
      <c r="AH3" s="6"/>
      <c r="AQ3" s="6" t="s">
        <v>337</v>
      </c>
    </row>
    <row r="4" spans="1:43" ht="71.25" x14ac:dyDescent="0.2">
      <c r="A4" s="5" t="s">
        <v>10</v>
      </c>
      <c r="B4" s="5"/>
      <c r="C4" s="4" t="s">
        <v>9</v>
      </c>
      <c r="D4" s="4" t="s">
        <v>336</v>
      </c>
      <c r="E4" s="20"/>
      <c r="F4" s="20"/>
      <c r="G4" s="20"/>
      <c r="H4" s="4"/>
      <c r="I4" s="4"/>
      <c r="J4" s="4"/>
      <c r="K4" s="4"/>
      <c r="L4" s="4"/>
      <c r="M4" s="4"/>
      <c r="N4" s="4"/>
      <c r="O4" s="4"/>
      <c r="P4" s="4"/>
      <c r="Q4" s="4"/>
      <c r="R4" s="4" t="s">
        <v>335</v>
      </c>
      <c r="S4" s="4" t="s">
        <v>334</v>
      </c>
      <c r="T4" s="4" t="s">
        <v>333</v>
      </c>
      <c r="U4" s="4"/>
      <c r="V4" s="4"/>
      <c r="W4" s="19" t="s">
        <v>332</v>
      </c>
      <c r="X4" s="19" t="s">
        <v>331</v>
      </c>
      <c r="Y4" s="19" t="s">
        <v>330</v>
      </c>
      <c r="Z4" s="19" t="s">
        <v>329</v>
      </c>
      <c r="AA4" s="19" t="s">
        <v>328</v>
      </c>
      <c r="AB4" s="19" t="s">
        <v>327</v>
      </c>
      <c r="AC4" s="19" t="s">
        <v>326</v>
      </c>
      <c r="AD4" s="19" t="s">
        <v>325</v>
      </c>
      <c r="AE4" s="19" t="s">
        <v>324</v>
      </c>
      <c r="AF4" s="19" t="s">
        <v>323</v>
      </c>
      <c r="AH4" s="4"/>
      <c r="AI4" s="19" t="s">
        <v>322</v>
      </c>
      <c r="AJ4" s="19" t="s">
        <v>321</v>
      </c>
      <c r="AK4" s="19" t="s">
        <v>320</v>
      </c>
      <c r="AL4" s="19" t="s">
        <v>319</v>
      </c>
      <c r="AM4" s="19" t="s">
        <v>318</v>
      </c>
      <c r="AN4" s="19" t="s">
        <v>317</v>
      </c>
      <c r="AO4" s="19" t="s">
        <v>316</v>
      </c>
      <c r="AP4" s="19" t="s">
        <v>315</v>
      </c>
      <c r="AQ4" s="4"/>
    </row>
    <row r="5" spans="1:43" x14ac:dyDescent="0.2">
      <c r="A5" s="2" t="s">
        <v>72</v>
      </c>
      <c r="B5" s="3" t="s">
        <v>71</v>
      </c>
      <c r="C5" s="2">
        <v>1020100001</v>
      </c>
      <c r="D5" s="2" t="str">
        <f>VLOOKUP(C5,[1]通用道具表!B:C,2,FALSE)</f>
        <v>初始发型</v>
      </c>
      <c r="E5" s="2"/>
      <c r="F5" s="2" t="s">
        <v>314</v>
      </c>
      <c r="G5" s="2" t="s">
        <v>69</v>
      </c>
      <c r="H5" s="2">
        <v>100</v>
      </c>
      <c r="I5" s="2">
        <v>1000</v>
      </c>
      <c r="J5" s="2">
        <v>5</v>
      </c>
      <c r="K5" s="2">
        <v>1</v>
      </c>
      <c r="L5" s="2">
        <v>10</v>
      </c>
      <c r="M5" s="2">
        <v>5</v>
      </c>
      <c r="N5" s="2">
        <v>5</v>
      </c>
      <c r="O5" s="2">
        <v>6</v>
      </c>
      <c r="P5" s="2">
        <v>7</v>
      </c>
      <c r="Q5" s="2">
        <v>9</v>
      </c>
      <c r="R5" s="2" t="s">
        <v>35</v>
      </c>
      <c r="S5" s="2" t="str">
        <f t="shared" ref="S5:S36" si="0">"这是一个"&amp;D5</f>
        <v>这是一个初始发型</v>
      </c>
      <c r="T5" s="2" t="s">
        <v>68</v>
      </c>
      <c r="U5" s="2" t="str">
        <f t="shared" ref="U5:U36" si="1">$W$4&amp;","&amp;W5&amp;";"&amp;$X$4&amp;","&amp;X5&amp;";"&amp;$Y$4&amp;","&amp;Y5&amp;";"&amp;$Z$4&amp;","&amp;Z5&amp;";"&amp;$AA$4&amp;","&amp;AA5&amp;";"&amp;$AB$4&amp;","&amp;AB5&amp;";"&amp;$AC$4&amp;","&amp;AC5&amp;";"&amp;$AD$4&amp;","&amp;AD5&amp;";"&amp;$AE$4&amp;","&amp;AE5&amp;";"&amp;$AF$4&amp;","&amp;AF5</f>
        <v>简约,100;华丽,0;可爱,300;成熟,0;活泼,100;优雅,0;清纯,600;性感,0;清凉,200;保暖,0</v>
      </c>
      <c r="V5" s="2" t="s">
        <v>80</v>
      </c>
      <c r="W5" s="1">
        <v>100</v>
      </c>
      <c r="X5" s="1">
        <v>0</v>
      </c>
      <c r="Y5" s="1">
        <v>300</v>
      </c>
      <c r="Z5" s="1">
        <v>0</v>
      </c>
      <c r="AA5" s="1">
        <v>100</v>
      </c>
      <c r="AB5" s="1">
        <v>0</v>
      </c>
      <c r="AC5" s="1">
        <v>600</v>
      </c>
      <c r="AD5" s="1">
        <v>0</v>
      </c>
      <c r="AE5" s="1">
        <v>200</v>
      </c>
      <c r="AF5" s="1">
        <v>0</v>
      </c>
      <c r="AG5" s="1">
        <f t="shared" ref="AG5:AG36" si="2">SUM(W5:AF5)</f>
        <v>1300</v>
      </c>
      <c r="AH5" s="2" t="str">
        <f t="shared" ref="AH5:AH36" si="3">IF(AI5&gt;0,$AI$4,"")&amp;IF(AND(AI5&gt;0,SUM(AJ5:AP5)&gt;0),";","")&amp;IF(AJ5&gt;0,$AJ$4,"")&amp;IF(AND(AJ5&gt;0,SUM(AK5:AP5)&gt;0),";","")&amp;IF(AK5&gt;0,$AK$4,"")&amp;IF(AND(AK5&gt;0,SUM(AL5:AP5)&gt;0),";","")&amp;IF(AL5&gt;0,$AL$4,"")&amp;IF(AND(AL5&gt;0,SUM(AM5:AP5)&gt;0),";","")&amp;IF(AM5&gt;0,$AM$4,"")&amp;IF(AND(AM5&gt;0,SUM(AN5:AP5)&gt;0),";","")&amp;IF(AN5&gt;0,$AN$4,"")&amp;IF(AND(AN5&gt;0,SUM(AO5:AP5)&gt;0),";","")&amp;IF(AO5&gt;0,$AO$4,"")&amp;IF(AND(AO5&gt;0,AP5&gt;0),";","")&amp;IF(AP5&gt;0,$AP$4,"")</f>
        <v/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 t="s">
        <v>35</v>
      </c>
    </row>
    <row r="6" spans="1:43" x14ac:dyDescent="0.2">
      <c r="A6" s="2" t="s">
        <v>72</v>
      </c>
      <c r="B6" s="3" t="s">
        <v>71</v>
      </c>
      <c r="C6" s="2">
        <v>1020200001</v>
      </c>
      <c r="D6" s="2" t="str">
        <f>VLOOKUP(C6,[1]通用道具表!B:C,2,FALSE)</f>
        <v>初始外套</v>
      </c>
      <c r="E6" s="2"/>
      <c r="F6" s="2" t="s">
        <v>313</v>
      </c>
      <c r="G6" s="2" t="s">
        <v>69</v>
      </c>
      <c r="H6" s="2">
        <v>100</v>
      </c>
      <c r="I6" s="2">
        <v>1000</v>
      </c>
      <c r="J6" s="2">
        <v>5</v>
      </c>
      <c r="K6" s="2">
        <v>1</v>
      </c>
      <c r="L6" s="2">
        <v>10</v>
      </c>
      <c r="M6" s="2">
        <v>5</v>
      </c>
      <c r="N6" s="2">
        <v>5</v>
      </c>
      <c r="O6" s="2">
        <v>6</v>
      </c>
      <c r="P6" s="2">
        <v>7</v>
      </c>
      <c r="Q6" s="2">
        <v>9</v>
      </c>
      <c r="R6" s="2" t="s">
        <v>35</v>
      </c>
      <c r="S6" s="2" t="str">
        <f t="shared" si="0"/>
        <v>这是一个初始外套</v>
      </c>
      <c r="T6" s="2" t="s">
        <v>68</v>
      </c>
      <c r="U6" s="2" t="str">
        <f t="shared" si="1"/>
        <v>简约,0;华丽,200;可爱,0;成熟,250;活泼,0;优雅,320;清纯,0;性感,110;清凉,0;保暖,700</v>
      </c>
      <c r="V6" s="2" t="s">
        <v>67</v>
      </c>
      <c r="W6" s="1">
        <v>0</v>
      </c>
      <c r="X6" s="1">
        <v>200</v>
      </c>
      <c r="Y6" s="1">
        <v>0</v>
      </c>
      <c r="Z6" s="1">
        <v>250</v>
      </c>
      <c r="AA6" s="1">
        <v>0</v>
      </c>
      <c r="AB6" s="1">
        <v>320</v>
      </c>
      <c r="AC6" s="1">
        <v>0</v>
      </c>
      <c r="AD6" s="1">
        <v>110</v>
      </c>
      <c r="AE6" s="1">
        <v>0</v>
      </c>
      <c r="AF6" s="1">
        <v>700</v>
      </c>
      <c r="AG6" s="1">
        <f t="shared" si="2"/>
        <v>1580</v>
      </c>
      <c r="AH6" s="2" t="str">
        <f t="shared" si="3"/>
        <v/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 t="s">
        <v>35</v>
      </c>
    </row>
    <row r="7" spans="1:43" x14ac:dyDescent="0.2">
      <c r="A7" s="2" t="s">
        <v>72</v>
      </c>
      <c r="B7" s="3" t="s">
        <v>71</v>
      </c>
      <c r="C7" s="2">
        <v>1020300001</v>
      </c>
      <c r="D7" s="2" t="str">
        <f>VLOOKUP(C7,[1]通用道具表!B:C,2,FALSE)</f>
        <v>初始上衣</v>
      </c>
      <c r="E7" s="2"/>
      <c r="F7" s="2" t="s">
        <v>312</v>
      </c>
      <c r="G7" s="2" t="s">
        <v>69</v>
      </c>
      <c r="H7" s="2">
        <v>100</v>
      </c>
      <c r="I7" s="2">
        <v>1000</v>
      </c>
      <c r="J7" s="2">
        <v>5</v>
      </c>
      <c r="K7" s="2">
        <v>1</v>
      </c>
      <c r="L7" s="2">
        <v>10</v>
      </c>
      <c r="M7" s="2">
        <v>5</v>
      </c>
      <c r="N7" s="2">
        <v>5</v>
      </c>
      <c r="O7" s="2">
        <v>6</v>
      </c>
      <c r="P7" s="2">
        <v>7</v>
      </c>
      <c r="Q7" s="2">
        <v>9</v>
      </c>
      <c r="R7" s="2" t="s">
        <v>35</v>
      </c>
      <c r="S7" s="2" t="str">
        <f t="shared" si="0"/>
        <v>这是一个初始上衣</v>
      </c>
      <c r="T7" s="2" t="s">
        <v>68</v>
      </c>
      <c r="U7" s="2" t="str">
        <f t="shared" si="1"/>
        <v>简约,0;华丽,0;可爱,300;成熟,0;活泼,0;优雅,0;清纯,0;性感,0;清凉,0;保暖,0</v>
      </c>
      <c r="V7" s="2" t="s">
        <v>67</v>
      </c>
      <c r="W7" s="1">
        <v>0</v>
      </c>
      <c r="X7" s="1">
        <v>0</v>
      </c>
      <c r="Y7" s="1">
        <v>300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2"/>
        <v>300</v>
      </c>
      <c r="AH7" s="2" t="str">
        <f t="shared" si="3"/>
        <v>胸部</v>
      </c>
      <c r="AI7" s="1">
        <v>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 t="s">
        <v>35</v>
      </c>
    </row>
    <row r="8" spans="1:43" x14ac:dyDescent="0.2">
      <c r="A8" s="2" t="s">
        <v>72</v>
      </c>
      <c r="B8" s="3" t="s">
        <v>71</v>
      </c>
      <c r="C8" s="2">
        <v>1020400001</v>
      </c>
      <c r="D8" s="2" t="str">
        <f>VLOOKUP(C8,[1]通用道具表!B:C,2,FALSE)</f>
        <v>初始裤子</v>
      </c>
      <c r="E8" s="18"/>
      <c r="F8" s="18" t="s">
        <v>311</v>
      </c>
      <c r="G8" s="2" t="s">
        <v>69</v>
      </c>
      <c r="H8" s="2">
        <v>100</v>
      </c>
      <c r="I8" s="2">
        <v>1000</v>
      </c>
      <c r="J8" s="2">
        <v>5</v>
      </c>
      <c r="K8" s="2">
        <v>1</v>
      </c>
      <c r="L8" s="2">
        <v>10</v>
      </c>
      <c r="M8" s="2">
        <v>5</v>
      </c>
      <c r="N8" s="2">
        <v>5</v>
      </c>
      <c r="O8" s="2">
        <v>6</v>
      </c>
      <c r="P8" s="2">
        <v>7</v>
      </c>
      <c r="Q8" s="2">
        <v>9</v>
      </c>
      <c r="R8" s="2" t="s">
        <v>35</v>
      </c>
      <c r="S8" s="2" t="str">
        <f t="shared" si="0"/>
        <v>这是一个初始裤子</v>
      </c>
      <c r="T8" s="2" t="s">
        <v>68</v>
      </c>
      <c r="U8" s="2" t="str">
        <f t="shared" si="1"/>
        <v>简约,0;华丽,300;可爱,0;成熟,100;活泼,0;优雅,450;清纯,0;性感,720;清凉,350;保暖,0</v>
      </c>
      <c r="V8" s="2" t="s">
        <v>67</v>
      </c>
      <c r="W8" s="1">
        <v>0</v>
      </c>
      <c r="X8" s="1">
        <v>300</v>
      </c>
      <c r="Y8" s="1">
        <v>0</v>
      </c>
      <c r="Z8" s="1">
        <v>100</v>
      </c>
      <c r="AA8" s="1">
        <v>0</v>
      </c>
      <c r="AB8" s="1">
        <v>450</v>
      </c>
      <c r="AC8" s="1">
        <v>0</v>
      </c>
      <c r="AD8" s="1">
        <v>720</v>
      </c>
      <c r="AE8" s="1">
        <v>350</v>
      </c>
      <c r="AF8" s="1">
        <v>0</v>
      </c>
      <c r="AG8" s="1">
        <f t="shared" si="2"/>
        <v>1920</v>
      </c>
      <c r="AH8" s="2" t="str">
        <f t="shared" si="3"/>
        <v/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 t="s">
        <v>35</v>
      </c>
    </row>
    <row r="9" spans="1:43" x14ac:dyDescent="0.2">
      <c r="A9" s="2" t="s">
        <v>72</v>
      </c>
      <c r="B9" s="3" t="s">
        <v>71</v>
      </c>
      <c r="C9" s="2">
        <v>1020500001</v>
      </c>
      <c r="D9" s="2" t="str">
        <f>VLOOKUP(C9,[1]通用道具表!B:C,2,FALSE)</f>
        <v>初始袜子</v>
      </c>
      <c r="E9" s="2"/>
      <c r="F9" s="2" t="s">
        <v>310</v>
      </c>
      <c r="G9" s="2" t="s">
        <v>69</v>
      </c>
      <c r="H9" s="2">
        <v>100</v>
      </c>
      <c r="I9" s="2">
        <v>1000</v>
      </c>
      <c r="J9" s="2">
        <v>5</v>
      </c>
      <c r="K9" s="2">
        <v>1</v>
      </c>
      <c r="L9" s="2">
        <v>10</v>
      </c>
      <c r="M9" s="2">
        <v>5</v>
      </c>
      <c r="N9" s="2">
        <v>5</v>
      </c>
      <c r="O9" s="2">
        <v>6</v>
      </c>
      <c r="P9" s="2">
        <v>7</v>
      </c>
      <c r="Q9" s="2">
        <v>9</v>
      </c>
      <c r="R9" s="2" t="s">
        <v>35</v>
      </c>
      <c r="S9" s="2" t="str">
        <f t="shared" si="0"/>
        <v>这是一个初始袜子</v>
      </c>
      <c r="T9" s="2" t="s">
        <v>68</v>
      </c>
      <c r="U9" s="2" t="str">
        <f t="shared" si="1"/>
        <v>简约,800;华丽,0;可爱,70;成熟,0;活泼,200;优雅,0;清纯,0;性感,65;清凉,0;保暖,330</v>
      </c>
      <c r="V9" s="2" t="s">
        <v>67</v>
      </c>
      <c r="W9" s="1">
        <v>800</v>
      </c>
      <c r="X9" s="1">
        <v>0</v>
      </c>
      <c r="Y9" s="1">
        <v>70</v>
      </c>
      <c r="Z9" s="1">
        <v>0</v>
      </c>
      <c r="AA9" s="1">
        <v>200</v>
      </c>
      <c r="AB9" s="1">
        <v>0</v>
      </c>
      <c r="AC9" s="1">
        <v>0</v>
      </c>
      <c r="AD9" s="1">
        <v>65</v>
      </c>
      <c r="AE9" s="1">
        <v>0</v>
      </c>
      <c r="AF9" s="1">
        <v>330</v>
      </c>
      <c r="AG9" s="1">
        <f t="shared" si="2"/>
        <v>1465</v>
      </c>
      <c r="AH9" s="2" t="str">
        <f t="shared" si="3"/>
        <v>腿中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</v>
      </c>
      <c r="AQ9" s="1" t="s">
        <v>35</v>
      </c>
    </row>
    <row r="10" spans="1:43" x14ac:dyDescent="0.2">
      <c r="A10" s="2" t="s">
        <v>72</v>
      </c>
      <c r="B10" s="3" t="s">
        <v>71</v>
      </c>
      <c r="C10" s="2">
        <v>1020600001</v>
      </c>
      <c r="D10" s="2" t="str">
        <f>VLOOKUP(C10,[1]通用道具表!B:C,2,FALSE)</f>
        <v>初始鞋子</v>
      </c>
      <c r="E10" s="2"/>
      <c r="F10" s="2" t="s">
        <v>309</v>
      </c>
      <c r="G10" s="2" t="s">
        <v>78</v>
      </c>
      <c r="H10" s="2">
        <v>100</v>
      </c>
      <c r="I10" s="2">
        <v>1000</v>
      </c>
      <c r="J10" s="2">
        <v>5</v>
      </c>
      <c r="K10" s="2">
        <v>1</v>
      </c>
      <c r="L10" s="2">
        <v>10</v>
      </c>
      <c r="M10" s="2">
        <v>5</v>
      </c>
      <c r="N10" s="2">
        <v>5</v>
      </c>
      <c r="O10" s="2">
        <v>6</v>
      </c>
      <c r="P10" s="2">
        <v>7</v>
      </c>
      <c r="Q10" s="2">
        <v>9</v>
      </c>
      <c r="R10" s="2" t="s">
        <v>35</v>
      </c>
      <c r="S10" s="2" t="str">
        <f t="shared" si="0"/>
        <v>这是一个初始鞋子</v>
      </c>
      <c r="T10" s="2" t="s">
        <v>68</v>
      </c>
      <c r="U10" s="2" t="str">
        <f t="shared" si="1"/>
        <v>简约,0;华丽,810;可爱,0;成熟,190;活泼,0;优雅,500;清纯,220;性感,0;清凉,220;保暖,0</v>
      </c>
      <c r="V10" s="2" t="s">
        <v>67</v>
      </c>
      <c r="W10" s="1">
        <v>0</v>
      </c>
      <c r="X10" s="1">
        <v>810</v>
      </c>
      <c r="Y10" s="1">
        <v>0</v>
      </c>
      <c r="Z10" s="1">
        <v>190</v>
      </c>
      <c r="AA10" s="1">
        <v>0</v>
      </c>
      <c r="AB10" s="1">
        <v>500</v>
      </c>
      <c r="AC10" s="1">
        <v>220</v>
      </c>
      <c r="AD10" s="1">
        <v>0</v>
      </c>
      <c r="AE10" s="1">
        <v>220</v>
      </c>
      <c r="AF10" s="1">
        <v>0</v>
      </c>
      <c r="AG10" s="1">
        <f t="shared" si="2"/>
        <v>1940</v>
      </c>
      <c r="AH10" s="2" t="str">
        <f t="shared" si="3"/>
        <v/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 t="s">
        <v>35</v>
      </c>
    </row>
    <row r="11" spans="1:43" x14ac:dyDescent="0.2">
      <c r="A11" s="2" t="s">
        <v>72</v>
      </c>
      <c r="B11" s="3" t="s">
        <v>71</v>
      </c>
      <c r="C11" s="2">
        <v>1020700001</v>
      </c>
      <c r="D11" s="2" t="str">
        <f>VLOOKUP(C11,[1]通用道具表!B:C,2,FALSE)</f>
        <v>初始发饰</v>
      </c>
      <c r="E11" s="2"/>
      <c r="F11" s="2" t="s">
        <v>308</v>
      </c>
      <c r="G11" s="2" t="s">
        <v>69</v>
      </c>
      <c r="H11" s="2">
        <v>100</v>
      </c>
      <c r="I11" s="2">
        <v>1000</v>
      </c>
      <c r="J11" s="2">
        <v>5</v>
      </c>
      <c r="K11" s="2">
        <v>1</v>
      </c>
      <c r="L11" s="2">
        <v>10</v>
      </c>
      <c r="M11" s="2">
        <v>5</v>
      </c>
      <c r="N11" s="2">
        <v>5</v>
      </c>
      <c r="O11" s="2">
        <v>6</v>
      </c>
      <c r="P11" s="2">
        <v>7</v>
      </c>
      <c r="Q11" s="2">
        <v>9</v>
      </c>
      <c r="R11" s="2" t="s">
        <v>35</v>
      </c>
      <c r="S11" s="2" t="str">
        <f t="shared" si="0"/>
        <v>这是一个初始发饰</v>
      </c>
      <c r="T11" s="2" t="s">
        <v>68</v>
      </c>
      <c r="U11" s="2" t="str">
        <f t="shared" si="1"/>
        <v>简约,660;华丽,0;可爱,320;成熟,0;活泼,100;优雅,0;清纯,300;性感,0;清凉,200;保暖,0</v>
      </c>
      <c r="V11" s="2" t="s">
        <v>67</v>
      </c>
      <c r="W11" s="1">
        <v>660</v>
      </c>
      <c r="X11" s="1">
        <v>0</v>
      </c>
      <c r="Y11" s="1">
        <v>320</v>
      </c>
      <c r="Z11" s="1">
        <v>0</v>
      </c>
      <c r="AA11" s="1">
        <v>100</v>
      </c>
      <c r="AB11" s="1">
        <v>0</v>
      </c>
      <c r="AC11" s="1">
        <v>300</v>
      </c>
      <c r="AD11" s="1">
        <v>0</v>
      </c>
      <c r="AE11" s="1">
        <v>200</v>
      </c>
      <c r="AF11" s="1">
        <v>0</v>
      </c>
      <c r="AG11" s="1">
        <f t="shared" si="2"/>
        <v>1580</v>
      </c>
      <c r="AH11" s="2" t="str">
        <f t="shared" si="3"/>
        <v/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 t="s">
        <v>35</v>
      </c>
    </row>
    <row r="12" spans="1:43" x14ac:dyDescent="0.2">
      <c r="A12" s="2" t="s">
        <v>72</v>
      </c>
      <c r="B12" s="3" t="s">
        <v>71</v>
      </c>
      <c r="C12" s="2">
        <v>1020800001</v>
      </c>
      <c r="D12" s="2" t="str">
        <f>VLOOKUP(C12,[1]通用道具表!B:C,2,FALSE)</f>
        <v>初始帽子</v>
      </c>
      <c r="E12" s="2"/>
      <c r="F12" s="2" t="s">
        <v>0</v>
      </c>
      <c r="G12" s="2" t="s">
        <v>69</v>
      </c>
      <c r="H12" s="2">
        <v>100</v>
      </c>
      <c r="I12" s="2">
        <v>1000</v>
      </c>
      <c r="J12" s="2">
        <v>5</v>
      </c>
      <c r="K12" s="2">
        <v>1</v>
      </c>
      <c r="L12" s="2">
        <v>10</v>
      </c>
      <c r="M12" s="2">
        <v>5</v>
      </c>
      <c r="N12" s="2">
        <v>5</v>
      </c>
      <c r="O12" s="2">
        <v>6</v>
      </c>
      <c r="P12" s="2">
        <v>7</v>
      </c>
      <c r="Q12" s="2">
        <v>9</v>
      </c>
      <c r="R12" s="2" t="s">
        <v>35</v>
      </c>
      <c r="S12" s="2" t="str">
        <f t="shared" si="0"/>
        <v>这是一个初始帽子</v>
      </c>
      <c r="T12" s="2" t="s">
        <v>68</v>
      </c>
      <c r="U12" s="2" t="str">
        <f t="shared" si="1"/>
        <v>简约,125;华丽,0;可爱,0;成熟,225;活泼,0;优雅,310;清纯,0;性感,200;清凉,557;保暖,0</v>
      </c>
      <c r="V12" s="2" t="s">
        <v>67</v>
      </c>
      <c r="W12" s="1">
        <v>125</v>
      </c>
      <c r="X12" s="1">
        <v>0</v>
      </c>
      <c r="Y12" s="1">
        <v>0</v>
      </c>
      <c r="Z12" s="1">
        <v>225</v>
      </c>
      <c r="AA12" s="1">
        <v>0</v>
      </c>
      <c r="AB12" s="1">
        <v>310</v>
      </c>
      <c r="AC12" s="1">
        <v>0</v>
      </c>
      <c r="AD12" s="1">
        <v>200</v>
      </c>
      <c r="AE12" s="1">
        <v>557</v>
      </c>
      <c r="AF12" s="1">
        <v>0</v>
      </c>
      <c r="AG12" s="1">
        <f t="shared" si="2"/>
        <v>1417</v>
      </c>
      <c r="AH12" s="2" t="str">
        <f t="shared" si="3"/>
        <v/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 t="s">
        <v>35</v>
      </c>
    </row>
    <row r="13" spans="1:43" x14ac:dyDescent="0.2">
      <c r="A13" s="2" t="s">
        <v>72</v>
      </c>
      <c r="B13" s="3" t="s">
        <v>71</v>
      </c>
      <c r="C13" s="2">
        <v>1020900001</v>
      </c>
      <c r="D13" s="2" t="str">
        <f>VLOOKUP(C13,[1]通用道具表!B:C,2,FALSE)</f>
        <v>初始耳饰</v>
      </c>
      <c r="E13" s="2"/>
      <c r="F13" s="2" t="s">
        <v>307</v>
      </c>
      <c r="G13" s="2" t="s">
        <v>69</v>
      </c>
      <c r="H13" s="2">
        <v>100</v>
      </c>
      <c r="I13" s="2">
        <v>1000</v>
      </c>
      <c r="J13" s="2">
        <v>5</v>
      </c>
      <c r="K13" s="2">
        <v>1</v>
      </c>
      <c r="L13" s="2">
        <v>10</v>
      </c>
      <c r="M13" s="2">
        <v>5</v>
      </c>
      <c r="N13" s="2">
        <v>5</v>
      </c>
      <c r="O13" s="2">
        <v>6</v>
      </c>
      <c r="P13" s="2">
        <v>7</v>
      </c>
      <c r="Q13" s="2">
        <v>9</v>
      </c>
      <c r="R13" s="2" t="s">
        <v>35</v>
      </c>
      <c r="S13" s="2" t="str">
        <f t="shared" si="0"/>
        <v>这是一个初始耳饰</v>
      </c>
      <c r="T13" s="2" t="s">
        <v>68</v>
      </c>
      <c r="U13" s="2" t="str">
        <f t="shared" si="1"/>
        <v>简约,0;华丽,580;可爱,0;成熟,620;活泼,110;优雅,0;清纯,0;性感,460;清凉,100;保暖,0</v>
      </c>
      <c r="V13" s="2" t="s">
        <v>67</v>
      </c>
      <c r="W13" s="1">
        <v>0</v>
      </c>
      <c r="X13" s="1">
        <v>580</v>
      </c>
      <c r="Y13" s="1">
        <v>0</v>
      </c>
      <c r="Z13" s="1">
        <v>620</v>
      </c>
      <c r="AA13" s="1">
        <v>110</v>
      </c>
      <c r="AB13" s="1">
        <v>0</v>
      </c>
      <c r="AC13" s="1">
        <v>0</v>
      </c>
      <c r="AD13" s="1">
        <v>460</v>
      </c>
      <c r="AE13" s="1">
        <v>100</v>
      </c>
      <c r="AF13" s="1">
        <v>0</v>
      </c>
      <c r="AG13" s="1">
        <f t="shared" si="2"/>
        <v>1870</v>
      </c>
      <c r="AH13" s="2" t="str">
        <f t="shared" si="3"/>
        <v/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 t="s">
        <v>35</v>
      </c>
    </row>
    <row r="14" spans="1:43" x14ac:dyDescent="0.2">
      <c r="A14" s="2" t="s">
        <v>72</v>
      </c>
      <c r="B14" s="3" t="s">
        <v>71</v>
      </c>
      <c r="C14" s="2">
        <v>1021000001</v>
      </c>
      <c r="D14" s="2" t="str">
        <f>VLOOKUP(C14,[1]通用道具表!B:C,2,FALSE)</f>
        <v>初始颈饰</v>
      </c>
      <c r="E14" s="2"/>
      <c r="F14" s="2" t="s">
        <v>306</v>
      </c>
      <c r="G14" s="2" t="s">
        <v>69</v>
      </c>
      <c r="H14" s="2">
        <v>100</v>
      </c>
      <c r="I14" s="2">
        <v>1000</v>
      </c>
      <c r="J14" s="2">
        <v>5</v>
      </c>
      <c r="K14" s="2">
        <v>1</v>
      </c>
      <c r="L14" s="2">
        <v>10</v>
      </c>
      <c r="M14" s="2">
        <v>5</v>
      </c>
      <c r="N14" s="2">
        <v>5</v>
      </c>
      <c r="O14" s="2">
        <v>6</v>
      </c>
      <c r="P14" s="2">
        <v>7</v>
      </c>
      <c r="Q14" s="2">
        <v>9</v>
      </c>
      <c r="R14" s="2" t="s">
        <v>35</v>
      </c>
      <c r="S14" s="2" t="str">
        <f t="shared" si="0"/>
        <v>这是一个初始颈饰</v>
      </c>
      <c r="T14" s="2" t="s">
        <v>68</v>
      </c>
      <c r="U14" s="2" t="str">
        <f t="shared" si="1"/>
        <v>简约,120;华丽,0;可爱,0;成熟,360;活泼,0;优雅,100;清纯,300;性感,0;清凉,0;保暖,600</v>
      </c>
      <c r="V14" s="2" t="s">
        <v>67</v>
      </c>
      <c r="W14" s="1">
        <v>120</v>
      </c>
      <c r="X14" s="1">
        <v>0</v>
      </c>
      <c r="Y14" s="1">
        <v>0</v>
      </c>
      <c r="Z14" s="1">
        <v>360</v>
      </c>
      <c r="AA14" s="1">
        <v>0</v>
      </c>
      <c r="AB14" s="1">
        <v>100</v>
      </c>
      <c r="AC14" s="1">
        <v>300</v>
      </c>
      <c r="AD14" s="1">
        <v>0</v>
      </c>
      <c r="AE14" s="1">
        <v>0</v>
      </c>
      <c r="AF14" s="1">
        <v>600</v>
      </c>
      <c r="AG14" s="1">
        <f t="shared" si="2"/>
        <v>1480</v>
      </c>
      <c r="AH14" s="2" t="str">
        <f t="shared" si="3"/>
        <v/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 t="s">
        <v>35</v>
      </c>
    </row>
    <row r="15" spans="1:43" x14ac:dyDescent="0.2">
      <c r="A15" s="2" t="s">
        <v>72</v>
      </c>
      <c r="B15" s="3" t="s">
        <v>71</v>
      </c>
      <c r="C15" s="2">
        <v>1021100001</v>
      </c>
      <c r="D15" s="2" t="str">
        <f>VLOOKUP(C15,[1]通用道具表!B:C,2,FALSE)</f>
        <v>初始腕饰</v>
      </c>
      <c r="E15" s="2"/>
      <c r="F15" s="2" t="s">
        <v>305</v>
      </c>
      <c r="G15" s="2" t="s">
        <v>69</v>
      </c>
      <c r="H15" s="2">
        <v>100</v>
      </c>
      <c r="I15" s="2">
        <v>1000</v>
      </c>
      <c r="J15" s="2">
        <v>5</v>
      </c>
      <c r="K15" s="2">
        <v>1</v>
      </c>
      <c r="L15" s="2">
        <v>10</v>
      </c>
      <c r="M15" s="2">
        <v>5</v>
      </c>
      <c r="N15" s="2">
        <v>5</v>
      </c>
      <c r="O15" s="2">
        <v>6</v>
      </c>
      <c r="P15" s="2">
        <v>7</v>
      </c>
      <c r="Q15" s="2">
        <v>9</v>
      </c>
      <c r="R15" s="2" t="s">
        <v>35</v>
      </c>
      <c r="S15" s="2" t="str">
        <f t="shared" si="0"/>
        <v>这是一个初始腕饰</v>
      </c>
      <c r="T15" s="2" t="s">
        <v>68</v>
      </c>
      <c r="U15" s="2" t="str">
        <f t="shared" si="1"/>
        <v>简约,100;华丽,0;可爱,300;成熟,0;活泼,100;优雅,0;清纯,600;性感,0;清凉,200;保暖,0</v>
      </c>
      <c r="V15" s="2" t="s">
        <v>67</v>
      </c>
      <c r="W15" s="1">
        <v>100</v>
      </c>
      <c r="X15" s="1">
        <v>0</v>
      </c>
      <c r="Y15" s="1">
        <v>300</v>
      </c>
      <c r="Z15" s="1">
        <v>0</v>
      </c>
      <c r="AA15" s="1">
        <v>100</v>
      </c>
      <c r="AB15" s="1">
        <v>0</v>
      </c>
      <c r="AC15" s="1">
        <v>600</v>
      </c>
      <c r="AD15" s="1">
        <v>0</v>
      </c>
      <c r="AE15" s="1">
        <v>200</v>
      </c>
      <c r="AF15" s="1">
        <v>0</v>
      </c>
      <c r="AG15" s="1">
        <f t="shared" si="2"/>
        <v>1300</v>
      </c>
      <c r="AH15" s="2" t="str">
        <f t="shared" si="3"/>
        <v/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 t="s">
        <v>35</v>
      </c>
    </row>
    <row r="16" spans="1:43" x14ac:dyDescent="0.2">
      <c r="A16" s="2" t="s">
        <v>72</v>
      </c>
      <c r="B16" s="3" t="s">
        <v>71</v>
      </c>
      <c r="C16" s="2">
        <v>1021200001</v>
      </c>
      <c r="D16" s="2" t="str">
        <f>VLOOKUP(C16,[1]通用道具表!B:C,2,FALSE)</f>
        <v>初始发箍</v>
      </c>
      <c r="E16" s="2"/>
      <c r="F16" s="2" t="s">
        <v>0</v>
      </c>
      <c r="G16" s="2" t="s">
        <v>69</v>
      </c>
      <c r="H16" s="2">
        <v>100</v>
      </c>
      <c r="I16" s="2">
        <v>1000</v>
      </c>
      <c r="J16" s="2">
        <v>5</v>
      </c>
      <c r="K16" s="2">
        <v>1</v>
      </c>
      <c r="L16" s="2">
        <v>10</v>
      </c>
      <c r="M16" s="2">
        <v>5</v>
      </c>
      <c r="N16" s="2">
        <v>5</v>
      </c>
      <c r="O16" s="2">
        <v>6</v>
      </c>
      <c r="P16" s="2">
        <v>7</v>
      </c>
      <c r="Q16" s="2">
        <v>9</v>
      </c>
      <c r="R16" s="2" t="s">
        <v>35</v>
      </c>
      <c r="S16" s="2" t="str">
        <f t="shared" si="0"/>
        <v>这是一个初始发箍</v>
      </c>
      <c r="T16" s="2" t="s">
        <v>68</v>
      </c>
      <c r="U16" s="2" t="str">
        <f t="shared" si="1"/>
        <v>简约,0;华丽,200;可爱,0;成熟,250;活泼,0;优雅,320;清纯,0;性感,110;清凉,0;保暖,700</v>
      </c>
      <c r="V16" s="2" t="s">
        <v>67</v>
      </c>
      <c r="W16" s="1">
        <v>0</v>
      </c>
      <c r="X16" s="1">
        <v>200</v>
      </c>
      <c r="Y16" s="1">
        <v>0</v>
      </c>
      <c r="Z16" s="1">
        <v>250</v>
      </c>
      <c r="AA16" s="1">
        <v>0</v>
      </c>
      <c r="AB16" s="1">
        <v>320</v>
      </c>
      <c r="AC16" s="1">
        <v>0</v>
      </c>
      <c r="AD16" s="1">
        <v>110</v>
      </c>
      <c r="AE16" s="1">
        <v>0</v>
      </c>
      <c r="AF16" s="1">
        <v>700</v>
      </c>
      <c r="AG16" s="1">
        <f t="shared" si="2"/>
        <v>1580</v>
      </c>
      <c r="AH16" s="2" t="str">
        <f t="shared" si="3"/>
        <v/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 t="s">
        <v>35</v>
      </c>
    </row>
    <row r="17" spans="1:43" x14ac:dyDescent="0.2">
      <c r="A17" s="2" t="s">
        <v>72</v>
      </c>
      <c r="B17" s="3" t="s">
        <v>71</v>
      </c>
      <c r="C17" s="2">
        <v>1021300001</v>
      </c>
      <c r="D17" s="2" t="str">
        <f>VLOOKUP(C17,[1]通用道具表!B:C,2,FALSE)</f>
        <v>初始手套</v>
      </c>
      <c r="E17" s="2"/>
      <c r="F17" s="2" t="s">
        <v>304</v>
      </c>
      <c r="G17" s="2" t="s">
        <v>69</v>
      </c>
      <c r="H17" s="2">
        <v>100</v>
      </c>
      <c r="I17" s="2">
        <v>1000</v>
      </c>
      <c r="J17" s="2">
        <v>5</v>
      </c>
      <c r="K17" s="2">
        <v>1</v>
      </c>
      <c r="L17" s="2">
        <v>10</v>
      </c>
      <c r="M17" s="2">
        <v>5</v>
      </c>
      <c r="N17" s="2">
        <v>5</v>
      </c>
      <c r="O17" s="2">
        <v>6</v>
      </c>
      <c r="P17" s="2">
        <v>7</v>
      </c>
      <c r="Q17" s="2">
        <v>9</v>
      </c>
      <c r="R17" s="2" t="s">
        <v>35</v>
      </c>
      <c r="S17" s="2" t="str">
        <f t="shared" si="0"/>
        <v>这是一个初始手套</v>
      </c>
      <c r="T17" s="2" t="s">
        <v>68</v>
      </c>
      <c r="U17" s="2" t="str">
        <f t="shared" si="1"/>
        <v>简约,0;华丽,0;可爱,300;成熟,0;活泼,0;优雅,0;清纯,0;性感,0;清凉,0;保暖,0</v>
      </c>
      <c r="V17" s="2" t="s">
        <v>67</v>
      </c>
      <c r="W17" s="1">
        <v>0</v>
      </c>
      <c r="X17" s="1">
        <v>0</v>
      </c>
      <c r="Y17" s="1">
        <v>300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f t="shared" si="2"/>
        <v>300</v>
      </c>
      <c r="AH17" s="2" t="str">
        <f t="shared" si="3"/>
        <v/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 t="s">
        <v>35</v>
      </c>
    </row>
    <row r="18" spans="1:43" x14ac:dyDescent="0.2">
      <c r="A18" s="2" t="s">
        <v>72</v>
      </c>
      <c r="B18" s="3" t="s">
        <v>71</v>
      </c>
      <c r="C18" s="2">
        <v>1021400001</v>
      </c>
      <c r="D18" s="2" t="str">
        <f>VLOOKUP(C18,[1]通用道具表!B:C,2,FALSE)</f>
        <v>初始手持物</v>
      </c>
      <c r="E18" s="2"/>
      <c r="F18" s="2" t="s">
        <v>303</v>
      </c>
      <c r="G18" s="2" t="s">
        <v>69</v>
      </c>
      <c r="H18" s="2">
        <v>100</v>
      </c>
      <c r="I18" s="2">
        <v>1000</v>
      </c>
      <c r="J18" s="2">
        <v>5</v>
      </c>
      <c r="K18" s="2">
        <v>1</v>
      </c>
      <c r="L18" s="2">
        <v>10</v>
      </c>
      <c r="M18" s="2">
        <v>5</v>
      </c>
      <c r="N18" s="2">
        <v>5</v>
      </c>
      <c r="O18" s="2">
        <v>6</v>
      </c>
      <c r="P18" s="2">
        <v>7</v>
      </c>
      <c r="Q18" s="2">
        <v>9</v>
      </c>
      <c r="R18" s="2">
        <v>2001</v>
      </c>
      <c r="S18" s="2" t="str">
        <f t="shared" si="0"/>
        <v>这是一个初始手持物</v>
      </c>
      <c r="T18" s="2" t="s">
        <v>68</v>
      </c>
      <c r="U18" s="2" t="str">
        <f t="shared" si="1"/>
        <v>简约,0;华丽,300;可爱,0;成熟,100;活泼,0;优雅,450;清纯,0;性感,720;清凉,350;保暖,0</v>
      </c>
      <c r="V18" s="2" t="s">
        <v>67</v>
      </c>
      <c r="W18" s="1">
        <v>0</v>
      </c>
      <c r="X18" s="1">
        <v>300</v>
      </c>
      <c r="Y18" s="1">
        <v>0</v>
      </c>
      <c r="Z18" s="1">
        <v>100</v>
      </c>
      <c r="AA18" s="1">
        <v>0</v>
      </c>
      <c r="AB18" s="1">
        <v>450</v>
      </c>
      <c r="AC18" s="1">
        <v>0</v>
      </c>
      <c r="AD18" s="1">
        <v>720</v>
      </c>
      <c r="AE18" s="1">
        <v>350</v>
      </c>
      <c r="AF18" s="1">
        <v>0</v>
      </c>
      <c r="AG18" s="1">
        <f t="shared" si="2"/>
        <v>1920</v>
      </c>
      <c r="AH18" s="2" t="str">
        <f t="shared" si="3"/>
        <v/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 t="s">
        <v>35</v>
      </c>
    </row>
    <row r="19" spans="1:43" x14ac:dyDescent="0.2">
      <c r="A19" s="2" t="s">
        <v>72</v>
      </c>
      <c r="B19" s="3" t="s">
        <v>71</v>
      </c>
      <c r="C19" s="2">
        <v>1021400002</v>
      </c>
      <c r="D19" s="2" t="str">
        <f>VLOOKUP(C19,[1]通用道具表!B:C,2,FALSE)</f>
        <v>变身手持物1</v>
      </c>
      <c r="E19" s="2"/>
      <c r="F19" s="2" t="s">
        <v>302</v>
      </c>
      <c r="G19" s="2" t="s">
        <v>69</v>
      </c>
      <c r="H19" s="2">
        <v>100</v>
      </c>
      <c r="I19" s="2">
        <v>1000</v>
      </c>
      <c r="J19" s="2">
        <v>5</v>
      </c>
      <c r="K19" s="2">
        <v>1</v>
      </c>
      <c r="L19" s="2">
        <v>10</v>
      </c>
      <c r="M19" s="2">
        <v>5</v>
      </c>
      <c r="N19" s="2">
        <v>5</v>
      </c>
      <c r="O19" s="2">
        <v>6</v>
      </c>
      <c r="P19" s="2">
        <v>7</v>
      </c>
      <c r="Q19" s="2">
        <v>9</v>
      </c>
      <c r="R19" s="2">
        <v>2002</v>
      </c>
      <c r="S19" s="2" t="str">
        <f t="shared" si="0"/>
        <v>这是一个变身手持物1</v>
      </c>
      <c r="T19" s="2" t="s">
        <v>68</v>
      </c>
      <c r="U19" s="2" t="str">
        <f t="shared" si="1"/>
        <v>简约,800;华丽,0;可爱,70;成熟,0;活泼,200;优雅,0;清纯,0;性感,65;清凉,0;保暖,330</v>
      </c>
      <c r="V19" s="2" t="s">
        <v>67</v>
      </c>
      <c r="W19" s="1">
        <v>800</v>
      </c>
      <c r="X19" s="1">
        <v>0</v>
      </c>
      <c r="Y19" s="1">
        <v>70</v>
      </c>
      <c r="Z19" s="1">
        <v>0</v>
      </c>
      <c r="AA19" s="1">
        <v>200</v>
      </c>
      <c r="AB19" s="1">
        <v>0</v>
      </c>
      <c r="AC19" s="1">
        <v>0</v>
      </c>
      <c r="AD19" s="1">
        <v>65</v>
      </c>
      <c r="AE19" s="1">
        <v>0</v>
      </c>
      <c r="AF19" s="1">
        <v>330</v>
      </c>
      <c r="AG19" s="1">
        <f t="shared" si="2"/>
        <v>1465</v>
      </c>
      <c r="AH19" s="2" t="str">
        <f t="shared" si="3"/>
        <v/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 t="s">
        <v>35</v>
      </c>
    </row>
    <row r="20" spans="1:43" x14ac:dyDescent="0.2">
      <c r="A20" s="2" t="s">
        <v>72</v>
      </c>
      <c r="B20" s="3" t="s">
        <v>71</v>
      </c>
      <c r="C20" s="2">
        <v>1021400003</v>
      </c>
      <c r="D20" s="2" t="str">
        <f>VLOOKUP(C20,[1]通用道具表!B:C,2,FALSE)</f>
        <v>变身手持物2</v>
      </c>
      <c r="E20" s="2"/>
      <c r="F20" s="2" t="s">
        <v>301</v>
      </c>
      <c r="G20" s="2" t="s">
        <v>69</v>
      </c>
      <c r="H20" s="2">
        <v>100</v>
      </c>
      <c r="I20" s="2">
        <v>1000</v>
      </c>
      <c r="J20" s="2">
        <v>5</v>
      </c>
      <c r="K20" s="2">
        <v>1</v>
      </c>
      <c r="L20" s="2">
        <v>10</v>
      </c>
      <c r="M20" s="2">
        <v>5</v>
      </c>
      <c r="N20" s="2">
        <v>5</v>
      </c>
      <c r="O20" s="2">
        <v>6</v>
      </c>
      <c r="P20" s="2">
        <v>7</v>
      </c>
      <c r="Q20" s="2">
        <v>9</v>
      </c>
      <c r="R20" s="2">
        <v>6102</v>
      </c>
      <c r="S20" s="2" t="str">
        <f t="shared" si="0"/>
        <v>这是一个变身手持物2</v>
      </c>
      <c r="T20" s="2" t="s">
        <v>68</v>
      </c>
      <c r="U20" s="2" t="str">
        <f t="shared" si="1"/>
        <v>简约,0;华丽,810;可爱,0;成熟,190;活泼,0;优雅,500;清纯,220;性感,0;清凉,220;保暖,0</v>
      </c>
      <c r="V20" s="2" t="s">
        <v>67</v>
      </c>
      <c r="W20" s="1">
        <v>0</v>
      </c>
      <c r="X20" s="1">
        <v>810</v>
      </c>
      <c r="Y20" s="1">
        <v>0</v>
      </c>
      <c r="Z20" s="1">
        <v>190</v>
      </c>
      <c r="AA20" s="1">
        <v>0</v>
      </c>
      <c r="AB20" s="1">
        <v>500</v>
      </c>
      <c r="AC20" s="1">
        <v>220</v>
      </c>
      <c r="AD20" s="1">
        <v>0</v>
      </c>
      <c r="AE20" s="1">
        <v>220</v>
      </c>
      <c r="AF20" s="1">
        <v>0</v>
      </c>
      <c r="AG20" s="1">
        <f t="shared" si="2"/>
        <v>1940</v>
      </c>
      <c r="AH20" s="2" t="str">
        <f t="shared" si="3"/>
        <v/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 t="s">
        <v>35</v>
      </c>
    </row>
    <row r="21" spans="1:43" x14ac:dyDescent="0.2">
      <c r="A21" s="2" t="s">
        <v>72</v>
      </c>
      <c r="B21" s="3" t="s">
        <v>71</v>
      </c>
      <c r="C21" s="2">
        <v>1021400004</v>
      </c>
      <c r="D21" s="2" t="str">
        <f>VLOOKUP(C21,[1]通用道具表!B:C,2,FALSE)</f>
        <v>变身手持物3</v>
      </c>
      <c r="E21" s="2"/>
      <c r="F21" s="2" t="s">
        <v>300</v>
      </c>
      <c r="G21" s="2" t="s">
        <v>69</v>
      </c>
      <c r="H21" s="2">
        <v>100</v>
      </c>
      <c r="I21" s="2">
        <v>1000</v>
      </c>
      <c r="J21" s="2">
        <v>5</v>
      </c>
      <c r="K21" s="2">
        <v>1</v>
      </c>
      <c r="L21" s="2">
        <v>10</v>
      </c>
      <c r="M21" s="2">
        <v>5</v>
      </c>
      <c r="N21" s="2">
        <v>5</v>
      </c>
      <c r="O21" s="2">
        <v>6</v>
      </c>
      <c r="P21" s="2">
        <v>7</v>
      </c>
      <c r="Q21" s="2">
        <v>9</v>
      </c>
      <c r="R21" s="2">
        <v>6106</v>
      </c>
      <c r="S21" s="2" t="str">
        <f t="shared" si="0"/>
        <v>这是一个变身手持物3</v>
      </c>
      <c r="T21" s="2" t="s">
        <v>68</v>
      </c>
      <c r="U21" s="2" t="str">
        <f t="shared" si="1"/>
        <v>简约,660;华丽,0;可爱,320;成熟,0;活泼,100;优雅,0;清纯,300;性感,0;清凉,200;保暖,0</v>
      </c>
      <c r="V21" s="2" t="s">
        <v>67</v>
      </c>
      <c r="W21" s="1">
        <v>660</v>
      </c>
      <c r="X21" s="1">
        <v>0</v>
      </c>
      <c r="Y21" s="1">
        <v>320</v>
      </c>
      <c r="Z21" s="1">
        <v>0</v>
      </c>
      <c r="AA21" s="1">
        <v>100</v>
      </c>
      <c r="AB21" s="1">
        <v>0</v>
      </c>
      <c r="AC21" s="1">
        <v>300</v>
      </c>
      <c r="AD21" s="1">
        <v>0</v>
      </c>
      <c r="AE21" s="1">
        <v>200</v>
      </c>
      <c r="AF21" s="1">
        <v>0</v>
      </c>
      <c r="AG21" s="1">
        <f t="shared" si="2"/>
        <v>1580</v>
      </c>
      <c r="AH21" s="2" t="str">
        <f t="shared" si="3"/>
        <v/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 t="s">
        <v>35</v>
      </c>
    </row>
    <row r="22" spans="1:43" x14ac:dyDescent="0.2">
      <c r="A22" s="2" t="s">
        <v>72</v>
      </c>
      <c r="B22" s="3" t="s">
        <v>71</v>
      </c>
      <c r="C22" s="2">
        <v>1021400005</v>
      </c>
      <c r="D22" s="2" t="str">
        <f>VLOOKUP(C22,[1]通用道具表!B:C,2,FALSE)</f>
        <v>变身手持物4</v>
      </c>
      <c r="E22" s="2"/>
      <c r="F22" s="2" t="s">
        <v>299</v>
      </c>
      <c r="G22" s="2" t="s">
        <v>69</v>
      </c>
      <c r="H22" s="2">
        <v>100</v>
      </c>
      <c r="I22" s="2">
        <v>1000</v>
      </c>
      <c r="J22" s="2">
        <v>5</v>
      </c>
      <c r="K22" s="2">
        <v>1</v>
      </c>
      <c r="L22" s="2">
        <v>10</v>
      </c>
      <c r="M22" s="2">
        <v>5</v>
      </c>
      <c r="N22" s="2">
        <v>5</v>
      </c>
      <c r="O22" s="2">
        <v>6</v>
      </c>
      <c r="P22" s="2">
        <v>7</v>
      </c>
      <c r="Q22" s="2">
        <v>9</v>
      </c>
      <c r="R22" s="2">
        <v>2001</v>
      </c>
      <c r="S22" s="2" t="str">
        <f t="shared" si="0"/>
        <v>这是一个变身手持物4</v>
      </c>
      <c r="T22" s="2" t="s">
        <v>68</v>
      </c>
      <c r="U22" s="2" t="str">
        <f t="shared" si="1"/>
        <v>简约,125;华丽,0;可爱,0;成熟,225;活泼,0;优雅,310;清纯,0;性感,200;清凉,557;保暖,0</v>
      </c>
      <c r="V22" s="2" t="s">
        <v>67</v>
      </c>
      <c r="W22" s="1">
        <v>125</v>
      </c>
      <c r="X22" s="1">
        <v>0</v>
      </c>
      <c r="Y22" s="1">
        <v>0</v>
      </c>
      <c r="Z22" s="1">
        <v>225</v>
      </c>
      <c r="AA22" s="1">
        <v>0</v>
      </c>
      <c r="AB22" s="1">
        <v>310</v>
      </c>
      <c r="AC22" s="1">
        <v>0</v>
      </c>
      <c r="AD22" s="1">
        <v>200</v>
      </c>
      <c r="AE22" s="1">
        <v>557</v>
      </c>
      <c r="AF22" s="1">
        <v>0</v>
      </c>
      <c r="AG22" s="1">
        <f t="shared" si="2"/>
        <v>1417</v>
      </c>
      <c r="AH22" s="2" t="str">
        <f t="shared" si="3"/>
        <v/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 t="s">
        <v>35</v>
      </c>
    </row>
    <row r="23" spans="1:43" s="11" customFormat="1" x14ac:dyDescent="0.2">
      <c r="A23" s="12" t="s">
        <v>72</v>
      </c>
      <c r="B23" s="13" t="s">
        <v>71</v>
      </c>
      <c r="C23" s="12">
        <v>1021400006</v>
      </c>
      <c r="D23" s="12" t="str">
        <f>VLOOKUP(C23,[1]通用道具表!B:C,2,FALSE)</f>
        <v>浇水壶</v>
      </c>
      <c r="E23" s="12"/>
      <c r="F23" s="12" t="s">
        <v>298</v>
      </c>
      <c r="G23" s="12" t="s">
        <v>69</v>
      </c>
      <c r="H23" s="12">
        <v>100</v>
      </c>
      <c r="I23" s="12">
        <v>1000</v>
      </c>
      <c r="J23" s="12">
        <v>5</v>
      </c>
      <c r="K23" s="12">
        <v>1</v>
      </c>
      <c r="L23" s="12">
        <v>10</v>
      </c>
      <c r="M23" s="12">
        <v>5</v>
      </c>
      <c r="N23" s="12">
        <v>5</v>
      </c>
      <c r="O23" s="12">
        <v>6</v>
      </c>
      <c r="P23" s="12">
        <v>7</v>
      </c>
      <c r="Q23" s="12">
        <v>9</v>
      </c>
      <c r="R23" s="12">
        <v>6301</v>
      </c>
      <c r="S23" s="12" t="str">
        <f t="shared" si="0"/>
        <v>这是一个浇水壶</v>
      </c>
      <c r="T23" s="2" t="s">
        <v>68</v>
      </c>
      <c r="U23" s="2" t="str">
        <f t="shared" si="1"/>
        <v>简约,0;华丽,580;可爱,0;成熟,620;活泼,110;优雅,0;清纯,0;性感,460;清凉,100;保暖,0</v>
      </c>
      <c r="V23" s="12" t="s">
        <v>67</v>
      </c>
      <c r="W23" s="1">
        <v>0</v>
      </c>
      <c r="X23" s="1">
        <v>580</v>
      </c>
      <c r="Y23" s="1">
        <v>0</v>
      </c>
      <c r="Z23" s="1">
        <v>620</v>
      </c>
      <c r="AA23" s="1">
        <v>110</v>
      </c>
      <c r="AB23" s="1">
        <v>0</v>
      </c>
      <c r="AC23" s="1">
        <v>0</v>
      </c>
      <c r="AD23" s="1">
        <v>460</v>
      </c>
      <c r="AE23" s="1">
        <v>100</v>
      </c>
      <c r="AF23" s="1">
        <v>0</v>
      </c>
      <c r="AG23" s="1">
        <f t="shared" si="2"/>
        <v>1870</v>
      </c>
      <c r="AH23" s="2" t="str">
        <f t="shared" si="3"/>
        <v/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 t="s">
        <v>35</v>
      </c>
    </row>
    <row r="24" spans="1:43" s="11" customFormat="1" x14ac:dyDescent="0.2">
      <c r="A24" s="12" t="s">
        <v>72</v>
      </c>
      <c r="B24" s="13" t="s">
        <v>71</v>
      </c>
      <c r="C24" s="12">
        <v>1021400007</v>
      </c>
      <c r="D24" s="12" t="str">
        <f>VLOOKUP(C24,[1]通用道具表!B:C,2,FALSE)</f>
        <v>捕虫网</v>
      </c>
      <c r="E24" s="12"/>
      <c r="F24" s="12" t="s">
        <v>297</v>
      </c>
      <c r="G24" s="12" t="s">
        <v>69</v>
      </c>
      <c r="H24" s="12">
        <v>100</v>
      </c>
      <c r="I24" s="12">
        <v>1000</v>
      </c>
      <c r="J24" s="12">
        <v>5</v>
      </c>
      <c r="K24" s="12">
        <v>1</v>
      </c>
      <c r="L24" s="12">
        <v>10</v>
      </c>
      <c r="M24" s="12">
        <v>5</v>
      </c>
      <c r="N24" s="12">
        <v>5</v>
      </c>
      <c r="O24" s="12">
        <v>6</v>
      </c>
      <c r="P24" s="12">
        <v>7</v>
      </c>
      <c r="Q24" s="12">
        <v>9</v>
      </c>
      <c r="R24" s="12">
        <v>6201</v>
      </c>
      <c r="S24" s="12" t="str">
        <f t="shared" si="0"/>
        <v>这是一个捕虫网</v>
      </c>
      <c r="T24" s="2" t="s">
        <v>68</v>
      </c>
      <c r="U24" s="2" t="str">
        <f t="shared" si="1"/>
        <v>简约,0;华丽,580;可爱,0;成熟,620;活泼,110;优雅,0;清纯,0;性感,460;清凉,100;保暖,0</v>
      </c>
      <c r="V24" s="12" t="s">
        <v>67</v>
      </c>
      <c r="W24" s="1">
        <v>0</v>
      </c>
      <c r="X24" s="1">
        <v>580</v>
      </c>
      <c r="Y24" s="1">
        <v>0</v>
      </c>
      <c r="Z24" s="1">
        <v>620</v>
      </c>
      <c r="AA24" s="1">
        <v>110</v>
      </c>
      <c r="AB24" s="1">
        <v>0</v>
      </c>
      <c r="AC24" s="1">
        <v>0</v>
      </c>
      <c r="AD24" s="1">
        <v>460</v>
      </c>
      <c r="AE24" s="1">
        <v>100</v>
      </c>
      <c r="AF24" s="1">
        <v>0</v>
      </c>
      <c r="AG24" s="1">
        <f t="shared" si="2"/>
        <v>1870</v>
      </c>
      <c r="AH24" s="2" t="str">
        <f t="shared" si="3"/>
        <v/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 t="s">
        <v>35</v>
      </c>
    </row>
    <row r="25" spans="1:43" x14ac:dyDescent="0.2">
      <c r="A25" s="2" t="s">
        <v>72</v>
      </c>
      <c r="B25" s="3" t="s">
        <v>71</v>
      </c>
      <c r="C25" s="2">
        <v>1021500001</v>
      </c>
      <c r="D25" s="2" t="str">
        <f>VLOOKUP(C25,[1]通用道具表!B:C,2,FALSE)</f>
        <v>初始特殊</v>
      </c>
      <c r="E25" s="2"/>
      <c r="F25" s="2" t="s">
        <v>296</v>
      </c>
      <c r="G25" s="2" t="s">
        <v>69</v>
      </c>
      <c r="H25" s="2">
        <v>100</v>
      </c>
      <c r="I25" s="2">
        <v>1000</v>
      </c>
      <c r="J25" s="2">
        <v>5</v>
      </c>
      <c r="K25" s="2">
        <v>1</v>
      </c>
      <c r="L25" s="2">
        <v>10</v>
      </c>
      <c r="M25" s="2">
        <v>5</v>
      </c>
      <c r="N25" s="2">
        <v>5</v>
      </c>
      <c r="O25" s="2">
        <v>6</v>
      </c>
      <c r="P25" s="2">
        <v>7</v>
      </c>
      <c r="Q25" s="2">
        <v>9</v>
      </c>
      <c r="R25" s="2" t="s">
        <v>35</v>
      </c>
      <c r="S25" s="2" t="str">
        <f t="shared" si="0"/>
        <v>这是一个初始特殊</v>
      </c>
      <c r="T25" s="2" t="s">
        <v>68</v>
      </c>
      <c r="U25" s="2" t="str">
        <f t="shared" si="1"/>
        <v>简约,120;华丽,0;可爱,0;成熟,360;活泼,0;优雅,100;清纯,300;性感,0;清凉,0;保暖,600</v>
      </c>
      <c r="V25" s="2" t="s">
        <v>67</v>
      </c>
      <c r="W25" s="1">
        <v>120</v>
      </c>
      <c r="X25" s="1">
        <v>0</v>
      </c>
      <c r="Y25" s="1">
        <v>0</v>
      </c>
      <c r="Z25" s="1">
        <v>360</v>
      </c>
      <c r="AA25" s="1">
        <v>0</v>
      </c>
      <c r="AB25" s="1">
        <v>100</v>
      </c>
      <c r="AC25" s="1">
        <v>300</v>
      </c>
      <c r="AD25" s="1">
        <v>0</v>
      </c>
      <c r="AE25" s="1">
        <v>0</v>
      </c>
      <c r="AF25" s="1">
        <v>600</v>
      </c>
      <c r="AG25" s="1">
        <f t="shared" si="2"/>
        <v>1480</v>
      </c>
      <c r="AH25" s="2" t="str">
        <f t="shared" si="3"/>
        <v/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 t="s">
        <v>35</v>
      </c>
    </row>
    <row r="26" spans="1:43" x14ac:dyDescent="0.2">
      <c r="A26" s="2" t="s">
        <v>72</v>
      </c>
      <c r="B26" s="3" t="s">
        <v>71</v>
      </c>
      <c r="C26" s="2">
        <v>1021600001</v>
      </c>
      <c r="D26" s="2" t="str">
        <f>VLOOKUP(C26,[1]通用道具表!B:C,2,FALSE)</f>
        <v>初始底妆</v>
      </c>
      <c r="E26" s="2"/>
      <c r="F26" s="2" t="s">
        <v>0</v>
      </c>
      <c r="G26" s="2" t="s">
        <v>69</v>
      </c>
      <c r="H26" s="2">
        <v>100</v>
      </c>
      <c r="I26" s="2">
        <v>1000</v>
      </c>
      <c r="J26" s="2">
        <v>5</v>
      </c>
      <c r="K26" s="2">
        <v>1</v>
      </c>
      <c r="L26" s="2">
        <v>10</v>
      </c>
      <c r="M26" s="2">
        <v>5</v>
      </c>
      <c r="N26" s="2">
        <v>5</v>
      </c>
      <c r="O26" s="2">
        <v>6</v>
      </c>
      <c r="P26" s="2">
        <v>7</v>
      </c>
      <c r="Q26" s="2">
        <v>9</v>
      </c>
      <c r="R26" s="2" t="s">
        <v>35</v>
      </c>
      <c r="S26" s="2" t="str">
        <f t="shared" si="0"/>
        <v>这是一个初始底妆</v>
      </c>
      <c r="T26" s="2" t="s">
        <v>68</v>
      </c>
      <c r="U26" s="2" t="str">
        <f t="shared" si="1"/>
        <v>简约,100;华丽,0;可爱,300;成熟,0;活泼,100;优雅,0;清纯,600;性感,0;清凉,200;保暖,0</v>
      </c>
      <c r="V26" s="2" t="s">
        <v>67</v>
      </c>
      <c r="W26" s="1">
        <v>100</v>
      </c>
      <c r="X26" s="1">
        <v>0</v>
      </c>
      <c r="Y26" s="1">
        <v>300</v>
      </c>
      <c r="Z26" s="1">
        <v>0</v>
      </c>
      <c r="AA26" s="1">
        <v>100</v>
      </c>
      <c r="AB26" s="1">
        <v>0</v>
      </c>
      <c r="AC26" s="1">
        <v>600</v>
      </c>
      <c r="AD26" s="1">
        <v>0</v>
      </c>
      <c r="AE26" s="1">
        <v>200</v>
      </c>
      <c r="AF26" s="1">
        <v>0</v>
      </c>
      <c r="AG26" s="1">
        <f t="shared" si="2"/>
        <v>1300</v>
      </c>
      <c r="AH26" s="2" t="str">
        <f t="shared" si="3"/>
        <v/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 t="s">
        <v>35</v>
      </c>
    </row>
    <row r="27" spans="1:43" x14ac:dyDescent="0.2">
      <c r="A27" s="2" t="s">
        <v>72</v>
      </c>
      <c r="B27" s="3" t="s">
        <v>71</v>
      </c>
      <c r="C27" s="2">
        <v>1021700001</v>
      </c>
      <c r="D27" s="2" t="str">
        <f>VLOOKUP(C27,[1]通用道具表!B:C,2,FALSE)</f>
        <v>初始眉妆</v>
      </c>
      <c r="E27" s="2"/>
      <c r="F27" s="2" t="s">
        <v>0</v>
      </c>
      <c r="G27" s="2" t="s">
        <v>69</v>
      </c>
      <c r="H27" s="2">
        <v>100</v>
      </c>
      <c r="I27" s="2">
        <v>1000</v>
      </c>
      <c r="J27" s="2">
        <v>5</v>
      </c>
      <c r="K27" s="2">
        <v>1</v>
      </c>
      <c r="L27" s="2">
        <v>10</v>
      </c>
      <c r="M27" s="2">
        <v>5</v>
      </c>
      <c r="N27" s="2">
        <v>5</v>
      </c>
      <c r="O27" s="2">
        <v>6</v>
      </c>
      <c r="P27" s="2">
        <v>7</v>
      </c>
      <c r="Q27" s="2">
        <v>9</v>
      </c>
      <c r="R27" s="2" t="s">
        <v>35</v>
      </c>
      <c r="S27" s="2" t="str">
        <f t="shared" si="0"/>
        <v>这是一个初始眉妆</v>
      </c>
      <c r="T27" s="2" t="s">
        <v>68</v>
      </c>
      <c r="U27" s="2" t="str">
        <f t="shared" si="1"/>
        <v>简约,0;华丽,200;可爱,0;成熟,250;活泼,0;优雅,320;清纯,0;性感,110;清凉,0;保暖,700</v>
      </c>
      <c r="V27" s="2" t="s">
        <v>67</v>
      </c>
      <c r="W27" s="1">
        <v>0</v>
      </c>
      <c r="X27" s="1">
        <v>200</v>
      </c>
      <c r="Y27" s="1">
        <v>0</v>
      </c>
      <c r="Z27" s="1">
        <v>250</v>
      </c>
      <c r="AA27" s="1">
        <v>0</v>
      </c>
      <c r="AB27" s="1">
        <v>320</v>
      </c>
      <c r="AC27" s="1">
        <v>0</v>
      </c>
      <c r="AD27" s="1">
        <v>110</v>
      </c>
      <c r="AE27" s="1">
        <v>0</v>
      </c>
      <c r="AF27" s="1">
        <v>700</v>
      </c>
      <c r="AG27" s="1">
        <f t="shared" si="2"/>
        <v>1580</v>
      </c>
      <c r="AH27" s="2" t="str">
        <f t="shared" si="3"/>
        <v/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 t="s">
        <v>35</v>
      </c>
    </row>
    <row r="28" spans="1:43" x14ac:dyDescent="0.2">
      <c r="A28" s="2" t="s">
        <v>72</v>
      </c>
      <c r="B28" s="3" t="s">
        <v>71</v>
      </c>
      <c r="C28" s="2">
        <v>1021800001</v>
      </c>
      <c r="D28" s="2" t="str">
        <f>VLOOKUP(C28,[1]通用道具表!B:C,2,FALSE)</f>
        <v>初始睫毛</v>
      </c>
      <c r="E28" s="2"/>
      <c r="F28" s="2" t="s">
        <v>0</v>
      </c>
      <c r="G28" s="2" t="s">
        <v>69</v>
      </c>
      <c r="H28" s="2">
        <v>100</v>
      </c>
      <c r="I28" s="2">
        <v>1000</v>
      </c>
      <c r="J28" s="2">
        <v>5</v>
      </c>
      <c r="K28" s="2">
        <v>1</v>
      </c>
      <c r="L28" s="2">
        <v>10</v>
      </c>
      <c r="M28" s="2">
        <v>5</v>
      </c>
      <c r="N28" s="2">
        <v>5</v>
      </c>
      <c r="O28" s="2">
        <v>6</v>
      </c>
      <c r="P28" s="2">
        <v>7</v>
      </c>
      <c r="Q28" s="2">
        <v>9</v>
      </c>
      <c r="R28" s="2" t="s">
        <v>35</v>
      </c>
      <c r="S28" s="2" t="str">
        <f t="shared" si="0"/>
        <v>这是一个初始睫毛</v>
      </c>
      <c r="T28" s="2" t="s">
        <v>68</v>
      </c>
      <c r="U28" s="2" t="str">
        <f t="shared" si="1"/>
        <v>简约,0;华丽,0;可爱,300;成熟,0;活泼,0;优雅,0;清纯,0;性感,0;清凉,0;保暖,0</v>
      </c>
      <c r="V28" s="2" t="s">
        <v>67</v>
      </c>
      <c r="W28" s="1">
        <v>0</v>
      </c>
      <c r="X28" s="1">
        <v>0</v>
      </c>
      <c r="Y28" s="1">
        <v>300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2"/>
        <v>300</v>
      </c>
      <c r="AH28" s="2" t="str">
        <f t="shared" si="3"/>
        <v/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 t="s">
        <v>35</v>
      </c>
    </row>
    <row r="29" spans="1:43" x14ac:dyDescent="0.2">
      <c r="A29" s="2" t="s">
        <v>72</v>
      </c>
      <c r="B29" s="3" t="s">
        <v>71</v>
      </c>
      <c r="C29" s="2">
        <v>1021900001</v>
      </c>
      <c r="D29" s="2" t="str">
        <f>VLOOKUP(C29,[1]通用道具表!B:C,2,FALSE)</f>
        <v>初始美瞳</v>
      </c>
      <c r="E29" s="2"/>
      <c r="F29" s="2" t="s">
        <v>0</v>
      </c>
      <c r="G29" s="2" t="s">
        <v>69</v>
      </c>
      <c r="H29" s="2">
        <v>100</v>
      </c>
      <c r="I29" s="2">
        <v>1000</v>
      </c>
      <c r="J29" s="2">
        <v>5</v>
      </c>
      <c r="K29" s="2">
        <v>1</v>
      </c>
      <c r="L29" s="2">
        <v>10</v>
      </c>
      <c r="M29" s="2">
        <v>5</v>
      </c>
      <c r="N29" s="2">
        <v>5</v>
      </c>
      <c r="O29" s="2">
        <v>6</v>
      </c>
      <c r="P29" s="2">
        <v>7</v>
      </c>
      <c r="Q29" s="2">
        <v>9</v>
      </c>
      <c r="R29" s="2" t="s">
        <v>35</v>
      </c>
      <c r="S29" s="2" t="str">
        <f t="shared" si="0"/>
        <v>这是一个初始美瞳</v>
      </c>
      <c r="T29" s="2" t="s">
        <v>68</v>
      </c>
      <c r="U29" s="2" t="str">
        <f t="shared" si="1"/>
        <v>简约,0;华丽,300;可爱,0;成熟,100;活泼,0;优雅,450;清纯,0;性感,720;清凉,350;保暖,0</v>
      </c>
      <c r="V29" s="2" t="s">
        <v>67</v>
      </c>
      <c r="W29" s="1">
        <v>0</v>
      </c>
      <c r="X29" s="1">
        <v>300</v>
      </c>
      <c r="Y29" s="1">
        <v>0</v>
      </c>
      <c r="Z29" s="1">
        <v>100</v>
      </c>
      <c r="AA29" s="1">
        <v>0</v>
      </c>
      <c r="AB29" s="1">
        <v>450</v>
      </c>
      <c r="AC29" s="1">
        <v>0</v>
      </c>
      <c r="AD29" s="1">
        <v>720</v>
      </c>
      <c r="AE29" s="1">
        <v>350</v>
      </c>
      <c r="AF29" s="1">
        <v>0</v>
      </c>
      <c r="AG29" s="1">
        <f t="shared" si="2"/>
        <v>1920</v>
      </c>
      <c r="AH29" s="2" t="str">
        <f t="shared" si="3"/>
        <v/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 t="s">
        <v>35</v>
      </c>
    </row>
    <row r="30" spans="1:43" x14ac:dyDescent="0.2">
      <c r="A30" s="2" t="s">
        <v>72</v>
      </c>
      <c r="B30" s="3" t="s">
        <v>71</v>
      </c>
      <c r="C30" s="2">
        <v>1022000001</v>
      </c>
      <c r="D30" s="2" t="str">
        <f>VLOOKUP(C30,[1]通用道具表!B:C,2,FALSE)</f>
        <v>初始唇妆</v>
      </c>
      <c r="E30" s="2"/>
      <c r="F30" s="2" t="s">
        <v>0</v>
      </c>
      <c r="G30" s="2" t="s">
        <v>69</v>
      </c>
      <c r="H30" s="2">
        <v>100</v>
      </c>
      <c r="I30" s="2">
        <v>1000</v>
      </c>
      <c r="J30" s="2">
        <v>5</v>
      </c>
      <c r="K30" s="2">
        <v>1</v>
      </c>
      <c r="L30" s="2">
        <v>10</v>
      </c>
      <c r="M30" s="2">
        <v>5</v>
      </c>
      <c r="N30" s="2">
        <v>5</v>
      </c>
      <c r="O30" s="2">
        <v>6</v>
      </c>
      <c r="P30" s="2">
        <v>7</v>
      </c>
      <c r="Q30" s="2">
        <v>9</v>
      </c>
      <c r="R30" s="2" t="s">
        <v>35</v>
      </c>
      <c r="S30" s="2" t="str">
        <f t="shared" si="0"/>
        <v>这是一个初始唇妆</v>
      </c>
      <c r="T30" s="2" t="s">
        <v>68</v>
      </c>
      <c r="U30" s="2" t="str">
        <f t="shared" si="1"/>
        <v>简约,800;华丽,0;可爱,70;成熟,0;活泼,200;优雅,0;清纯,0;性感,65;清凉,0;保暖,330</v>
      </c>
      <c r="V30" s="2" t="s">
        <v>67</v>
      </c>
      <c r="W30" s="1">
        <v>800</v>
      </c>
      <c r="X30" s="1">
        <v>0</v>
      </c>
      <c r="Y30" s="1">
        <v>70</v>
      </c>
      <c r="Z30" s="1">
        <v>0</v>
      </c>
      <c r="AA30" s="1">
        <v>200</v>
      </c>
      <c r="AB30" s="1">
        <v>0</v>
      </c>
      <c r="AC30" s="1">
        <v>0</v>
      </c>
      <c r="AD30" s="1">
        <v>65</v>
      </c>
      <c r="AE30" s="1">
        <v>0</v>
      </c>
      <c r="AF30" s="1">
        <v>330</v>
      </c>
      <c r="AG30" s="1">
        <f t="shared" si="2"/>
        <v>1465</v>
      </c>
      <c r="AH30" s="2" t="str">
        <f t="shared" si="3"/>
        <v/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 t="s">
        <v>35</v>
      </c>
    </row>
    <row r="31" spans="1:43" x14ac:dyDescent="0.2">
      <c r="A31" s="2" t="s">
        <v>72</v>
      </c>
      <c r="B31" s="3" t="s">
        <v>71</v>
      </c>
      <c r="C31" s="2">
        <v>1022100001</v>
      </c>
      <c r="D31" s="2" t="str">
        <f>VLOOKUP(C31,[1]通用道具表!B:C,2,FALSE)</f>
        <v>初始连衣裙</v>
      </c>
      <c r="E31" s="2"/>
      <c r="F31" s="2" t="s">
        <v>295</v>
      </c>
      <c r="G31" s="2" t="s">
        <v>69</v>
      </c>
      <c r="H31" s="2">
        <v>100</v>
      </c>
      <c r="I31" s="2">
        <v>1000</v>
      </c>
      <c r="J31" s="2">
        <v>5</v>
      </c>
      <c r="K31" s="2">
        <v>1</v>
      </c>
      <c r="L31" s="2">
        <v>10</v>
      </c>
      <c r="M31" s="2">
        <v>5</v>
      </c>
      <c r="N31" s="2">
        <v>5</v>
      </c>
      <c r="O31" s="2">
        <v>6</v>
      </c>
      <c r="P31" s="2">
        <v>7</v>
      </c>
      <c r="Q31" s="2">
        <v>9</v>
      </c>
      <c r="R31" s="2" t="s">
        <v>35</v>
      </c>
      <c r="S31" s="2" t="str">
        <f t="shared" si="0"/>
        <v>这是一个初始连衣裙</v>
      </c>
      <c r="T31" s="2" t="s">
        <v>68</v>
      </c>
      <c r="U31" s="2" t="str">
        <f t="shared" si="1"/>
        <v>简约,0;华丽,810;可爱,0;成熟,190;活泼,0;优雅,500;清纯,220;性感,0;清凉,220;保暖,0</v>
      </c>
      <c r="V31" s="2" t="s">
        <v>67</v>
      </c>
      <c r="W31" s="1">
        <v>0</v>
      </c>
      <c r="X31" s="1">
        <v>810</v>
      </c>
      <c r="Y31" s="1">
        <v>0</v>
      </c>
      <c r="Z31" s="1">
        <v>190</v>
      </c>
      <c r="AA31" s="1">
        <v>0</v>
      </c>
      <c r="AB31" s="1">
        <v>500</v>
      </c>
      <c r="AC31" s="1">
        <v>220</v>
      </c>
      <c r="AD31" s="1">
        <v>0</v>
      </c>
      <c r="AE31" s="1">
        <v>220</v>
      </c>
      <c r="AF31" s="1">
        <v>0</v>
      </c>
      <c r="AG31" s="1">
        <f t="shared" si="2"/>
        <v>1940</v>
      </c>
      <c r="AH31" s="2" t="str">
        <f t="shared" si="3"/>
        <v/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1</v>
      </c>
    </row>
    <row r="32" spans="1:43" x14ac:dyDescent="0.2">
      <c r="A32" s="2" t="s">
        <v>72</v>
      </c>
      <c r="B32" s="3" t="s">
        <v>71</v>
      </c>
      <c r="C32" s="2">
        <v>1020100002</v>
      </c>
      <c r="D32" s="2" t="str">
        <f>VLOOKUP(C32,[1]通用道具表!B:C,2,FALSE)</f>
        <v>变身发型</v>
      </c>
      <c r="E32" s="2"/>
      <c r="F32" s="2" t="s">
        <v>294</v>
      </c>
      <c r="G32" s="2" t="s">
        <v>69</v>
      </c>
      <c r="H32" s="2">
        <v>100</v>
      </c>
      <c r="I32" s="2">
        <v>1000</v>
      </c>
      <c r="J32" s="2">
        <v>5</v>
      </c>
      <c r="K32" s="2">
        <v>1</v>
      </c>
      <c r="L32" s="2">
        <v>10</v>
      </c>
      <c r="M32" s="2">
        <v>5</v>
      </c>
      <c r="N32" s="2">
        <v>5</v>
      </c>
      <c r="O32" s="2">
        <v>6</v>
      </c>
      <c r="P32" s="2">
        <v>7</v>
      </c>
      <c r="Q32" s="2">
        <v>9</v>
      </c>
      <c r="R32" s="2" t="s">
        <v>35</v>
      </c>
      <c r="S32" s="2" t="str">
        <f t="shared" si="0"/>
        <v>这是一个变身发型</v>
      </c>
      <c r="T32" s="2" t="s">
        <v>68</v>
      </c>
      <c r="U32" s="2" t="str">
        <f t="shared" si="1"/>
        <v>简约,660;华丽,0;可爱,320;成熟,0;活泼,100;优雅,0;清纯,300;性感,0;清凉,200;保暖,0</v>
      </c>
      <c r="V32" s="2" t="s">
        <v>67</v>
      </c>
      <c r="W32" s="1">
        <v>660</v>
      </c>
      <c r="X32" s="1">
        <v>0</v>
      </c>
      <c r="Y32" s="1">
        <v>320</v>
      </c>
      <c r="Z32" s="1">
        <v>0</v>
      </c>
      <c r="AA32" s="1">
        <v>100</v>
      </c>
      <c r="AB32" s="1">
        <v>0</v>
      </c>
      <c r="AC32" s="1">
        <v>300</v>
      </c>
      <c r="AD32" s="1">
        <v>0</v>
      </c>
      <c r="AE32" s="1">
        <v>200</v>
      </c>
      <c r="AF32" s="1">
        <v>0</v>
      </c>
      <c r="AG32" s="1">
        <f t="shared" si="2"/>
        <v>1580</v>
      </c>
      <c r="AH32" s="2" t="str">
        <f t="shared" si="3"/>
        <v/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 t="s">
        <v>0</v>
      </c>
    </row>
    <row r="33" spans="1:43" x14ac:dyDescent="0.2">
      <c r="A33" s="2" t="s">
        <v>72</v>
      </c>
      <c r="B33" s="3" t="s">
        <v>71</v>
      </c>
      <c r="C33" s="2">
        <v>1020100003</v>
      </c>
      <c r="D33" s="2" t="str">
        <f>VLOOKUP(C33,[1]通用道具表!B:C,2,FALSE)</f>
        <v>变身发型1</v>
      </c>
      <c r="E33" s="2"/>
      <c r="F33" s="2" t="s">
        <v>293</v>
      </c>
      <c r="G33" s="2" t="s">
        <v>69</v>
      </c>
      <c r="H33" s="2">
        <v>100</v>
      </c>
      <c r="I33" s="2">
        <v>1000</v>
      </c>
      <c r="J33" s="2">
        <v>5</v>
      </c>
      <c r="K33" s="2">
        <v>1</v>
      </c>
      <c r="L33" s="2">
        <v>10</v>
      </c>
      <c r="M33" s="2">
        <v>5</v>
      </c>
      <c r="N33" s="2">
        <v>5</v>
      </c>
      <c r="O33" s="2">
        <v>6</v>
      </c>
      <c r="P33" s="2">
        <v>7</v>
      </c>
      <c r="Q33" s="2">
        <v>9</v>
      </c>
      <c r="R33" s="2" t="s">
        <v>35</v>
      </c>
      <c r="S33" s="2" t="str">
        <f t="shared" si="0"/>
        <v>这是一个变身发型1</v>
      </c>
      <c r="T33" s="2" t="s">
        <v>68</v>
      </c>
      <c r="U33" s="2" t="str">
        <f t="shared" si="1"/>
        <v>简约,125;华丽,0;可爱,0;成熟,225;活泼,0;优雅,310;清纯,0;性感,200;清凉,557;保暖,0</v>
      </c>
      <c r="V33" s="2" t="s">
        <v>67</v>
      </c>
      <c r="W33" s="1">
        <v>125</v>
      </c>
      <c r="X33" s="1">
        <v>0</v>
      </c>
      <c r="Y33" s="1">
        <v>0</v>
      </c>
      <c r="Z33" s="1">
        <v>225</v>
      </c>
      <c r="AA33" s="1">
        <v>0</v>
      </c>
      <c r="AB33" s="1">
        <v>310</v>
      </c>
      <c r="AC33" s="1">
        <v>0</v>
      </c>
      <c r="AD33" s="1">
        <v>200</v>
      </c>
      <c r="AE33" s="1">
        <v>557</v>
      </c>
      <c r="AF33" s="1">
        <v>0</v>
      </c>
      <c r="AG33" s="1">
        <f t="shared" si="2"/>
        <v>1417</v>
      </c>
      <c r="AH33" s="2" t="str">
        <f t="shared" si="3"/>
        <v/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 t="s">
        <v>0</v>
      </c>
    </row>
    <row r="34" spans="1:43" x14ac:dyDescent="0.2">
      <c r="A34" s="2" t="s">
        <v>72</v>
      </c>
      <c r="B34" s="3" t="s">
        <v>71</v>
      </c>
      <c r="C34" s="2">
        <v>1020100004</v>
      </c>
      <c r="D34" s="2" t="str">
        <f>VLOOKUP(C34,[1]通用道具表!B:C,2,FALSE)</f>
        <v>变身发型2</v>
      </c>
      <c r="E34" s="2"/>
      <c r="F34" s="2" t="s">
        <v>292</v>
      </c>
      <c r="G34" s="2" t="s">
        <v>69</v>
      </c>
      <c r="H34" s="2">
        <v>100</v>
      </c>
      <c r="I34" s="2">
        <v>1000</v>
      </c>
      <c r="J34" s="2">
        <v>5</v>
      </c>
      <c r="K34" s="2">
        <v>1</v>
      </c>
      <c r="L34" s="2">
        <v>10</v>
      </c>
      <c r="M34" s="2">
        <v>5</v>
      </c>
      <c r="N34" s="2">
        <v>5</v>
      </c>
      <c r="O34" s="2">
        <v>6</v>
      </c>
      <c r="P34" s="2">
        <v>7</v>
      </c>
      <c r="Q34" s="2">
        <v>9</v>
      </c>
      <c r="R34" s="2" t="s">
        <v>35</v>
      </c>
      <c r="S34" s="2" t="str">
        <f t="shared" si="0"/>
        <v>这是一个变身发型2</v>
      </c>
      <c r="T34" s="2" t="s">
        <v>68</v>
      </c>
      <c r="U34" s="2" t="str">
        <f t="shared" si="1"/>
        <v>简约,0;华丽,580;可爱,0;成熟,620;活泼,110;优雅,0;清纯,0;性感,460;清凉,100;保暖,0</v>
      </c>
      <c r="V34" s="2" t="s">
        <v>67</v>
      </c>
      <c r="W34" s="1">
        <v>0</v>
      </c>
      <c r="X34" s="1">
        <v>580</v>
      </c>
      <c r="Y34" s="1">
        <v>0</v>
      </c>
      <c r="Z34" s="1">
        <v>620</v>
      </c>
      <c r="AA34" s="1">
        <v>110</v>
      </c>
      <c r="AB34" s="1">
        <v>0</v>
      </c>
      <c r="AC34" s="1">
        <v>0</v>
      </c>
      <c r="AD34" s="1">
        <v>460</v>
      </c>
      <c r="AE34" s="1">
        <v>100</v>
      </c>
      <c r="AF34" s="1">
        <v>0</v>
      </c>
      <c r="AG34" s="1">
        <f t="shared" si="2"/>
        <v>1870</v>
      </c>
      <c r="AH34" s="2" t="str">
        <f t="shared" si="3"/>
        <v/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 t="s">
        <v>0</v>
      </c>
    </row>
    <row r="35" spans="1:43" x14ac:dyDescent="0.2">
      <c r="A35" s="2" t="s">
        <v>72</v>
      </c>
      <c r="B35" s="3" t="s">
        <v>71</v>
      </c>
      <c r="C35" s="2">
        <v>1020100005</v>
      </c>
      <c r="D35" s="2" t="str">
        <f>VLOOKUP(C35,[1]通用道具表!B:C,2,FALSE)</f>
        <v>变身发型3</v>
      </c>
      <c r="E35" s="2"/>
      <c r="F35" s="2" t="s">
        <v>291</v>
      </c>
      <c r="G35" s="2" t="s">
        <v>69</v>
      </c>
      <c r="H35" s="2">
        <v>100</v>
      </c>
      <c r="I35" s="2">
        <v>1000</v>
      </c>
      <c r="J35" s="2">
        <v>5</v>
      </c>
      <c r="K35" s="2">
        <v>1</v>
      </c>
      <c r="L35" s="2">
        <v>10</v>
      </c>
      <c r="M35" s="2">
        <v>5</v>
      </c>
      <c r="N35" s="2">
        <v>5</v>
      </c>
      <c r="O35" s="2">
        <v>6</v>
      </c>
      <c r="P35" s="2">
        <v>7</v>
      </c>
      <c r="Q35" s="2">
        <v>9</v>
      </c>
      <c r="R35" s="2" t="s">
        <v>35</v>
      </c>
      <c r="S35" s="2" t="str">
        <f t="shared" si="0"/>
        <v>这是一个变身发型3</v>
      </c>
      <c r="T35" s="2" t="s">
        <v>68</v>
      </c>
      <c r="U35" s="2" t="str">
        <f t="shared" si="1"/>
        <v>简约,120;华丽,0;可爱,0;成熟,360;活泼,0;优雅,100;清纯,300;性感,0;清凉,0;保暖,600</v>
      </c>
      <c r="V35" s="2" t="s">
        <v>67</v>
      </c>
      <c r="W35" s="1">
        <v>120</v>
      </c>
      <c r="X35" s="1">
        <v>0</v>
      </c>
      <c r="Y35" s="1">
        <v>0</v>
      </c>
      <c r="Z35" s="1">
        <v>360</v>
      </c>
      <c r="AA35" s="1">
        <v>0</v>
      </c>
      <c r="AB35" s="1">
        <v>100</v>
      </c>
      <c r="AC35" s="1">
        <v>300</v>
      </c>
      <c r="AD35" s="1">
        <v>0</v>
      </c>
      <c r="AE35" s="1">
        <v>0</v>
      </c>
      <c r="AF35" s="1">
        <v>600</v>
      </c>
      <c r="AG35" s="1">
        <f t="shared" si="2"/>
        <v>1480</v>
      </c>
      <c r="AH35" s="2" t="str">
        <f t="shared" si="3"/>
        <v/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 t="s">
        <v>0</v>
      </c>
    </row>
    <row r="36" spans="1:43" x14ac:dyDescent="0.2">
      <c r="A36" s="2" t="s">
        <v>72</v>
      </c>
      <c r="B36" s="3" t="s">
        <v>71</v>
      </c>
      <c r="C36" s="2">
        <v>1020200002</v>
      </c>
      <c r="D36" s="2" t="str">
        <f>VLOOKUP(C36,[1]通用道具表!B:C,2,FALSE)</f>
        <v>外套PC00016</v>
      </c>
      <c r="E36" s="2"/>
      <c r="F36" s="2" t="s">
        <v>290</v>
      </c>
      <c r="G36" s="2" t="s">
        <v>69</v>
      </c>
      <c r="H36" s="2">
        <v>100</v>
      </c>
      <c r="I36" s="2">
        <v>1000</v>
      </c>
      <c r="J36" s="2">
        <v>5</v>
      </c>
      <c r="K36" s="2">
        <v>1</v>
      </c>
      <c r="L36" s="2">
        <v>10</v>
      </c>
      <c r="M36" s="2">
        <v>5</v>
      </c>
      <c r="N36" s="2">
        <v>5</v>
      </c>
      <c r="O36" s="2">
        <v>6</v>
      </c>
      <c r="P36" s="2">
        <v>7</v>
      </c>
      <c r="Q36" s="2">
        <v>9</v>
      </c>
      <c r="R36" s="2" t="s">
        <v>35</v>
      </c>
      <c r="S36" s="2" t="str">
        <f t="shared" si="0"/>
        <v>这是一个外套PC00016</v>
      </c>
      <c r="T36" s="2" t="s">
        <v>68</v>
      </c>
      <c r="U36" s="2" t="str">
        <f t="shared" si="1"/>
        <v>简约,100;华丽,0;可爱,300;成熟,0;活泼,100;优雅,0;清纯,600;性感,0;清凉,200;保暖,0</v>
      </c>
      <c r="V36" s="2" t="s">
        <v>67</v>
      </c>
      <c r="W36" s="1">
        <v>100</v>
      </c>
      <c r="X36" s="1">
        <v>0</v>
      </c>
      <c r="Y36" s="1">
        <v>300</v>
      </c>
      <c r="Z36" s="1">
        <v>0</v>
      </c>
      <c r="AA36" s="1">
        <v>100</v>
      </c>
      <c r="AB36" s="1">
        <v>0</v>
      </c>
      <c r="AC36" s="1">
        <v>600</v>
      </c>
      <c r="AD36" s="1">
        <v>0</v>
      </c>
      <c r="AE36" s="1">
        <v>200</v>
      </c>
      <c r="AF36" s="1">
        <v>0</v>
      </c>
      <c r="AG36" s="1">
        <f t="shared" si="2"/>
        <v>1300</v>
      </c>
      <c r="AH36" s="2" t="str">
        <f t="shared" si="3"/>
        <v/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 t="s">
        <v>0</v>
      </c>
    </row>
    <row r="37" spans="1:43" x14ac:dyDescent="0.2">
      <c r="A37" s="2" t="s">
        <v>72</v>
      </c>
      <c r="B37" s="3" t="s">
        <v>71</v>
      </c>
      <c r="C37" s="2">
        <v>1020200003</v>
      </c>
      <c r="D37" s="2" t="str">
        <f>VLOOKUP(C37,[1]通用道具表!B:C,2,FALSE)</f>
        <v>外套S003C</v>
      </c>
      <c r="E37" s="2"/>
      <c r="F37" s="2" t="s">
        <v>289</v>
      </c>
      <c r="G37" s="2" t="s">
        <v>69</v>
      </c>
      <c r="H37" s="2">
        <v>100</v>
      </c>
      <c r="I37" s="2">
        <v>1000</v>
      </c>
      <c r="J37" s="2">
        <v>5</v>
      </c>
      <c r="K37" s="2">
        <v>1</v>
      </c>
      <c r="L37" s="2">
        <v>10</v>
      </c>
      <c r="M37" s="2">
        <v>5</v>
      </c>
      <c r="N37" s="2">
        <v>5</v>
      </c>
      <c r="O37" s="2">
        <v>6</v>
      </c>
      <c r="P37" s="2">
        <v>7</v>
      </c>
      <c r="Q37" s="2">
        <v>9</v>
      </c>
      <c r="R37" s="2" t="s">
        <v>35</v>
      </c>
      <c r="S37" s="2" t="str">
        <f t="shared" ref="S37:S68" si="4">"这是一个"&amp;D37</f>
        <v>这是一个外套S003C</v>
      </c>
      <c r="T37" s="2" t="s">
        <v>68</v>
      </c>
      <c r="U37" s="2" t="str">
        <f t="shared" ref="U37:U68" si="5">$W$4&amp;","&amp;W37&amp;";"&amp;$X$4&amp;","&amp;X37&amp;";"&amp;$Y$4&amp;","&amp;Y37&amp;";"&amp;$Z$4&amp;","&amp;Z37&amp;";"&amp;$AA$4&amp;","&amp;AA37&amp;";"&amp;$AB$4&amp;","&amp;AB37&amp;";"&amp;$AC$4&amp;","&amp;AC37&amp;";"&amp;$AD$4&amp;","&amp;AD37&amp;";"&amp;$AE$4&amp;","&amp;AE37&amp;";"&amp;$AF$4&amp;","&amp;AF37</f>
        <v>简约,0;华丽,200;可爱,0;成熟,250;活泼,0;优雅,320;清纯,0;性感,110;清凉,0;保暖,700</v>
      </c>
      <c r="V37" s="2" t="s">
        <v>67</v>
      </c>
      <c r="W37" s="1">
        <v>0</v>
      </c>
      <c r="X37" s="1">
        <v>200</v>
      </c>
      <c r="Y37" s="1">
        <v>0</v>
      </c>
      <c r="Z37" s="1">
        <v>250</v>
      </c>
      <c r="AA37" s="1">
        <v>0</v>
      </c>
      <c r="AB37" s="1">
        <v>320</v>
      </c>
      <c r="AC37" s="1">
        <v>0</v>
      </c>
      <c r="AD37" s="1">
        <v>110</v>
      </c>
      <c r="AE37" s="1">
        <v>0</v>
      </c>
      <c r="AF37" s="1">
        <v>700</v>
      </c>
      <c r="AG37" s="1">
        <f t="shared" ref="AG37:AG68" si="6">SUM(W37:AF37)</f>
        <v>1580</v>
      </c>
      <c r="AH37" s="2" t="str">
        <f t="shared" ref="AH37:AH68" si="7">IF(AI37&gt;0,$AI$4,"")&amp;IF(AND(AI37&gt;0,SUM(AJ37:AP37)&gt;0),";","")&amp;IF(AJ37&gt;0,$AJ$4,"")&amp;IF(AND(AJ37&gt;0,SUM(AK37:AP37)&gt;0),";","")&amp;IF(AK37&gt;0,$AK$4,"")&amp;IF(AND(AK37&gt;0,SUM(AL37:AP37)&gt;0),";","")&amp;IF(AL37&gt;0,$AL$4,"")&amp;IF(AND(AL37&gt;0,SUM(AM37:AP37)&gt;0),";","")&amp;IF(AM37&gt;0,$AM$4,"")&amp;IF(AND(AM37&gt;0,SUM(AN37:AP37)&gt;0),";","")&amp;IF(AN37&gt;0,$AN$4,"")&amp;IF(AND(AN37&gt;0,SUM(AO37:AP37)&gt;0),";","")&amp;IF(AO37&gt;0,$AO$4,"")&amp;IF(AND(AO37&gt;0,AP37&gt;0),";","")&amp;IF(AP37&gt;0,$AP$4,"")</f>
        <v/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 t="s">
        <v>0</v>
      </c>
    </row>
    <row r="38" spans="1:43" x14ac:dyDescent="0.2">
      <c r="A38" s="2" t="s">
        <v>72</v>
      </c>
      <c r="B38" s="3" t="s">
        <v>71</v>
      </c>
      <c r="C38" s="2">
        <v>1020200004</v>
      </c>
      <c r="D38" s="2" t="str">
        <f>VLOOKUP(C38,[1]通用道具表!B:C,2,FALSE)</f>
        <v>外套P00001</v>
      </c>
      <c r="E38" s="2"/>
      <c r="F38" s="2" t="s">
        <v>288</v>
      </c>
      <c r="G38" s="2" t="s">
        <v>69</v>
      </c>
      <c r="H38" s="2">
        <v>100</v>
      </c>
      <c r="I38" s="2">
        <v>1000</v>
      </c>
      <c r="J38" s="2">
        <v>5</v>
      </c>
      <c r="K38" s="2">
        <v>1</v>
      </c>
      <c r="L38" s="2">
        <v>10</v>
      </c>
      <c r="M38" s="2">
        <v>5</v>
      </c>
      <c r="N38" s="2">
        <v>5</v>
      </c>
      <c r="O38" s="2">
        <v>6</v>
      </c>
      <c r="P38" s="2">
        <v>7</v>
      </c>
      <c r="Q38" s="2">
        <v>9</v>
      </c>
      <c r="R38" s="2" t="s">
        <v>35</v>
      </c>
      <c r="S38" s="2" t="str">
        <f t="shared" si="4"/>
        <v>这是一个外套P00001</v>
      </c>
      <c r="T38" s="2" t="s">
        <v>68</v>
      </c>
      <c r="U38" s="2" t="str">
        <f t="shared" si="5"/>
        <v>简约,0;华丽,200;可爱,0;成熟,250;活泼,0;优雅,320;清纯,0;性感,110;清凉,0;保暖,700</v>
      </c>
      <c r="V38" s="2" t="s">
        <v>67</v>
      </c>
      <c r="W38" s="1">
        <v>0</v>
      </c>
      <c r="X38" s="1">
        <v>200</v>
      </c>
      <c r="Y38" s="1">
        <v>0</v>
      </c>
      <c r="Z38" s="1">
        <v>250</v>
      </c>
      <c r="AA38" s="1">
        <v>0</v>
      </c>
      <c r="AB38" s="1">
        <v>320</v>
      </c>
      <c r="AC38" s="1">
        <v>0</v>
      </c>
      <c r="AD38" s="1">
        <v>110</v>
      </c>
      <c r="AE38" s="1">
        <v>0</v>
      </c>
      <c r="AF38" s="1">
        <v>700</v>
      </c>
      <c r="AG38" s="1">
        <f t="shared" si="6"/>
        <v>1580</v>
      </c>
      <c r="AH38" s="2" t="str">
        <f t="shared" si="7"/>
        <v/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 t="s">
        <v>0</v>
      </c>
    </row>
    <row r="39" spans="1:43" x14ac:dyDescent="0.2">
      <c r="A39" s="2" t="s">
        <v>72</v>
      </c>
      <c r="B39" s="3" t="s">
        <v>71</v>
      </c>
      <c r="C39" s="2">
        <v>1020200005</v>
      </c>
      <c r="D39" s="2" t="str">
        <f>VLOOKUP(C39,[1]通用道具表!B:C,2,FALSE)</f>
        <v>外套P0003</v>
      </c>
      <c r="E39" s="2"/>
      <c r="F39" s="2" t="s">
        <v>287</v>
      </c>
      <c r="G39" s="2" t="s">
        <v>69</v>
      </c>
      <c r="H39" s="2">
        <v>100</v>
      </c>
      <c r="I39" s="2">
        <v>1000</v>
      </c>
      <c r="J39" s="2">
        <v>5</v>
      </c>
      <c r="K39" s="2">
        <v>1</v>
      </c>
      <c r="L39" s="2">
        <v>10</v>
      </c>
      <c r="M39" s="2">
        <v>5</v>
      </c>
      <c r="N39" s="2">
        <v>5</v>
      </c>
      <c r="O39" s="2">
        <v>6</v>
      </c>
      <c r="P39" s="2">
        <v>7</v>
      </c>
      <c r="Q39" s="2">
        <v>9</v>
      </c>
      <c r="R39" s="2" t="s">
        <v>35</v>
      </c>
      <c r="S39" s="2" t="str">
        <f t="shared" si="4"/>
        <v>这是一个外套P0003</v>
      </c>
      <c r="T39" s="2" t="s">
        <v>68</v>
      </c>
      <c r="U39" s="2" t="str">
        <f t="shared" si="5"/>
        <v>简约,100;华丽,0;可爱,300;成熟,0;活泼,100;优雅,0;清纯,600;性感,0;清凉,200;保暖,0</v>
      </c>
      <c r="V39" s="2" t="s">
        <v>67</v>
      </c>
      <c r="W39" s="1">
        <v>100</v>
      </c>
      <c r="X39" s="1">
        <v>0</v>
      </c>
      <c r="Y39" s="1">
        <v>300</v>
      </c>
      <c r="Z39" s="1">
        <v>0</v>
      </c>
      <c r="AA39" s="1">
        <v>100</v>
      </c>
      <c r="AB39" s="1">
        <v>0</v>
      </c>
      <c r="AC39" s="1">
        <v>600</v>
      </c>
      <c r="AD39" s="1">
        <v>0</v>
      </c>
      <c r="AE39" s="1">
        <v>200</v>
      </c>
      <c r="AF39" s="1">
        <v>0</v>
      </c>
      <c r="AG39" s="1">
        <f t="shared" si="6"/>
        <v>1300</v>
      </c>
      <c r="AH39" s="2" t="str">
        <f t="shared" si="7"/>
        <v/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 t="s">
        <v>0</v>
      </c>
    </row>
    <row r="40" spans="1:43" x14ac:dyDescent="0.2">
      <c r="A40" s="2" t="s">
        <v>72</v>
      </c>
      <c r="B40" s="3" t="s">
        <v>71</v>
      </c>
      <c r="C40" s="2">
        <v>1020200006</v>
      </c>
      <c r="D40" s="2" t="str">
        <f>VLOOKUP(C40,[1]通用道具表!B:C,2,FALSE)</f>
        <v>外套P0007</v>
      </c>
      <c r="E40" s="2"/>
      <c r="F40" s="2" t="s">
        <v>286</v>
      </c>
      <c r="G40" s="2" t="s">
        <v>69</v>
      </c>
      <c r="H40" s="2">
        <v>100</v>
      </c>
      <c r="I40" s="2">
        <v>1000</v>
      </c>
      <c r="J40" s="2">
        <v>5</v>
      </c>
      <c r="K40" s="2">
        <v>1</v>
      </c>
      <c r="L40" s="2">
        <v>10</v>
      </c>
      <c r="M40" s="2">
        <v>5</v>
      </c>
      <c r="N40" s="2">
        <v>5</v>
      </c>
      <c r="O40" s="2">
        <v>6</v>
      </c>
      <c r="P40" s="2">
        <v>7</v>
      </c>
      <c r="Q40" s="2">
        <v>9</v>
      </c>
      <c r="R40" s="2" t="s">
        <v>35</v>
      </c>
      <c r="S40" s="2" t="str">
        <f t="shared" si="4"/>
        <v>这是一个外套P0007</v>
      </c>
      <c r="T40" s="2" t="s">
        <v>68</v>
      </c>
      <c r="U40" s="2" t="str">
        <f t="shared" si="5"/>
        <v>简约,0;华丽,200;可爱,0;成熟,250;活泼,0;优雅,320;清纯,0;性感,110;清凉,0;保暖,700</v>
      </c>
      <c r="V40" s="2" t="s">
        <v>67</v>
      </c>
      <c r="W40" s="1">
        <v>0</v>
      </c>
      <c r="X40" s="1">
        <v>200</v>
      </c>
      <c r="Y40" s="1">
        <v>0</v>
      </c>
      <c r="Z40" s="1">
        <v>250</v>
      </c>
      <c r="AA40" s="1">
        <v>0</v>
      </c>
      <c r="AB40" s="1">
        <v>320</v>
      </c>
      <c r="AC40" s="1">
        <v>0</v>
      </c>
      <c r="AD40" s="1">
        <v>110</v>
      </c>
      <c r="AE40" s="1">
        <v>0</v>
      </c>
      <c r="AF40" s="1">
        <v>700</v>
      </c>
      <c r="AG40" s="1">
        <f t="shared" si="6"/>
        <v>1580</v>
      </c>
      <c r="AH40" s="2" t="str">
        <f t="shared" si="7"/>
        <v/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 t="s">
        <v>0</v>
      </c>
    </row>
    <row r="41" spans="1:43" x14ac:dyDescent="0.2">
      <c r="A41" s="2" t="s">
        <v>72</v>
      </c>
      <c r="B41" s="3" t="s">
        <v>71</v>
      </c>
      <c r="C41" s="2">
        <v>1020200007</v>
      </c>
      <c r="D41" s="2" t="str">
        <f>VLOOKUP(C41,[1]通用道具表!B:C,2,FALSE)</f>
        <v>外套P0083</v>
      </c>
      <c r="E41" s="2"/>
      <c r="F41" s="2" t="s">
        <v>285</v>
      </c>
      <c r="G41" s="2" t="s">
        <v>69</v>
      </c>
      <c r="H41" s="2">
        <v>100</v>
      </c>
      <c r="I41" s="2">
        <v>1000</v>
      </c>
      <c r="J41" s="2">
        <v>5</v>
      </c>
      <c r="K41" s="2">
        <v>1</v>
      </c>
      <c r="L41" s="2">
        <v>10</v>
      </c>
      <c r="M41" s="2">
        <v>5</v>
      </c>
      <c r="N41" s="2">
        <v>5</v>
      </c>
      <c r="O41" s="2">
        <v>6</v>
      </c>
      <c r="P41" s="2">
        <v>7</v>
      </c>
      <c r="Q41" s="2">
        <v>9</v>
      </c>
      <c r="R41" s="2" t="s">
        <v>35</v>
      </c>
      <c r="S41" s="2" t="str">
        <f t="shared" si="4"/>
        <v>这是一个外套P0083</v>
      </c>
      <c r="T41" s="2" t="s">
        <v>68</v>
      </c>
      <c r="U41" s="2" t="str">
        <f t="shared" si="5"/>
        <v>简约,0;华丽,200;可爱,0;成熟,250;活泼,0;优雅,320;清纯,0;性感,110;清凉,0;保暖,700</v>
      </c>
      <c r="V41" s="2" t="s">
        <v>67</v>
      </c>
      <c r="W41" s="1">
        <v>0</v>
      </c>
      <c r="X41" s="1">
        <v>200</v>
      </c>
      <c r="Y41" s="1">
        <v>0</v>
      </c>
      <c r="Z41" s="1">
        <v>250</v>
      </c>
      <c r="AA41" s="1">
        <v>0</v>
      </c>
      <c r="AB41" s="1">
        <v>320</v>
      </c>
      <c r="AC41" s="1">
        <v>0</v>
      </c>
      <c r="AD41" s="1">
        <v>110</v>
      </c>
      <c r="AE41" s="1">
        <v>0</v>
      </c>
      <c r="AF41" s="1">
        <v>700</v>
      </c>
      <c r="AG41" s="1">
        <f t="shared" si="6"/>
        <v>1580</v>
      </c>
      <c r="AH41" s="2" t="str">
        <f t="shared" si="7"/>
        <v/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 t="s">
        <v>0</v>
      </c>
    </row>
    <row r="42" spans="1:43" x14ac:dyDescent="0.2">
      <c r="A42" s="2" t="s">
        <v>72</v>
      </c>
      <c r="B42" s="3" t="s">
        <v>71</v>
      </c>
      <c r="C42" s="2">
        <v>1020300002</v>
      </c>
      <c r="D42" s="2" t="str">
        <f>VLOOKUP(C42,[1]通用道具表!B:C,2,FALSE)</f>
        <v>上衣PT00006</v>
      </c>
      <c r="E42" s="2"/>
      <c r="F42" s="2" t="s">
        <v>284</v>
      </c>
      <c r="G42" s="2" t="s">
        <v>69</v>
      </c>
      <c r="H42" s="2">
        <v>100</v>
      </c>
      <c r="I42" s="2">
        <v>1000</v>
      </c>
      <c r="J42" s="2">
        <v>5</v>
      </c>
      <c r="K42" s="2">
        <v>1</v>
      </c>
      <c r="L42" s="2">
        <v>10</v>
      </c>
      <c r="M42" s="2">
        <v>5</v>
      </c>
      <c r="N42" s="2">
        <v>5</v>
      </c>
      <c r="O42" s="2">
        <v>6</v>
      </c>
      <c r="P42" s="2">
        <v>7</v>
      </c>
      <c r="Q42" s="2">
        <v>9</v>
      </c>
      <c r="R42" s="2" t="s">
        <v>35</v>
      </c>
      <c r="S42" s="2" t="str">
        <f t="shared" si="4"/>
        <v>这是一个上衣PT00006</v>
      </c>
      <c r="T42" s="2" t="s">
        <v>68</v>
      </c>
      <c r="U42" s="2" t="str">
        <f t="shared" si="5"/>
        <v>简约,0;华丽,0;可爱,300;成熟,0;活泼,0;优雅,0;清纯,0;性感,0;清凉,0;保暖,0</v>
      </c>
      <c r="V42" s="2" t="s">
        <v>67</v>
      </c>
      <c r="W42" s="1">
        <v>0</v>
      </c>
      <c r="X42" s="1">
        <v>0</v>
      </c>
      <c r="Y42" s="1">
        <v>300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f t="shared" si="6"/>
        <v>300</v>
      </c>
      <c r="AH42" s="2" t="str">
        <f t="shared" si="7"/>
        <v>胸部</v>
      </c>
      <c r="AI42" s="1">
        <v>1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 t="s">
        <v>0</v>
      </c>
    </row>
    <row r="43" spans="1:43" x14ac:dyDescent="0.2">
      <c r="A43" s="2" t="s">
        <v>72</v>
      </c>
      <c r="B43" s="3" t="s">
        <v>71</v>
      </c>
      <c r="C43" s="2">
        <v>1020300003</v>
      </c>
      <c r="D43" s="2" t="str">
        <f>VLOOKUP(C43,[1]通用道具表!B:C,2,FALSE)</f>
        <v>上衣PT00167</v>
      </c>
      <c r="E43" s="2"/>
      <c r="F43" s="2" t="s">
        <v>283</v>
      </c>
      <c r="G43" s="2" t="s">
        <v>69</v>
      </c>
      <c r="H43" s="2">
        <v>100</v>
      </c>
      <c r="I43" s="2">
        <v>1000</v>
      </c>
      <c r="J43" s="2">
        <v>5</v>
      </c>
      <c r="K43" s="2">
        <v>1</v>
      </c>
      <c r="L43" s="2">
        <v>10</v>
      </c>
      <c r="M43" s="2">
        <v>5</v>
      </c>
      <c r="N43" s="2">
        <v>5</v>
      </c>
      <c r="O43" s="2">
        <v>6</v>
      </c>
      <c r="P43" s="2">
        <v>7</v>
      </c>
      <c r="Q43" s="2">
        <v>9</v>
      </c>
      <c r="R43" s="2" t="s">
        <v>35</v>
      </c>
      <c r="S43" s="2" t="str">
        <f t="shared" si="4"/>
        <v>这是一个上衣PT00167</v>
      </c>
      <c r="T43" s="2" t="s">
        <v>68</v>
      </c>
      <c r="U43" s="2" t="str">
        <f t="shared" si="5"/>
        <v>简约,0;华丽,300;可爱,0;成熟,100;活泼,0;优雅,450;清纯,0;性感,720;清凉,350;保暖,0</v>
      </c>
      <c r="V43" s="2" t="s">
        <v>67</v>
      </c>
      <c r="W43" s="1">
        <v>0</v>
      </c>
      <c r="X43" s="1">
        <v>300</v>
      </c>
      <c r="Y43" s="1">
        <v>0</v>
      </c>
      <c r="Z43" s="1">
        <v>100</v>
      </c>
      <c r="AA43" s="1">
        <v>0</v>
      </c>
      <c r="AB43" s="1">
        <v>450</v>
      </c>
      <c r="AC43" s="1">
        <v>0</v>
      </c>
      <c r="AD43" s="1">
        <v>720</v>
      </c>
      <c r="AE43" s="1">
        <v>350</v>
      </c>
      <c r="AF43" s="1">
        <v>0</v>
      </c>
      <c r="AG43" s="1">
        <f t="shared" si="6"/>
        <v>1920</v>
      </c>
      <c r="AH43" s="2" t="str">
        <f t="shared" si="7"/>
        <v>胸部</v>
      </c>
      <c r="AI43" s="1">
        <v>1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 t="s">
        <v>0</v>
      </c>
    </row>
    <row r="44" spans="1:43" x14ac:dyDescent="0.2">
      <c r="A44" s="2" t="s">
        <v>72</v>
      </c>
      <c r="B44" s="3" t="s">
        <v>71</v>
      </c>
      <c r="C44" s="2">
        <v>1020300004</v>
      </c>
      <c r="D44" s="2" t="str">
        <f>VLOOKUP(C44,[1]通用道具表!B:C,2,FALSE)</f>
        <v>上衣PT00176</v>
      </c>
      <c r="E44" s="2"/>
      <c r="F44" s="2" t="s">
        <v>282</v>
      </c>
      <c r="G44" s="2" t="s">
        <v>69</v>
      </c>
      <c r="H44" s="2">
        <v>100</v>
      </c>
      <c r="I44" s="2">
        <v>1000</v>
      </c>
      <c r="J44" s="2">
        <v>5</v>
      </c>
      <c r="K44" s="2">
        <v>1</v>
      </c>
      <c r="L44" s="2">
        <v>10</v>
      </c>
      <c r="M44" s="2">
        <v>5</v>
      </c>
      <c r="N44" s="2">
        <v>5</v>
      </c>
      <c r="O44" s="2">
        <v>6</v>
      </c>
      <c r="P44" s="2">
        <v>7</v>
      </c>
      <c r="Q44" s="2">
        <v>9</v>
      </c>
      <c r="R44" s="2" t="s">
        <v>35</v>
      </c>
      <c r="S44" s="2" t="str">
        <f t="shared" si="4"/>
        <v>这是一个上衣PT00176</v>
      </c>
      <c r="T44" s="2" t="s">
        <v>68</v>
      </c>
      <c r="U44" s="2" t="str">
        <f t="shared" si="5"/>
        <v>简约,800;华丽,0;可爱,70;成熟,0;活泼,200;优雅,0;清纯,0;性感,65;清凉,0;保暖,330</v>
      </c>
      <c r="V44" s="2" t="s">
        <v>67</v>
      </c>
      <c r="W44" s="1">
        <v>800</v>
      </c>
      <c r="X44" s="1">
        <v>0</v>
      </c>
      <c r="Y44" s="1">
        <v>70</v>
      </c>
      <c r="Z44" s="1">
        <v>0</v>
      </c>
      <c r="AA44" s="1">
        <v>200</v>
      </c>
      <c r="AB44" s="1">
        <v>0</v>
      </c>
      <c r="AC44" s="1">
        <v>0</v>
      </c>
      <c r="AD44" s="1">
        <v>65</v>
      </c>
      <c r="AE44" s="1">
        <v>0</v>
      </c>
      <c r="AF44" s="1">
        <v>330</v>
      </c>
      <c r="AG44" s="1">
        <f t="shared" si="6"/>
        <v>1465</v>
      </c>
      <c r="AH44" s="2" t="str">
        <f t="shared" si="7"/>
        <v>胸部</v>
      </c>
      <c r="AI44" s="1">
        <v>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 t="s">
        <v>0</v>
      </c>
    </row>
    <row r="45" spans="1:43" x14ac:dyDescent="0.2">
      <c r="A45" s="2" t="s">
        <v>72</v>
      </c>
      <c r="B45" s="3" t="s">
        <v>71</v>
      </c>
      <c r="C45" s="2">
        <v>1020300005</v>
      </c>
      <c r="D45" s="2" t="str">
        <f>VLOOKUP(C45,[1]通用道具表!B:C,2,FALSE)</f>
        <v>上衣P0003PSY</v>
      </c>
      <c r="E45" s="2"/>
      <c r="F45" s="2" t="s">
        <v>281</v>
      </c>
      <c r="G45" s="2" t="s">
        <v>69</v>
      </c>
      <c r="H45" s="2">
        <v>100</v>
      </c>
      <c r="I45" s="2">
        <v>1000</v>
      </c>
      <c r="J45" s="2">
        <v>5</v>
      </c>
      <c r="K45" s="2">
        <v>1</v>
      </c>
      <c r="L45" s="2">
        <v>10</v>
      </c>
      <c r="M45" s="2">
        <v>5</v>
      </c>
      <c r="N45" s="2">
        <v>5</v>
      </c>
      <c r="O45" s="2">
        <v>6</v>
      </c>
      <c r="P45" s="2">
        <v>7</v>
      </c>
      <c r="Q45" s="2">
        <v>9</v>
      </c>
      <c r="R45" s="2" t="s">
        <v>35</v>
      </c>
      <c r="S45" s="2" t="str">
        <f t="shared" si="4"/>
        <v>这是一个上衣P0003PSY</v>
      </c>
      <c r="T45" s="2" t="s">
        <v>68</v>
      </c>
      <c r="U45" s="2" t="str">
        <f t="shared" si="5"/>
        <v>简约,0;华丽,0;可爱,300;成熟,0;活泼,0;优雅,0;清纯,0;性感,0;清凉,0;保暖,0</v>
      </c>
      <c r="V45" s="2" t="s">
        <v>67</v>
      </c>
      <c r="W45" s="1">
        <v>0</v>
      </c>
      <c r="X45" s="1">
        <v>0</v>
      </c>
      <c r="Y45" s="1">
        <v>300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f t="shared" si="6"/>
        <v>300</v>
      </c>
      <c r="AH45" s="2" t="str">
        <f t="shared" si="7"/>
        <v>胸部</v>
      </c>
      <c r="AI45" s="1">
        <v>1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 t="s">
        <v>0</v>
      </c>
    </row>
    <row r="46" spans="1:43" x14ac:dyDescent="0.2">
      <c r="A46" s="2" t="s">
        <v>72</v>
      </c>
      <c r="B46" s="3" t="s">
        <v>71</v>
      </c>
      <c r="C46" s="2">
        <v>1020300006</v>
      </c>
      <c r="D46" s="2" t="str">
        <f>VLOOKUP(C46,[1]通用道具表!B:C,2,FALSE)</f>
        <v>上衣P00090PSY</v>
      </c>
      <c r="E46" s="2"/>
      <c r="F46" s="2" t="s">
        <v>280</v>
      </c>
      <c r="G46" s="2" t="s">
        <v>69</v>
      </c>
      <c r="H46" s="2">
        <v>100</v>
      </c>
      <c r="I46" s="2">
        <v>1000</v>
      </c>
      <c r="J46" s="2">
        <v>5</v>
      </c>
      <c r="K46" s="2">
        <v>1</v>
      </c>
      <c r="L46" s="2">
        <v>10</v>
      </c>
      <c r="M46" s="2">
        <v>5</v>
      </c>
      <c r="N46" s="2">
        <v>5</v>
      </c>
      <c r="O46" s="2">
        <v>6</v>
      </c>
      <c r="P46" s="2">
        <v>7</v>
      </c>
      <c r="Q46" s="2">
        <v>9</v>
      </c>
      <c r="R46" s="2" t="s">
        <v>35</v>
      </c>
      <c r="S46" s="2" t="str">
        <f t="shared" si="4"/>
        <v>这是一个上衣P00090PSY</v>
      </c>
      <c r="T46" s="2" t="s">
        <v>68</v>
      </c>
      <c r="U46" s="2" t="str">
        <f t="shared" si="5"/>
        <v>简约,0;华丽,300;可爱,0;成熟,100;活泼,0;优雅,450;清纯,0;性感,720;清凉,350;保暖,0</v>
      </c>
      <c r="V46" s="2" t="s">
        <v>67</v>
      </c>
      <c r="W46" s="1">
        <v>0</v>
      </c>
      <c r="X46" s="1">
        <v>300</v>
      </c>
      <c r="Y46" s="1">
        <v>0</v>
      </c>
      <c r="Z46" s="1">
        <v>100</v>
      </c>
      <c r="AA46" s="1">
        <v>0</v>
      </c>
      <c r="AB46" s="1">
        <v>450</v>
      </c>
      <c r="AC46" s="1">
        <v>0</v>
      </c>
      <c r="AD46" s="1">
        <v>720</v>
      </c>
      <c r="AE46" s="1">
        <v>350</v>
      </c>
      <c r="AF46" s="1">
        <v>0</v>
      </c>
      <c r="AG46" s="1">
        <f t="shared" si="6"/>
        <v>1920</v>
      </c>
      <c r="AH46" s="2" t="str">
        <f t="shared" si="7"/>
        <v>胸部</v>
      </c>
      <c r="AI46" s="1">
        <v>1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 t="s">
        <v>0</v>
      </c>
    </row>
    <row r="47" spans="1:43" x14ac:dyDescent="0.2">
      <c r="A47" s="2" t="s">
        <v>72</v>
      </c>
      <c r="B47" s="3" t="s">
        <v>71</v>
      </c>
      <c r="C47" s="2">
        <v>1020300007</v>
      </c>
      <c r="D47" s="2" t="str">
        <f>VLOOKUP(C47,[1]通用道具表!B:C,2,FALSE)</f>
        <v>上衣P00130PSY</v>
      </c>
      <c r="E47" s="2"/>
      <c r="F47" s="2" t="s">
        <v>279</v>
      </c>
      <c r="G47" s="2" t="s">
        <v>69</v>
      </c>
      <c r="H47" s="2">
        <v>100</v>
      </c>
      <c r="I47" s="2">
        <v>1000</v>
      </c>
      <c r="J47" s="2">
        <v>5</v>
      </c>
      <c r="K47" s="2">
        <v>1</v>
      </c>
      <c r="L47" s="2">
        <v>10</v>
      </c>
      <c r="M47" s="2">
        <v>5</v>
      </c>
      <c r="N47" s="2">
        <v>5</v>
      </c>
      <c r="O47" s="2">
        <v>6</v>
      </c>
      <c r="P47" s="2">
        <v>7</v>
      </c>
      <c r="Q47" s="2">
        <v>9</v>
      </c>
      <c r="R47" s="2" t="s">
        <v>35</v>
      </c>
      <c r="S47" s="2" t="str">
        <f t="shared" si="4"/>
        <v>这是一个上衣P00130PSY</v>
      </c>
      <c r="T47" s="2" t="s">
        <v>68</v>
      </c>
      <c r="U47" s="2" t="str">
        <f t="shared" si="5"/>
        <v>简约,800;华丽,0;可爱,70;成熟,0;活泼,200;优雅,0;清纯,0;性感,65;清凉,0;保暖,330</v>
      </c>
      <c r="V47" s="2" t="s">
        <v>67</v>
      </c>
      <c r="W47" s="1">
        <v>800</v>
      </c>
      <c r="X47" s="1">
        <v>0</v>
      </c>
      <c r="Y47" s="1">
        <v>70</v>
      </c>
      <c r="Z47" s="1">
        <v>0</v>
      </c>
      <c r="AA47" s="1">
        <v>200</v>
      </c>
      <c r="AB47" s="1">
        <v>0</v>
      </c>
      <c r="AC47" s="1">
        <v>0</v>
      </c>
      <c r="AD47" s="1">
        <v>65</v>
      </c>
      <c r="AE47" s="1">
        <v>0</v>
      </c>
      <c r="AF47" s="1">
        <v>330</v>
      </c>
      <c r="AG47" s="1">
        <f t="shared" si="6"/>
        <v>1465</v>
      </c>
      <c r="AH47" s="2" t="str">
        <f t="shared" si="7"/>
        <v>胸部</v>
      </c>
      <c r="AI47" s="1">
        <v>1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 t="s">
        <v>0</v>
      </c>
    </row>
    <row r="48" spans="1:43" x14ac:dyDescent="0.2">
      <c r="A48" s="2" t="s">
        <v>72</v>
      </c>
      <c r="B48" s="3" t="s">
        <v>71</v>
      </c>
      <c r="C48" s="2">
        <v>1020300008</v>
      </c>
      <c r="D48" s="2" t="str">
        <f>VLOOKUP(C48,[1]通用道具表!B:C,2,FALSE)</f>
        <v>上衣P00133PSY</v>
      </c>
      <c r="E48" s="2"/>
      <c r="F48" s="2" t="s">
        <v>278</v>
      </c>
      <c r="G48" s="2" t="s">
        <v>69</v>
      </c>
      <c r="H48" s="2">
        <v>100</v>
      </c>
      <c r="I48" s="2">
        <v>1000</v>
      </c>
      <c r="J48" s="2">
        <v>5</v>
      </c>
      <c r="K48" s="2">
        <v>1</v>
      </c>
      <c r="L48" s="2">
        <v>10</v>
      </c>
      <c r="M48" s="2">
        <v>5</v>
      </c>
      <c r="N48" s="2">
        <v>5</v>
      </c>
      <c r="O48" s="2">
        <v>6</v>
      </c>
      <c r="P48" s="2">
        <v>7</v>
      </c>
      <c r="Q48" s="2">
        <v>9</v>
      </c>
      <c r="R48" s="2" t="s">
        <v>35</v>
      </c>
      <c r="S48" s="2" t="str">
        <f t="shared" si="4"/>
        <v>这是一个上衣P00133PSY</v>
      </c>
      <c r="T48" s="2" t="s">
        <v>68</v>
      </c>
      <c r="U48" s="2" t="str">
        <f t="shared" si="5"/>
        <v>简约,0;华丽,0;可爱,300;成熟,0;活泼,0;优雅,0;清纯,0;性感,0;清凉,0;保暖,0</v>
      </c>
      <c r="V48" s="2" t="s">
        <v>67</v>
      </c>
      <c r="W48" s="1">
        <v>0</v>
      </c>
      <c r="X48" s="1">
        <v>0</v>
      </c>
      <c r="Y48" s="1">
        <v>300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f t="shared" si="6"/>
        <v>300</v>
      </c>
      <c r="AH48" s="2" t="str">
        <f t="shared" si="7"/>
        <v>胸部</v>
      </c>
      <c r="AI48" s="1">
        <v>1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 t="s">
        <v>0</v>
      </c>
    </row>
    <row r="49" spans="1:43" x14ac:dyDescent="0.2">
      <c r="A49" s="2" t="s">
        <v>72</v>
      </c>
      <c r="B49" s="3" t="s">
        <v>71</v>
      </c>
      <c r="C49" s="2">
        <v>1020300009</v>
      </c>
      <c r="D49" s="2" t="str">
        <f>VLOOKUP(C49,[1]通用道具表!B:C,2,FALSE)</f>
        <v>上衣P00138PSY</v>
      </c>
      <c r="E49" s="2"/>
      <c r="F49" s="2" t="s">
        <v>277</v>
      </c>
      <c r="G49" s="2" t="s">
        <v>69</v>
      </c>
      <c r="H49" s="2">
        <v>100</v>
      </c>
      <c r="I49" s="2">
        <v>1000</v>
      </c>
      <c r="J49" s="2">
        <v>5</v>
      </c>
      <c r="K49" s="2">
        <v>1</v>
      </c>
      <c r="L49" s="2">
        <v>10</v>
      </c>
      <c r="M49" s="2">
        <v>5</v>
      </c>
      <c r="N49" s="2">
        <v>5</v>
      </c>
      <c r="O49" s="2">
        <v>6</v>
      </c>
      <c r="P49" s="2">
        <v>7</v>
      </c>
      <c r="Q49" s="2">
        <v>9</v>
      </c>
      <c r="R49" s="2" t="s">
        <v>35</v>
      </c>
      <c r="S49" s="2" t="str">
        <f t="shared" si="4"/>
        <v>这是一个上衣P00138PSY</v>
      </c>
      <c r="T49" s="2" t="s">
        <v>68</v>
      </c>
      <c r="U49" s="2" t="str">
        <f t="shared" si="5"/>
        <v>简约,0;华丽,300;可爱,0;成熟,100;活泼,0;优雅,450;清纯,0;性感,720;清凉,350;保暖,0</v>
      </c>
      <c r="V49" s="2" t="s">
        <v>67</v>
      </c>
      <c r="W49" s="1">
        <v>0</v>
      </c>
      <c r="X49" s="1">
        <v>300</v>
      </c>
      <c r="Y49" s="1">
        <v>0</v>
      </c>
      <c r="Z49" s="1">
        <v>100</v>
      </c>
      <c r="AA49" s="1">
        <v>0</v>
      </c>
      <c r="AB49" s="1">
        <v>450</v>
      </c>
      <c r="AC49" s="1">
        <v>0</v>
      </c>
      <c r="AD49" s="1">
        <v>720</v>
      </c>
      <c r="AE49" s="1">
        <v>350</v>
      </c>
      <c r="AF49" s="1">
        <v>0</v>
      </c>
      <c r="AG49" s="1">
        <f t="shared" si="6"/>
        <v>1920</v>
      </c>
      <c r="AH49" s="2" t="str">
        <f t="shared" si="7"/>
        <v>胸部</v>
      </c>
      <c r="AI49" s="1">
        <v>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 t="s">
        <v>0</v>
      </c>
    </row>
    <row r="50" spans="1:43" x14ac:dyDescent="0.2">
      <c r="A50" s="2" t="s">
        <v>72</v>
      </c>
      <c r="B50" s="3" t="s">
        <v>71</v>
      </c>
      <c r="C50" s="2">
        <v>1020300010</v>
      </c>
      <c r="D50" s="2" t="str">
        <f>VLOOKUP(C50,[1]通用道具表!B:C,2,FALSE)</f>
        <v>上衣P00163PSY</v>
      </c>
      <c r="E50" s="2"/>
      <c r="F50" s="2" t="s">
        <v>276</v>
      </c>
      <c r="G50" s="2" t="s">
        <v>69</v>
      </c>
      <c r="H50" s="2">
        <v>100</v>
      </c>
      <c r="I50" s="2">
        <v>1000</v>
      </c>
      <c r="J50" s="2">
        <v>5</v>
      </c>
      <c r="K50" s="2">
        <v>1</v>
      </c>
      <c r="L50" s="2">
        <v>10</v>
      </c>
      <c r="M50" s="2">
        <v>5</v>
      </c>
      <c r="N50" s="2">
        <v>5</v>
      </c>
      <c r="O50" s="2">
        <v>6</v>
      </c>
      <c r="P50" s="2">
        <v>7</v>
      </c>
      <c r="Q50" s="2">
        <v>9</v>
      </c>
      <c r="R50" s="2" t="s">
        <v>35</v>
      </c>
      <c r="S50" s="2" t="str">
        <f t="shared" si="4"/>
        <v>这是一个上衣P00163PSY</v>
      </c>
      <c r="T50" s="2" t="s">
        <v>68</v>
      </c>
      <c r="U50" s="2" t="str">
        <f t="shared" si="5"/>
        <v>简约,800;华丽,0;可爱,70;成熟,0;活泼,200;优雅,0;清纯,0;性感,65;清凉,0;保暖,330</v>
      </c>
      <c r="V50" s="2" t="s">
        <v>67</v>
      </c>
      <c r="W50" s="1">
        <v>800</v>
      </c>
      <c r="X50" s="1">
        <v>0</v>
      </c>
      <c r="Y50" s="1">
        <v>70</v>
      </c>
      <c r="Z50" s="1">
        <v>0</v>
      </c>
      <c r="AA50" s="1">
        <v>200</v>
      </c>
      <c r="AB50" s="1">
        <v>0</v>
      </c>
      <c r="AC50" s="1">
        <v>0</v>
      </c>
      <c r="AD50" s="1">
        <v>65</v>
      </c>
      <c r="AE50" s="1">
        <v>0</v>
      </c>
      <c r="AF50" s="1">
        <v>330</v>
      </c>
      <c r="AG50" s="1">
        <f t="shared" si="6"/>
        <v>1465</v>
      </c>
      <c r="AH50" s="2" t="str">
        <f t="shared" si="7"/>
        <v>胸部</v>
      </c>
      <c r="AI50" s="1">
        <v>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 t="s">
        <v>0</v>
      </c>
    </row>
    <row r="51" spans="1:43" x14ac:dyDescent="0.2">
      <c r="A51" s="2" t="s">
        <v>72</v>
      </c>
      <c r="B51" s="3" t="s">
        <v>71</v>
      </c>
      <c r="C51" s="2">
        <v>1020400002</v>
      </c>
      <c r="D51" s="2" t="str">
        <f>VLOOKUP(C51,[1]通用道具表!B:C,2,FALSE)</f>
        <v>裤子PPP00008</v>
      </c>
      <c r="E51" s="2"/>
      <c r="F51" s="2" t="s">
        <v>275</v>
      </c>
      <c r="G51" s="2" t="s">
        <v>69</v>
      </c>
      <c r="H51" s="2">
        <v>100</v>
      </c>
      <c r="I51" s="2">
        <v>1000</v>
      </c>
      <c r="J51" s="2">
        <v>5</v>
      </c>
      <c r="K51" s="2">
        <v>1</v>
      </c>
      <c r="L51" s="2">
        <v>10</v>
      </c>
      <c r="M51" s="2">
        <v>5</v>
      </c>
      <c r="N51" s="2">
        <v>5</v>
      </c>
      <c r="O51" s="2">
        <v>6</v>
      </c>
      <c r="P51" s="2">
        <v>7</v>
      </c>
      <c r="Q51" s="2">
        <v>9</v>
      </c>
      <c r="R51" s="2" t="s">
        <v>35</v>
      </c>
      <c r="S51" s="2" t="str">
        <f t="shared" si="4"/>
        <v>这是一个裤子PPP00008</v>
      </c>
      <c r="T51" s="2" t="s">
        <v>68</v>
      </c>
      <c r="U51" s="2" t="str">
        <f t="shared" si="5"/>
        <v>简约,0;华丽,810;可爱,0;成熟,190;活泼,0;优雅,500;清纯,220;性感,0;清凉,220;保暖,0</v>
      </c>
      <c r="V51" s="2" t="s">
        <v>67</v>
      </c>
      <c r="W51" s="1">
        <v>0</v>
      </c>
      <c r="X51" s="1">
        <v>810</v>
      </c>
      <c r="Y51" s="1">
        <v>0</v>
      </c>
      <c r="Z51" s="1">
        <v>190</v>
      </c>
      <c r="AA51" s="1">
        <v>0</v>
      </c>
      <c r="AB51" s="1">
        <v>500</v>
      </c>
      <c r="AC51" s="1">
        <v>220</v>
      </c>
      <c r="AD51" s="1">
        <v>0</v>
      </c>
      <c r="AE51" s="1">
        <v>220</v>
      </c>
      <c r="AF51" s="1">
        <v>0</v>
      </c>
      <c r="AG51" s="1">
        <f t="shared" si="6"/>
        <v>1940</v>
      </c>
      <c r="AH51" s="2" t="str">
        <f t="shared" si="7"/>
        <v/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 t="s">
        <v>0</v>
      </c>
    </row>
    <row r="52" spans="1:43" x14ac:dyDescent="0.2">
      <c r="A52" s="2" t="s">
        <v>72</v>
      </c>
      <c r="B52" s="3" t="s">
        <v>71</v>
      </c>
      <c r="C52" s="2">
        <v>1020400003</v>
      </c>
      <c r="D52" s="2" t="str">
        <f>VLOOKUP(C52,[1]通用道具表!B:C,2,FALSE)</f>
        <v>裤子PPP00015</v>
      </c>
      <c r="E52" s="2"/>
      <c r="F52" s="2" t="s">
        <v>274</v>
      </c>
      <c r="G52" s="2" t="s">
        <v>69</v>
      </c>
      <c r="H52" s="2">
        <v>100</v>
      </c>
      <c r="I52" s="2">
        <v>1000</v>
      </c>
      <c r="J52" s="2">
        <v>5</v>
      </c>
      <c r="K52" s="2">
        <v>1</v>
      </c>
      <c r="L52" s="2">
        <v>10</v>
      </c>
      <c r="M52" s="2">
        <v>5</v>
      </c>
      <c r="N52" s="2">
        <v>5</v>
      </c>
      <c r="O52" s="2">
        <v>6</v>
      </c>
      <c r="P52" s="2">
        <v>7</v>
      </c>
      <c r="Q52" s="2">
        <v>9</v>
      </c>
      <c r="R52" s="2" t="s">
        <v>35</v>
      </c>
      <c r="S52" s="2" t="str">
        <f t="shared" si="4"/>
        <v>这是一个裤子PPP00015</v>
      </c>
      <c r="T52" s="2" t="s">
        <v>68</v>
      </c>
      <c r="U52" s="2" t="str">
        <f t="shared" si="5"/>
        <v>简约,660;华丽,0;可爱,320;成熟,0;活泼,100;优雅,0;清纯,300;性感,0;清凉,200;保暖,0</v>
      </c>
      <c r="V52" s="2" t="s">
        <v>67</v>
      </c>
      <c r="W52" s="1">
        <v>660</v>
      </c>
      <c r="X52" s="1">
        <v>0</v>
      </c>
      <c r="Y52" s="1">
        <v>320</v>
      </c>
      <c r="Z52" s="1">
        <v>0</v>
      </c>
      <c r="AA52" s="1">
        <v>100</v>
      </c>
      <c r="AB52" s="1">
        <v>0</v>
      </c>
      <c r="AC52" s="1">
        <v>300</v>
      </c>
      <c r="AD52" s="1">
        <v>0</v>
      </c>
      <c r="AE52" s="1">
        <v>200</v>
      </c>
      <c r="AF52" s="1">
        <v>0</v>
      </c>
      <c r="AG52" s="1">
        <f t="shared" si="6"/>
        <v>1580</v>
      </c>
      <c r="AH52" s="2" t="str">
        <f t="shared" si="7"/>
        <v/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 t="s">
        <v>0</v>
      </c>
    </row>
    <row r="53" spans="1:43" x14ac:dyDescent="0.2">
      <c r="A53" s="2" t="s">
        <v>72</v>
      </c>
      <c r="B53" s="3" t="s">
        <v>71</v>
      </c>
      <c r="C53" s="2">
        <v>1020400004</v>
      </c>
      <c r="D53" s="2" t="str">
        <f>VLOOKUP(C53,[1]通用道具表!B:C,2,FALSE)</f>
        <v>裤子PPP00064</v>
      </c>
      <c r="E53" s="2"/>
      <c r="F53" s="2" t="s">
        <v>273</v>
      </c>
      <c r="G53" s="2" t="s">
        <v>69</v>
      </c>
      <c r="H53" s="2">
        <v>100</v>
      </c>
      <c r="I53" s="2">
        <v>1000</v>
      </c>
      <c r="J53" s="2">
        <v>5</v>
      </c>
      <c r="K53" s="2">
        <v>1</v>
      </c>
      <c r="L53" s="2">
        <v>10</v>
      </c>
      <c r="M53" s="2">
        <v>5</v>
      </c>
      <c r="N53" s="2">
        <v>5</v>
      </c>
      <c r="O53" s="2">
        <v>6</v>
      </c>
      <c r="P53" s="2">
        <v>7</v>
      </c>
      <c r="Q53" s="2">
        <v>9</v>
      </c>
      <c r="R53" s="2" t="s">
        <v>35</v>
      </c>
      <c r="S53" s="2" t="str">
        <f t="shared" si="4"/>
        <v>这是一个裤子PPP00064</v>
      </c>
      <c r="T53" s="2" t="s">
        <v>68</v>
      </c>
      <c r="U53" s="2" t="str">
        <f t="shared" si="5"/>
        <v>简约,125;华丽,0;可爱,0;成熟,225;活泼,0;优雅,310;清纯,0;性感,200;清凉,557;保暖,0</v>
      </c>
      <c r="V53" s="2" t="s">
        <v>67</v>
      </c>
      <c r="W53" s="1">
        <v>125</v>
      </c>
      <c r="X53" s="1">
        <v>0</v>
      </c>
      <c r="Y53" s="1">
        <v>0</v>
      </c>
      <c r="Z53" s="1">
        <v>225</v>
      </c>
      <c r="AA53" s="1">
        <v>0</v>
      </c>
      <c r="AB53" s="1">
        <v>310</v>
      </c>
      <c r="AC53" s="1">
        <v>0</v>
      </c>
      <c r="AD53" s="1">
        <v>200</v>
      </c>
      <c r="AE53" s="1">
        <v>557</v>
      </c>
      <c r="AF53" s="1">
        <v>0</v>
      </c>
      <c r="AG53" s="1">
        <f t="shared" si="6"/>
        <v>1417</v>
      </c>
      <c r="AH53" s="2" t="str">
        <f t="shared" si="7"/>
        <v/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 t="s">
        <v>0</v>
      </c>
    </row>
    <row r="54" spans="1:43" x14ac:dyDescent="0.2">
      <c r="A54" s="2" t="s">
        <v>72</v>
      </c>
      <c r="B54" s="3" t="s">
        <v>71</v>
      </c>
      <c r="C54" s="2">
        <v>1020400005</v>
      </c>
      <c r="D54" s="2" t="str">
        <f>VLOOKUP(C54,[1]通用道具表!B:C,2,FALSE)</f>
        <v>裙子PPS00001</v>
      </c>
      <c r="E54" s="2"/>
      <c r="F54" s="2" t="s">
        <v>272</v>
      </c>
      <c r="G54" s="2" t="s">
        <v>69</v>
      </c>
      <c r="H54" s="2">
        <v>100</v>
      </c>
      <c r="I54" s="2">
        <v>1000</v>
      </c>
      <c r="J54" s="2">
        <v>5</v>
      </c>
      <c r="K54" s="2">
        <v>1</v>
      </c>
      <c r="L54" s="2">
        <v>10</v>
      </c>
      <c r="M54" s="2">
        <v>5</v>
      </c>
      <c r="N54" s="2">
        <v>5</v>
      </c>
      <c r="O54" s="2">
        <v>6</v>
      </c>
      <c r="P54" s="2">
        <v>7</v>
      </c>
      <c r="Q54" s="2">
        <v>9</v>
      </c>
      <c r="R54" s="2" t="s">
        <v>35</v>
      </c>
      <c r="S54" s="2" t="str">
        <f t="shared" si="4"/>
        <v>这是一个裙子PPS00001</v>
      </c>
      <c r="T54" s="2" t="s">
        <v>68</v>
      </c>
      <c r="U54" s="2" t="str">
        <f t="shared" si="5"/>
        <v>简约,0;华丽,580;可爱,0;成熟,620;活泼,110;优雅,0;清纯,0;性感,460;清凉,100;保暖,0</v>
      </c>
      <c r="V54" s="2" t="s">
        <v>67</v>
      </c>
      <c r="W54" s="1">
        <v>0</v>
      </c>
      <c r="X54" s="1">
        <v>580</v>
      </c>
      <c r="Y54" s="1">
        <v>0</v>
      </c>
      <c r="Z54" s="1">
        <v>620</v>
      </c>
      <c r="AA54" s="1">
        <v>110</v>
      </c>
      <c r="AB54" s="1">
        <v>0</v>
      </c>
      <c r="AC54" s="1">
        <v>0</v>
      </c>
      <c r="AD54" s="1">
        <v>460</v>
      </c>
      <c r="AE54" s="1">
        <v>100</v>
      </c>
      <c r="AF54" s="1">
        <v>0</v>
      </c>
      <c r="AG54" s="1">
        <f t="shared" si="6"/>
        <v>1870</v>
      </c>
      <c r="AH54" s="2" t="str">
        <f t="shared" si="7"/>
        <v/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 t="s">
        <v>0</v>
      </c>
    </row>
    <row r="55" spans="1:43" x14ac:dyDescent="0.2">
      <c r="A55" s="2" t="s">
        <v>72</v>
      </c>
      <c r="B55" s="3" t="s">
        <v>71</v>
      </c>
      <c r="C55" s="2">
        <v>1020400006</v>
      </c>
      <c r="D55" s="2" t="str">
        <f>VLOOKUP(C55,[1]通用道具表!B:C,2,FALSE)</f>
        <v>裙子PPS00006</v>
      </c>
      <c r="E55" s="2"/>
      <c r="F55" s="2" t="s">
        <v>271</v>
      </c>
      <c r="G55" s="2" t="s">
        <v>69</v>
      </c>
      <c r="H55" s="2">
        <v>100</v>
      </c>
      <c r="I55" s="2">
        <v>1000</v>
      </c>
      <c r="J55" s="2">
        <v>5</v>
      </c>
      <c r="K55" s="2">
        <v>1</v>
      </c>
      <c r="L55" s="2">
        <v>10</v>
      </c>
      <c r="M55" s="2">
        <v>5</v>
      </c>
      <c r="N55" s="2">
        <v>5</v>
      </c>
      <c r="O55" s="2">
        <v>6</v>
      </c>
      <c r="P55" s="2">
        <v>7</v>
      </c>
      <c r="Q55" s="2">
        <v>9</v>
      </c>
      <c r="R55" s="2" t="s">
        <v>35</v>
      </c>
      <c r="S55" s="2" t="str">
        <f t="shared" si="4"/>
        <v>这是一个裙子PPS00006</v>
      </c>
      <c r="T55" s="2" t="s">
        <v>68</v>
      </c>
      <c r="U55" s="2" t="str">
        <f t="shared" si="5"/>
        <v>简约,120;华丽,0;可爱,0;成熟,360;活泼,0;优雅,100;清纯,300;性感,0;清凉,0;保暖,600</v>
      </c>
      <c r="V55" s="2" t="s">
        <v>67</v>
      </c>
      <c r="W55" s="1">
        <v>120</v>
      </c>
      <c r="X55" s="1">
        <v>0</v>
      </c>
      <c r="Y55" s="1">
        <v>0</v>
      </c>
      <c r="Z55" s="1">
        <v>360</v>
      </c>
      <c r="AA55" s="1">
        <v>0</v>
      </c>
      <c r="AB55" s="1">
        <v>100</v>
      </c>
      <c r="AC55" s="1">
        <v>300</v>
      </c>
      <c r="AD55" s="1">
        <v>0</v>
      </c>
      <c r="AE55" s="1">
        <v>0</v>
      </c>
      <c r="AF55" s="1">
        <v>600</v>
      </c>
      <c r="AG55" s="1">
        <f t="shared" si="6"/>
        <v>1480</v>
      </c>
      <c r="AH55" s="2" t="str">
        <f t="shared" si="7"/>
        <v/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 t="s">
        <v>0</v>
      </c>
    </row>
    <row r="56" spans="1:43" x14ac:dyDescent="0.2">
      <c r="A56" s="2" t="s">
        <v>72</v>
      </c>
      <c r="B56" s="3" t="s">
        <v>71</v>
      </c>
      <c r="C56" s="2">
        <v>1020400007</v>
      </c>
      <c r="D56" s="2" t="str">
        <f>VLOOKUP(C56,[1]通用道具表!B:C,2,FALSE)</f>
        <v>裙子PPS00078</v>
      </c>
      <c r="E56" s="2"/>
      <c r="F56" s="2" t="s">
        <v>270</v>
      </c>
      <c r="G56" s="2" t="s">
        <v>69</v>
      </c>
      <c r="H56" s="2">
        <v>100</v>
      </c>
      <c r="I56" s="2">
        <v>1000</v>
      </c>
      <c r="J56" s="2">
        <v>5</v>
      </c>
      <c r="K56" s="2">
        <v>1</v>
      </c>
      <c r="L56" s="2">
        <v>10</v>
      </c>
      <c r="M56" s="2">
        <v>5</v>
      </c>
      <c r="N56" s="2">
        <v>5</v>
      </c>
      <c r="O56" s="2">
        <v>6</v>
      </c>
      <c r="P56" s="2">
        <v>7</v>
      </c>
      <c r="Q56" s="2">
        <v>9</v>
      </c>
      <c r="R56" s="2" t="s">
        <v>35</v>
      </c>
      <c r="S56" s="2" t="str">
        <f t="shared" si="4"/>
        <v>这是一个裙子PPS00078</v>
      </c>
      <c r="T56" s="2" t="s">
        <v>68</v>
      </c>
      <c r="U56" s="2" t="str">
        <f t="shared" si="5"/>
        <v>简约,100;华丽,0;可爱,300;成熟,0;活泼,100;优雅,0;清纯,600;性感,0;清凉,200;保暖,0</v>
      </c>
      <c r="V56" s="2" t="s">
        <v>67</v>
      </c>
      <c r="W56" s="1">
        <v>100</v>
      </c>
      <c r="X56" s="1">
        <v>0</v>
      </c>
      <c r="Y56" s="1">
        <v>300</v>
      </c>
      <c r="Z56" s="1">
        <v>0</v>
      </c>
      <c r="AA56" s="1">
        <v>100</v>
      </c>
      <c r="AB56" s="1">
        <v>0</v>
      </c>
      <c r="AC56" s="1">
        <v>600</v>
      </c>
      <c r="AD56" s="1">
        <v>0</v>
      </c>
      <c r="AE56" s="1">
        <v>200</v>
      </c>
      <c r="AF56" s="1">
        <v>0</v>
      </c>
      <c r="AG56" s="1">
        <f t="shared" si="6"/>
        <v>1300</v>
      </c>
      <c r="AH56" s="2" t="str">
        <f t="shared" si="7"/>
        <v/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 t="s">
        <v>0</v>
      </c>
    </row>
    <row r="57" spans="1:43" x14ac:dyDescent="0.2">
      <c r="A57" s="2" t="s">
        <v>72</v>
      </c>
      <c r="B57" s="3" t="s">
        <v>71</v>
      </c>
      <c r="C57" s="2">
        <v>1020400008</v>
      </c>
      <c r="D57" s="2" t="str">
        <f>VLOOKUP(C57,[1]通用道具表!B:C,2,FALSE)</f>
        <v>裙子PPS00082</v>
      </c>
      <c r="E57" s="2"/>
      <c r="F57" s="2" t="s">
        <v>269</v>
      </c>
      <c r="G57" s="2" t="s">
        <v>69</v>
      </c>
      <c r="H57" s="2">
        <v>100</v>
      </c>
      <c r="I57" s="2">
        <v>1000</v>
      </c>
      <c r="J57" s="2">
        <v>5</v>
      </c>
      <c r="K57" s="2">
        <v>1</v>
      </c>
      <c r="L57" s="2">
        <v>10</v>
      </c>
      <c r="M57" s="2">
        <v>5</v>
      </c>
      <c r="N57" s="2">
        <v>5</v>
      </c>
      <c r="O57" s="2">
        <v>6</v>
      </c>
      <c r="P57" s="2">
        <v>7</v>
      </c>
      <c r="Q57" s="2">
        <v>9</v>
      </c>
      <c r="R57" s="2" t="s">
        <v>35</v>
      </c>
      <c r="S57" s="2" t="str">
        <f t="shared" si="4"/>
        <v>这是一个裙子PPS00082</v>
      </c>
      <c r="T57" s="2" t="s">
        <v>68</v>
      </c>
      <c r="U57" s="2" t="str">
        <f t="shared" si="5"/>
        <v>简约,0;华丽,200;可爱,0;成熟,250;活泼,0;优雅,320;清纯,0;性感,110;清凉,0;保暖,700</v>
      </c>
      <c r="V57" s="2" t="s">
        <v>67</v>
      </c>
      <c r="W57" s="1">
        <v>0</v>
      </c>
      <c r="X57" s="1">
        <v>200</v>
      </c>
      <c r="Y57" s="1">
        <v>0</v>
      </c>
      <c r="Z57" s="1">
        <v>250</v>
      </c>
      <c r="AA57" s="1">
        <v>0</v>
      </c>
      <c r="AB57" s="1">
        <v>320</v>
      </c>
      <c r="AC57" s="1">
        <v>0</v>
      </c>
      <c r="AD57" s="1">
        <v>110</v>
      </c>
      <c r="AE57" s="1">
        <v>0</v>
      </c>
      <c r="AF57" s="1">
        <v>700</v>
      </c>
      <c r="AG57" s="1">
        <f t="shared" si="6"/>
        <v>1580</v>
      </c>
      <c r="AH57" s="2" t="str">
        <f t="shared" si="7"/>
        <v/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 t="s">
        <v>0</v>
      </c>
    </row>
    <row r="58" spans="1:43" x14ac:dyDescent="0.2">
      <c r="A58" s="2" t="s">
        <v>72</v>
      </c>
      <c r="B58" s="3" t="s">
        <v>71</v>
      </c>
      <c r="C58" s="2">
        <v>1020400009</v>
      </c>
      <c r="D58" s="2" t="str">
        <f>VLOOKUP(C58,[1]通用道具表!B:C,2,FALSE)</f>
        <v>裙子P00004PQZ</v>
      </c>
      <c r="E58" s="2"/>
      <c r="F58" s="2" t="s">
        <v>268</v>
      </c>
      <c r="G58" s="2" t="s">
        <v>69</v>
      </c>
      <c r="H58" s="2">
        <v>100</v>
      </c>
      <c r="I58" s="2">
        <v>1000</v>
      </c>
      <c r="J58" s="2">
        <v>5</v>
      </c>
      <c r="K58" s="2">
        <v>1</v>
      </c>
      <c r="L58" s="2">
        <v>10</v>
      </c>
      <c r="M58" s="2">
        <v>5</v>
      </c>
      <c r="N58" s="2">
        <v>5</v>
      </c>
      <c r="O58" s="2">
        <v>6</v>
      </c>
      <c r="P58" s="2">
        <v>7</v>
      </c>
      <c r="Q58" s="2">
        <v>9</v>
      </c>
      <c r="R58" s="2" t="s">
        <v>35</v>
      </c>
      <c r="S58" s="2" t="str">
        <f t="shared" si="4"/>
        <v>这是一个裙子P00004PQZ</v>
      </c>
      <c r="T58" s="2" t="s">
        <v>68</v>
      </c>
      <c r="U58" s="2" t="str">
        <f t="shared" si="5"/>
        <v>简约,0;华丽,200;可爱,0;成熟,250;活泼,0;优雅,320;清纯,0;性感,110;清凉,0;保暖,700</v>
      </c>
      <c r="V58" s="2" t="s">
        <v>67</v>
      </c>
      <c r="W58" s="1">
        <v>0</v>
      </c>
      <c r="X58" s="1">
        <v>200</v>
      </c>
      <c r="Y58" s="1">
        <v>0</v>
      </c>
      <c r="Z58" s="1">
        <v>250</v>
      </c>
      <c r="AA58" s="1">
        <v>0</v>
      </c>
      <c r="AB58" s="1">
        <v>320</v>
      </c>
      <c r="AC58" s="1">
        <v>0</v>
      </c>
      <c r="AD58" s="1">
        <v>110</v>
      </c>
      <c r="AE58" s="1">
        <v>0</v>
      </c>
      <c r="AF58" s="1">
        <v>700</v>
      </c>
      <c r="AG58" s="1">
        <f t="shared" si="6"/>
        <v>1580</v>
      </c>
      <c r="AH58" s="2" t="str">
        <f t="shared" si="7"/>
        <v/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2</v>
      </c>
    </row>
    <row r="59" spans="1:43" x14ac:dyDescent="0.2">
      <c r="A59" s="2" t="s">
        <v>72</v>
      </c>
      <c r="B59" s="3" t="s">
        <v>71</v>
      </c>
      <c r="C59" s="2">
        <v>1020400010</v>
      </c>
      <c r="D59" s="2" t="str">
        <f>VLOOKUP(C59,[1]通用道具表!B:C,2,FALSE)</f>
        <v>裙子P00011PQZ</v>
      </c>
      <c r="E59" s="2"/>
      <c r="F59" s="2" t="s">
        <v>267</v>
      </c>
      <c r="G59" s="2" t="s">
        <v>69</v>
      </c>
      <c r="H59" s="2">
        <v>100</v>
      </c>
      <c r="I59" s="2">
        <v>1000</v>
      </c>
      <c r="J59" s="2">
        <v>5</v>
      </c>
      <c r="K59" s="2">
        <v>1</v>
      </c>
      <c r="L59" s="2">
        <v>10</v>
      </c>
      <c r="M59" s="2">
        <v>5</v>
      </c>
      <c r="N59" s="2">
        <v>5</v>
      </c>
      <c r="O59" s="2">
        <v>6</v>
      </c>
      <c r="P59" s="2">
        <v>7</v>
      </c>
      <c r="Q59" s="2">
        <v>9</v>
      </c>
      <c r="R59" s="2" t="s">
        <v>35</v>
      </c>
      <c r="S59" s="2" t="str">
        <f t="shared" si="4"/>
        <v>这是一个裙子P00011PQZ</v>
      </c>
      <c r="T59" s="2" t="s">
        <v>68</v>
      </c>
      <c r="U59" s="2" t="str">
        <f t="shared" si="5"/>
        <v>简约,0;华丽,580;可爱,0;成熟,620;活泼,110;优雅,0;清纯,0;性感,460;清凉,100;保暖,0</v>
      </c>
      <c r="V59" s="2" t="s">
        <v>67</v>
      </c>
      <c r="W59" s="1">
        <v>0</v>
      </c>
      <c r="X59" s="1">
        <v>580</v>
      </c>
      <c r="Y59" s="1">
        <v>0</v>
      </c>
      <c r="Z59" s="1">
        <v>620</v>
      </c>
      <c r="AA59" s="1">
        <v>110</v>
      </c>
      <c r="AB59" s="1">
        <v>0</v>
      </c>
      <c r="AC59" s="1">
        <v>0</v>
      </c>
      <c r="AD59" s="1">
        <v>460</v>
      </c>
      <c r="AE59" s="1">
        <v>100</v>
      </c>
      <c r="AF59" s="1">
        <v>0</v>
      </c>
      <c r="AG59" s="1">
        <f t="shared" si="6"/>
        <v>1870</v>
      </c>
      <c r="AH59" s="2" t="str">
        <f t="shared" si="7"/>
        <v/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 t="s">
        <v>0</v>
      </c>
    </row>
    <row r="60" spans="1:43" x14ac:dyDescent="0.2">
      <c r="A60" s="2" t="s">
        <v>72</v>
      </c>
      <c r="B60" s="3" t="s">
        <v>71</v>
      </c>
      <c r="C60" s="2">
        <v>1020400011</v>
      </c>
      <c r="D60" s="2" t="str">
        <f>VLOOKUP(C60,[1]通用道具表!B:C,2,FALSE)</f>
        <v>裙子P00059PQZ</v>
      </c>
      <c r="E60" s="2"/>
      <c r="F60" s="2" t="s">
        <v>266</v>
      </c>
      <c r="G60" s="2" t="s">
        <v>69</v>
      </c>
      <c r="H60" s="2">
        <v>100</v>
      </c>
      <c r="I60" s="2">
        <v>1000</v>
      </c>
      <c r="J60" s="2">
        <v>5</v>
      </c>
      <c r="K60" s="2">
        <v>1</v>
      </c>
      <c r="L60" s="2">
        <v>10</v>
      </c>
      <c r="M60" s="2">
        <v>5</v>
      </c>
      <c r="N60" s="2">
        <v>5</v>
      </c>
      <c r="O60" s="2">
        <v>6</v>
      </c>
      <c r="P60" s="2">
        <v>7</v>
      </c>
      <c r="Q60" s="2">
        <v>9</v>
      </c>
      <c r="R60" s="2" t="s">
        <v>35</v>
      </c>
      <c r="S60" s="2" t="str">
        <f t="shared" si="4"/>
        <v>这是一个裙子P00059PQZ</v>
      </c>
      <c r="T60" s="2" t="s">
        <v>68</v>
      </c>
      <c r="U60" s="2" t="str">
        <f t="shared" si="5"/>
        <v>简约,120;华丽,0;可爱,0;成熟,360;活泼,0;优雅,100;清纯,300;性感,0;清凉,0;保暖,600</v>
      </c>
      <c r="V60" s="2" t="s">
        <v>67</v>
      </c>
      <c r="W60" s="1">
        <v>120</v>
      </c>
      <c r="X60" s="1">
        <v>0</v>
      </c>
      <c r="Y60" s="1">
        <v>0</v>
      </c>
      <c r="Z60" s="1">
        <v>360</v>
      </c>
      <c r="AA60" s="1">
        <v>0</v>
      </c>
      <c r="AB60" s="1">
        <v>100</v>
      </c>
      <c r="AC60" s="1">
        <v>300</v>
      </c>
      <c r="AD60" s="1">
        <v>0</v>
      </c>
      <c r="AE60" s="1">
        <v>0</v>
      </c>
      <c r="AF60" s="1">
        <v>600</v>
      </c>
      <c r="AG60" s="1">
        <f t="shared" si="6"/>
        <v>1480</v>
      </c>
      <c r="AH60" s="2" t="str">
        <f t="shared" si="7"/>
        <v/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 t="s">
        <v>0</v>
      </c>
    </row>
    <row r="61" spans="1:43" x14ac:dyDescent="0.2">
      <c r="A61" s="2" t="s">
        <v>72</v>
      </c>
      <c r="B61" s="3" t="s">
        <v>71</v>
      </c>
      <c r="C61" s="2">
        <v>1020400012</v>
      </c>
      <c r="D61" s="2" t="str">
        <f>VLOOKUP(C61,[1]通用道具表!B:C,2,FALSE)</f>
        <v>裤子P0001PKZ</v>
      </c>
      <c r="E61" s="2"/>
      <c r="F61" s="2" t="s">
        <v>265</v>
      </c>
      <c r="G61" s="2" t="s">
        <v>69</v>
      </c>
      <c r="H61" s="2">
        <v>100</v>
      </c>
      <c r="I61" s="2">
        <v>1000</v>
      </c>
      <c r="J61" s="2">
        <v>5</v>
      </c>
      <c r="K61" s="2">
        <v>1</v>
      </c>
      <c r="L61" s="2">
        <v>10</v>
      </c>
      <c r="M61" s="2">
        <v>5</v>
      </c>
      <c r="N61" s="2">
        <v>5</v>
      </c>
      <c r="O61" s="2">
        <v>6</v>
      </c>
      <c r="P61" s="2">
        <v>7</v>
      </c>
      <c r="Q61" s="2">
        <v>9</v>
      </c>
      <c r="R61" s="2" t="s">
        <v>35</v>
      </c>
      <c r="S61" s="2" t="str">
        <f t="shared" si="4"/>
        <v>这是一个裤子P0001PKZ</v>
      </c>
      <c r="T61" s="2" t="s">
        <v>68</v>
      </c>
      <c r="U61" s="2" t="str">
        <f t="shared" si="5"/>
        <v>简约,100;华丽,0;可爱,300;成熟,0;活泼,100;优雅,0;清纯,600;性感,0;清凉,200;保暖,0</v>
      </c>
      <c r="V61" s="2" t="s">
        <v>67</v>
      </c>
      <c r="W61" s="1">
        <v>100</v>
      </c>
      <c r="X61" s="1">
        <v>0</v>
      </c>
      <c r="Y61" s="1">
        <v>300</v>
      </c>
      <c r="Z61" s="1">
        <v>0</v>
      </c>
      <c r="AA61" s="1">
        <v>100</v>
      </c>
      <c r="AB61" s="1">
        <v>0</v>
      </c>
      <c r="AC61" s="1">
        <v>600</v>
      </c>
      <c r="AD61" s="1">
        <v>0</v>
      </c>
      <c r="AE61" s="1">
        <v>200</v>
      </c>
      <c r="AF61" s="1">
        <v>0</v>
      </c>
      <c r="AG61" s="1">
        <f t="shared" si="6"/>
        <v>1300</v>
      </c>
      <c r="AH61" s="2" t="str">
        <f t="shared" si="7"/>
        <v/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 t="s">
        <v>0</v>
      </c>
    </row>
    <row r="62" spans="1:43" x14ac:dyDescent="0.2">
      <c r="A62" s="2" t="s">
        <v>72</v>
      </c>
      <c r="B62" s="3" t="s">
        <v>71</v>
      </c>
      <c r="C62" s="2">
        <v>1020400013</v>
      </c>
      <c r="D62" s="2" t="str">
        <f>VLOOKUP(C62,[1]通用道具表!B:C,2,FALSE)</f>
        <v>裤子PPP00011</v>
      </c>
      <c r="E62" s="2"/>
      <c r="F62" s="2" t="s">
        <v>264</v>
      </c>
      <c r="G62" s="2" t="s">
        <v>69</v>
      </c>
      <c r="H62" s="2">
        <v>100</v>
      </c>
      <c r="I62" s="2">
        <v>1000</v>
      </c>
      <c r="J62" s="2">
        <v>5</v>
      </c>
      <c r="K62" s="2">
        <v>1</v>
      </c>
      <c r="L62" s="2">
        <v>10</v>
      </c>
      <c r="M62" s="2">
        <v>5</v>
      </c>
      <c r="N62" s="2">
        <v>5</v>
      </c>
      <c r="O62" s="2">
        <v>6</v>
      </c>
      <c r="P62" s="2">
        <v>7</v>
      </c>
      <c r="Q62" s="2">
        <v>9</v>
      </c>
      <c r="R62" s="2" t="s">
        <v>35</v>
      </c>
      <c r="S62" s="2" t="str">
        <f t="shared" si="4"/>
        <v>这是一个裤子PPP00011</v>
      </c>
      <c r="T62" s="2" t="s">
        <v>68</v>
      </c>
      <c r="U62" s="2" t="str">
        <f t="shared" si="5"/>
        <v>简约,0;华丽,200;可爱,0;成熟,250;活泼,0;优雅,320;清纯,0;性感,110;清凉,0;保暖,700</v>
      </c>
      <c r="V62" s="2" t="s">
        <v>67</v>
      </c>
      <c r="W62" s="1">
        <v>0</v>
      </c>
      <c r="X62" s="1">
        <v>200</v>
      </c>
      <c r="Y62" s="1">
        <v>0</v>
      </c>
      <c r="Z62" s="1">
        <v>250</v>
      </c>
      <c r="AA62" s="1">
        <v>0</v>
      </c>
      <c r="AB62" s="1">
        <v>320</v>
      </c>
      <c r="AC62" s="1">
        <v>0</v>
      </c>
      <c r="AD62" s="1">
        <v>110</v>
      </c>
      <c r="AE62" s="1">
        <v>0</v>
      </c>
      <c r="AF62" s="1">
        <v>700</v>
      </c>
      <c r="AG62" s="1">
        <f t="shared" si="6"/>
        <v>1580</v>
      </c>
      <c r="AH62" s="2" t="str">
        <f t="shared" si="7"/>
        <v/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 t="s">
        <v>0</v>
      </c>
    </row>
    <row r="63" spans="1:43" x14ac:dyDescent="0.2">
      <c r="A63" s="2" t="s">
        <v>72</v>
      </c>
      <c r="B63" s="3" t="s">
        <v>71</v>
      </c>
      <c r="C63" s="2">
        <v>1020500002</v>
      </c>
      <c r="D63" s="2" t="str">
        <f>VLOOKUP(C63,[1]通用道具表!B:C,2,FALSE)</f>
        <v>变身袜子1</v>
      </c>
      <c r="E63" s="2"/>
      <c r="F63" s="2" t="s">
        <v>263</v>
      </c>
      <c r="G63" s="2" t="s">
        <v>69</v>
      </c>
      <c r="H63" s="2">
        <v>100</v>
      </c>
      <c r="I63" s="2">
        <v>1000</v>
      </c>
      <c r="J63" s="2">
        <v>5</v>
      </c>
      <c r="K63" s="2">
        <v>1</v>
      </c>
      <c r="L63" s="2">
        <v>10</v>
      </c>
      <c r="M63" s="2">
        <v>5</v>
      </c>
      <c r="N63" s="2">
        <v>5</v>
      </c>
      <c r="O63" s="2">
        <v>6</v>
      </c>
      <c r="P63" s="2">
        <v>7</v>
      </c>
      <c r="Q63" s="2">
        <v>9</v>
      </c>
      <c r="R63" s="2" t="s">
        <v>35</v>
      </c>
      <c r="S63" s="2" t="str">
        <f t="shared" si="4"/>
        <v>这是一个变身袜子1</v>
      </c>
      <c r="T63" s="2" t="s">
        <v>68</v>
      </c>
      <c r="U63" s="2" t="str">
        <f t="shared" si="5"/>
        <v>简约,0;华丽,0;可爱,300;成熟,0;活泼,0;优雅,0;清纯,0;性感,0;清凉,0;保暖,0</v>
      </c>
      <c r="V63" s="2" t="s">
        <v>67</v>
      </c>
      <c r="W63" s="1">
        <v>0</v>
      </c>
      <c r="X63" s="1">
        <v>0</v>
      </c>
      <c r="Y63" s="1">
        <v>300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f t="shared" si="6"/>
        <v>300</v>
      </c>
      <c r="AH63" s="2" t="str">
        <f t="shared" si="7"/>
        <v>腿下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1</v>
      </c>
      <c r="AQ63" s="1" t="s">
        <v>0</v>
      </c>
    </row>
    <row r="64" spans="1:43" x14ac:dyDescent="0.2">
      <c r="A64" s="2" t="s">
        <v>72</v>
      </c>
      <c r="B64" s="3" t="s">
        <v>71</v>
      </c>
      <c r="C64" s="2">
        <v>1020500003</v>
      </c>
      <c r="D64" s="2" t="str">
        <f>VLOOKUP(C64,[1]通用道具表!B:C,2,FALSE)</f>
        <v>变身袜子2</v>
      </c>
      <c r="E64" s="2"/>
      <c r="F64" s="2" t="s">
        <v>262</v>
      </c>
      <c r="G64" s="2" t="s">
        <v>69</v>
      </c>
      <c r="H64" s="2">
        <v>100</v>
      </c>
      <c r="I64" s="2">
        <v>1000</v>
      </c>
      <c r="J64" s="2">
        <v>5</v>
      </c>
      <c r="K64" s="2">
        <v>1</v>
      </c>
      <c r="L64" s="2">
        <v>10</v>
      </c>
      <c r="M64" s="2">
        <v>5</v>
      </c>
      <c r="N64" s="2">
        <v>5</v>
      </c>
      <c r="O64" s="2">
        <v>6</v>
      </c>
      <c r="P64" s="2">
        <v>7</v>
      </c>
      <c r="Q64" s="2">
        <v>9</v>
      </c>
      <c r="R64" s="2" t="s">
        <v>35</v>
      </c>
      <c r="S64" s="2" t="str">
        <f t="shared" si="4"/>
        <v>这是一个变身袜子2</v>
      </c>
      <c r="T64" s="2" t="s">
        <v>68</v>
      </c>
      <c r="U64" s="2" t="str">
        <f t="shared" si="5"/>
        <v>简约,0;华丽,300;可爱,0;成熟,100;活泼,0;优雅,450;清纯,0;性感,720;清凉,350;保暖,0</v>
      </c>
      <c r="V64" s="2" t="s">
        <v>67</v>
      </c>
      <c r="W64" s="1">
        <v>0</v>
      </c>
      <c r="X64" s="1">
        <v>300</v>
      </c>
      <c r="Y64" s="1">
        <v>0</v>
      </c>
      <c r="Z64" s="1">
        <v>100</v>
      </c>
      <c r="AA64" s="1">
        <v>0</v>
      </c>
      <c r="AB64" s="1">
        <v>450</v>
      </c>
      <c r="AC64" s="1">
        <v>0</v>
      </c>
      <c r="AD64" s="1">
        <v>720</v>
      </c>
      <c r="AE64" s="1">
        <v>350</v>
      </c>
      <c r="AF64" s="1">
        <v>0</v>
      </c>
      <c r="AG64" s="1">
        <f t="shared" si="6"/>
        <v>1920</v>
      </c>
      <c r="AH64" s="2" t="str">
        <f t="shared" si="7"/>
        <v/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 t="s">
        <v>0</v>
      </c>
    </row>
    <row r="65" spans="1:43" x14ac:dyDescent="0.2">
      <c r="A65" s="2" t="s">
        <v>72</v>
      </c>
      <c r="B65" s="3" t="s">
        <v>71</v>
      </c>
      <c r="C65" s="2">
        <v>1020500004</v>
      </c>
      <c r="D65" s="2" t="str">
        <f>VLOOKUP(C65,[1]通用道具表!B:C,2,FALSE)</f>
        <v>变身袜子3</v>
      </c>
      <c r="E65" s="2"/>
      <c r="F65" s="2" t="s">
        <v>261</v>
      </c>
      <c r="G65" s="2" t="s">
        <v>69</v>
      </c>
      <c r="H65" s="2">
        <v>100</v>
      </c>
      <c r="I65" s="2">
        <v>1000</v>
      </c>
      <c r="J65" s="2">
        <v>5</v>
      </c>
      <c r="K65" s="2">
        <v>1</v>
      </c>
      <c r="L65" s="2">
        <v>10</v>
      </c>
      <c r="M65" s="2">
        <v>5</v>
      </c>
      <c r="N65" s="2">
        <v>5</v>
      </c>
      <c r="O65" s="2">
        <v>6</v>
      </c>
      <c r="P65" s="2">
        <v>7</v>
      </c>
      <c r="Q65" s="2">
        <v>9</v>
      </c>
      <c r="R65" s="2" t="s">
        <v>35</v>
      </c>
      <c r="S65" s="2" t="str">
        <f t="shared" si="4"/>
        <v>这是一个变身袜子3</v>
      </c>
      <c r="T65" s="2" t="s">
        <v>68</v>
      </c>
      <c r="U65" s="2" t="str">
        <f t="shared" si="5"/>
        <v>简约,800;华丽,0;可爱,70;成熟,0;活泼,200;优雅,0;清纯,0;性感,65;清凉,0;保暖,330</v>
      </c>
      <c r="V65" s="2" t="s">
        <v>67</v>
      </c>
      <c r="W65" s="1">
        <v>800</v>
      </c>
      <c r="X65" s="1">
        <v>0</v>
      </c>
      <c r="Y65" s="1">
        <v>70</v>
      </c>
      <c r="Z65" s="1">
        <v>0</v>
      </c>
      <c r="AA65" s="1">
        <v>200</v>
      </c>
      <c r="AB65" s="1">
        <v>0</v>
      </c>
      <c r="AC65" s="1">
        <v>0</v>
      </c>
      <c r="AD65" s="1">
        <v>65</v>
      </c>
      <c r="AE65" s="1">
        <v>0</v>
      </c>
      <c r="AF65" s="1">
        <v>330</v>
      </c>
      <c r="AG65" s="1">
        <f t="shared" si="6"/>
        <v>1465</v>
      </c>
      <c r="AH65" s="2" t="str">
        <f t="shared" si="7"/>
        <v/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 t="s">
        <v>0</v>
      </c>
    </row>
    <row r="66" spans="1:43" x14ac:dyDescent="0.2">
      <c r="A66" s="2" t="s">
        <v>72</v>
      </c>
      <c r="B66" s="3" t="s">
        <v>71</v>
      </c>
      <c r="C66" s="2">
        <v>1020600002</v>
      </c>
      <c r="D66" s="2" t="str">
        <f>VLOOKUP(C66,[1]通用道具表!B:C,2,FALSE)</f>
        <v>变身鞋子1</v>
      </c>
      <c r="E66" s="2"/>
      <c r="F66" s="2" t="s">
        <v>260</v>
      </c>
      <c r="G66" s="2" t="s">
        <v>254</v>
      </c>
      <c r="H66" s="2">
        <v>100</v>
      </c>
      <c r="I66" s="2">
        <v>1000</v>
      </c>
      <c r="J66" s="2">
        <v>5</v>
      </c>
      <c r="K66" s="2">
        <v>1</v>
      </c>
      <c r="L66" s="2">
        <v>10</v>
      </c>
      <c r="M66" s="2">
        <v>5</v>
      </c>
      <c r="N66" s="2">
        <v>5</v>
      </c>
      <c r="O66" s="2">
        <v>6</v>
      </c>
      <c r="P66" s="2">
        <v>7</v>
      </c>
      <c r="Q66" s="2">
        <v>9</v>
      </c>
      <c r="R66" s="2" t="s">
        <v>35</v>
      </c>
      <c r="S66" s="2" t="str">
        <f t="shared" si="4"/>
        <v>这是一个变身鞋子1</v>
      </c>
      <c r="T66" s="2" t="s">
        <v>68</v>
      </c>
      <c r="U66" s="2" t="str">
        <f t="shared" si="5"/>
        <v>简约,0;华丽,810;可爱,0;成熟,190;活泼,0;优雅,500;清纯,220;性感,0;清凉,220;保暖,0</v>
      </c>
      <c r="V66" s="2"/>
      <c r="W66" s="1">
        <v>0</v>
      </c>
      <c r="X66" s="1">
        <v>810</v>
      </c>
      <c r="Y66" s="1">
        <v>0</v>
      </c>
      <c r="Z66" s="1">
        <v>190</v>
      </c>
      <c r="AA66" s="1">
        <v>0</v>
      </c>
      <c r="AB66" s="1">
        <v>500</v>
      </c>
      <c r="AC66" s="1">
        <v>220</v>
      </c>
      <c r="AD66" s="1">
        <v>0</v>
      </c>
      <c r="AE66" s="1">
        <v>220</v>
      </c>
      <c r="AF66" s="1">
        <v>0</v>
      </c>
      <c r="AG66" s="1">
        <f t="shared" si="6"/>
        <v>1940</v>
      </c>
      <c r="AH66" s="2" t="str">
        <f t="shared" si="7"/>
        <v/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 t="s">
        <v>0</v>
      </c>
    </row>
    <row r="67" spans="1:43" x14ac:dyDescent="0.2">
      <c r="A67" s="2" t="s">
        <v>72</v>
      </c>
      <c r="B67" s="3" t="s">
        <v>71</v>
      </c>
      <c r="C67" s="2">
        <v>1020600003</v>
      </c>
      <c r="D67" s="2" t="str">
        <f>VLOOKUP(C67,[1]通用道具表!B:C,2,FALSE)</f>
        <v>变身鞋子2</v>
      </c>
      <c r="E67" s="2"/>
      <c r="F67" s="2" t="s">
        <v>259</v>
      </c>
      <c r="G67" s="2" t="s">
        <v>258</v>
      </c>
      <c r="H67" s="2">
        <v>100</v>
      </c>
      <c r="I67" s="2">
        <v>1000</v>
      </c>
      <c r="J67" s="2">
        <v>5</v>
      </c>
      <c r="K67" s="2">
        <v>1</v>
      </c>
      <c r="L67" s="2">
        <v>10</v>
      </c>
      <c r="M67" s="2">
        <v>5</v>
      </c>
      <c r="N67" s="2">
        <v>5</v>
      </c>
      <c r="O67" s="2">
        <v>6</v>
      </c>
      <c r="P67" s="2">
        <v>7</v>
      </c>
      <c r="Q67" s="2">
        <v>9</v>
      </c>
      <c r="R67" s="2" t="s">
        <v>35</v>
      </c>
      <c r="S67" s="2" t="str">
        <f t="shared" si="4"/>
        <v>这是一个变身鞋子2</v>
      </c>
      <c r="T67" s="2" t="s">
        <v>68</v>
      </c>
      <c r="U67" s="2" t="str">
        <f t="shared" si="5"/>
        <v>简约,660;华丽,0;可爱,320;成熟,0;活泼,100;优雅,0;清纯,300;性感,0;清凉,200;保暖,0</v>
      </c>
      <c r="V67" s="2"/>
      <c r="W67" s="1">
        <v>660</v>
      </c>
      <c r="X67" s="1">
        <v>0</v>
      </c>
      <c r="Y67" s="1">
        <v>320</v>
      </c>
      <c r="Z67" s="1">
        <v>0</v>
      </c>
      <c r="AA67" s="1">
        <v>100</v>
      </c>
      <c r="AB67" s="1">
        <v>0</v>
      </c>
      <c r="AC67" s="1">
        <v>300</v>
      </c>
      <c r="AD67" s="1">
        <v>0</v>
      </c>
      <c r="AE67" s="1">
        <v>200</v>
      </c>
      <c r="AF67" s="1">
        <v>0</v>
      </c>
      <c r="AG67" s="1">
        <f t="shared" si="6"/>
        <v>1580</v>
      </c>
      <c r="AH67" s="2" t="str">
        <f t="shared" si="7"/>
        <v/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 t="s">
        <v>0</v>
      </c>
    </row>
    <row r="68" spans="1:43" x14ac:dyDescent="0.2">
      <c r="A68" s="2" t="s">
        <v>72</v>
      </c>
      <c r="B68" s="3" t="s">
        <v>71</v>
      </c>
      <c r="C68" s="2">
        <v>1020600004</v>
      </c>
      <c r="D68" s="2" t="str">
        <f>VLOOKUP(C68,[1]通用道具表!B:C,2,FALSE)</f>
        <v>变身鞋子3</v>
      </c>
      <c r="E68" s="2"/>
      <c r="F68" s="2" t="s">
        <v>257</v>
      </c>
      <c r="G68" s="2" t="s">
        <v>256</v>
      </c>
      <c r="H68" s="2">
        <v>100</v>
      </c>
      <c r="I68" s="2">
        <v>1000</v>
      </c>
      <c r="J68" s="2">
        <v>5</v>
      </c>
      <c r="K68" s="2">
        <v>1</v>
      </c>
      <c r="L68" s="2">
        <v>10</v>
      </c>
      <c r="M68" s="2">
        <v>5</v>
      </c>
      <c r="N68" s="2">
        <v>5</v>
      </c>
      <c r="O68" s="2">
        <v>6</v>
      </c>
      <c r="P68" s="2">
        <v>7</v>
      </c>
      <c r="Q68" s="2">
        <v>9</v>
      </c>
      <c r="R68" s="2" t="s">
        <v>35</v>
      </c>
      <c r="S68" s="2" t="str">
        <f t="shared" si="4"/>
        <v>这是一个变身鞋子3</v>
      </c>
      <c r="T68" s="2" t="s">
        <v>68</v>
      </c>
      <c r="U68" s="2" t="str">
        <f t="shared" si="5"/>
        <v>简约,125;华丽,0;可爱,0;成熟,225;活泼,0;优雅,310;清纯,0;性感,200;清凉,557;保暖,0</v>
      </c>
      <c r="V68" s="2"/>
      <c r="W68" s="1">
        <v>125</v>
      </c>
      <c r="X68" s="1">
        <v>0</v>
      </c>
      <c r="Y68" s="1">
        <v>0</v>
      </c>
      <c r="Z68" s="1">
        <v>225</v>
      </c>
      <c r="AA68" s="1">
        <v>0</v>
      </c>
      <c r="AB68" s="1">
        <v>310</v>
      </c>
      <c r="AC68" s="1">
        <v>0</v>
      </c>
      <c r="AD68" s="1">
        <v>200</v>
      </c>
      <c r="AE68" s="1">
        <v>557</v>
      </c>
      <c r="AF68" s="1">
        <v>0</v>
      </c>
      <c r="AG68" s="1">
        <f t="shared" si="6"/>
        <v>1417</v>
      </c>
      <c r="AH68" s="2" t="str">
        <f t="shared" si="7"/>
        <v/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 t="s">
        <v>0</v>
      </c>
    </row>
    <row r="69" spans="1:43" x14ac:dyDescent="0.2">
      <c r="A69" s="2" t="s">
        <v>72</v>
      </c>
      <c r="B69" s="3" t="s">
        <v>71</v>
      </c>
      <c r="C69" s="2">
        <v>1020600005</v>
      </c>
      <c r="D69" s="2" t="str">
        <f>VLOOKUP(C69,[1]通用道具表!B:C,2,FALSE)</f>
        <v>变身鞋子4</v>
      </c>
      <c r="E69" s="2"/>
      <c r="F69" s="2" t="s">
        <v>255</v>
      </c>
      <c r="G69" s="2" t="s">
        <v>254</v>
      </c>
      <c r="H69" s="2">
        <v>100</v>
      </c>
      <c r="I69" s="2">
        <v>1000</v>
      </c>
      <c r="J69" s="2">
        <v>5</v>
      </c>
      <c r="K69" s="2">
        <v>1</v>
      </c>
      <c r="L69" s="2">
        <v>10</v>
      </c>
      <c r="M69" s="2">
        <v>5</v>
      </c>
      <c r="N69" s="2">
        <v>5</v>
      </c>
      <c r="O69" s="2">
        <v>6</v>
      </c>
      <c r="P69" s="2">
        <v>7</v>
      </c>
      <c r="Q69" s="2">
        <v>9</v>
      </c>
      <c r="R69" s="2" t="s">
        <v>35</v>
      </c>
      <c r="S69" s="2" t="str">
        <f t="shared" ref="S69:S105" si="8">"这是一个"&amp;D69</f>
        <v>这是一个变身鞋子4</v>
      </c>
      <c r="T69" s="2" t="s">
        <v>68</v>
      </c>
      <c r="U69" s="2" t="str">
        <f t="shared" ref="U69:U105" si="9">$W$4&amp;","&amp;W69&amp;";"&amp;$X$4&amp;","&amp;X69&amp;";"&amp;$Y$4&amp;","&amp;Y69&amp;";"&amp;$Z$4&amp;","&amp;Z69&amp;";"&amp;$AA$4&amp;","&amp;AA69&amp;";"&amp;$AB$4&amp;","&amp;AB69&amp;";"&amp;$AC$4&amp;","&amp;AC69&amp;";"&amp;$AD$4&amp;","&amp;AD69&amp;";"&amp;$AE$4&amp;","&amp;AE69&amp;";"&amp;$AF$4&amp;","&amp;AF69</f>
        <v>简约,0;华丽,580;可爱,0;成熟,620;活泼,110;优雅,0;清纯,0;性感,460;清凉,100;保暖,0</v>
      </c>
      <c r="V69" s="2"/>
      <c r="W69" s="1">
        <v>0</v>
      </c>
      <c r="X69" s="1">
        <v>580</v>
      </c>
      <c r="Y69" s="1">
        <v>0</v>
      </c>
      <c r="Z69" s="1">
        <v>620</v>
      </c>
      <c r="AA69" s="1">
        <v>110</v>
      </c>
      <c r="AB69" s="1">
        <v>0</v>
      </c>
      <c r="AC69" s="1">
        <v>0</v>
      </c>
      <c r="AD69" s="1">
        <v>460</v>
      </c>
      <c r="AE69" s="1">
        <v>100</v>
      </c>
      <c r="AF69" s="1">
        <v>0</v>
      </c>
      <c r="AG69" s="1">
        <f t="shared" ref="AG69:AG100" si="10">SUM(W69:AF69)</f>
        <v>1870</v>
      </c>
      <c r="AH69" s="2" t="str">
        <f t="shared" ref="AH69:AH100" si="11">IF(AI69&gt;0,$AI$4,"")&amp;IF(AND(AI69&gt;0,SUM(AJ69:AP69)&gt;0),";","")&amp;IF(AJ69&gt;0,$AJ$4,"")&amp;IF(AND(AJ69&gt;0,SUM(AK69:AP69)&gt;0),";","")&amp;IF(AK69&gt;0,$AK$4,"")&amp;IF(AND(AK69&gt;0,SUM(AL69:AP69)&gt;0),";","")&amp;IF(AL69&gt;0,$AL$4,"")&amp;IF(AND(AL69&gt;0,SUM(AM69:AP69)&gt;0),";","")&amp;IF(AM69&gt;0,$AM$4,"")&amp;IF(AND(AM69&gt;0,SUM(AN69:AP69)&gt;0),";","")&amp;IF(AN69&gt;0,$AN$4,"")&amp;IF(AND(AN69&gt;0,SUM(AO69:AP69)&gt;0),";","")&amp;IF(AO69&gt;0,$AO$4,"")&amp;IF(AND(AO69&gt;0,AP69&gt;0),";","")&amp;IF(AP69&gt;0,$AP$4,"")</f>
        <v/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 t="s">
        <v>0</v>
      </c>
    </row>
    <row r="70" spans="1:43" x14ac:dyDescent="0.2">
      <c r="A70" s="2" t="s">
        <v>72</v>
      </c>
      <c r="B70" s="3" t="s">
        <v>71</v>
      </c>
      <c r="C70" s="2">
        <v>1020600006</v>
      </c>
      <c r="D70" s="2" t="str">
        <f>VLOOKUP(C70,[1]通用道具表!B:C,2,FALSE)</f>
        <v>变身鞋子5</v>
      </c>
      <c r="E70" s="2"/>
      <c r="F70" s="2" t="s">
        <v>253</v>
      </c>
      <c r="G70" s="2" t="s">
        <v>78</v>
      </c>
      <c r="H70" s="2">
        <v>100</v>
      </c>
      <c r="I70" s="2">
        <v>1000</v>
      </c>
      <c r="J70" s="2">
        <v>5</v>
      </c>
      <c r="K70" s="2">
        <v>1</v>
      </c>
      <c r="L70" s="2">
        <v>10</v>
      </c>
      <c r="M70" s="2">
        <v>5</v>
      </c>
      <c r="N70" s="2">
        <v>5</v>
      </c>
      <c r="O70" s="2">
        <v>6</v>
      </c>
      <c r="P70" s="2">
        <v>7</v>
      </c>
      <c r="Q70" s="2">
        <v>9</v>
      </c>
      <c r="R70" s="2" t="s">
        <v>35</v>
      </c>
      <c r="S70" s="2" t="str">
        <f t="shared" si="8"/>
        <v>这是一个变身鞋子5</v>
      </c>
      <c r="T70" s="2" t="s">
        <v>68</v>
      </c>
      <c r="U70" s="2" t="str">
        <f t="shared" si="9"/>
        <v>简约,120;华丽,0;可爱,0;成熟,360;活泼,0;优雅,100;清纯,300;性感,0;清凉,0;保暖,600</v>
      </c>
      <c r="V70" s="2"/>
      <c r="W70" s="1">
        <v>120</v>
      </c>
      <c r="X70" s="1">
        <v>0</v>
      </c>
      <c r="Y70" s="1">
        <v>0</v>
      </c>
      <c r="Z70" s="1">
        <v>360</v>
      </c>
      <c r="AA70" s="1">
        <v>0</v>
      </c>
      <c r="AB70" s="1">
        <v>100</v>
      </c>
      <c r="AC70" s="1">
        <v>300</v>
      </c>
      <c r="AD70" s="1">
        <v>0</v>
      </c>
      <c r="AE70" s="1">
        <v>0</v>
      </c>
      <c r="AF70" s="1">
        <v>600</v>
      </c>
      <c r="AG70" s="1">
        <f t="shared" si="10"/>
        <v>1480</v>
      </c>
      <c r="AH70" s="2" t="str">
        <f t="shared" si="11"/>
        <v/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 t="s">
        <v>0</v>
      </c>
    </row>
    <row r="71" spans="1:43" x14ac:dyDescent="0.2">
      <c r="A71" s="2" t="s">
        <v>72</v>
      </c>
      <c r="B71" s="3" t="s">
        <v>71</v>
      </c>
      <c r="C71" s="2">
        <v>1020700002</v>
      </c>
      <c r="D71" s="2" t="str">
        <f>VLOOKUP(C71,[1]通用道具表!B:C,2,FALSE)</f>
        <v>发饰PAHE0039</v>
      </c>
      <c r="E71" s="2"/>
      <c r="F71" s="2" t="s">
        <v>252</v>
      </c>
      <c r="G71" s="2" t="s">
        <v>69</v>
      </c>
      <c r="H71" s="2">
        <v>100</v>
      </c>
      <c r="I71" s="2">
        <v>1000</v>
      </c>
      <c r="J71" s="2">
        <v>5</v>
      </c>
      <c r="K71" s="2">
        <v>1</v>
      </c>
      <c r="L71" s="2">
        <v>10</v>
      </c>
      <c r="M71" s="2">
        <v>5</v>
      </c>
      <c r="N71" s="2">
        <v>5</v>
      </c>
      <c r="O71" s="2">
        <v>6</v>
      </c>
      <c r="P71" s="2">
        <v>7</v>
      </c>
      <c r="Q71" s="2">
        <v>9</v>
      </c>
      <c r="R71" s="2" t="s">
        <v>35</v>
      </c>
      <c r="S71" s="2" t="str">
        <f t="shared" si="8"/>
        <v>这是一个发饰PAHE0039</v>
      </c>
      <c r="T71" s="2" t="s">
        <v>68</v>
      </c>
      <c r="U71" s="2" t="str">
        <f t="shared" si="9"/>
        <v>简约,100;华丽,0;可爱,300;成熟,0;活泼,100;优雅,0;清纯,600;性感,0;清凉,200;保暖,0</v>
      </c>
      <c r="V71" s="2"/>
      <c r="W71" s="1">
        <v>100</v>
      </c>
      <c r="X71" s="1">
        <v>0</v>
      </c>
      <c r="Y71" s="1">
        <v>300</v>
      </c>
      <c r="Z71" s="1">
        <v>0</v>
      </c>
      <c r="AA71" s="1">
        <v>100</v>
      </c>
      <c r="AB71" s="1">
        <v>0</v>
      </c>
      <c r="AC71" s="1">
        <v>600</v>
      </c>
      <c r="AD71" s="1">
        <v>0</v>
      </c>
      <c r="AE71" s="1">
        <v>200</v>
      </c>
      <c r="AF71" s="1">
        <v>0</v>
      </c>
      <c r="AG71" s="1">
        <f t="shared" si="10"/>
        <v>1300</v>
      </c>
      <c r="AH71" s="2" t="str">
        <f t="shared" si="11"/>
        <v/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 t="s">
        <v>0</v>
      </c>
    </row>
    <row r="72" spans="1:43" x14ac:dyDescent="0.2">
      <c r="A72" s="2" t="s">
        <v>72</v>
      </c>
      <c r="B72" s="3" t="s">
        <v>71</v>
      </c>
      <c r="C72" s="2">
        <v>1020700003</v>
      </c>
      <c r="D72" s="2" t="str">
        <f>VLOOKUP(C72,[1]通用道具表!B:C,2,FALSE)</f>
        <v>发饰PAHE0027</v>
      </c>
      <c r="E72" s="2"/>
      <c r="F72" s="2" t="s">
        <v>251</v>
      </c>
      <c r="G72" s="2" t="s">
        <v>69</v>
      </c>
      <c r="H72" s="2">
        <v>100</v>
      </c>
      <c r="I72" s="2">
        <v>1000</v>
      </c>
      <c r="J72" s="2">
        <v>5</v>
      </c>
      <c r="K72" s="2">
        <v>1</v>
      </c>
      <c r="L72" s="2">
        <v>10</v>
      </c>
      <c r="M72" s="2">
        <v>5</v>
      </c>
      <c r="N72" s="2">
        <v>5</v>
      </c>
      <c r="O72" s="2">
        <v>6</v>
      </c>
      <c r="P72" s="2">
        <v>7</v>
      </c>
      <c r="Q72" s="2">
        <v>9</v>
      </c>
      <c r="R72" s="2" t="s">
        <v>35</v>
      </c>
      <c r="S72" s="2" t="str">
        <f t="shared" si="8"/>
        <v>这是一个发饰PAHE0027</v>
      </c>
      <c r="T72" s="2" t="s">
        <v>68</v>
      </c>
      <c r="U72" s="2" t="str">
        <f t="shared" si="9"/>
        <v>简约,0;华丽,200;可爱,0;成熟,250;活泼,0;优雅,320;清纯,0;性感,110;清凉,0;保暖,700</v>
      </c>
      <c r="V72" s="2"/>
      <c r="W72" s="1">
        <v>0</v>
      </c>
      <c r="X72" s="1">
        <v>200</v>
      </c>
      <c r="Y72" s="1">
        <v>0</v>
      </c>
      <c r="Z72" s="1">
        <v>250</v>
      </c>
      <c r="AA72" s="1">
        <v>0</v>
      </c>
      <c r="AB72" s="1">
        <v>320</v>
      </c>
      <c r="AC72" s="1">
        <v>0</v>
      </c>
      <c r="AD72" s="1">
        <v>110</v>
      </c>
      <c r="AE72" s="1">
        <v>0</v>
      </c>
      <c r="AF72" s="1">
        <v>700</v>
      </c>
      <c r="AG72" s="1">
        <f t="shared" si="10"/>
        <v>1580</v>
      </c>
      <c r="AH72" s="2" t="str">
        <f t="shared" si="11"/>
        <v/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 t="s">
        <v>0</v>
      </c>
    </row>
    <row r="73" spans="1:43" x14ac:dyDescent="0.2">
      <c r="A73" s="2" t="s">
        <v>72</v>
      </c>
      <c r="B73" s="3" t="s">
        <v>71</v>
      </c>
      <c r="C73" s="2">
        <v>1020700004</v>
      </c>
      <c r="D73" s="2" t="str">
        <f>VLOOKUP(C73,[1]通用道具表!B:C,2,FALSE)</f>
        <v>发饰PAHE0038</v>
      </c>
      <c r="E73" s="2"/>
      <c r="F73" s="2" t="s">
        <v>250</v>
      </c>
      <c r="G73" s="2" t="s">
        <v>69</v>
      </c>
      <c r="H73" s="2">
        <v>100</v>
      </c>
      <c r="I73" s="2">
        <v>1000</v>
      </c>
      <c r="J73" s="2">
        <v>5</v>
      </c>
      <c r="K73" s="2">
        <v>1</v>
      </c>
      <c r="L73" s="2">
        <v>10</v>
      </c>
      <c r="M73" s="2">
        <v>5</v>
      </c>
      <c r="N73" s="2">
        <v>5</v>
      </c>
      <c r="O73" s="2">
        <v>6</v>
      </c>
      <c r="P73" s="2">
        <v>7</v>
      </c>
      <c r="Q73" s="2">
        <v>9</v>
      </c>
      <c r="R73" s="2" t="s">
        <v>35</v>
      </c>
      <c r="S73" s="2" t="str">
        <f t="shared" si="8"/>
        <v>这是一个发饰PAHE0038</v>
      </c>
      <c r="T73" s="2" t="s">
        <v>68</v>
      </c>
      <c r="U73" s="2" t="str">
        <f t="shared" si="9"/>
        <v>简约,0;华丽,0;可爱,300;成熟,0;活泼,0;优雅,0;清纯,0;性感,0;清凉,0;保暖,0</v>
      </c>
      <c r="V73" s="2"/>
      <c r="W73" s="1">
        <v>0</v>
      </c>
      <c r="X73" s="1">
        <v>0</v>
      </c>
      <c r="Y73" s="1">
        <v>300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f t="shared" si="10"/>
        <v>300</v>
      </c>
      <c r="AH73" s="2" t="str">
        <f t="shared" si="11"/>
        <v/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 t="s">
        <v>0</v>
      </c>
    </row>
    <row r="74" spans="1:43" x14ac:dyDescent="0.2">
      <c r="A74" s="2" t="s">
        <v>72</v>
      </c>
      <c r="B74" s="3" t="s">
        <v>71</v>
      </c>
      <c r="C74" s="2">
        <v>1020700005</v>
      </c>
      <c r="D74" s="2" t="str">
        <f>VLOOKUP(C74,[1]通用道具表!B:C,2,FALSE)</f>
        <v>发饰P0001PFSH</v>
      </c>
      <c r="E74" s="2"/>
      <c r="F74" s="2" t="s">
        <v>249</v>
      </c>
      <c r="G74" s="2" t="s">
        <v>69</v>
      </c>
      <c r="H74" s="2">
        <v>100</v>
      </c>
      <c r="I74" s="2">
        <v>1000</v>
      </c>
      <c r="J74" s="2">
        <v>5</v>
      </c>
      <c r="K74" s="2">
        <v>1</v>
      </c>
      <c r="L74" s="2">
        <v>10</v>
      </c>
      <c r="M74" s="2">
        <v>5</v>
      </c>
      <c r="N74" s="2">
        <v>5</v>
      </c>
      <c r="O74" s="2">
        <v>6</v>
      </c>
      <c r="P74" s="2">
        <v>7</v>
      </c>
      <c r="Q74" s="2">
        <v>9</v>
      </c>
      <c r="R74" s="2" t="s">
        <v>35</v>
      </c>
      <c r="S74" s="2" t="str">
        <f t="shared" si="8"/>
        <v>这是一个发饰P0001PFSH</v>
      </c>
      <c r="T74" s="2" t="s">
        <v>68</v>
      </c>
      <c r="U74" s="2" t="str">
        <f t="shared" si="9"/>
        <v>简约,100;华丽,0;可爱,300;成熟,0;活泼,100;优雅,0;清纯,600;性感,0;清凉,200;保暖,0</v>
      </c>
      <c r="V74" s="2"/>
      <c r="W74" s="1">
        <v>100</v>
      </c>
      <c r="X74" s="1">
        <v>0</v>
      </c>
      <c r="Y74" s="1">
        <v>300</v>
      </c>
      <c r="Z74" s="1">
        <v>0</v>
      </c>
      <c r="AA74" s="1">
        <v>100</v>
      </c>
      <c r="AB74" s="1">
        <v>0</v>
      </c>
      <c r="AC74" s="1">
        <v>600</v>
      </c>
      <c r="AD74" s="1">
        <v>0</v>
      </c>
      <c r="AE74" s="1">
        <v>200</v>
      </c>
      <c r="AF74" s="1">
        <v>0</v>
      </c>
      <c r="AG74" s="1">
        <f t="shared" si="10"/>
        <v>1300</v>
      </c>
      <c r="AH74" s="2" t="str">
        <f t="shared" si="11"/>
        <v/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 t="s">
        <v>0</v>
      </c>
    </row>
    <row r="75" spans="1:43" x14ac:dyDescent="0.2">
      <c r="A75" s="2" t="s">
        <v>72</v>
      </c>
      <c r="B75" s="3" t="s">
        <v>71</v>
      </c>
      <c r="C75" s="2">
        <v>1020700006</v>
      </c>
      <c r="D75" s="2" t="str">
        <f>VLOOKUP(C75,[1]通用道具表!B:C,2,FALSE)</f>
        <v>发饰P0017PFSH</v>
      </c>
      <c r="E75" s="2"/>
      <c r="F75" s="2" t="s">
        <v>248</v>
      </c>
      <c r="G75" s="2" t="s">
        <v>69</v>
      </c>
      <c r="H75" s="2">
        <v>100</v>
      </c>
      <c r="I75" s="2">
        <v>1000</v>
      </c>
      <c r="J75" s="2">
        <v>5</v>
      </c>
      <c r="K75" s="2">
        <v>1</v>
      </c>
      <c r="L75" s="2">
        <v>10</v>
      </c>
      <c r="M75" s="2">
        <v>5</v>
      </c>
      <c r="N75" s="2">
        <v>5</v>
      </c>
      <c r="O75" s="2">
        <v>6</v>
      </c>
      <c r="P75" s="2">
        <v>7</v>
      </c>
      <c r="Q75" s="2">
        <v>9</v>
      </c>
      <c r="R75" s="2" t="s">
        <v>35</v>
      </c>
      <c r="S75" s="2" t="str">
        <f t="shared" si="8"/>
        <v>这是一个发饰P0017PFSH</v>
      </c>
      <c r="T75" s="2" t="s">
        <v>68</v>
      </c>
      <c r="U75" s="2" t="str">
        <f t="shared" si="9"/>
        <v>简约,0;华丽,200;可爱,0;成熟,250;活泼,0;优雅,320;清纯,0;性感,110;清凉,0;保暖,700</v>
      </c>
      <c r="V75" s="2"/>
      <c r="W75" s="1">
        <v>0</v>
      </c>
      <c r="X75" s="1">
        <v>200</v>
      </c>
      <c r="Y75" s="1">
        <v>0</v>
      </c>
      <c r="Z75" s="1">
        <v>250</v>
      </c>
      <c r="AA75" s="1">
        <v>0</v>
      </c>
      <c r="AB75" s="1">
        <v>320</v>
      </c>
      <c r="AC75" s="1">
        <v>0</v>
      </c>
      <c r="AD75" s="1">
        <v>110</v>
      </c>
      <c r="AE75" s="1">
        <v>0</v>
      </c>
      <c r="AF75" s="1">
        <v>700</v>
      </c>
      <c r="AG75" s="1">
        <f t="shared" si="10"/>
        <v>1580</v>
      </c>
      <c r="AH75" s="2" t="str">
        <f t="shared" si="11"/>
        <v/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 t="s">
        <v>0</v>
      </c>
    </row>
    <row r="76" spans="1:43" x14ac:dyDescent="0.2">
      <c r="A76" s="2" t="s">
        <v>72</v>
      </c>
      <c r="B76" s="3" t="s">
        <v>71</v>
      </c>
      <c r="C76" s="2">
        <v>1020700007</v>
      </c>
      <c r="D76" s="2" t="str">
        <f>VLOOKUP(C76,[1]通用道具表!B:C,2,FALSE)</f>
        <v>发饰P0035PFSH</v>
      </c>
      <c r="E76" s="2"/>
      <c r="F76" s="2" t="s">
        <v>247</v>
      </c>
      <c r="G76" s="2" t="s">
        <v>69</v>
      </c>
      <c r="H76" s="2">
        <v>100</v>
      </c>
      <c r="I76" s="2">
        <v>1000</v>
      </c>
      <c r="J76" s="2">
        <v>5</v>
      </c>
      <c r="K76" s="2">
        <v>1</v>
      </c>
      <c r="L76" s="2">
        <v>10</v>
      </c>
      <c r="M76" s="2">
        <v>5</v>
      </c>
      <c r="N76" s="2">
        <v>5</v>
      </c>
      <c r="O76" s="2">
        <v>6</v>
      </c>
      <c r="P76" s="2">
        <v>7</v>
      </c>
      <c r="Q76" s="2">
        <v>9</v>
      </c>
      <c r="R76" s="2" t="s">
        <v>35</v>
      </c>
      <c r="S76" s="2" t="str">
        <f t="shared" si="8"/>
        <v>这是一个发饰P0035PFSH</v>
      </c>
      <c r="T76" s="2" t="s">
        <v>68</v>
      </c>
      <c r="U76" s="2" t="str">
        <f t="shared" si="9"/>
        <v>简约,0;华丽,0;可爱,300;成熟,0;活泼,0;优雅,0;清纯,0;性感,0;清凉,0;保暖,0</v>
      </c>
      <c r="V76" s="2"/>
      <c r="W76" s="1">
        <v>0</v>
      </c>
      <c r="X76" s="1">
        <v>0</v>
      </c>
      <c r="Y76" s="1">
        <v>300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f t="shared" si="10"/>
        <v>300</v>
      </c>
      <c r="AH76" s="2" t="str">
        <f t="shared" si="11"/>
        <v/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 t="s">
        <v>0</v>
      </c>
    </row>
    <row r="77" spans="1:43" x14ac:dyDescent="0.2">
      <c r="A77" s="2" t="s">
        <v>72</v>
      </c>
      <c r="B77" s="3" t="s">
        <v>71</v>
      </c>
      <c r="C77" s="2">
        <v>1020800002</v>
      </c>
      <c r="D77" s="2" t="str">
        <f>VLOOKUP(C77,[1]通用道具表!B:C,2,FALSE)</f>
        <v>变身帽子</v>
      </c>
      <c r="E77" s="2"/>
      <c r="F77" s="2" t="s">
        <v>0</v>
      </c>
      <c r="G77" s="2" t="s">
        <v>69</v>
      </c>
      <c r="H77" s="2">
        <v>100</v>
      </c>
      <c r="I77" s="2">
        <v>1000</v>
      </c>
      <c r="J77" s="2">
        <v>5</v>
      </c>
      <c r="K77" s="2">
        <v>1</v>
      </c>
      <c r="L77" s="2">
        <v>10</v>
      </c>
      <c r="M77" s="2">
        <v>5</v>
      </c>
      <c r="N77" s="2">
        <v>5</v>
      </c>
      <c r="O77" s="2">
        <v>6</v>
      </c>
      <c r="P77" s="2">
        <v>7</v>
      </c>
      <c r="Q77" s="2">
        <v>9</v>
      </c>
      <c r="R77" s="2" t="s">
        <v>35</v>
      </c>
      <c r="S77" s="2" t="str">
        <f t="shared" si="8"/>
        <v>这是一个变身帽子</v>
      </c>
      <c r="T77" s="2" t="s">
        <v>68</v>
      </c>
      <c r="U77" s="2" t="str">
        <f t="shared" si="9"/>
        <v>简约,0;华丽,300;可爱,0;成熟,100;活泼,0;优雅,450;清纯,0;性感,720;清凉,350;保暖,0</v>
      </c>
      <c r="V77" s="2"/>
      <c r="W77" s="1">
        <v>0</v>
      </c>
      <c r="X77" s="1">
        <v>300</v>
      </c>
      <c r="Y77" s="1">
        <v>0</v>
      </c>
      <c r="Z77" s="1">
        <v>100</v>
      </c>
      <c r="AA77" s="1">
        <v>0</v>
      </c>
      <c r="AB77" s="1">
        <v>450</v>
      </c>
      <c r="AC77" s="1">
        <v>0</v>
      </c>
      <c r="AD77" s="1">
        <v>720</v>
      </c>
      <c r="AE77" s="1">
        <v>350</v>
      </c>
      <c r="AF77" s="1">
        <v>0</v>
      </c>
      <c r="AG77" s="1">
        <f t="shared" si="10"/>
        <v>1920</v>
      </c>
      <c r="AH77" s="2" t="str">
        <f t="shared" si="11"/>
        <v/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 t="s">
        <v>0</v>
      </c>
    </row>
    <row r="78" spans="1:43" x14ac:dyDescent="0.2">
      <c r="A78" s="2" t="s">
        <v>72</v>
      </c>
      <c r="B78" s="3" t="s">
        <v>71</v>
      </c>
      <c r="C78" s="2">
        <v>1020900002</v>
      </c>
      <c r="D78" s="2" t="str">
        <f>VLOOKUP(C78,[1]通用道具表!B:C,2,FALSE)</f>
        <v>变身耳饰1</v>
      </c>
      <c r="E78" s="2"/>
      <c r="F78" s="2" t="s">
        <v>246</v>
      </c>
      <c r="G78" s="2" t="s">
        <v>69</v>
      </c>
      <c r="H78" s="2">
        <v>100</v>
      </c>
      <c r="I78" s="2">
        <v>1000</v>
      </c>
      <c r="J78" s="2">
        <v>5</v>
      </c>
      <c r="K78" s="2">
        <v>1</v>
      </c>
      <c r="L78" s="2">
        <v>10</v>
      </c>
      <c r="M78" s="2">
        <v>5</v>
      </c>
      <c r="N78" s="2">
        <v>5</v>
      </c>
      <c r="O78" s="2">
        <v>6</v>
      </c>
      <c r="P78" s="2">
        <v>7</v>
      </c>
      <c r="Q78" s="2">
        <v>9</v>
      </c>
      <c r="R78" s="2" t="s">
        <v>35</v>
      </c>
      <c r="S78" s="2" t="str">
        <f t="shared" si="8"/>
        <v>这是一个变身耳饰1</v>
      </c>
      <c r="T78" s="2" t="s">
        <v>68</v>
      </c>
      <c r="U78" s="2" t="str">
        <f t="shared" si="9"/>
        <v>简约,800;华丽,0;可爱,70;成熟,0;活泼,200;优雅,0;清纯,0;性感,65;清凉,0;保暖,330</v>
      </c>
      <c r="V78" s="2"/>
      <c r="W78" s="1">
        <v>800</v>
      </c>
      <c r="X78" s="1">
        <v>0</v>
      </c>
      <c r="Y78" s="1">
        <v>70</v>
      </c>
      <c r="Z78" s="1">
        <v>0</v>
      </c>
      <c r="AA78" s="1">
        <v>200</v>
      </c>
      <c r="AB78" s="1">
        <v>0</v>
      </c>
      <c r="AC78" s="1">
        <v>0</v>
      </c>
      <c r="AD78" s="1">
        <v>65</v>
      </c>
      <c r="AE78" s="1">
        <v>0</v>
      </c>
      <c r="AF78" s="1">
        <v>330</v>
      </c>
      <c r="AG78" s="1">
        <f t="shared" si="10"/>
        <v>1465</v>
      </c>
      <c r="AH78" s="2" t="str">
        <f t="shared" si="11"/>
        <v/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 t="s">
        <v>0</v>
      </c>
    </row>
    <row r="79" spans="1:43" x14ac:dyDescent="0.2">
      <c r="A79" s="2" t="s">
        <v>72</v>
      </c>
      <c r="B79" s="3" t="s">
        <v>71</v>
      </c>
      <c r="C79" s="2">
        <v>1020900003</v>
      </c>
      <c r="D79" s="2" t="str">
        <f>VLOOKUP(C79,[1]通用道具表!B:C,2,FALSE)</f>
        <v>变身耳饰2</v>
      </c>
      <c r="E79" s="2"/>
      <c r="F79" s="2" t="s">
        <v>245</v>
      </c>
      <c r="G79" s="2" t="s">
        <v>69</v>
      </c>
      <c r="H79" s="2">
        <v>100</v>
      </c>
      <c r="I79" s="2">
        <v>1000</v>
      </c>
      <c r="J79" s="2">
        <v>5</v>
      </c>
      <c r="K79" s="2">
        <v>1</v>
      </c>
      <c r="L79" s="2">
        <v>10</v>
      </c>
      <c r="M79" s="2">
        <v>5</v>
      </c>
      <c r="N79" s="2">
        <v>5</v>
      </c>
      <c r="O79" s="2">
        <v>6</v>
      </c>
      <c r="P79" s="2">
        <v>7</v>
      </c>
      <c r="Q79" s="2">
        <v>9</v>
      </c>
      <c r="R79" s="2" t="s">
        <v>35</v>
      </c>
      <c r="S79" s="2" t="str">
        <f t="shared" si="8"/>
        <v>这是一个变身耳饰2</v>
      </c>
      <c r="T79" s="2" t="s">
        <v>68</v>
      </c>
      <c r="U79" s="2" t="str">
        <f t="shared" si="9"/>
        <v>简约,0;华丽,810;可爱,0;成熟,190;活泼,0;优雅,500;清纯,220;性感,0;清凉,220;保暖,0</v>
      </c>
      <c r="V79" s="2"/>
      <c r="W79" s="1">
        <v>0</v>
      </c>
      <c r="X79" s="1">
        <v>810</v>
      </c>
      <c r="Y79" s="1">
        <v>0</v>
      </c>
      <c r="Z79" s="1">
        <v>190</v>
      </c>
      <c r="AA79" s="1">
        <v>0</v>
      </c>
      <c r="AB79" s="1">
        <v>500</v>
      </c>
      <c r="AC79" s="1">
        <v>220</v>
      </c>
      <c r="AD79" s="1">
        <v>0</v>
      </c>
      <c r="AE79" s="1">
        <v>220</v>
      </c>
      <c r="AF79" s="1">
        <v>0</v>
      </c>
      <c r="AG79" s="1">
        <f t="shared" si="10"/>
        <v>1940</v>
      </c>
      <c r="AH79" s="2" t="str">
        <f t="shared" si="11"/>
        <v/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 t="s">
        <v>0</v>
      </c>
    </row>
    <row r="80" spans="1:43" x14ac:dyDescent="0.2">
      <c r="A80" s="2" t="s">
        <v>72</v>
      </c>
      <c r="B80" s="3" t="s">
        <v>71</v>
      </c>
      <c r="C80" s="2">
        <v>1020900004</v>
      </c>
      <c r="D80" s="2" t="str">
        <f>VLOOKUP(C80,[1]通用道具表!B:C,2,FALSE)</f>
        <v>变身耳饰3</v>
      </c>
      <c r="E80" s="2"/>
      <c r="F80" s="2" t="s">
        <v>244</v>
      </c>
      <c r="G80" s="2" t="s">
        <v>69</v>
      </c>
      <c r="H80" s="2">
        <v>100</v>
      </c>
      <c r="I80" s="2">
        <v>1000</v>
      </c>
      <c r="J80" s="2">
        <v>5</v>
      </c>
      <c r="K80" s="2">
        <v>1</v>
      </c>
      <c r="L80" s="2">
        <v>10</v>
      </c>
      <c r="M80" s="2">
        <v>5</v>
      </c>
      <c r="N80" s="2">
        <v>5</v>
      </c>
      <c r="O80" s="2">
        <v>6</v>
      </c>
      <c r="P80" s="2">
        <v>7</v>
      </c>
      <c r="Q80" s="2">
        <v>9</v>
      </c>
      <c r="R80" s="2" t="s">
        <v>35</v>
      </c>
      <c r="S80" s="2" t="str">
        <f t="shared" si="8"/>
        <v>这是一个变身耳饰3</v>
      </c>
      <c r="T80" s="2" t="s">
        <v>68</v>
      </c>
      <c r="U80" s="2" t="str">
        <f t="shared" si="9"/>
        <v>简约,660;华丽,0;可爱,320;成熟,0;活泼,100;优雅,0;清纯,300;性感,0;清凉,200;保暖,0</v>
      </c>
      <c r="V80" s="2"/>
      <c r="W80" s="1">
        <v>660</v>
      </c>
      <c r="X80" s="1">
        <v>0</v>
      </c>
      <c r="Y80" s="1">
        <v>320</v>
      </c>
      <c r="Z80" s="1">
        <v>0</v>
      </c>
      <c r="AA80" s="1">
        <v>100</v>
      </c>
      <c r="AB80" s="1">
        <v>0</v>
      </c>
      <c r="AC80" s="1">
        <v>300</v>
      </c>
      <c r="AD80" s="1">
        <v>0</v>
      </c>
      <c r="AE80" s="1">
        <v>200</v>
      </c>
      <c r="AF80" s="1">
        <v>0</v>
      </c>
      <c r="AG80" s="1">
        <f t="shared" si="10"/>
        <v>1580</v>
      </c>
      <c r="AH80" s="2" t="str">
        <f t="shared" si="11"/>
        <v/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 t="s">
        <v>0</v>
      </c>
    </row>
    <row r="81" spans="1:43" x14ac:dyDescent="0.2">
      <c r="A81" s="2" t="s">
        <v>72</v>
      </c>
      <c r="B81" s="3" t="s">
        <v>71</v>
      </c>
      <c r="C81" s="2">
        <v>1021000002</v>
      </c>
      <c r="D81" s="2" t="str">
        <f>VLOOKUP(C81,[1]通用道具表!B:C,2,FALSE)</f>
        <v>变身颈饰1</v>
      </c>
      <c r="E81" s="2"/>
      <c r="F81" s="2" t="s">
        <v>243</v>
      </c>
      <c r="G81" s="2" t="s">
        <v>69</v>
      </c>
      <c r="H81" s="2">
        <v>100</v>
      </c>
      <c r="I81" s="2">
        <v>1000</v>
      </c>
      <c r="J81" s="2">
        <v>5</v>
      </c>
      <c r="K81" s="2">
        <v>1</v>
      </c>
      <c r="L81" s="2">
        <v>10</v>
      </c>
      <c r="M81" s="2">
        <v>5</v>
      </c>
      <c r="N81" s="2">
        <v>5</v>
      </c>
      <c r="O81" s="2">
        <v>6</v>
      </c>
      <c r="P81" s="2">
        <v>7</v>
      </c>
      <c r="Q81" s="2">
        <v>9</v>
      </c>
      <c r="R81" s="2" t="s">
        <v>35</v>
      </c>
      <c r="S81" s="2" t="str">
        <f t="shared" si="8"/>
        <v>这是一个变身颈饰1</v>
      </c>
      <c r="T81" s="2" t="s">
        <v>68</v>
      </c>
      <c r="U81" s="2" t="str">
        <f t="shared" si="9"/>
        <v>简约,125;华丽,0;可爱,0;成熟,225;活泼,0;优雅,310;清纯,0;性感,200;清凉,557;保暖,0</v>
      </c>
      <c r="V81" s="2"/>
      <c r="W81" s="1">
        <v>125</v>
      </c>
      <c r="X81" s="1">
        <v>0</v>
      </c>
      <c r="Y81" s="1">
        <v>0</v>
      </c>
      <c r="Z81" s="1">
        <v>225</v>
      </c>
      <c r="AA81" s="1">
        <v>0</v>
      </c>
      <c r="AB81" s="1">
        <v>310</v>
      </c>
      <c r="AC81" s="1">
        <v>0</v>
      </c>
      <c r="AD81" s="1">
        <v>200</v>
      </c>
      <c r="AE81" s="1">
        <v>557</v>
      </c>
      <c r="AF81" s="1">
        <v>0</v>
      </c>
      <c r="AG81" s="1">
        <f t="shared" si="10"/>
        <v>1417</v>
      </c>
      <c r="AH81" s="2" t="str">
        <f t="shared" si="11"/>
        <v/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 t="s">
        <v>0</v>
      </c>
    </row>
    <row r="82" spans="1:43" x14ac:dyDescent="0.2">
      <c r="A82" s="2" t="s">
        <v>72</v>
      </c>
      <c r="B82" s="3" t="s">
        <v>71</v>
      </c>
      <c r="C82" s="2">
        <v>1021000003</v>
      </c>
      <c r="D82" s="2" t="str">
        <f>VLOOKUP(C82,[1]通用道具表!B:C,2,FALSE)</f>
        <v>变身颈饰2</v>
      </c>
      <c r="E82" s="2"/>
      <c r="F82" s="2" t="s">
        <v>242</v>
      </c>
      <c r="G82" s="2" t="s">
        <v>69</v>
      </c>
      <c r="H82" s="2">
        <v>100</v>
      </c>
      <c r="I82" s="2">
        <v>1000</v>
      </c>
      <c r="J82" s="2">
        <v>5</v>
      </c>
      <c r="K82" s="2">
        <v>1</v>
      </c>
      <c r="L82" s="2">
        <v>10</v>
      </c>
      <c r="M82" s="2">
        <v>5</v>
      </c>
      <c r="N82" s="2">
        <v>5</v>
      </c>
      <c r="O82" s="2">
        <v>6</v>
      </c>
      <c r="P82" s="2">
        <v>7</v>
      </c>
      <c r="Q82" s="2">
        <v>9</v>
      </c>
      <c r="R82" s="2" t="s">
        <v>35</v>
      </c>
      <c r="S82" s="2" t="str">
        <f t="shared" si="8"/>
        <v>这是一个变身颈饰2</v>
      </c>
      <c r="T82" s="2" t="s">
        <v>68</v>
      </c>
      <c r="U82" s="2" t="str">
        <f t="shared" si="9"/>
        <v>简约,0;华丽,580;可爱,0;成熟,620;活泼,110;优雅,0;清纯,0;性感,460;清凉,100;保暖,0</v>
      </c>
      <c r="V82" s="2"/>
      <c r="W82" s="1">
        <v>0</v>
      </c>
      <c r="X82" s="1">
        <v>580</v>
      </c>
      <c r="Y82" s="1">
        <v>0</v>
      </c>
      <c r="Z82" s="1">
        <v>620</v>
      </c>
      <c r="AA82" s="1">
        <v>110</v>
      </c>
      <c r="AB82" s="1">
        <v>0</v>
      </c>
      <c r="AC82" s="1">
        <v>0</v>
      </c>
      <c r="AD82" s="1">
        <v>460</v>
      </c>
      <c r="AE82" s="1">
        <v>100</v>
      </c>
      <c r="AF82" s="1">
        <v>0</v>
      </c>
      <c r="AG82" s="1">
        <f t="shared" si="10"/>
        <v>1870</v>
      </c>
      <c r="AH82" s="2" t="str">
        <f t="shared" si="11"/>
        <v/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 t="s">
        <v>0</v>
      </c>
    </row>
    <row r="83" spans="1:43" x14ac:dyDescent="0.2">
      <c r="A83" s="2" t="s">
        <v>72</v>
      </c>
      <c r="B83" s="3" t="s">
        <v>71</v>
      </c>
      <c r="C83" s="2">
        <v>1021000004</v>
      </c>
      <c r="D83" s="2" t="str">
        <f>VLOOKUP(C83,[1]通用道具表!B:C,2,FALSE)</f>
        <v>变身颈饰3</v>
      </c>
      <c r="E83" s="2"/>
      <c r="F83" s="2" t="s">
        <v>241</v>
      </c>
      <c r="G83" s="2" t="s">
        <v>69</v>
      </c>
      <c r="H83" s="2">
        <v>100</v>
      </c>
      <c r="I83" s="2">
        <v>1000</v>
      </c>
      <c r="J83" s="2">
        <v>5</v>
      </c>
      <c r="K83" s="2">
        <v>1</v>
      </c>
      <c r="L83" s="2">
        <v>10</v>
      </c>
      <c r="M83" s="2">
        <v>5</v>
      </c>
      <c r="N83" s="2">
        <v>5</v>
      </c>
      <c r="O83" s="2">
        <v>6</v>
      </c>
      <c r="P83" s="2">
        <v>7</v>
      </c>
      <c r="Q83" s="2">
        <v>9</v>
      </c>
      <c r="R83" s="2" t="s">
        <v>35</v>
      </c>
      <c r="S83" s="2" t="str">
        <f t="shared" si="8"/>
        <v>这是一个变身颈饰3</v>
      </c>
      <c r="T83" s="2" t="s">
        <v>68</v>
      </c>
      <c r="U83" s="2" t="str">
        <f t="shared" si="9"/>
        <v>简约,120;华丽,0;可爱,0;成熟,360;活泼,0;优雅,100;清纯,300;性感,0;清凉,0;保暖,600</v>
      </c>
      <c r="V83" s="2"/>
      <c r="W83" s="1">
        <v>120</v>
      </c>
      <c r="X83" s="1">
        <v>0</v>
      </c>
      <c r="Y83" s="1">
        <v>0</v>
      </c>
      <c r="Z83" s="1">
        <v>360</v>
      </c>
      <c r="AA83" s="1">
        <v>0</v>
      </c>
      <c r="AB83" s="1">
        <v>100</v>
      </c>
      <c r="AC83" s="1">
        <v>300</v>
      </c>
      <c r="AD83" s="1">
        <v>0</v>
      </c>
      <c r="AE83" s="1">
        <v>0</v>
      </c>
      <c r="AF83" s="1">
        <v>600</v>
      </c>
      <c r="AG83" s="1">
        <f t="shared" si="10"/>
        <v>1480</v>
      </c>
      <c r="AH83" s="2" t="str">
        <f t="shared" si="11"/>
        <v/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 t="s">
        <v>0</v>
      </c>
    </row>
    <row r="84" spans="1:43" x14ac:dyDescent="0.2">
      <c r="A84" s="2" t="s">
        <v>72</v>
      </c>
      <c r="B84" s="3" t="s">
        <v>71</v>
      </c>
      <c r="C84" s="2">
        <v>1021000005</v>
      </c>
      <c r="D84" s="2" t="str">
        <f>VLOOKUP(C84,[1]通用道具表!B:C,2,FALSE)</f>
        <v>变身颈饰4</v>
      </c>
      <c r="E84" s="2"/>
      <c r="F84" s="2" t="s">
        <v>240</v>
      </c>
      <c r="G84" s="2" t="s">
        <v>69</v>
      </c>
      <c r="H84" s="2">
        <v>100</v>
      </c>
      <c r="I84" s="2">
        <v>1000</v>
      </c>
      <c r="J84" s="2">
        <v>5</v>
      </c>
      <c r="K84" s="2">
        <v>1</v>
      </c>
      <c r="L84" s="2">
        <v>10</v>
      </c>
      <c r="M84" s="2">
        <v>5</v>
      </c>
      <c r="N84" s="2">
        <v>5</v>
      </c>
      <c r="O84" s="2">
        <v>6</v>
      </c>
      <c r="P84" s="2">
        <v>7</v>
      </c>
      <c r="Q84" s="2">
        <v>9</v>
      </c>
      <c r="R84" s="2" t="s">
        <v>35</v>
      </c>
      <c r="S84" s="2" t="str">
        <f t="shared" si="8"/>
        <v>这是一个变身颈饰4</v>
      </c>
      <c r="T84" s="2" t="s">
        <v>68</v>
      </c>
      <c r="U84" s="2" t="str">
        <f t="shared" si="9"/>
        <v>简约,100;华丽,0;可爱,300;成熟,0;活泼,100;优雅,0;清纯,600;性感,0;清凉,200;保暖,0</v>
      </c>
      <c r="V84" s="2"/>
      <c r="W84" s="1">
        <v>100</v>
      </c>
      <c r="X84" s="1">
        <v>0</v>
      </c>
      <c r="Y84" s="1">
        <v>300</v>
      </c>
      <c r="Z84" s="1">
        <v>0</v>
      </c>
      <c r="AA84" s="1">
        <v>100</v>
      </c>
      <c r="AB84" s="1">
        <v>0</v>
      </c>
      <c r="AC84" s="1">
        <v>600</v>
      </c>
      <c r="AD84" s="1">
        <v>0</v>
      </c>
      <c r="AE84" s="1">
        <v>200</v>
      </c>
      <c r="AF84" s="1">
        <v>0</v>
      </c>
      <c r="AG84" s="1">
        <f t="shared" si="10"/>
        <v>1300</v>
      </c>
      <c r="AH84" s="2" t="str">
        <f t="shared" si="11"/>
        <v/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 t="s">
        <v>0</v>
      </c>
    </row>
    <row r="85" spans="1:43" x14ac:dyDescent="0.2">
      <c r="A85" s="2" t="s">
        <v>72</v>
      </c>
      <c r="B85" s="3" t="s">
        <v>71</v>
      </c>
      <c r="C85" s="2">
        <v>1021000006</v>
      </c>
      <c r="D85" s="2" t="str">
        <f>VLOOKUP(C85,[1]通用道具表!B:C,2,FALSE)</f>
        <v>变身颈饰5</v>
      </c>
      <c r="E85" s="2"/>
      <c r="F85" s="2" t="s">
        <v>239</v>
      </c>
      <c r="G85" s="2" t="s">
        <v>69</v>
      </c>
      <c r="H85" s="2">
        <v>100</v>
      </c>
      <c r="I85" s="2">
        <v>1000</v>
      </c>
      <c r="J85" s="2">
        <v>5</v>
      </c>
      <c r="K85" s="2">
        <v>1</v>
      </c>
      <c r="L85" s="2">
        <v>10</v>
      </c>
      <c r="M85" s="2">
        <v>5</v>
      </c>
      <c r="N85" s="2">
        <v>5</v>
      </c>
      <c r="O85" s="2">
        <v>6</v>
      </c>
      <c r="P85" s="2">
        <v>7</v>
      </c>
      <c r="Q85" s="2">
        <v>9</v>
      </c>
      <c r="R85" s="2" t="s">
        <v>35</v>
      </c>
      <c r="S85" s="2" t="str">
        <f t="shared" si="8"/>
        <v>这是一个变身颈饰5</v>
      </c>
      <c r="T85" s="2" t="s">
        <v>68</v>
      </c>
      <c r="U85" s="2" t="str">
        <f t="shared" si="9"/>
        <v>简约,0;华丽,200;可爱,0;成熟,250;活泼,0;优雅,320;清纯,0;性感,110;清凉,0;保暖,700</v>
      </c>
      <c r="V85" s="2"/>
      <c r="W85" s="1">
        <v>0</v>
      </c>
      <c r="X85" s="1">
        <v>200</v>
      </c>
      <c r="Y85" s="1">
        <v>0</v>
      </c>
      <c r="Z85" s="1">
        <v>250</v>
      </c>
      <c r="AA85" s="1">
        <v>0</v>
      </c>
      <c r="AB85" s="1">
        <v>320</v>
      </c>
      <c r="AC85" s="1">
        <v>0</v>
      </c>
      <c r="AD85" s="1">
        <v>110</v>
      </c>
      <c r="AE85" s="1">
        <v>0</v>
      </c>
      <c r="AF85" s="1">
        <v>700</v>
      </c>
      <c r="AG85" s="1">
        <f t="shared" si="10"/>
        <v>1580</v>
      </c>
      <c r="AH85" s="2" t="str">
        <f t="shared" si="11"/>
        <v/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 t="s">
        <v>0</v>
      </c>
    </row>
    <row r="86" spans="1:43" x14ac:dyDescent="0.2">
      <c r="A86" s="2" t="s">
        <v>72</v>
      </c>
      <c r="B86" s="3" t="s">
        <v>71</v>
      </c>
      <c r="C86" s="2">
        <v>1021100002</v>
      </c>
      <c r="D86" s="2" t="str">
        <f>VLOOKUP(C86,[1]通用道具表!B:C,2,FALSE)</f>
        <v>变身腕饰1</v>
      </c>
      <c r="E86" s="2"/>
      <c r="F86" s="2" t="s">
        <v>238</v>
      </c>
      <c r="G86" s="2" t="s">
        <v>69</v>
      </c>
      <c r="H86" s="2">
        <v>100</v>
      </c>
      <c r="I86" s="2">
        <v>1000</v>
      </c>
      <c r="J86" s="2">
        <v>5</v>
      </c>
      <c r="K86" s="2">
        <v>1</v>
      </c>
      <c r="L86" s="2">
        <v>10</v>
      </c>
      <c r="M86" s="2">
        <v>5</v>
      </c>
      <c r="N86" s="2">
        <v>5</v>
      </c>
      <c r="O86" s="2">
        <v>6</v>
      </c>
      <c r="P86" s="2">
        <v>7</v>
      </c>
      <c r="Q86" s="2">
        <v>9</v>
      </c>
      <c r="R86" s="2" t="s">
        <v>35</v>
      </c>
      <c r="S86" s="2" t="str">
        <f t="shared" si="8"/>
        <v>这是一个变身腕饰1</v>
      </c>
      <c r="T86" s="2" t="s">
        <v>68</v>
      </c>
      <c r="U86" s="2" t="str">
        <f t="shared" si="9"/>
        <v>简约,0;华丽,0;可爱,300;成熟,0;活泼,0;优雅,0;清纯,0;性感,0;清凉,0;保暖,0</v>
      </c>
      <c r="V86" s="2"/>
      <c r="W86" s="1">
        <v>0</v>
      </c>
      <c r="X86" s="1">
        <v>0</v>
      </c>
      <c r="Y86" s="1">
        <v>300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f t="shared" si="10"/>
        <v>300</v>
      </c>
      <c r="AH86" s="2" t="str">
        <f t="shared" si="11"/>
        <v/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 t="s">
        <v>0</v>
      </c>
    </row>
    <row r="87" spans="1:43" x14ac:dyDescent="0.2">
      <c r="A87" s="2" t="s">
        <v>72</v>
      </c>
      <c r="B87" s="3" t="s">
        <v>71</v>
      </c>
      <c r="C87" s="2">
        <v>1021100003</v>
      </c>
      <c r="D87" s="2" t="str">
        <f>VLOOKUP(C87,[1]通用道具表!B:C,2,FALSE)</f>
        <v>变身腕饰2</v>
      </c>
      <c r="E87" s="2"/>
      <c r="F87" s="2" t="s">
        <v>237</v>
      </c>
      <c r="G87" s="2" t="s">
        <v>69</v>
      </c>
      <c r="H87" s="2">
        <v>100</v>
      </c>
      <c r="I87" s="2">
        <v>1000</v>
      </c>
      <c r="J87" s="2">
        <v>5</v>
      </c>
      <c r="K87" s="2">
        <v>1</v>
      </c>
      <c r="L87" s="2">
        <v>10</v>
      </c>
      <c r="M87" s="2">
        <v>5</v>
      </c>
      <c r="N87" s="2">
        <v>5</v>
      </c>
      <c r="O87" s="2">
        <v>6</v>
      </c>
      <c r="P87" s="2">
        <v>7</v>
      </c>
      <c r="Q87" s="2">
        <v>9</v>
      </c>
      <c r="R87" s="2" t="s">
        <v>35</v>
      </c>
      <c r="S87" s="2" t="str">
        <f t="shared" si="8"/>
        <v>这是一个变身腕饰2</v>
      </c>
      <c r="T87" s="2" t="s">
        <v>68</v>
      </c>
      <c r="U87" s="2" t="str">
        <f t="shared" si="9"/>
        <v>简约,0;华丽,300;可爱,0;成熟,100;活泼,0;优雅,450;清纯,0;性感,720;清凉,350;保暖,0</v>
      </c>
      <c r="V87" s="2"/>
      <c r="W87" s="1">
        <v>0</v>
      </c>
      <c r="X87" s="1">
        <v>300</v>
      </c>
      <c r="Y87" s="1">
        <v>0</v>
      </c>
      <c r="Z87" s="1">
        <v>100</v>
      </c>
      <c r="AA87" s="1">
        <v>0</v>
      </c>
      <c r="AB87" s="1">
        <v>450</v>
      </c>
      <c r="AC87" s="1">
        <v>0</v>
      </c>
      <c r="AD87" s="1">
        <v>720</v>
      </c>
      <c r="AE87" s="1">
        <v>350</v>
      </c>
      <c r="AF87" s="1">
        <v>0</v>
      </c>
      <c r="AG87" s="1">
        <f t="shared" si="10"/>
        <v>1920</v>
      </c>
      <c r="AH87" s="2" t="str">
        <f t="shared" si="11"/>
        <v/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 t="s">
        <v>0</v>
      </c>
    </row>
    <row r="88" spans="1:43" x14ac:dyDescent="0.2">
      <c r="A88" s="2" t="s">
        <v>72</v>
      </c>
      <c r="B88" s="3" t="s">
        <v>71</v>
      </c>
      <c r="C88" s="2">
        <v>1021100004</v>
      </c>
      <c r="D88" s="2" t="str">
        <f>VLOOKUP(C88,[1]通用道具表!B:C,2,FALSE)</f>
        <v>变身腕饰3</v>
      </c>
      <c r="E88" s="2"/>
      <c r="F88" s="2" t="s">
        <v>236</v>
      </c>
      <c r="G88" s="2" t="s">
        <v>69</v>
      </c>
      <c r="H88" s="2">
        <v>100</v>
      </c>
      <c r="I88" s="2">
        <v>1000</v>
      </c>
      <c r="J88" s="2">
        <v>5</v>
      </c>
      <c r="K88" s="2">
        <v>1</v>
      </c>
      <c r="L88" s="2">
        <v>10</v>
      </c>
      <c r="M88" s="2">
        <v>5</v>
      </c>
      <c r="N88" s="2">
        <v>5</v>
      </c>
      <c r="O88" s="2">
        <v>6</v>
      </c>
      <c r="P88" s="2">
        <v>7</v>
      </c>
      <c r="Q88" s="2">
        <v>9</v>
      </c>
      <c r="R88" s="2" t="s">
        <v>35</v>
      </c>
      <c r="S88" s="2" t="str">
        <f t="shared" si="8"/>
        <v>这是一个变身腕饰3</v>
      </c>
      <c r="T88" s="2" t="s">
        <v>68</v>
      </c>
      <c r="U88" s="2" t="str">
        <f t="shared" si="9"/>
        <v>简约,800;华丽,0;可爱,70;成熟,0;活泼,200;优雅,0;清纯,0;性感,65;清凉,0;保暖,330</v>
      </c>
      <c r="V88" s="2"/>
      <c r="W88" s="1">
        <v>800</v>
      </c>
      <c r="X88" s="1">
        <v>0</v>
      </c>
      <c r="Y88" s="1">
        <v>70</v>
      </c>
      <c r="Z88" s="1">
        <v>0</v>
      </c>
      <c r="AA88" s="1">
        <v>200</v>
      </c>
      <c r="AB88" s="1">
        <v>0</v>
      </c>
      <c r="AC88" s="1">
        <v>0</v>
      </c>
      <c r="AD88" s="1">
        <v>65</v>
      </c>
      <c r="AE88" s="1">
        <v>0</v>
      </c>
      <c r="AF88" s="1">
        <v>330</v>
      </c>
      <c r="AG88" s="1">
        <f t="shared" si="10"/>
        <v>1465</v>
      </c>
      <c r="AH88" s="2" t="str">
        <f t="shared" si="11"/>
        <v/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 t="s">
        <v>0</v>
      </c>
    </row>
    <row r="89" spans="1:43" x14ac:dyDescent="0.2">
      <c r="A89" s="2" t="s">
        <v>72</v>
      </c>
      <c r="B89" s="3" t="s">
        <v>71</v>
      </c>
      <c r="C89" s="2">
        <v>1021200002</v>
      </c>
      <c r="D89" s="2" t="str">
        <f>VLOOKUP(C89,[1]通用道具表!B:C,2,FALSE)</f>
        <v>变身发箍</v>
      </c>
      <c r="E89" s="2"/>
      <c r="F89" s="2" t="s">
        <v>0</v>
      </c>
      <c r="G89" s="2" t="s">
        <v>69</v>
      </c>
      <c r="H89" s="2">
        <v>100</v>
      </c>
      <c r="I89" s="2">
        <v>1000</v>
      </c>
      <c r="J89" s="2">
        <v>5</v>
      </c>
      <c r="K89" s="2">
        <v>1</v>
      </c>
      <c r="L89" s="2">
        <v>10</v>
      </c>
      <c r="M89" s="2">
        <v>5</v>
      </c>
      <c r="N89" s="2">
        <v>5</v>
      </c>
      <c r="O89" s="2">
        <v>6</v>
      </c>
      <c r="P89" s="2">
        <v>7</v>
      </c>
      <c r="Q89" s="2">
        <v>9</v>
      </c>
      <c r="R89" s="2" t="s">
        <v>35</v>
      </c>
      <c r="S89" s="2" t="str">
        <f t="shared" si="8"/>
        <v>这是一个变身发箍</v>
      </c>
      <c r="T89" s="2" t="s">
        <v>68</v>
      </c>
      <c r="U89" s="2" t="str">
        <f t="shared" si="9"/>
        <v>简约,0;华丽,810;可爱,0;成熟,190;活泼,0;优雅,500;清纯,220;性感,0;清凉,220;保暖,0</v>
      </c>
      <c r="V89" s="2"/>
      <c r="W89" s="1">
        <v>0</v>
      </c>
      <c r="X89" s="1">
        <v>810</v>
      </c>
      <c r="Y89" s="1">
        <v>0</v>
      </c>
      <c r="Z89" s="1">
        <v>190</v>
      </c>
      <c r="AA89" s="1">
        <v>0</v>
      </c>
      <c r="AB89" s="1">
        <v>500</v>
      </c>
      <c r="AC89" s="1">
        <v>220</v>
      </c>
      <c r="AD89" s="1">
        <v>0</v>
      </c>
      <c r="AE89" s="1">
        <v>220</v>
      </c>
      <c r="AF89" s="1">
        <v>0</v>
      </c>
      <c r="AG89" s="1">
        <f t="shared" si="10"/>
        <v>1940</v>
      </c>
      <c r="AH89" s="2" t="str">
        <f t="shared" si="11"/>
        <v/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 t="s">
        <v>0</v>
      </c>
    </row>
    <row r="90" spans="1:43" x14ac:dyDescent="0.2">
      <c r="A90" s="2" t="s">
        <v>72</v>
      </c>
      <c r="B90" s="3" t="s">
        <v>71</v>
      </c>
      <c r="C90" s="2">
        <v>1021300002</v>
      </c>
      <c r="D90" s="2" t="str">
        <f>VLOOKUP(C90,[1]通用道具表!B:C,2,FALSE)</f>
        <v>变身手套1</v>
      </c>
      <c r="E90" s="2"/>
      <c r="F90" s="2" t="s">
        <v>235</v>
      </c>
      <c r="G90" s="2" t="s">
        <v>69</v>
      </c>
      <c r="H90" s="2">
        <v>100</v>
      </c>
      <c r="I90" s="2">
        <v>1000</v>
      </c>
      <c r="J90" s="2">
        <v>5</v>
      </c>
      <c r="K90" s="2">
        <v>1</v>
      </c>
      <c r="L90" s="2">
        <v>10</v>
      </c>
      <c r="M90" s="2">
        <v>5</v>
      </c>
      <c r="N90" s="2">
        <v>5</v>
      </c>
      <c r="O90" s="2">
        <v>6</v>
      </c>
      <c r="P90" s="2">
        <v>7</v>
      </c>
      <c r="Q90" s="2">
        <v>9</v>
      </c>
      <c r="R90" s="2" t="s">
        <v>35</v>
      </c>
      <c r="S90" s="2" t="str">
        <f t="shared" si="8"/>
        <v>这是一个变身手套1</v>
      </c>
      <c r="T90" s="2" t="s">
        <v>68</v>
      </c>
      <c r="U90" s="2" t="str">
        <f t="shared" si="9"/>
        <v>简约,100;华丽,0;可爱,300;成熟,0;活泼,100;优雅,0;清纯,600;性感,0;清凉,200;保暖,0</v>
      </c>
      <c r="V90" s="2"/>
      <c r="W90" s="1">
        <v>100</v>
      </c>
      <c r="X90" s="1">
        <v>0</v>
      </c>
      <c r="Y90" s="1">
        <v>300</v>
      </c>
      <c r="Z90" s="1">
        <v>0</v>
      </c>
      <c r="AA90" s="1">
        <v>100</v>
      </c>
      <c r="AB90" s="1">
        <v>0</v>
      </c>
      <c r="AC90" s="1">
        <v>600</v>
      </c>
      <c r="AD90" s="1">
        <v>0</v>
      </c>
      <c r="AE90" s="1">
        <v>200</v>
      </c>
      <c r="AF90" s="1">
        <v>0</v>
      </c>
      <c r="AG90" s="1">
        <f t="shared" si="10"/>
        <v>1300</v>
      </c>
      <c r="AH90" s="2" t="str">
        <f t="shared" si="11"/>
        <v>手</v>
      </c>
      <c r="AI90" s="1">
        <v>0</v>
      </c>
      <c r="AJ90" s="1">
        <v>1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 t="s">
        <v>0</v>
      </c>
    </row>
    <row r="91" spans="1:43" x14ac:dyDescent="0.2">
      <c r="A91" s="2" t="s">
        <v>72</v>
      </c>
      <c r="B91" s="3" t="s">
        <v>71</v>
      </c>
      <c r="C91" s="2">
        <v>1021300003</v>
      </c>
      <c r="D91" s="2" t="str">
        <f>VLOOKUP(C91,[1]通用道具表!B:C,2,FALSE)</f>
        <v>变身手套2</v>
      </c>
      <c r="E91" s="2"/>
      <c r="F91" s="2" t="s">
        <v>234</v>
      </c>
      <c r="G91" s="2" t="s">
        <v>69</v>
      </c>
      <c r="H91" s="2">
        <v>100</v>
      </c>
      <c r="I91" s="2">
        <v>1000</v>
      </c>
      <c r="J91" s="2">
        <v>5</v>
      </c>
      <c r="K91" s="2">
        <v>1</v>
      </c>
      <c r="L91" s="2">
        <v>10</v>
      </c>
      <c r="M91" s="2">
        <v>5</v>
      </c>
      <c r="N91" s="2">
        <v>5</v>
      </c>
      <c r="O91" s="2">
        <v>6</v>
      </c>
      <c r="P91" s="2">
        <v>7</v>
      </c>
      <c r="Q91" s="2">
        <v>9</v>
      </c>
      <c r="R91" s="2" t="s">
        <v>35</v>
      </c>
      <c r="S91" s="2" t="str">
        <f t="shared" si="8"/>
        <v>这是一个变身手套2</v>
      </c>
      <c r="T91" s="2" t="s">
        <v>68</v>
      </c>
      <c r="U91" s="2" t="str">
        <f t="shared" si="9"/>
        <v>简约,0;华丽,200;可爱,0;成熟,250;活泼,0;优雅,320;清纯,0;性感,110;清凉,0;保暖,700</v>
      </c>
      <c r="V91" s="2"/>
      <c r="W91" s="1">
        <v>0</v>
      </c>
      <c r="X91" s="1">
        <v>200</v>
      </c>
      <c r="Y91" s="1">
        <v>0</v>
      </c>
      <c r="Z91" s="1">
        <v>250</v>
      </c>
      <c r="AA91" s="1">
        <v>0</v>
      </c>
      <c r="AB91" s="1">
        <v>320</v>
      </c>
      <c r="AC91" s="1">
        <v>0</v>
      </c>
      <c r="AD91" s="1">
        <v>110</v>
      </c>
      <c r="AE91" s="1">
        <v>0</v>
      </c>
      <c r="AF91" s="1">
        <v>700</v>
      </c>
      <c r="AG91" s="1">
        <f t="shared" si="10"/>
        <v>1580</v>
      </c>
      <c r="AH91" s="2" t="str">
        <f t="shared" si="11"/>
        <v/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 t="s">
        <v>0</v>
      </c>
    </row>
    <row r="92" spans="1:43" x14ac:dyDescent="0.2">
      <c r="A92" s="2" t="s">
        <v>72</v>
      </c>
      <c r="B92" s="3" t="s">
        <v>71</v>
      </c>
      <c r="C92" s="2">
        <v>1021300004</v>
      </c>
      <c r="D92" s="2" t="str">
        <f>VLOOKUP(C92,[1]通用道具表!B:C,2,FALSE)</f>
        <v>变身手套3</v>
      </c>
      <c r="E92" s="2"/>
      <c r="F92" s="2" t="s">
        <v>233</v>
      </c>
      <c r="G92" s="2" t="s">
        <v>69</v>
      </c>
      <c r="H92" s="2">
        <v>100</v>
      </c>
      <c r="I92" s="2">
        <v>1000</v>
      </c>
      <c r="J92" s="2">
        <v>5</v>
      </c>
      <c r="K92" s="2">
        <v>1</v>
      </c>
      <c r="L92" s="2">
        <v>10</v>
      </c>
      <c r="M92" s="2">
        <v>5</v>
      </c>
      <c r="N92" s="2">
        <v>5</v>
      </c>
      <c r="O92" s="2">
        <v>6</v>
      </c>
      <c r="P92" s="2">
        <v>7</v>
      </c>
      <c r="Q92" s="2">
        <v>9</v>
      </c>
      <c r="R92" s="2" t="s">
        <v>35</v>
      </c>
      <c r="S92" s="2" t="str">
        <f t="shared" si="8"/>
        <v>这是一个变身手套3</v>
      </c>
      <c r="T92" s="2" t="s">
        <v>68</v>
      </c>
      <c r="U92" s="2" t="str">
        <f t="shared" si="9"/>
        <v>简约,0;华丽,0;可爱,300;成熟,0;活泼,0;优雅,0;清纯,0;性感,0;清凉,0;保暖,0</v>
      </c>
      <c r="V92" s="2"/>
      <c r="W92" s="1">
        <v>0</v>
      </c>
      <c r="X92" s="1">
        <v>0</v>
      </c>
      <c r="Y92" s="1">
        <v>300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f t="shared" si="10"/>
        <v>300</v>
      </c>
      <c r="AH92" s="2" t="str">
        <f t="shared" si="11"/>
        <v/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 t="s">
        <v>0</v>
      </c>
    </row>
    <row r="93" spans="1:43" x14ac:dyDescent="0.2">
      <c r="A93" s="2" t="s">
        <v>72</v>
      </c>
      <c r="B93" s="3" t="s">
        <v>71</v>
      </c>
      <c r="C93" s="2">
        <v>1021500002</v>
      </c>
      <c r="D93" s="2" t="str">
        <f>VLOOKUP(C93,[1]通用道具表!B:C,2,FALSE)</f>
        <v>特殊S0065ABK</v>
      </c>
      <c r="E93" s="2"/>
      <c r="F93" s="2" t="s">
        <v>232</v>
      </c>
      <c r="G93" s="2" t="s">
        <v>69</v>
      </c>
      <c r="H93" s="2">
        <v>100</v>
      </c>
      <c r="I93" s="2">
        <v>1000</v>
      </c>
      <c r="J93" s="2">
        <v>5</v>
      </c>
      <c r="K93" s="2">
        <v>1</v>
      </c>
      <c r="L93" s="2">
        <v>10</v>
      </c>
      <c r="M93" s="2">
        <v>5</v>
      </c>
      <c r="N93" s="2">
        <v>5</v>
      </c>
      <c r="O93" s="2">
        <v>6</v>
      </c>
      <c r="P93" s="2">
        <v>7</v>
      </c>
      <c r="Q93" s="2">
        <v>9</v>
      </c>
      <c r="R93" s="2" t="s">
        <v>35</v>
      </c>
      <c r="S93" s="2" t="str">
        <f t="shared" si="8"/>
        <v>这是一个特殊S0065ABK</v>
      </c>
      <c r="T93" s="2" t="s">
        <v>68</v>
      </c>
      <c r="U93" s="2" t="str">
        <f t="shared" si="9"/>
        <v>简约,0;华丽,300;可爱,0;成熟,100;活泼,0;优雅,450;清纯,0;性感,720;清凉,350;保暖,0</v>
      </c>
      <c r="V93" s="2"/>
      <c r="W93" s="1">
        <v>0</v>
      </c>
      <c r="X93" s="1">
        <v>300</v>
      </c>
      <c r="Y93" s="1">
        <v>0</v>
      </c>
      <c r="Z93" s="1">
        <v>100</v>
      </c>
      <c r="AA93" s="1">
        <v>0</v>
      </c>
      <c r="AB93" s="1">
        <v>450</v>
      </c>
      <c r="AC93" s="1">
        <v>0</v>
      </c>
      <c r="AD93" s="1">
        <v>720</v>
      </c>
      <c r="AE93" s="1">
        <v>350</v>
      </c>
      <c r="AF93" s="1">
        <v>0</v>
      </c>
      <c r="AG93" s="1">
        <f t="shared" si="10"/>
        <v>1920</v>
      </c>
      <c r="AH93" s="2" t="str">
        <f t="shared" si="11"/>
        <v/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 t="s">
        <v>0</v>
      </c>
    </row>
    <row r="94" spans="1:43" x14ac:dyDescent="0.2">
      <c r="A94" s="2" t="s">
        <v>72</v>
      </c>
      <c r="B94" s="3" t="s">
        <v>71</v>
      </c>
      <c r="C94" s="2">
        <v>1021500003</v>
      </c>
      <c r="D94" s="2" t="str">
        <f>VLOOKUP(C94,[1]通用道具表!B:C,2,FALSE)</f>
        <v>特殊P00001PTSS</v>
      </c>
      <c r="E94" s="2"/>
      <c r="F94" s="2" t="s">
        <v>231</v>
      </c>
      <c r="G94" s="2" t="s">
        <v>69</v>
      </c>
      <c r="H94" s="2">
        <v>100</v>
      </c>
      <c r="I94" s="2">
        <v>1000</v>
      </c>
      <c r="J94" s="2">
        <v>5</v>
      </c>
      <c r="K94" s="2">
        <v>1</v>
      </c>
      <c r="L94" s="2">
        <v>10</v>
      </c>
      <c r="M94" s="2">
        <v>5</v>
      </c>
      <c r="N94" s="2">
        <v>5</v>
      </c>
      <c r="O94" s="2">
        <v>6</v>
      </c>
      <c r="P94" s="2">
        <v>7</v>
      </c>
      <c r="Q94" s="2">
        <v>9</v>
      </c>
      <c r="R94" s="2" t="s">
        <v>35</v>
      </c>
      <c r="S94" s="2" t="str">
        <f t="shared" si="8"/>
        <v>这是一个特殊P00001PTSS</v>
      </c>
      <c r="T94" s="2" t="s">
        <v>68</v>
      </c>
      <c r="U94" s="2" t="str">
        <f t="shared" si="9"/>
        <v>简约,0;华丽,300;可爱,0;成熟,100;活泼,0;优雅,450;清纯,0;性感,720;清凉,350;保暖,0</v>
      </c>
      <c r="V94" s="2"/>
      <c r="W94" s="1">
        <v>0</v>
      </c>
      <c r="X94" s="1">
        <v>300</v>
      </c>
      <c r="Y94" s="1">
        <v>0</v>
      </c>
      <c r="Z94" s="1">
        <v>100</v>
      </c>
      <c r="AA94" s="1">
        <v>0</v>
      </c>
      <c r="AB94" s="1">
        <v>450</v>
      </c>
      <c r="AC94" s="1">
        <v>0</v>
      </c>
      <c r="AD94" s="1">
        <v>720</v>
      </c>
      <c r="AE94" s="1">
        <v>350</v>
      </c>
      <c r="AF94" s="1">
        <v>0</v>
      </c>
      <c r="AG94" s="1">
        <f t="shared" si="10"/>
        <v>1920</v>
      </c>
      <c r="AH94" s="2" t="str">
        <f t="shared" si="11"/>
        <v/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 t="s">
        <v>0</v>
      </c>
    </row>
    <row r="95" spans="1:43" x14ac:dyDescent="0.2">
      <c r="A95" s="2" t="s">
        <v>72</v>
      </c>
      <c r="B95" s="3" t="s">
        <v>71</v>
      </c>
      <c r="C95" s="2">
        <v>1021500004</v>
      </c>
      <c r="D95" s="2" t="str">
        <f>VLOOKUP(C95,[1]通用道具表!B:C,2,FALSE)</f>
        <v>特殊P00022PTSS</v>
      </c>
      <c r="E95" s="2"/>
      <c r="F95" s="2" t="s">
        <v>230</v>
      </c>
      <c r="G95" s="2" t="s">
        <v>69</v>
      </c>
      <c r="H95" s="2">
        <v>100</v>
      </c>
      <c r="I95" s="2">
        <v>1000</v>
      </c>
      <c r="J95" s="2">
        <v>5</v>
      </c>
      <c r="K95" s="2">
        <v>1</v>
      </c>
      <c r="L95" s="2">
        <v>10</v>
      </c>
      <c r="M95" s="2">
        <v>5</v>
      </c>
      <c r="N95" s="2">
        <v>5</v>
      </c>
      <c r="O95" s="2">
        <v>6</v>
      </c>
      <c r="P95" s="2">
        <v>7</v>
      </c>
      <c r="Q95" s="2">
        <v>9</v>
      </c>
      <c r="R95" s="2" t="s">
        <v>35</v>
      </c>
      <c r="S95" s="2" t="str">
        <f t="shared" si="8"/>
        <v>这是一个特殊P00022PTSS</v>
      </c>
      <c r="T95" s="2" t="s">
        <v>68</v>
      </c>
      <c r="U95" s="2" t="str">
        <f t="shared" si="9"/>
        <v>简约,0;华丽,300;可爱,0;成熟,100;活泼,0;优雅,450;清纯,0;性感,720;清凉,350;保暖,0</v>
      </c>
      <c r="V95" s="2"/>
      <c r="W95" s="1">
        <v>0</v>
      </c>
      <c r="X95" s="1">
        <v>300</v>
      </c>
      <c r="Y95" s="1">
        <v>0</v>
      </c>
      <c r="Z95" s="1">
        <v>100</v>
      </c>
      <c r="AA95" s="1">
        <v>0</v>
      </c>
      <c r="AB95" s="1">
        <v>450</v>
      </c>
      <c r="AC95" s="1">
        <v>0</v>
      </c>
      <c r="AD95" s="1">
        <v>720</v>
      </c>
      <c r="AE95" s="1">
        <v>350</v>
      </c>
      <c r="AF95" s="1">
        <v>0</v>
      </c>
      <c r="AG95" s="1">
        <f t="shared" si="10"/>
        <v>1920</v>
      </c>
      <c r="AH95" s="2" t="str">
        <f t="shared" si="11"/>
        <v/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 t="s">
        <v>0</v>
      </c>
    </row>
    <row r="96" spans="1:43" x14ac:dyDescent="0.2">
      <c r="A96" s="2" t="s">
        <v>72</v>
      </c>
      <c r="B96" s="3" t="s">
        <v>71</v>
      </c>
      <c r="C96" s="2">
        <v>1021500005</v>
      </c>
      <c r="D96" s="2" t="str">
        <f>VLOOKUP(C96,[1]通用道具表!B:C,2,FALSE)</f>
        <v>特殊P00023PTSS</v>
      </c>
      <c r="E96" s="2"/>
      <c r="F96" s="2" t="s">
        <v>229</v>
      </c>
      <c r="G96" s="2" t="s">
        <v>69</v>
      </c>
      <c r="H96" s="2">
        <v>100</v>
      </c>
      <c r="I96" s="2">
        <v>1000</v>
      </c>
      <c r="J96" s="2">
        <v>5</v>
      </c>
      <c r="K96" s="2">
        <v>1</v>
      </c>
      <c r="L96" s="2">
        <v>10</v>
      </c>
      <c r="M96" s="2">
        <v>5</v>
      </c>
      <c r="N96" s="2">
        <v>5</v>
      </c>
      <c r="O96" s="2">
        <v>6</v>
      </c>
      <c r="P96" s="2">
        <v>7</v>
      </c>
      <c r="Q96" s="2">
        <v>9</v>
      </c>
      <c r="R96" s="2" t="s">
        <v>35</v>
      </c>
      <c r="S96" s="2" t="str">
        <f t="shared" si="8"/>
        <v>这是一个特殊P00023PTSS</v>
      </c>
      <c r="T96" s="2" t="s">
        <v>68</v>
      </c>
      <c r="U96" s="2" t="str">
        <f t="shared" si="9"/>
        <v>简约,0;华丽,300;可爱,0;成熟,100;活泼,0;优雅,450;清纯,0;性感,720;清凉,350;保暖,0</v>
      </c>
      <c r="V96" s="2"/>
      <c r="W96" s="1">
        <v>0</v>
      </c>
      <c r="X96" s="1">
        <v>300</v>
      </c>
      <c r="Y96" s="1">
        <v>0</v>
      </c>
      <c r="Z96" s="1">
        <v>100</v>
      </c>
      <c r="AA96" s="1">
        <v>0</v>
      </c>
      <c r="AB96" s="1">
        <v>450</v>
      </c>
      <c r="AC96" s="1">
        <v>0</v>
      </c>
      <c r="AD96" s="1">
        <v>720</v>
      </c>
      <c r="AE96" s="1">
        <v>350</v>
      </c>
      <c r="AF96" s="1">
        <v>0</v>
      </c>
      <c r="AG96" s="1">
        <f t="shared" si="10"/>
        <v>1920</v>
      </c>
      <c r="AH96" s="2" t="str">
        <f t="shared" si="11"/>
        <v/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 t="s">
        <v>0</v>
      </c>
    </row>
    <row r="97" spans="1:43" x14ac:dyDescent="0.2">
      <c r="A97" s="2" t="s">
        <v>72</v>
      </c>
      <c r="B97" s="3" t="s">
        <v>71</v>
      </c>
      <c r="C97" s="2">
        <v>1021500006</v>
      </c>
      <c r="D97" s="2" t="str">
        <f>VLOOKUP(C97,[1]通用道具表!B:C,2,FALSE)</f>
        <v>特殊P0091AXK</v>
      </c>
      <c r="E97" s="2"/>
      <c r="F97" s="2" t="s">
        <v>228</v>
      </c>
      <c r="G97" s="2" t="s">
        <v>69</v>
      </c>
      <c r="H97" s="2">
        <v>100</v>
      </c>
      <c r="I97" s="2">
        <v>1000</v>
      </c>
      <c r="J97" s="2">
        <v>5</v>
      </c>
      <c r="K97" s="2">
        <v>1</v>
      </c>
      <c r="L97" s="2">
        <v>10</v>
      </c>
      <c r="M97" s="2">
        <v>5</v>
      </c>
      <c r="N97" s="2">
        <v>5</v>
      </c>
      <c r="O97" s="2">
        <v>6</v>
      </c>
      <c r="P97" s="2">
        <v>7</v>
      </c>
      <c r="Q97" s="2">
        <v>9</v>
      </c>
      <c r="R97" s="2" t="s">
        <v>35</v>
      </c>
      <c r="S97" s="2" t="str">
        <f t="shared" si="8"/>
        <v>这是一个特殊P0091AXK</v>
      </c>
      <c r="T97" s="2" t="s">
        <v>68</v>
      </c>
      <c r="U97" s="2" t="str">
        <f t="shared" si="9"/>
        <v>简约,0;华丽,300;可爱,0;成熟,100;活泼,0;优雅,450;清纯,0;性感,720;清凉,350;保暖,0</v>
      </c>
      <c r="V97" s="2"/>
      <c r="W97" s="1">
        <v>0</v>
      </c>
      <c r="X97" s="1">
        <v>300</v>
      </c>
      <c r="Y97" s="1">
        <v>0</v>
      </c>
      <c r="Z97" s="1">
        <v>100</v>
      </c>
      <c r="AA97" s="1">
        <v>0</v>
      </c>
      <c r="AB97" s="1">
        <v>450</v>
      </c>
      <c r="AC97" s="1">
        <v>0</v>
      </c>
      <c r="AD97" s="1">
        <v>720</v>
      </c>
      <c r="AE97" s="1">
        <v>350</v>
      </c>
      <c r="AF97" s="1">
        <v>0</v>
      </c>
      <c r="AG97" s="1">
        <f t="shared" si="10"/>
        <v>1920</v>
      </c>
      <c r="AH97" s="2" t="str">
        <f t="shared" si="11"/>
        <v/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 t="s">
        <v>0</v>
      </c>
    </row>
    <row r="98" spans="1:43" x14ac:dyDescent="0.2">
      <c r="A98" s="2" t="s">
        <v>72</v>
      </c>
      <c r="B98" s="3" t="s">
        <v>71</v>
      </c>
      <c r="C98" s="2">
        <v>1021500007</v>
      </c>
      <c r="D98" s="2" t="str">
        <f>VLOOKUP(C98,[1]通用道具表!B:C,2,FALSE)</f>
        <v>特殊P0099AXK</v>
      </c>
      <c r="E98" s="2"/>
      <c r="F98" s="2" t="s">
        <v>227</v>
      </c>
      <c r="G98" s="2" t="s">
        <v>69</v>
      </c>
      <c r="H98" s="2">
        <v>100</v>
      </c>
      <c r="I98" s="2">
        <v>1000</v>
      </c>
      <c r="J98" s="2">
        <v>5</v>
      </c>
      <c r="K98" s="2">
        <v>1</v>
      </c>
      <c r="L98" s="2">
        <v>10</v>
      </c>
      <c r="M98" s="2">
        <v>5</v>
      </c>
      <c r="N98" s="2">
        <v>5</v>
      </c>
      <c r="O98" s="2">
        <v>6</v>
      </c>
      <c r="P98" s="2">
        <v>7</v>
      </c>
      <c r="Q98" s="2">
        <v>9</v>
      </c>
      <c r="R98" s="2" t="s">
        <v>35</v>
      </c>
      <c r="S98" s="2" t="str">
        <f t="shared" si="8"/>
        <v>这是一个特殊P0099AXK</v>
      </c>
      <c r="T98" s="2" t="s">
        <v>68</v>
      </c>
      <c r="U98" s="2" t="str">
        <f t="shared" si="9"/>
        <v>简约,0;华丽,300;可爱,0;成熟,100;活泼,0;优雅,450;清纯,0;性感,720;清凉,350;保暖,0</v>
      </c>
      <c r="V98" s="2"/>
      <c r="W98" s="1">
        <v>0</v>
      </c>
      <c r="X98" s="1">
        <v>300</v>
      </c>
      <c r="Y98" s="1">
        <v>0</v>
      </c>
      <c r="Z98" s="1">
        <v>100</v>
      </c>
      <c r="AA98" s="1">
        <v>0</v>
      </c>
      <c r="AB98" s="1">
        <v>450</v>
      </c>
      <c r="AC98" s="1">
        <v>0</v>
      </c>
      <c r="AD98" s="1">
        <v>720</v>
      </c>
      <c r="AE98" s="1">
        <v>350</v>
      </c>
      <c r="AF98" s="1">
        <v>0</v>
      </c>
      <c r="AG98" s="1">
        <f t="shared" si="10"/>
        <v>1920</v>
      </c>
      <c r="AH98" s="2" t="str">
        <f t="shared" si="11"/>
        <v/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 t="s">
        <v>0</v>
      </c>
    </row>
    <row r="99" spans="1:43" x14ac:dyDescent="0.2">
      <c r="A99" s="2" t="s">
        <v>72</v>
      </c>
      <c r="B99" s="3" t="s">
        <v>71</v>
      </c>
      <c r="C99" s="2">
        <v>1021600002</v>
      </c>
      <c r="D99" s="2" t="str">
        <f>VLOOKUP(C99,[1]通用道具表!B:C,2,FALSE)</f>
        <v>变身底妆</v>
      </c>
      <c r="E99" s="2"/>
      <c r="F99" s="2" t="s">
        <v>0</v>
      </c>
      <c r="G99" s="2" t="s">
        <v>69</v>
      </c>
      <c r="H99" s="2">
        <v>100</v>
      </c>
      <c r="I99" s="2">
        <v>1000</v>
      </c>
      <c r="J99" s="2">
        <v>5</v>
      </c>
      <c r="K99" s="2">
        <v>1</v>
      </c>
      <c r="L99" s="2">
        <v>10</v>
      </c>
      <c r="M99" s="2">
        <v>5</v>
      </c>
      <c r="N99" s="2">
        <v>5</v>
      </c>
      <c r="O99" s="2">
        <v>6</v>
      </c>
      <c r="P99" s="2">
        <v>7</v>
      </c>
      <c r="Q99" s="2">
        <v>9</v>
      </c>
      <c r="R99" s="2" t="s">
        <v>35</v>
      </c>
      <c r="S99" s="2" t="str">
        <f t="shared" si="8"/>
        <v>这是一个变身底妆</v>
      </c>
      <c r="T99" s="2" t="s">
        <v>68</v>
      </c>
      <c r="U99" s="2" t="str">
        <f t="shared" si="9"/>
        <v>简约,800;华丽,0;可爱,70;成熟,0;活泼,200;优雅,0;清纯,0;性感,65;清凉,0;保暖,330</v>
      </c>
      <c r="V99" s="2"/>
      <c r="W99" s="1">
        <v>800</v>
      </c>
      <c r="X99" s="1">
        <v>0</v>
      </c>
      <c r="Y99" s="1">
        <v>70</v>
      </c>
      <c r="Z99" s="1">
        <v>0</v>
      </c>
      <c r="AA99" s="1">
        <v>200</v>
      </c>
      <c r="AB99" s="1">
        <v>0</v>
      </c>
      <c r="AC99" s="1">
        <v>0</v>
      </c>
      <c r="AD99" s="1">
        <v>65</v>
      </c>
      <c r="AE99" s="1">
        <v>0</v>
      </c>
      <c r="AF99" s="1">
        <v>330</v>
      </c>
      <c r="AG99" s="1">
        <f t="shared" si="10"/>
        <v>1465</v>
      </c>
      <c r="AH99" s="2" t="str">
        <f t="shared" si="11"/>
        <v/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 t="s">
        <v>0</v>
      </c>
    </row>
    <row r="100" spans="1:43" x14ac:dyDescent="0.2">
      <c r="A100" s="2" t="s">
        <v>72</v>
      </c>
      <c r="B100" s="3" t="s">
        <v>71</v>
      </c>
      <c r="C100" s="2">
        <v>1021700002</v>
      </c>
      <c r="D100" s="2" t="str">
        <f>VLOOKUP(C100,[1]通用道具表!B:C,2,FALSE)</f>
        <v>变身眉妆</v>
      </c>
      <c r="E100" s="2"/>
      <c r="F100" s="2" t="s">
        <v>0</v>
      </c>
      <c r="G100" s="2" t="s">
        <v>69</v>
      </c>
      <c r="H100" s="2">
        <v>100</v>
      </c>
      <c r="I100" s="2">
        <v>1000</v>
      </c>
      <c r="J100" s="2">
        <v>5</v>
      </c>
      <c r="K100" s="2">
        <v>1</v>
      </c>
      <c r="L100" s="2">
        <v>10</v>
      </c>
      <c r="M100" s="2">
        <v>5</v>
      </c>
      <c r="N100" s="2">
        <v>5</v>
      </c>
      <c r="O100" s="2">
        <v>6</v>
      </c>
      <c r="P100" s="2">
        <v>7</v>
      </c>
      <c r="Q100" s="2">
        <v>9</v>
      </c>
      <c r="R100" s="2" t="s">
        <v>35</v>
      </c>
      <c r="S100" s="2" t="str">
        <f t="shared" si="8"/>
        <v>这是一个变身眉妆</v>
      </c>
      <c r="T100" s="2" t="s">
        <v>68</v>
      </c>
      <c r="U100" s="2" t="str">
        <f t="shared" si="9"/>
        <v>简约,0;华丽,810;可爱,0;成熟,190;活泼,0;优雅,500;清纯,220;性感,0;清凉,220;保暖,0</v>
      </c>
      <c r="V100" s="2"/>
      <c r="W100" s="1">
        <v>0</v>
      </c>
      <c r="X100" s="1">
        <v>810</v>
      </c>
      <c r="Y100" s="1">
        <v>0</v>
      </c>
      <c r="Z100" s="1">
        <v>190</v>
      </c>
      <c r="AA100" s="1">
        <v>0</v>
      </c>
      <c r="AB100" s="1">
        <v>500</v>
      </c>
      <c r="AC100" s="1">
        <v>220</v>
      </c>
      <c r="AD100" s="1">
        <v>0</v>
      </c>
      <c r="AE100" s="1">
        <v>220</v>
      </c>
      <c r="AF100" s="1">
        <v>0</v>
      </c>
      <c r="AG100" s="1">
        <f t="shared" si="10"/>
        <v>1940</v>
      </c>
      <c r="AH100" s="2" t="str">
        <f t="shared" si="11"/>
        <v/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 t="s">
        <v>0</v>
      </c>
    </row>
    <row r="101" spans="1:43" x14ac:dyDescent="0.2">
      <c r="A101" s="2" t="s">
        <v>72</v>
      </c>
      <c r="B101" s="3" t="s">
        <v>71</v>
      </c>
      <c r="C101" s="2">
        <v>1021800002</v>
      </c>
      <c r="D101" s="2" t="str">
        <f>VLOOKUP(C101,[1]通用道具表!B:C,2,FALSE)</f>
        <v>变身睫毛</v>
      </c>
      <c r="E101" s="2"/>
      <c r="F101" s="2" t="s">
        <v>0</v>
      </c>
      <c r="G101" s="2" t="s">
        <v>69</v>
      </c>
      <c r="H101" s="2">
        <v>100</v>
      </c>
      <c r="I101" s="2">
        <v>1000</v>
      </c>
      <c r="J101" s="2">
        <v>5</v>
      </c>
      <c r="K101" s="2">
        <v>1</v>
      </c>
      <c r="L101" s="2">
        <v>10</v>
      </c>
      <c r="M101" s="2">
        <v>5</v>
      </c>
      <c r="N101" s="2">
        <v>5</v>
      </c>
      <c r="O101" s="2">
        <v>6</v>
      </c>
      <c r="P101" s="2">
        <v>7</v>
      </c>
      <c r="Q101" s="2">
        <v>9</v>
      </c>
      <c r="R101" s="2" t="s">
        <v>35</v>
      </c>
      <c r="S101" s="2" t="str">
        <f t="shared" si="8"/>
        <v>这是一个变身睫毛</v>
      </c>
      <c r="T101" s="2" t="s">
        <v>68</v>
      </c>
      <c r="U101" s="2" t="str">
        <f t="shared" si="9"/>
        <v>简约,660;华丽,0;可爱,320;成熟,0;活泼,100;优雅,0;清纯,300;性感,0;清凉,200;保暖,0</v>
      </c>
      <c r="V101" s="2"/>
      <c r="W101" s="1">
        <v>660</v>
      </c>
      <c r="X101" s="1">
        <v>0</v>
      </c>
      <c r="Y101" s="1">
        <v>320</v>
      </c>
      <c r="Z101" s="1">
        <v>0</v>
      </c>
      <c r="AA101" s="1">
        <v>100</v>
      </c>
      <c r="AB101" s="1">
        <v>0</v>
      </c>
      <c r="AC101" s="1">
        <v>300</v>
      </c>
      <c r="AD101" s="1">
        <v>0</v>
      </c>
      <c r="AE101" s="1">
        <v>200</v>
      </c>
      <c r="AF101" s="1">
        <v>0</v>
      </c>
      <c r="AG101" s="1">
        <f t="shared" ref="AG101:AG105" si="12">SUM(W101:AF101)</f>
        <v>1580</v>
      </c>
      <c r="AH101" s="2" t="str">
        <f t="shared" ref="AH101:AH105" si="13">IF(AI101&gt;0,$AI$4,"")&amp;IF(AND(AI101&gt;0,SUM(AJ101:AP101)&gt;0),";","")&amp;IF(AJ101&gt;0,$AJ$4,"")&amp;IF(AND(AJ101&gt;0,SUM(AK101:AP101)&gt;0),";","")&amp;IF(AK101&gt;0,$AK$4,"")&amp;IF(AND(AK101&gt;0,SUM(AL101:AP101)&gt;0),";","")&amp;IF(AL101&gt;0,$AL$4,"")&amp;IF(AND(AL101&gt;0,SUM(AM101:AP101)&gt;0),";","")&amp;IF(AM101&gt;0,$AM$4,"")&amp;IF(AND(AM101&gt;0,SUM(AN101:AP101)&gt;0),";","")&amp;IF(AN101&gt;0,$AN$4,"")&amp;IF(AND(AN101&gt;0,SUM(AO101:AP101)&gt;0),";","")&amp;IF(AO101&gt;0,$AO$4,"")&amp;IF(AND(AO101&gt;0,AP101&gt;0),";","")&amp;IF(AP101&gt;0,$AP$4,"")</f>
        <v/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 t="s">
        <v>0</v>
      </c>
    </row>
    <row r="102" spans="1:43" x14ac:dyDescent="0.2">
      <c r="A102" s="2" t="s">
        <v>72</v>
      </c>
      <c r="B102" s="3" t="s">
        <v>71</v>
      </c>
      <c r="C102" s="2">
        <v>1021900002</v>
      </c>
      <c r="D102" s="2" t="str">
        <f>VLOOKUP(C102,[1]通用道具表!B:C,2,FALSE)</f>
        <v>变身美瞳</v>
      </c>
      <c r="E102" s="2"/>
      <c r="F102" s="2" t="s">
        <v>0</v>
      </c>
      <c r="G102" s="2" t="s">
        <v>69</v>
      </c>
      <c r="H102" s="2">
        <v>100</v>
      </c>
      <c r="I102" s="2">
        <v>1000</v>
      </c>
      <c r="J102" s="2">
        <v>5</v>
      </c>
      <c r="K102" s="2">
        <v>1</v>
      </c>
      <c r="L102" s="2">
        <v>10</v>
      </c>
      <c r="M102" s="2">
        <v>5</v>
      </c>
      <c r="N102" s="2">
        <v>5</v>
      </c>
      <c r="O102" s="2">
        <v>6</v>
      </c>
      <c r="P102" s="2">
        <v>7</v>
      </c>
      <c r="Q102" s="2">
        <v>9</v>
      </c>
      <c r="R102" s="2" t="s">
        <v>35</v>
      </c>
      <c r="S102" s="2" t="str">
        <f t="shared" si="8"/>
        <v>这是一个变身美瞳</v>
      </c>
      <c r="T102" s="2" t="s">
        <v>68</v>
      </c>
      <c r="U102" s="2" t="str">
        <f t="shared" si="9"/>
        <v>简约,125;华丽,0;可爱,0;成熟,225;活泼,0;优雅,310;清纯,0;性感,200;清凉,557;保暖,0</v>
      </c>
      <c r="V102" s="2"/>
      <c r="W102" s="1">
        <v>125</v>
      </c>
      <c r="X102" s="1">
        <v>0</v>
      </c>
      <c r="Y102" s="1">
        <v>0</v>
      </c>
      <c r="Z102" s="1">
        <v>225</v>
      </c>
      <c r="AA102" s="1">
        <v>0</v>
      </c>
      <c r="AB102" s="1">
        <v>310</v>
      </c>
      <c r="AC102" s="1">
        <v>0</v>
      </c>
      <c r="AD102" s="1">
        <v>200</v>
      </c>
      <c r="AE102" s="1">
        <v>557</v>
      </c>
      <c r="AF102" s="1">
        <v>0</v>
      </c>
      <c r="AG102" s="1">
        <f t="shared" si="12"/>
        <v>1417</v>
      </c>
      <c r="AH102" s="2" t="str">
        <f t="shared" si="13"/>
        <v/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 t="s">
        <v>0</v>
      </c>
    </row>
    <row r="103" spans="1:43" x14ac:dyDescent="0.2">
      <c r="A103" s="2" t="s">
        <v>72</v>
      </c>
      <c r="B103" s="3" t="s">
        <v>71</v>
      </c>
      <c r="C103" s="2">
        <v>1022000002</v>
      </c>
      <c r="D103" s="2" t="str">
        <f>VLOOKUP(C103,[1]通用道具表!B:C,2,FALSE)</f>
        <v>变身唇妆</v>
      </c>
      <c r="E103" s="2"/>
      <c r="F103" s="2" t="s">
        <v>0</v>
      </c>
      <c r="G103" s="2" t="s">
        <v>69</v>
      </c>
      <c r="H103" s="2">
        <v>100</v>
      </c>
      <c r="I103" s="2">
        <v>1000</v>
      </c>
      <c r="J103" s="2">
        <v>5</v>
      </c>
      <c r="K103" s="2">
        <v>1</v>
      </c>
      <c r="L103" s="2">
        <v>10</v>
      </c>
      <c r="M103" s="2">
        <v>5</v>
      </c>
      <c r="N103" s="2">
        <v>5</v>
      </c>
      <c r="O103" s="2">
        <v>6</v>
      </c>
      <c r="P103" s="2">
        <v>7</v>
      </c>
      <c r="Q103" s="2">
        <v>9</v>
      </c>
      <c r="R103" s="2" t="s">
        <v>35</v>
      </c>
      <c r="S103" s="2" t="str">
        <f t="shared" si="8"/>
        <v>这是一个变身唇妆</v>
      </c>
      <c r="T103" s="2" t="s">
        <v>68</v>
      </c>
      <c r="U103" s="2" t="str">
        <f t="shared" si="9"/>
        <v>简约,0;华丽,580;可爱,0;成熟,620;活泼,110;优雅,0;清纯,0;性感,460;清凉,100;保暖,0</v>
      </c>
      <c r="V103" s="2"/>
      <c r="W103" s="1">
        <v>0</v>
      </c>
      <c r="X103" s="1">
        <v>580</v>
      </c>
      <c r="Y103" s="1">
        <v>0</v>
      </c>
      <c r="Z103" s="1">
        <v>620</v>
      </c>
      <c r="AA103" s="1">
        <v>110</v>
      </c>
      <c r="AB103" s="1">
        <v>0</v>
      </c>
      <c r="AC103" s="1">
        <v>0</v>
      </c>
      <c r="AD103" s="1">
        <v>460</v>
      </c>
      <c r="AE103" s="1">
        <v>100</v>
      </c>
      <c r="AF103" s="1">
        <v>0</v>
      </c>
      <c r="AG103" s="1">
        <f t="shared" si="12"/>
        <v>1870</v>
      </c>
      <c r="AH103" s="2" t="str">
        <f t="shared" si="13"/>
        <v/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 t="s">
        <v>0</v>
      </c>
    </row>
    <row r="104" spans="1:43" x14ac:dyDescent="0.2">
      <c r="A104" s="2" t="s">
        <v>72</v>
      </c>
      <c r="B104" s="3" t="s">
        <v>71</v>
      </c>
      <c r="C104" s="2">
        <v>1022100002</v>
      </c>
      <c r="D104" s="2" t="str">
        <f>VLOOKUP(C104,[1]通用道具表!B:C,2,FALSE)</f>
        <v>变身连衣裙1</v>
      </c>
      <c r="E104" s="2"/>
      <c r="F104" s="2" t="s">
        <v>226</v>
      </c>
      <c r="G104" s="2" t="s">
        <v>69</v>
      </c>
      <c r="H104" s="2">
        <v>100</v>
      </c>
      <c r="I104" s="2">
        <v>1000</v>
      </c>
      <c r="J104" s="2">
        <v>5</v>
      </c>
      <c r="K104" s="2">
        <v>1</v>
      </c>
      <c r="L104" s="2">
        <v>10</v>
      </c>
      <c r="M104" s="2">
        <v>5</v>
      </c>
      <c r="N104" s="2">
        <v>5</v>
      </c>
      <c r="O104" s="2">
        <v>6</v>
      </c>
      <c r="P104" s="2">
        <v>7</v>
      </c>
      <c r="Q104" s="2">
        <v>9</v>
      </c>
      <c r="R104" s="2" t="s">
        <v>35</v>
      </c>
      <c r="S104" s="2" t="str">
        <f t="shared" si="8"/>
        <v>这是一个变身连衣裙1</v>
      </c>
      <c r="T104" s="2" t="s">
        <v>68</v>
      </c>
      <c r="U104" s="2" t="str">
        <f t="shared" si="9"/>
        <v>简约,120;华丽,0;可爱,0;成熟,360;活泼,0;优雅,100;清纯,300;性感,0;清凉,0;保暖,600</v>
      </c>
      <c r="V104" s="2"/>
      <c r="W104" s="1">
        <v>120</v>
      </c>
      <c r="X104" s="1">
        <v>0</v>
      </c>
      <c r="Y104" s="1">
        <v>0</v>
      </c>
      <c r="Z104" s="1">
        <v>360</v>
      </c>
      <c r="AA104" s="1">
        <v>0</v>
      </c>
      <c r="AB104" s="1">
        <v>100</v>
      </c>
      <c r="AC104" s="1">
        <v>300</v>
      </c>
      <c r="AD104" s="1">
        <v>0</v>
      </c>
      <c r="AE104" s="1">
        <v>0</v>
      </c>
      <c r="AF104" s="1">
        <v>600</v>
      </c>
      <c r="AG104" s="1">
        <f t="shared" si="12"/>
        <v>1480</v>
      </c>
      <c r="AH104" s="2" t="str">
        <f t="shared" si="13"/>
        <v>胸部</v>
      </c>
      <c r="AI104" s="1">
        <v>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 t="s">
        <v>0</v>
      </c>
    </row>
    <row r="105" spans="1:43" x14ac:dyDescent="0.2">
      <c r="A105" s="2" t="s">
        <v>72</v>
      </c>
      <c r="B105" s="3" t="s">
        <v>71</v>
      </c>
      <c r="C105" s="2">
        <v>1022100003</v>
      </c>
      <c r="D105" s="2" t="str">
        <f>VLOOKUP(C105,[1]通用道具表!B:C,2,FALSE)</f>
        <v>变身连衣裙2</v>
      </c>
      <c r="E105" s="2"/>
      <c r="F105" s="2" t="s">
        <v>225</v>
      </c>
      <c r="G105" s="2" t="s">
        <v>69</v>
      </c>
      <c r="H105" s="2">
        <v>100</v>
      </c>
      <c r="I105" s="2">
        <v>1000</v>
      </c>
      <c r="J105" s="2">
        <v>5</v>
      </c>
      <c r="K105" s="2">
        <v>1</v>
      </c>
      <c r="L105" s="2">
        <v>10</v>
      </c>
      <c r="M105" s="2">
        <v>5</v>
      </c>
      <c r="N105" s="2">
        <v>5</v>
      </c>
      <c r="O105" s="2">
        <v>6</v>
      </c>
      <c r="P105" s="2">
        <v>7</v>
      </c>
      <c r="Q105" s="2">
        <v>9</v>
      </c>
      <c r="R105" s="2" t="s">
        <v>35</v>
      </c>
      <c r="S105" s="2" t="str">
        <f t="shared" si="8"/>
        <v>这是一个变身连衣裙2</v>
      </c>
      <c r="T105" s="2" t="s">
        <v>68</v>
      </c>
      <c r="U105" s="2" t="str">
        <f t="shared" si="9"/>
        <v>简约,120;华丽,0;可爱,0;成熟,360;活泼,0;优雅,100;清纯,300;性感,0;清凉,0;保暖,600</v>
      </c>
      <c r="V105" s="2"/>
      <c r="W105" s="1">
        <v>120</v>
      </c>
      <c r="X105" s="1">
        <v>0</v>
      </c>
      <c r="Y105" s="1">
        <v>0</v>
      </c>
      <c r="Z105" s="1">
        <v>360</v>
      </c>
      <c r="AA105" s="1">
        <v>0</v>
      </c>
      <c r="AB105" s="1">
        <v>100</v>
      </c>
      <c r="AC105" s="1">
        <v>300</v>
      </c>
      <c r="AD105" s="1">
        <v>0</v>
      </c>
      <c r="AE105" s="1">
        <v>0</v>
      </c>
      <c r="AF105" s="1">
        <v>600</v>
      </c>
      <c r="AG105" s="1">
        <f t="shared" si="12"/>
        <v>1480</v>
      </c>
      <c r="AH105" s="2" t="str">
        <f t="shared" si="13"/>
        <v/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 t="s">
        <v>0</v>
      </c>
    </row>
    <row r="107" spans="1:43" x14ac:dyDescent="0.2">
      <c r="A107" s="2" t="s">
        <v>72</v>
      </c>
      <c r="B107" s="3" t="s">
        <v>139</v>
      </c>
      <c r="C107" s="2">
        <v>1020109005</v>
      </c>
      <c r="D107" s="2" t="str">
        <f>VLOOKUP(C107,[1]通用道具表!B:C,2,FALSE)</f>
        <v>套装0005头发</v>
      </c>
      <c r="E107" s="2"/>
      <c r="F107" s="2" t="s">
        <v>224</v>
      </c>
      <c r="G107" s="2" t="s">
        <v>69</v>
      </c>
      <c r="H107" s="2">
        <v>100</v>
      </c>
      <c r="I107" s="2">
        <v>1000</v>
      </c>
      <c r="J107" s="2">
        <v>5</v>
      </c>
      <c r="K107" s="2">
        <v>1</v>
      </c>
      <c r="L107" s="2">
        <v>10</v>
      </c>
      <c r="M107" s="2">
        <v>5</v>
      </c>
      <c r="N107" s="2">
        <v>5</v>
      </c>
      <c r="O107" s="2">
        <v>6</v>
      </c>
      <c r="P107" s="2">
        <v>7</v>
      </c>
      <c r="Q107" s="2">
        <v>9</v>
      </c>
      <c r="R107" s="2" t="s">
        <v>35</v>
      </c>
      <c r="S107" s="2" t="str">
        <f>"这是一个"&amp;D107</f>
        <v>这是一个套装0005头发</v>
      </c>
      <c r="T107" s="2" t="s">
        <v>68</v>
      </c>
      <c r="U107" s="2" t="str">
        <f>$W$4&amp;","&amp;W107&amp;";"&amp;$X$4&amp;","&amp;X107&amp;";"&amp;$Y$4&amp;","&amp;Y107&amp;";"&amp;$Z$4&amp;","&amp;Z107&amp;";"&amp;$AA$4&amp;","&amp;AA107&amp;";"&amp;$AB$4&amp;","&amp;AB107&amp;";"&amp;$AC$4&amp;","&amp;AC107&amp;";"&amp;$AD$4&amp;","&amp;AD107&amp;";"&amp;$AE$4&amp;","&amp;AE107&amp;";"&amp;$AF$4&amp;","&amp;AF107</f>
        <v>简约,800;华丽,0;可爱,70;成熟,0;活泼,200;优雅,0;清纯,0;性感,65;清凉,0;保暖,330</v>
      </c>
      <c r="V107" s="2"/>
      <c r="W107" s="1">
        <v>800</v>
      </c>
      <c r="X107" s="1">
        <v>0</v>
      </c>
      <c r="Y107" s="1">
        <v>70</v>
      </c>
      <c r="Z107" s="1">
        <v>0</v>
      </c>
      <c r="AA107" s="1">
        <v>200</v>
      </c>
      <c r="AB107" s="1">
        <v>0</v>
      </c>
      <c r="AC107" s="1">
        <v>0</v>
      </c>
      <c r="AD107" s="1">
        <v>65</v>
      </c>
      <c r="AE107" s="1">
        <v>0</v>
      </c>
      <c r="AF107" s="1">
        <v>330</v>
      </c>
      <c r="AG107" s="1">
        <f>SUM(W107:AF107)</f>
        <v>1465</v>
      </c>
      <c r="AH107" s="2" t="str">
        <f>IF(AI107&gt;0,$AI$4,"")&amp;IF(AND(AI107&gt;0,SUM(AJ107:AP107)&gt;0),";","")&amp;IF(AJ107&gt;0,$AJ$4,"")&amp;IF(AND(AJ107&gt;0,SUM(AK107:AP107)&gt;0),";","")&amp;IF(AK107&gt;0,$AK$4,"")&amp;IF(AND(AK107&gt;0,SUM(AL107:AP107)&gt;0),";","")&amp;IF(AL107&gt;0,$AL$4,"")&amp;IF(AND(AL107&gt;0,SUM(AM107:AP107)&gt;0),";","")&amp;IF(AM107&gt;0,$AM$4,"")&amp;IF(AND(AM107&gt;0,SUM(AN107:AP107)&gt;0),";","")&amp;IF(AN107&gt;0,$AN$4,"")&amp;IF(AND(AN107&gt;0,SUM(AO107:AP107)&gt;0),";","")&amp;IF(AO107&gt;0,$AO$4,"")&amp;IF(AND(AO107&gt;0,AP107&gt;0),";","")&amp;IF(AP107&gt;0,$AP$4,"")</f>
        <v/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 t="s">
        <v>0</v>
      </c>
    </row>
    <row r="108" spans="1:43" x14ac:dyDescent="0.2">
      <c r="A108" s="2" t="s">
        <v>72</v>
      </c>
      <c r="B108" s="3" t="s">
        <v>71</v>
      </c>
      <c r="C108" s="2">
        <v>1020609005</v>
      </c>
      <c r="D108" s="2" t="str">
        <f>VLOOKUP(C108,[1]通用道具表!B:C,2,FALSE)</f>
        <v>套装0005鞋子</v>
      </c>
      <c r="E108" s="2"/>
      <c r="F108" s="2" t="s">
        <v>223</v>
      </c>
      <c r="G108" s="2" t="s">
        <v>69</v>
      </c>
      <c r="H108" s="2">
        <v>100</v>
      </c>
      <c r="I108" s="2">
        <v>1000</v>
      </c>
      <c r="J108" s="2">
        <v>5</v>
      </c>
      <c r="K108" s="2">
        <v>1</v>
      </c>
      <c r="L108" s="2">
        <v>10</v>
      </c>
      <c r="M108" s="2">
        <v>5</v>
      </c>
      <c r="N108" s="2">
        <v>5</v>
      </c>
      <c r="O108" s="2">
        <v>6</v>
      </c>
      <c r="P108" s="2">
        <v>7</v>
      </c>
      <c r="Q108" s="2">
        <v>9</v>
      </c>
      <c r="R108" s="2" t="s">
        <v>35</v>
      </c>
      <c r="S108" s="2" t="str">
        <f>"这是一个"&amp;D108</f>
        <v>这是一个套装0005鞋子</v>
      </c>
      <c r="T108" s="2" t="s">
        <v>68</v>
      </c>
      <c r="U108" s="2" t="str">
        <f>$W$4&amp;","&amp;W108&amp;";"&amp;$X$4&amp;","&amp;X108&amp;";"&amp;$Y$4&amp;","&amp;Y108&amp;";"&amp;$Z$4&amp;","&amp;Z108&amp;";"&amp;$AA$4&amp;","&amp;AA108&amp;";"&amp;$AB$4&amp;","&amp;AB108&amp;";"&amp;$AC$4&amp;","&amp;AC108&amp;";"&amp;$AD$4&amp;","&amp;AD108&amp;";"&amp;$AE$4&amp;","&amp;AE108&amp;";"&amp;$AF$4&amp;","&amp;AF108</f>
        <v>简约,0;华丽,810;可爱,0;成熟,190;活泼,0;优雅,500;清纯,220;性感,0;清凉,220;保暖,0</v>
      </c>
      <c r="V108" s="2"/>
      <c r="W108" s="1">
        <v>0</v>
      </c>
      <c r="X108" s="1">
        <v>810</v>
      </c>
      <c r="Y108" s="1">
        <v>0</v>
      </c>
      <c r="Z108" s="1">
        <v>190</v>
      </c>
      <c r="AA108" s="1">
        <v>0</v>
      </c>
      <c r="AB108" s="1">
        <v>500</v>
      </c>
      <c r="AC108" s="1">
        <v>220</v>
      </c>
      <c r="AD108" s="1">
        <v>0</v>
      </c>
      <c r="AE108" s="1">
        <v>220</v>
      </c>
      <c r="AF108" s="1">
        <v>0</v>
      </c>
      <c r="AG108" s="1">
        <f>SUM(W108:AF108)</f>
        <v>1940</v>
      </c>
      <c r="AH108" s="2" t="str">
        <f>IF(AI108&gt;0,$AI$4,"")&amp;IF(AND(AI108&gt;0,SUM(AJ108:AP108)&gt;0),";","")&amp;IF(AJ108&gt;0,$AJ$4,"")&amp;IF(AND(AJ108&gt;0,SUM(AK108:AP108)&gt;0),";","")&amp;IF(AK108&gt;0,$AK$4,"")&amp;IF(AND(AK108&gt;0,SUM(AL108:AP108)&gt;0),";","")&amp;IF(AL108&gt;0,$AL$4,"")&amp;IF(AND(AL108&gt;0,SUM(AM108:AP108)&gt;0),";","")&amp;IF(AM108&gt;0,$AM$4,"")&amp;IF(AND(AM108&gt;0,SUM(AN108:AP108)&gt;0),";","")&amp;IF(AN108&gt;0,$AN$4,"")&amp;IF(AND(AN108&gt;0,SUM(AO108:AP108)&gt;0),";","")&amp;IF(AO108&gt;0,$AO$4,"")&amp;IF(AND(AO108&gt;0,AP108&gt;0),";","")&amp;IF(AP108&gt;0,$AP$4,"")</f>
        <v/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 t="s">
        <v>0</v>
      </c>
    </row>
    <row r="109" spans="1:43" x14ac:dyDescent="0.2">
      <c r="A109" s="2" t="s">
        <v>72</v>
      </c>
      <c r="B109" s="3" t="s">
        <v>71</v>
      </c>
      <c r="C109" s="2">
        <v>1020809005</v>
      </c>
      <c r="D109" s="2" t="str">
        <f>VLOOKUP(C109,[1]通用道具表!B:C,2,FALSE)</f>
        <v>套装0005帽子</v>
      </c>
      <c r="E109" s="2"/>
      <c r="F109" s="2" t="s">
        <v>222</v>
      </c>
      <c r="G109" s="2" t="s">
        <v>69</v>
      </c>
      <c r="H109" s="2">
        <v>100</v>
      </c>
      <c r="I109" s="2">
        <v>1000</v>
      </c>
      <c r="J109" s="2">
        <v>5</v>
      </c>
      <c r="K109" s="2">
        <v>1</v>
      </c>
      <c r="L109" s="2">
        <v>10</v>
      </c>
      <c r="M109" s="2">
        <v>5</v>
      </c>
      <c r="N109" s="2">
        <v>5</v>
      </c>
      <c r="O109" s="2">
        <v>6</v>
      </c>
      <c r="P109" s="2">
        <v>7</v>
      </c>
      <c r="Q109" s="2">
        <v>9</v>
      </c>
      <c r="R109" s="2" t="s">
        <v>35</v>
      </c>
      <c r="S109" s="2" t="str">
        <f>"这是一个"&amp;D109</f>
        <v>这是一个套装0005帽子</v>
      </c>
      <c r="T109" s="2" t="s">
        <v>68</v>
      </c>
      <c r="U109" s="2" t="str">
        <f>$W$4&amp;","&amp;W109&amp;";"&amp;$X$4&amp;","&amp;X109&amp;";"&amp;$Y$4&amp;","&amp;Y109&amp;";"&amp;$Z$4&amp;","&amp;Z109&amp;";"&amp;$AA$4&amp;","&amp;AA109&amp;";"&amp;$AB$4&amp;","&amp;AB109&amp;";"&amp;$AC$4&amp;","&amp;AC109&amp;";"&amp;$AD$4&amp;","&amp;AD109&amp;";"&amp;$AE$4&amp;","&amp;AE109&amp;";"&amp;$AF$4&amp;","&amp;AF109</f>
        <v>简约,660;华丽,0;可爱,320;成熟,0;活泼,100;优雅,0;清纯,300;性感,0;清凉,200;保暖,0</v>
      </c>
      <c r="V109" s="2"/>
      <c r="W109" s="1">
        <v>660</v>
      </c>
      <c r="X109" s="1">
        <v>0</v>
      </c>
      <c r="Y109" s="1">
        <v>320</v>
      </c>
      <c r="Z109" s="1">
        <v>0</v>
      </c>
      <c r="AA109" s="1">
        <v>100</v>
      </c>
      <c r="AB109" s="1">
        <v>0</v>
      </c>
      <c r="AC109" s="1">
        <v>300</v>
      </c>
      <c r="AD109" s="1">
        <v>0</v>
      </c>
      <c r="AE109" s="1">
        <v>200</v>
      </c>
      <c r="AF109" s="1">
        <v>0</v>
      </c>
      <c r="AG109" s="1">
        <f>SUM(W109:AF109)</f>
        <v>1580</v>
      </c>
      <c r="AH109" s="2" t="str">
        <f>IF(AI109&gt;0,$AI$4,"")&amp;IF(AND(AI109&gt;0,SUM(AJ109:AP109)&gt;0),";","")&amp;IF(AJ109&gt;0,$AJ$4,"")&amp;IF(AND(AJ109&gt;0,SUM(AK109:AP109)&gt;0),";","")&amp;IF(AK109&gt;0,$AK$4,"")&amp;IF(AND(AK109&gt;0,SUM(AL109:AP109)&gt;0),";","")&amp;IF(AL109&gt;0,$AL$4,"")&amp;IF(AND(AL109&gt;0,SUM(AM109:AP109)&gt;0),";","")&amp;IF(AM109&gt;0,$AM$4,"")&amp;IF(AND(AM109&gt;0,SUM(AN109:AP109)&gt;0),";","")&amp;IF(AN109&gt;0,$AN$4,"")&amp;IF(AND(AN109&gt;0,SUM(AO109:AP109)&gt;0),";","")&amp;IF(AO109&gt;0,$AO$4,"")&amp;IF(AND(AO109&gt;0,AP109&gt;0),";","")&amp;IF(AP109&gt;0,$AP$4,"")</f>
        <v/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 t="s">
        <v>0</v>
      </c>
    </row>
    <row r="110" spans="1:43" x14ac:dyDescent="0.2">
      <c r="A110" s="2" t="s">
        <v>72</v>
      </c>
      <c r="B110" s="3" t="s">
        <v>71</v>
      </c>
      <c r="C110" s="2">
        <v>1021009005</v>
      </c>
      <c r="D110" s="2" t="str">
        <f>VLOOKUP(C110,[1]通用道具表!B:C,2,FALSE)</f>
        <v>套装0005颈饰</v>
      </c>
      <c r="E110" s="2"/>
      <c r="F110" s="2" t="s">
        <v>221</v>
      </c>
      <c r="G110" s="2" t="s">
        <v>69</v>
      </c>
      <c r="H110" s="2">
        <v>100</v>
      </c>
      <c r="I110" s="2">
        <v>1000</v>
      </c>
      <c r="J110" s="2">
        <v>5</v>
      </c>
      <c r="K110" s="2">
        <v>1</v>
      </c>
      <c r="L110" s="2">
        <v>10</v>
      </c>
      <c r="M110" s="2">
        <v>5</v>
      </c>
      <c r="N110" s="2">
        <v>5</v>
      </c>
      <c r="O110" s="2">
        <v>6</v>
      </c>
      <c r="P110" s="2">
        <v>7</v>
      </c>
      <c r="Q110" s="2">
        <v>9</v>
      </c>
      <c r="R110" s="2" t="s">
        <v>35</v>
      </c>
      <c r="S110" s="2" t="str">
        <f>"这是一个"&amp;D110</f>
        <v>这是一个套装0005颈饰</v>
      </c>
      <c r="T110" s="2" t="s">
        <v>68</v>
      </c>
      <c r="U110" s="2" t="str">
        <f>$W$4&amp;","&amp;W110&amp;";"&amp;$X$4&amp;","&amp;X110&amp;";"&amp;$Y$4&amp;","&amp;Y110&amp;";"&amp;$Z$4&amp;","&amp;Z110&amp;";"&amp;$AA$4&amp;","&amp;AA110&amp;";"&amp;$AB$4&amp;","&amp;AB110&amp;";"&amp;$AC$4&amp;","&amp;AC110&amp;";"&amp;$AD$4&amp;","&amp;AD110&amp;";"&amp;$AE$4&amp;","&amp;AE110&amp;";"&amp;$AF$4&amp;","&amp;AF110</f>
        <v>简约,125;华丽,0;可爱,0;成熟,225;活泼,0;优雅,310;清纯,0;性感,200;清凉,557;保暖,0</v>
      </c>
      <c r="V110" s="2"/>
      <c r="W110" s="1">
        <v>125</v>
      </c>
      <c r="X110" s="1">
        <v>0</v>
      </c>
      <c r="Y110" s="1">
        <v>0</v>
      </c>
      <c r="Z110" s="1">
        <v>225</v>
      </c>
      <c r="AA110" s="1">
        <v>0</v>
      </c>
      <c r="AB110" s="1">
        <v>310</v>
      </c>
      <c r="AC110" s="1">
        <v>0</v>
      </c>
      <c r="AD110" s="1">
        <v>200</v>
      </c>
      <c r="AE110" s="1">
        <v>557</v>
      </c>
      <c r="AF110" s="1">
        <v>0</v>
      </c>
      <c r="AG110" s="1">
        <f>SUM(W110:AF110)</f>
        <v>1417</v>
      </c>
      <c r="AH110" s="2" t="str">
        <f>IF(AI110&gt;0,$AI$4,"")&amp;IF(AND(AI110&gt;0,SUM(AJ110:AP110)&gt;0),";","")&amp;IF(AJ110&gt;0,$AJ$4,"")&amp;IF(AND(AJ110&gt;0,SUM(AK110:AP110)&gt;0),";","")&amp;IF(AK110&gt;0,$AK$4,"")&amp;IF(AND(AK110&gt;0,SUM(AL110:AP110)&gt;0),";","")&amp;IF(AL110&gt;0,$AL$4,"")&amp;IF(AND(AL110&gt;0,SUM(AM110:AP110)&gt;0),";","")&amp;IF(AM110&gt;0,$AM$4,"")&amp;IF(AND(AM110&gt;0,SUM(AN110:AP110)&gt;0),";","")&amp;IF(AN110&gt;0,$AN$4,"")&amp;IF(AND(AN110&gt;0,SUM(AO110:AP110)&gt;0),";","")&amp;IF(AO110&gt;0,$AO$4,"")&amp;IF(AND(AO110&gt;0,AP110&gt;0),";","")&amp;IF(AP110&gt;0,$AP$4,"")</f>
        <v/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 t="s">
        <v>0</v>
      </c>
    </row>
    <row r="111" spans="1:43" x14ac:dyDescent="0.2">
      <c r="A111" s="2" t="s">
        <v>72</v>
      </c>
      <c r="B111" s="3" t="s">
        <v>71</v>
      </c>
      <c r="C111" s="2">
        <v>1022109005</v>
      </c>
      <c r="D111" s="2" t="str">
        <f>VLOOKUP(C111,[1]通用道具表!B:C,2,FALSE)</f>
        <v>套装0005连衣裙</v>
      </c>
      <c r="E111" s="2"/>
      <c r="F111" s="2" t="s">
        <v>220</v>
      </c>
      <c r="G111" s="2" t="s">
        <v>69</v>
      </c>
      <c r="H111" s="2">
        <v>100</v>
      </c>
      <c r="I111" s="2">
        <v>1000</v>
      </c>
      <c r="J111" s="2">
        <v>5</v>
      </c>
      <c r="K111" s="2">
        <v>1</v>
      </c>
      <c r="L111" s="2">
        <v>10</v>
      </c>
      <c r="M111" s="2">
        <v>5</v>
      </c>
      <c r="N111" s="2">
        <v>5</v>
      </c>
      <c r="O111" s="2">
        <v>6</v>
      </c>
      <c r="P111" s="2">
        <v>7</v>
      </c>
      <c r="Q111" s="2">
        <v>9</v>
      </c>
      <c r="R111" s="2" t="s">
        <v>35</v>
      </c>
      <c r="S111" s="2" t="str">
        <f>"这是一个"&amp;D111</f>
        <v>这是一个套装0005连衣裙</v>
      </c>
      <c r="T111" s="2" t="s">
        <v>68</v>
      </c>
      <c r="U111" s="2" t="str">
        <f>$W$4&amp;","&amp;W111&amp;";"&amp;$X$4&amp;","&amp;X111&amp;";"&amp;$Y$4&amp;","&amp;Y111&amp;";"&amp;$Z$4&amp;","&amp;Z111&amp;";"&amp;$AA$4&amp;","&amp;AA111&amp;";"&amp;$AB$4&amp;","&amp;AB111&amp;";"&amp;$AC$4&amp;","&amp;AC111&amp;";"&amp;$AD$4&amp;","&amp;AD111&amp;";"&amp;$AE$4&amp;","&amp;AE111&amp;";"&amp;$AF$4&amp;","&amp;AF111</f>
        <v>简约,0;华丽,580;可爱,0;成熟,620;活泼,110;优雅,0;清纯,0;性感,460;清凉,100;保暖,0</v>
      </c>
      <c r="V111" s="2"/>
      <c r="W111" s="1">
        <v>0</v>
      </c>
      <c r="X111" s="1">
        <v>580</v>
      </c>
      <c r="Y111" s="1">
        <v>0</v>
      </c>
      <c r="Z111" s="1">
        <v>620</v>
      </c>
      <c r="AA111" s="1">
        <v>110</v>
      </c>
      <c r="AB111" s="1">
        <v>0</v>
      </c>
      <c r="AC111" s="1">
        <v>0</v>
      </c>
      <c r="AD111" s="1">
        <v>460</v>
      </c>
      <c r="AE111" s="1">
        <v>100</v>
      </c>
      <c r="AF111" s="1">
        <v>0</v>
      </c>
      <c r="AG111" s="1">
        <f>SUM(W111:AF111)</f>
        <v>1870</v>
      </c>
      <c r="AH111" s="2" t="str">
        <f>IF(AI111&gt;0,$AI$4,"")&amp;IF(AND(AI111&gt;0,SUM(AJ111:AP111)&gt;0),";","")&amp;IF(AJ111&gt;0,$AJ$4,"")&amp;IF(AND(AJ111&gt;0,SUM(AK111:AP111)&gt;0),";","")&amp;IF(AK111&gt;0,$AK$4,"")&amp;IF(AND(AK111&gt;0,SUM(AL111:AP111)&gt;0),";","")&amp;IF(AL111&gt;0,$AL$4,"")&amp;IF(AND(AL111&gt;0,SUM(AM111:AP111)&gt;0),";","")&amp;IF(AM111&gt;0,$AM$4,"")&amp;IF(AND(AM111&gt;0,SUM(AN111:AP111)&gt;0),";","")&amp;IF(AN111&gt;0,$AN$4,"")&amp;IF(AND(AN111&gt;0,SUM(AO111:AP111)&gt;0),";","")&amp;IF(AO111&gt;0,$AO$4,"")&amp;IF(AND(AO111&gt;0,AP111&gt;0),";","")&amp;IF(AP111&gt;0,$AP$4,"")</f>
        <v/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 t="s">
        <v>0</v>
      </c>
    </row>
    <row r="113" spans="1:43" x14ac:dyDescent="0.2">
      <c r="A113" s="2" t="s">
        <v>72</v>
      </c>
      <c r="B113" s="3" t="s">
        <v>71</v>
      </c>
      <c r="C113" s="2">
        <v>1020109012</v>
      </c>
      <c r="D113" s="2" t="str">
        <f>VLOOKUP(C113,[1]通用道具表!B:C,2,FALSE)</f>
        <v>套装0012发型</v>
      </c>
      <c r="E113" s="2"/>
      <c r="F113" s="2" t="s">
        <v>219</v>
      </c>
      <c r="G113" s="2" t="s">
        <v>69</v>
      </c>
      <c r="H113" s="2">
        <v>100</v>
      </c>
      <c r="I113" s="2">
        <v>1000</v>
      </c>
      <c r="J113" s="2">
        <v>5</v>
      </c>
      <c r="K113" s="2">
        <v>1</v>
      </c>
      <c r="L113" s="2">
        <v>10</v>
      </c>
      <c r="M113" s="2">
        <v>5</v>
      </c>
      <c r="N113" s="2">
        <v>5</v>
      </c>
      <c r="O113" s="2">
        <v>6</v>
      </c>
      <c r="P113" s="2">
        <v>7</v>
      </c>
      <c r="Q113" s="2">
        <v>9</v>
      </c>
      <c r="R113" s="2" t="s">
        <v>35</v>
      </c>
      <c r="S113" s="2" t="str">
        <f t="shared" ref="S113:S121" si="14">"这是一个"&amp;D113</f>
        <v>这是一个套装0012发型</v>
      </c>
      <c r="T113" s="2" t="s">
        <v>68</v>
      </c>
      <c r="U113" s="2" t="str">
        <f t="shared" ref="U113:U121" si="15">$W$4&amp;","&amp;W113&amp;";"&amp;$X$4&amp;","&amp;X113&amp;";"&amp;$Y$4&amp;","&amp;Y113&amp;";"&amp;$Z$4&amp;","&amp;Z113&amp;";"&amp;$AA$4&amp;","&amp;AA113&amp;";"&amp;$AB$4&amp;","&amp;AB113&amp;";"&amp;$AC$4&amp;","&amp;AC113&amp;";"&amp;$AD$4&amp;","&amp;AD113&amp;";"&amp;$AE$4&amp;","&amp;AE113&amp;";"&amp;$AF$4&amp;","&amp;AF113</f>
        <v>简约,100;华丽,0;可爱,300;成熟,0;活泼,100;优雅,0;清纯,600;性感,0;清凉,200;保暖,0</v>
      </c>
      <c r="V113" s="2" t="s">
        <v>80</v>
      </c>
      <c r="W113" s="1">
        <v>100</v>
      </c>
      <c r="X113" s="1">
        <v>0</v>
      </c>
      <c r="Y113" s="1">
        <v>300</v>
      </c>
      <c r="Z113" s="1">
        <v>0</v>
      </c>
      <c r="AA113" s="1">
        <v>100</v>
      </c>
      <c r="AB113" s="1">
        <v>0</v>
      </c>
      <c r="AC113" s="1">
        <v>600</v>
      </c>
      <c r="AD113" s="1">
        <v>0</v>
      </c>
      <c r="AE113" s="1">
        <v>200</v>
      </c>
      <c r="AF113" s="1">
        <v>0</v>
      </c>
      <c r="AG113" s="1">
        <f t="shared" ref="AG113:AG121" si="16">SUM(W113:AF113)</f>
        <v>1300</v>
      </c>
      <c r="AH113" s="2" t="str">
        <f t="shared" ref="AH113:AH121" si="17">IF(AI113&gt;0,$AI$4,"")&amp;IF(AND(AI113&gt;0,SUM(AJ113:AP113)&gt;0),";","")&amp;IF(AJ113&gt;0,$AJ$4,"")&amp;IF(AND(AJ113&gt;0,SUM(AK113:AP113)&gt;0),";","")&amp;IF(AK113&gt;0,$AK$4,"")&amp;IF(AND(AK113&gt;0,SUM(AL113:AP113)&gt;0),";","")&amp;IF(AL113&gt;0,$AL$4,"")&amp;IF(AND(AL113&gt;0,SUM(AM113:AP113)&gt;0),";","")&amp;IF(AM113&gt;0,$AM$4,"")&amp;IF(AND(AM113&gt;0,SUM(AN113:AP113)&gt;0),";","")&amp;IF(AN113&gt;0,$AN$4,"")&amp;IF(AND(AN113&gt;0,SUM(AO113:AP113)&gt;0),";","")&amp;IF(AO113&gt;0,$AO$4,"")&amp;IF(AND(AO113&gt;0,AP113&gt;0),";","")&amp;IF(AP113&gt;0,$AP$4,"")</f>
        <v/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 t="s">
        <v>0</v>
      </c>
    </row>
    <row r="114" spans="1:43" x14ac:dyDescent="0.2">
      <c r="A114" s="2" t="s">
        <v>72</v>
      </c>
      <c r="B114" s="3" t="s">
        <v>71</v>
      </c>
      <c r="C114" s="2">
        <v>1020509012</v>
      </c>
      <c r="D114" s="2" t="str">
        <f>VLOOKUP(C114,[1]通用道具表!B:C,2,FALSE)</f>
        <v>套装0012袜子</v>
      </c>
      <c r="E114" s="2"/>
      <c r="F114" s="2" t="s">
        <v>218</v>
      </c>
      <c r="G114" s="2" t="s">
        <v>69</v>
      </c>
      <c r="H114" s="2">
        <v>100</v>
      </c>
      <c r="I114" s="2">
        <v>1000</v>
      </c>
      <c r="J114" s="2">
        <v>5</v>
      </c>
      <c r="K114" s="2">
        <v>1</v>
      </c>
      <c r="L114" s="2">
        <v>10</v>
      </c>
      <c r="M114" s="2">
        <v>5</v>
      </c>
      <c r="N114" s="2">
        <v>5</v>
      </c>
      <c r="O114" s="2">
        <v>6</v>
      </c>
      <c r="P114" s="2">
        <v>7</v>
      </c>
      <c r="Q114" s="2">
        <v>9</v>
      </c>
      <c r="R114" s="2" t="s">
        <v>35</v>
      </c>
      <c r="S114" s="2" t="str">
        <f t="shared" si="14"/>
        <v>这是一个套装0012袜子</v>
      </c>
      <c r="T114" s="2" t="s">
        <v>68</v>
      </c>
      <c r="U114" s="2" t="str">
        <f t="shared" si="15"/>
        <v>简约,800;华丽,0;可爱,70;成熟,0;活泼,200;优雅,0;清纯,0;性感,65;清凉,0;保暖,330</v>
      </c>
      <c r="V114" s="2" t="s">
        <v>67</v>
      </c>
      <c r="W114" s="1">
        <v>800</v>
      </c>
      <c r="X114" s="1">
        <v>0</v>
      </c>
      <c r="Y114" s="1">
        <v>70</v>
      </c>
      <c r="Z114" s="1">
        <v>0</v>
      </c>
      <c r="AA114" s="1">
        <v>200</v>
      </c>
      <c r="AB114" s="1">
        <v>0</v>
      </c>
      <c r="AC114" s="1">
        <v>0</v>
      </c>
      <c r="AD114" s="1">
        <v>65</v>
      </c>
      <c r="AE114" s="1">
        <v>0</v>
      </c>
      <c r="AF114" s="1">
        <v>330</v>
      </c>
      <c r="AG114" s="1">
        <f t="shared" si="16"/>
        <v>1465</v>
      </c>
      <c r="AH114" s="2" t="str">
        <f t="shared" si="17"/>
        <v/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 t="s">
        <v>0</v>
      </c>
    </row>
    <row r="115" spans="1:43" x14ac:dyDescent="0.2">
      <c r="A115" s="2" t="s">
        <v>72</v>
      </c>
      <c r="B115" s="3" t="s">
        <v>71</v>
      </c>
      <c r="C115" s="2">
        <v>1020609012</v>
      </c>
      <c r="D115" s="2" t="str">
        <f>VLOOKUP(C115,[1]通用道具表!B:C,2,FALSE)</f>
        <v>套装0012鞋子</v>
      </c>
      <c r="E115" s="2"/>
      <c r="F115" s="2" t="s">
        <v>217</v>
      </c>
      <c r="G115" s="2" t="s">
        <v>78</v>
      </c>
      <c r="H115" s="2">
        <v>100</v>
      </c>
      <c r="I115" s="2">
        <v>1000</v>
      </c>
      <c r="J115" s="2">
        <v>5</v>
      </c>
      <c r="K115" s="2">
        <v>1</v>
      </c>
      <c r="L115" s="2">
        <v>10</v>
      </c>
      <c r="M115" s="2">
        <v>5</v>
      </c>
      <c r="N115" s="2">
        <v>5</v>
      </c>
      <c r="O115" s="2">
        <v>6</v>
      </c>
      <c r="P115" s="2">
        <v>7</v>
      </c>
      <c r="Q115" s="2">
        <v>9</v>
      </c>
      <c r="R115" s="2" t="s">
        <v>35</v>
      </c>
      <c r="S115" s="2" t="str">
        <f t="shared" si="14"/>
        <v>这是一个套装0012鞋子</v>
      </c>
      <c r="T115" s="2" t="s">
        <v>68</v>
      </c>
      <c r="U115" s="2" t="str">
        <f t="shared" si="15"/>
        <v>简约,0;华丽,810;可爱,0;成熟,190;活泼,0;优雅,500;清纯,220;性感,0;清凉,220;保暖,0</v>
      </c>
      <c r="V115" s="2" t="s">
        <v>67</v>
      </c>
      <c r="W115" s="1">
        <v>0</v>
      </c>
      <c r="X115" s="1">
        <v>810</v>
      </c>
      <c r="Y115" s="1">
        <v>0</v>
      </c>
      <c r="Z115" s="1">
        <v>190</v>
      </c>
      <c r="AA115" s="1">
        <v>0</v>
      </c>
      <c r="AB115" s="1">
        <v>500</v>
      </c>
      <c r="AC115" s="1">
        <v>220</v>
      </c>
      <c r="AD115" s="1">
        <v>0</v>
      </c>
      <c r="AE115" s="1">
        <v>220</v>
      </c>
      <c r="AF115" s="1">
        <v>0</v>
      </c>
      <c r="AG115" s="1">
        <f t="shared" si="16"/>
        <v>1940</v>
      </c>
      <c r="AH115" s="2" t="str">
        <f t="shared" si="17"/>
        <v/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 t="s">
        <v>0</v>
      </c>
    </row>
    <row r="116" spans="1:43" x14ac:dyDescent="0.2">
      <c r="A116" s="2" t="s">
        <v>72</v>
      </c>
      <c r="B116" s="3" t="s">
        <v>71</v>
      </c>
      <c r="C116" s="2">
        <v>1020809012</v>
      </c>
      <c r="D116" s="2" t="str">
        <f>VLOOKUP(C116,[1]通用道具表!B:C,2,FALSE)</f>
        <v>套装0012帽子</v>
      </c>
      <c r="E116" s="2"/>
      <c r="F116" s="2" t="s">
        <v>216</v>
      </c>
      <c r="G116" s="2" t="s">
        <v>69</v>
      </c>
      <c r="H116" s="2">
        <v>100</v>
      </c>
      <c r="I116" s="2">
        <v>1000</v>
      </c>
      <c r="J116" s="2">
        <v>5</v>
      </c>
      <c r="K116" s="2">
        <v>1</v>
      </c>
      <c r="L116" s="2">
        <v>10</v>
      </c>
      <c r="M116" s="2">
        <v>5</v>
      </c>
      <c r="N116" s="2">
        <v>5</v>
      </c>
      <c r="O116" s="2">
        <v>6</v>
      </c>
      <c r="P116" s="2">
        <v>7</v>
      </c>
      <c r="Q116" s="2">
        <v>9</v>
      </c>
      <c r="R116" s="2" t="s">
        <v>35</v>
      </c>
      <c r="S116" s="2" t="str">
        <f t="shared" si="14"/>
        <v>这是一个套装0012帽子</v>
      </c>
      <c r="T116" s="2" t="s">
        <v>68</v>
      </c>
      <c r="U116" s="2" t="str">
        <f t="shared" si="15"/>
        <v>简约,125;华丽,0;可爱,0;成熟,225;活泼,0;优雅,310;清纯,0;性感,200;清凉,557;保暖,0</v>
      </c>
      <c r="V116" s="2" t="s">
        <v>67</v>
      </c>
      <c r="W116" s="1">
        <v>125</v>
      </c>
      <c r="X116" s="1">
        <v>0</v>
      </c>
      <c r="Y116" s="1">
        <v>0</v>
      </c>
      <c r="Z116" s="1">
        <v>225</v>
      </c>
      <c r="AA116" s="1">
        <v>0</v>
      </c>
      <c r="AB116" s="1">
        <v>310</v>
      </c>
      <c r="AC116" s="1">
        <v>0</v>
      </c>
      <c r="AD116" s="1">
        <v>200</v>
      </c>
      <c r="AE116" s="1">
        <v>557</v>
      </c>
      <c r="AF116" s="1">
        <v>0</v>
      </c>
      <c r="AG116" s="1">
        <f t="shared" si="16"/>
        <v>1417</v>
      </c>
      <c r="AH116" s="2" t="str">
        <f t="shared" si="17"/>
        <v/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 t="s">
        <v>0</v>
      </c>
    </row>
    <row r="117" spans="1:43" x14ac:dyDescent="0.2">
      <c r="A117" s="2" t="s">
        <v>72</v>
      </c>
      <c r="B117" s="3" t="s">
        <v>71</v>
      </c>
      <c r="C117" s="2">
        <v>1020909012</v>
      </c>
      <c r="D117" s="2" t="str">
        <f>VLOOKUP(C117,[1]通用道具表!B:C,2,FALSE)</f>
        <v>套装0012耳饰</v>
      </c>
      <c r="E117" s="2"/>
      <c r="F117" s="2" t="s">
        <v>215</v>
      </c>
      <c r="G117" s="2" t="s">
        <v>69</v>
      </c>
      <c r="H117" s="2">
        <v>100</v>
      </c>
      <c r="I117" s="2">
        <v>1000</v>
      </c>
      <c r="J117" s="2">
        <v>5</v>
      </c>
      <c r="K117" s="2">
        <v>1</v>
      </c>
      <c r="L117" s="2">
        <v>10</v>
      </c>
      <c r="M117" s="2">
        <v>5</v>
      </c>
      <c r="N117" s="2">
        <v>5</v>
      </c>
      <c r="O117" s="2">
        <v>6</v>
      </c>
      <c r="P117" s="2">
        <v>7</v>
      </c>
      <c r="Q117" s="2">
        <v>9</v>
      </c>
      <c r="R117" s="2" t="s">
        <v>35</v>
      </c>
      <c r="S117" s="2" t="str">
        <f t="shared" si="14"/>
        <v>这是一个套装0012耳饰</v>
      </c>
      <c r="T117" s="2" t="s">
        <v>68</v>
      </c>
      <c r="U117" s="2" t="str">
        <f t="shared" si="15"/>
        <v>简约,0;华丽,580;可爱,0;成熟,620;活泼,110;优雅,0;清纯,0;性感,460;清凉,100;保暖,0</v>
      </c>
      <c r="V117" s="2" t="s">
        <v>67</v>
      </c>
      <c r="W117" s="1">
        <v>0</v>
      </c>
      <c r="X117" s="1">
        <v>580</v>
      </c>
      <c r="Y117" s="1">
        <v>0</v>
      </c>
      <c r="Z117" s="1">
        <v>620</v>
      </c>
      <c r="AA117" s="1">
        <v>110</v>
      </c>
      <c r="AB117" s="1">
        <v>0</v>
      </c>
      <c r="AC117" s="1">
        <v>0</v>
      </c>
      <c r="AD117" s="1">
        <v>460</v>
      </c>
      <c r="AE117" s="1">
        <v>100</v>
      </c>
      <c r="AF117" s="1">
        <v>0</v>
      </c>
      <c r="AG117" s="1">
        <f t="shared" si="16"/>
        <v>1870</v>
      </c>
      <c r="AH117" s="2" t="str">
        <f t="shared" si="17"/>
        <v/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 t="s">
        <v>0</v>
      </c>
    </row>
    <row r="118" spans="1:43" x14ac:dyDescent="0.2">
      <c r="A118" s="2" t="s">
        <v>72</v>
      </c>
      <c r="B118" s="3" t="s">
        <v>71</v>
      </c>
      <c r="C118" s="2">
        <v>1021009012</v>
      </c>
      <c r="D118" s="2" t="str">
        <f>VLOOKUP(C118,[1]通用道具表!B:C,2,FALSE)</f>
        <v>套装0012颈饰</v>
      </c>
      <c r="E118" s="2"/>
      <c r="F118" s="2" t="s">
        <v>214</v>
      </c>
      <c r="G118" s="2" t="s">
        <v>69</v>
      </c>
      <c r="H118" s="2">
        <v>100</v>
      </c>
      <c r="I118" s="2">
        <v>1000</v>
      </c>
      <c r="J118" s="2">
        <v>5</v>
      </c>
      <c r="K118" s="2">
        <v>1</v>
      </c>
      <c r="L118" s="2">
        <v>10</v>
      </c>
      <c r="M118" s="2">
        <v>5</v>
      </c>
      <c r="N118" s="2">
        <v>5</v>
      </c>
      <c r="O118" s="2">
        <v>6</v>
      </c>
      <c r="P118" s="2">
        <v>7</v>
      </c>
      <c r="Q118" s="2">
        <v>9</v>
      </c>
      <c r="R118" s="2" t="s">
        <v>35</v>
      </c>
      <c r="S118" s="2" t="str">
        <f t="shared" si="14"/>
        <v>这是一个套装0012颈饰</v>
      </c>
      <c r="T118" s="2" t="s">
        <v>68</v>
      </c>
      <c r="U118" s="2" t="str">
        <f t="shared" si="15"/>
        <v>简约,120;华丽,0;可爱,0;成熟,360;活泼,0;优雅,100;清纯,300;性感,0;清凉,0;保暖,600</v>
      </c>
      <c r="V118" s="2" t="s">
        <v>67</v>
      </c>
      <c r="W118" s="1">
        <v>120</v>
      </c>
      <c r="X118" s="1">
        <v>0</v>
      </c>
      <c r="Y118" s="1">
        <v>0</v>
      </c>
      <c r="Z118" s="1">
        <v>360</v>
      </c>
      <c r="AA118" s="1">
        <v>0</v>
      </c>
      <c r="AB118" s="1">
        <v>100</v>
      </c>
      <c r="AC118" s="1">
        <v>300</v>
      </c>
      <c r="AD118" s="1">
        <v>0</v>
      </c>
      <c r="AE118" s="1">
        <v>0</v>
      </c>
      <c r="AF118" s="1">
        <v>600</v>
      </c>
      <c r="AG118" s="1">
        <f t="shared" si="16"/>
        <v>1480</v>
      </c>
      <c r="AH118" s="2" t="str">
        <f t="shared" si="17"/>
        <v/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 t="s">
        <v>0</v>
      </c>
    </row>
    <row r="119" spans="1:43" x14ac:dyDescent="0.2">
      <c r="A119" s="2" t="s">
        <v>72</v>
      </c>
      <c r="B119" s="3" t="s">
        <v>71</v>
      </c>
      <c r="C119" s="2">
        <v>1021309012</v>
      </c>
      <c r="D119" s="2" t="str">
        <f>VLOOKUP(C119,[1]通用道具表!B:C,2,FALSE)</f>
        <v>套装0012手套</v>
      </c>
      <c r="E119" s="2"/>
      <c r="F119" s="2" t="s">
        <v>213</v>
      </c>
      <c r="G119" s="2" t="s">
        <v>69</v>
      </c>
      <c r="H119" s="2">
        <v>100</v>
      </c>
      <c r="I119" s="2">
        <v>1000</v>
      </c>
      <c r="J119" s="2">
        <v>5</v>
      </c>
      <c r="K119" s="2">
        <v>1</v>
      </c>
      <c r="L119" s="2">
        <v>10</v>
      </c>
      <c r="M119" s="2">
        <v>5</v>
      </c>
      <c r="N119" s="2">
        <v>5</v>
      </c>
      <c r="O119" s="2">
        <v>6</v>
      </c>
      <c r="P119" s="2">
        <v>7</v>
      </c>
      <c r="Q119" s="2">
        <v>9</v>
      </c>
      <c r="R119" s="2" t="s">
        <v>35</v>
      </c>
      <c r="S119" s="2" t="str">
        <f t="shared" si="14"/>
        <v>这是一个套装0012手套</v>
      </c>
      <c r="T119" s="2" t="s">
        <v>68</v>
      </c>
      <c r="U119" s="2" t="str">
        <f t="shared" si="15"/>
        <v>简约,0;华丽,0;可爱,300;成熟,0;活泼,0;优雅,0;清纯,0;性感,0;清凉,0;保暖,0</v>
      </c>
      <c r="V119" s="2" t="s">
        <v>67</v>
      </c>
      <c r="W119" s="1">
        <v>0</v>
      </c>
      <c r="X119" s="1">
        <v>0</v>
      </c>
      <c r="Y119" s="1">
        <v>300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f t="shared" si="16"/>
        <v>300</v>
      </c>
      <c r="AH119" s="2" t="str">
        <f t="shared" si="17"/>
        <v/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 t="s">
        <v>0</v>
      </c>
    </row>
    <row r="120" spans="1:43" x14ac:dyDescent="0.2">
      <c r="A120" s="2" t="s">
        <v>72</v>
      </c>
      <c r="B120" s="3" t="s">
        <v>71</v>
      </c>
      <c r="C120" s="2">
        <v>1021409012</v>
      </c>
      <c r="D120" s="2" t="str">
        <f>VLOOKUP(C120,[1]通用道具表!B:C,2,FALSE)</f>
        <v>套装0012手持物</v>
      </c>
      <c r="E120" s="2"/>
      <c r="F120" s="2" t="s">
        <v>212</v>
      </c>
      <c r="G120" s="2" t="s">
        <v>69</v>
      </c>
      <c r="H120" s="2">
        <v>100</v>
      </c>
      <c r="I120" s="2">
        <v>1000</v>
      </c>
      <c r="J120" s="2">
        <v>5</v>
      </c>
      <c r="K120" s="2">
        <v>1</v>
      </c>
      <c r="L120" s="2">
        <v>10</v>
      </c>
      <c r="M120" s="2">
        <v>5</v>
      </c>
      <c r="N120" s="2">
        <v>5</v>
      </c>
      <c r="O120" s="2">
        <v>6</v>
      </c>
      <c r="P120" s="2">
        <v>7</v>
      </c>
      <c r="Q120" s="2">
        <v>9</v>
      </c>
      <c r="R120" s="2">
        <v>2001</v>
      </c>
      <c r="S120" s="2" t="str">
        <f t="shared" si="14"/>
        <v>这是一个套装0012手持物</v>
      </c>
      <c r="T120" s="2" t="s">
        <v>68</v>
      </c>
      <c r="U120" s="2" t="str">
        <f t="shared" si="15"/>
        <v>简约,0;华丽,300;可爱,0;成熟,100;活泼,0;优雅,450;清纯,0;性感,720;清凉,350;保暖,0</v>
      </c>
      <c r="V120" s="2" t="s">
        <v>67</v>
      </c>
      <c r="W120" s="1">
        <v>0</v>
      </c>
      <c r="X120" s="1">
        <v>300</v>
      </c>
      <c r="Y120" s="1">
        <v>0</v>
      </c>
      <c r="Z120" s="1">
        <v>100</v>
      </c>
      <c r="AA120" s="1">
        <v>0</v>
      </c>
      <c r="AB120" s="1">
        <v>450</v>
      </c>
      <c r="AC120" s="1">
        <v>0</v>
      </c>
      <c r="AD120" s="1">
        <v>720</v>
      </c>
      <c r="AE120" s="1">
        <v>350</v>
      </c>
      <c r="AF120" s="1">
        <v>0</v>
      </c>
      <c r="AG120" s="1">
        <f t="shared" si="16"/>
        <v>1920</v>
      </c>
      <c r="AH120" s="2" t="str">
        <f t="shared" si="17"/>
        <v/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 t="s">
        <v>0</v>
      </c>
    </row>
    <row r="121" spans="1:43" x14ac:dyDescent="0.2">
      <c r="A121" s="2" t="s">
        <v>72</v>
      </c>
      <c r="B121" s="3" t="s">
        <v>71</v>
      </c>
      <c r="C121" s="2">
        <v>1022109012</v>
      </c>
      <c r="D121" s="2" t="str">
        <f>VLOOKUP(C121,[1]通用道具表!B:C,2,FALSE)</f>
        <v>套装0012连衣裙</v>
      </c>
      <c r="E121" s="2"/>
      <c r="F121" s="2" t="s">
        <v>211</v>
      </c>
      <c r="G121" s="2" t="s">
        <v>69</v>
      </c>
      <c r="H121" s="2">
        <v>100</v>
      </c>
      <c r="I121" s="2">
        <v>1000</v>
      </c>
      <c r="J121" s="2">
        <v>5</v>
      </c>
      <c r="K121" s="2">
        <v>1</v>
      </c>
      <c r="L121" s="2">
        <v>10</v>
      </c>
      <c r="M121" s="2">
        <v>5</v>
      </c>
      <c r="N121" s="2">
        <v>5</v>
      </c>
      <c r="O121" s="2">
        <v>6</v>
      </c>
      <c r="P121" s="2">
        <v>7</v>
      </c>
      <c r="Q121" s="2">
        <v>9</v>
      </c>
      <c r="R121" s="2" t="s">
        <v>35</v>
      </c>
      <c r="S121" s="2" t="str">
        <f t="shared" si="14"/>
        <v>这是一个套装0012连衣裙</v>
      </c>
      <c r="T121" s="2" t="s">
        <v>68</v>
      </c>
      <c r="U121" s="2" t="str">
        <f t="shared" si="15"/>
        <v>简约,0;华丽,810;可爱,0;成熟,190;活泼,0;优雅,500;清纯,220;性感,0;清凉,220;保暖,0</v>
      </c>
      <c r="V121" s="2" t="s">
        <v>67</v>
      </c>
      <c r="W121" s="1">
        <v>0</v>
      </c>
      <c r="X121" s="1">
        <v>810</v>
      </c>
      <c r="Y121" s="1">
        <v>0</v>
      </c>
      <c r="Z121" s="1">
        <v>190</v>
      </c>
      <c r="AA121" s="1">
        <v>0</v>
      </c>
      <c r="AB121" s="1">
        <v>500</v>
      </c>
      <c r="AC121" s="1">
        <v>220</v>
      </c>
      <c r="AD121" s="1">
        <v>0</v>
      </c>
      <c r="AE121" s="1">
        <v>220</v>
      </c>
      <c r="AF121" s="1">
        <v>0</v>
      </c>
      <c r="AG121" s="1">
        <f t="shared" si="16"/>
        <v>1940</v>
      </c>
      <c r="AH121" s="2" t="str">
        <f t="shared" si="17"/>
        <v/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 t="s">
        <v>0</v>
      </c>
    </row>
    <row r="123" spans="1:43" x14ac:dyDescent="0.2">
      <c r="A123" s="2" t="s">
        <v>72</v>
      </c>
      <c r="B123" s="3" t="s">
        <v>71</v>
      </c>
      <c r="C123" s="2">
        <v>1020109017</v>
      </c>
      <c r="D123" s="2" t="str">
        <f>VLOOKUP(C123,[1]通用道具表!B:C,2,FALSE)</f>
        <v>套装0017发型</v>
      </c>
      <c r="E123" s="2"/>
      <c r="F123" s="2" t="s">
        <v>210</v>
      </c>
      <c r="G123" s="2" t="s">
        <v>69</v>
      </c>
      <c r="H123" s="2">
        <v>100</v>
      </c>
      <c r="I123" s="2">
        <v>1000</v>
      </c>
      <c r="J123" s="2">
        <v>5</v>
      </c>
      <c r="K123" s="2">
        <v>1</v>
      </c>
      <c r="L123" s="2">
        <v>10</v>
      </c>
      <c r="M123" s="2">
        <v>5</v>
      </c>
      <c r="N123" s="2">
        <v>5</v>
      </c>
      <c r="O123" s="2">
        <v>6</v>
      </c>
      <c r="P123" s="2">
        <v>7</v>
      </c>
      <c r="Q123" s="2">
        <v>9</v>
      </c>
      <c r="R123" s="2" t="s">
        <v>35</v>
      </c>
      <c r="S123" s="2" t="str">
        <f t="shared" ref="S123:S129" si="18">"这是一个"&amp;D123</f>
        <v>这是一个套装0017发型</v>
      </c>
      <c r="T123" s="2" t="s">
        <v>68</v>
      </c>
      <c r="U123" s="2" t="str">
        <f t="shared" ref="U123:U129" si="19">$W$4&amp;","&amp;W123&amp;";"&amp;$X$4&amp;","&amp;X123&amp;";"&amp;$Y$4&amp;","&amp;Y123&amp;";"&amp;$Z$4&amp;","&amp;Z123&amp;";"&amp;$AA$4&amp;","&amp;AA123&amp;";"&amp;$AB$4&amp;","&amp;AB123&amp;";"&amp;$AC$4&amp;","&amp;AC123&amp;";"&amp;$AD$4&amp;","&amp;AD123&amp;";"&amp;$AE$4&amp;","&amp;AE123&amp;";"&amp;$AF$4&amp;","&amp;AF123</f>
        <v>简约,100;华丽,0;可爱,300;成熟,0;活泼,100;优雅,0;清纯,600;性感,0;清凉,200;保暖,0</v>
      </c>
      <c r="V123" s="2" t="s">
        <v>80</v>
      </c>
      <c r="W123" s="1">
        <v>100</v>
      </c>
      <c r="X123" s="1">
        <v>0</v>
      </c>
      <c r="Y123" s="1">
        <v>300</v>
      </c>
      <c r="Z123" s="1">
        <v>0</v>
      </c>
      <c r="AA123" s="1">
        <v>100</v>
      </c>
      <c r="AB123" s="1">
        <v>0</v>
      </c>
      <c r="AC123" s="1">
        <v>600</v>
      </c>
      <c r="AD123" s="1">
        <v>0</v>
      </c>
      <c r="AE123" s="1">
        <v>200</v>
      </c>
      <c r="AF123" s="1">
        <v>0</v>
      </c>
      <c r="AG123" s="1">
        <f t="shared" ref="AG123:AG129" si="20">SUM(W123:AF123)</f>
        <v>1300</v>
      </c>
      <c r="AH123" s="2" t="str">
        <f t="shared" ref="AH123:AH129" si="21">IF(AI123&gt;0,$AI$4,"")&amp;IF(AND(AI123&gt;0,SUM(AJ123:AP123)&gt;0),";","")&amp;IF(AJ123&gt;0,$AJ$4,"")&amp;IF(AND(AJ123&gt;0,SUM(AK123:AP123)&gt;0),";","")&amp;IF(AK123&gt;0,$AK$4,"")&amp;IF(AND(AK123&gt;0,SUM(AL123:AP123)&gt;0),";","")&amp;IF(AL123&gt;0,$AL$4,"")&amp;IF(AND(AL123&gt;0,SUM(AM123:AP123)&gt;0),";","")&amp;IF(AM123&gt;0,$AM$4,"")&amp;IF(AND(AM123&gt;0,SUM(AN123:AP123)&gt;0),";","")&amp;IF(AN123&gt;0,$AN$4,"")&amp;IF(AND(AN123&gt;0,SUM(AO123:AP123)&gt;0),";","")&amp;IF(AO123&gt;0,$AO$4,"")&amp;IF(AND(AO123&gt;0,AP123&gt;0),";","")&amp;IF(AP123&gt;0,$AP$4,"")</f>
        <v/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 t="s">
        <v>0</v>
      </c>
    </row>
    <row r="124" spans="1:43" x14ac:dyDescent="0.2">
      <c r="A124" s="2" t="s">
        <v>72</v>
      </c>
      <c r="B124" s="3" t="s">
        <v>71</v>
      </c>
      <c r="C124" s="2">
        <v>1020309017</v>
      </c>
      <c r="D124" s="2" t="str">
        <f>VLOOKUP(C124,[1]通用道具表!B:C,2,FALSE)</f>
        <v>套装0017上衣</v>
      </c>
      <c r="E124" s="2"/>
      <c r="F124" s="2" t="s">
        <v>209</v>
      </c>
      <c r="G124" s="2" t="s">
        <v>69</v>
      </c>
      <c r="H124" s="2">
        <v>100</v>
      </c>
      <c r="I124" s="2">
        <v>1000</v>
      </c>
      <c r="J124" s="2">
        <v>5</v>
      </c>
      <c r="K124" s="2">
        <v>1</v>
      </c>
      <c r="L124" s="2">
        <v>10</v>
      </c>
      <c r="M124" s="2">
        <v>5</v>
      </c>
      <c r="N124" s="2">
        <v>5</v>
      </c>
      <c r="O124" s="2">
        <v>6</v>
      </c>
      <c r="P124" s="2">
        <v>7</v>
      </c>
      <c r="Q124" s="2">
        <v>9</v>
      </c>
      <c r="R124" s="2" t="s">
        <v>35</v>
      </c>
      <c r="S124" s="2" t="str">
        <f t="shared" si="18"/>
        <v>这是一个套装0017上衣</v>
      </c>
      <c r="T124" s="2" t="s">
        <v>68</v>
      </c>
      <c r="U124" s="2" t="str">
        <f t="shared" si="19"/>
        <v>简约,0;华丽,0;可爱,300;成熟,0;活泼,0;优雅,0;清纯,0;性感,0;清凉,0;保暖,0</v>
      </c>
      <c r="V124" s="2" t="s">
        <v>67</v>
      </c>
      <c r="W124" s="1">
        <v>0</v>
      </c>
      <c r="X124" s="1">
        <v>0</v>
      </c>
      <c r="Y124" s="1">
        <v>300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f t="shared" si="20"/>
        <v>300</v>
      </c>
      <c r="AH124" s="2" t="str">
        <f t="shared" si="21"/>
        <v/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 t="s">
        <v>0</v>
      </c>
    </row>
    <row r="125" spans="1:43" x14ac:dyDescent="0.2">
      <c r="A125" s="2" t="s">
        <v>72</v>
      </c>
      <c r="B125" s="3" t="s">
        <v>71</v>
      </c>
      <c r="C125" s="2">
        <v>1020409017</v>
      </c>
      <c r="D125" s="2" t="str">
        <f>VLOOKUP(C125,[1]通用道具表!B:C,2,FALSE)</f>
        <v>套装0017裙子</v>
      </c>
      <c r="E125" s="18"/>
      <c r="F125" s="18" t="s">
        <v>208</v>
      </c>
      <c r="G125" s="2" t="s">
        <v>69</v>
      </c>
      <c r="H125" s="2">
        <v>100</v>
      </c>
      <c r="I125" s="2">
        <v>1000</v>
      </c>
      <c r="J125" s="2">
        <v>5</v>
      </c>
      <c r="K125" s="2">
        <v>1</v>
      </c>
      <c r="L125" s="2">
        <v>10</v>
      </c>
      <c r="M125" s="2">
        <v>5</v>
      </c>
      <c r="N125" s="2">
        <v>5</v>
      </c>
      <c r="O125" s="2">
        <v>6</v>
      </c>
      <c r="P125" s="2">
        <v>7</v>
      </c>
      <c r="Q125" s="2">
        <v>9</v>
      </c>
      <c r="R125" s="2" t="s">
        <v>35</v>
      </c>
      <c r="S125" s="2" t="str">
        <f t="shared" si="18"/>
        <v>这是一个套装0017裙子</v>
      </c>
      <c r="T125" s="2" t="s">
        <v>68</v>
      </c>
      <c r="U125" s="2" t="str">
        <f t="shared" si="19"/>
        <v>简约,0;华丽,300;可爱,0;成熟,100;活泼,0;优雅,450;清纯,0;性感,720;清凉,350;保暖,0</v>
      </c>
      <c r="V125" s="2" t="s">
        <v>67</v>
      </c>
      <c r="W125" s="1">
        <v>0</v>
      </c>
      <c r="X125" s="1">
        <v>300</v>
      </c>
      <c r="Y125" s="1">
        <v>0</v>
      </c>
      <c r="Z125" s="1">
        <v>100</v>
      </c>
      <c r="AA125" s="1">
        <v>0</v>
      </c>
      <c r="AB125" s="1">
        <v>450</v>
      </c>
      <c r="AC125" s="1">
        <v>0</v>
      </c>
      <c r="AD125" s="1">
        <v>720</v>
      </c>
      <c r="AE125" s="1">
        <v>350</v>
      </c>
      <c r="AF125" s="1">
        <v>0</v>
      </c>
      <c r="AG125" s="1">
        <f t="shared" si="20"/>
        <v>1920</v>
      </c>
      <c r="AH125" s="2" t="str">
        <f t="shared" si="21"/>
        <v/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 t="s">
        <v>0</v>
      </c>
    </row>
    <row r="126" spans="1:43" x14ac:dyDescent="0.2">
      <c r="A126" s="2" t="s">
        <v>72</v>
      </c>
      <c r="B126" s="3" t="s">
        <v>71</v>
      </c>
      <c r="C126" s="2">
        <v>1020509017</v>
      </c>
      <c r="D126" s="2" t="str">
        <f>VLOOKUP(C126,[1]通用道具表!B:C,2,FALSE)</f>
        <v>套装0017袜子</v>
      </c>
      <c r="E126" s="2"/>
      <c r="F126" s="2" t="s">
        <v>207</v>
      </c>
      <c r="G126" s="2" t="s">
        <v>69</v>
      </c>
      <c r="H126" s="2">
        <v>100</v>
      </c>
      <c r="I126" s="2">
        <v>1000</v>
      </c>
      <c r="J126" s="2">
        <v>5</v>
      </c>
      <c r="K126" s="2">
        <v>1</v>
      </c>
      <c r="L126" s="2">
        <v>10</v>
      </c>
      <c r="M126" s="2">
        <v>5</v>
      </c>
      <c r="N126" s="2">
        <v>5</v>
      </c>
      <c r="O126" s="2">
        <v>6</v>
      </c>
      <c r="P126" s="2">
        <v>7</v>
      </c>
      <c r="Q126" s="2">
        <v>9</v>
      </c>
      <c r="R126" s="2" t="s">
        <v>35</v>
      </c>
      <c r="S126" s="2" t="str">
        <f t="shared" si="18"/>
        <v>这是一个套装0017袜子</v>
      </c>
      <c r="T126" s="2" t="s">
        <v>68</v>
      </c>
      <c r="U126" s="2" t="str">
        <f t="shared" si="19"/>
        <v>简约,800;华丽,0;可爱,70;成熟,0;活泼,200;优雅,0;清纯,0;性感,65;清凉,0;保暖,330</v>
      </c>
      <c r="V126" s="2" t="s">
        <v>67</v>
      </c>
      <c r="W126" s="1">
        <v>800</v>
      </c>
      <c r="X126" s="1">
        <v>0</v>
      </c>
      <c r="Y126" s="1">
        <v>70</v>
      </c>
      <c r="Z126" s="1">
        <v>0</v>
      </c>
      <c r="AA126" s="1">
        <v>200</v>
      </c>
      <c r="AB126" s="1">
        <v>0</v>
      </c>
      <c r="AC126" s="1">
        <v>0</v>
      </c>
      <c r="AD126" s="1">
        <v>65</v>
      </c>
      <c r="AE126" s="1">
        <v>0</v>
      </c>
      <c r="AF126" s="1">
        <v>330</v>
      </c>
      <c r="AG126" s="1">
        <f t="shared" si="20"/>
        <v>1465</v>
      </c>
      <c r="AH126" s="2" t="str">
        <f t="shared" si="21"/>
        <v/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 t="s">
        <v>0</v>
      </c>
    </row>
    <row r="127" spans="1:43" x14ac:dyDescent="0.2">
      <c r="A127" s="2" t="s">
        <v>72</v>
      </c>
      <c r="B127" s="3" t="s">
        <v>71</v>
      </c>
      <c r="C127" s="2">
        <v>1020609017</v>
      </c>
      <c r="D127" s="2" t="str">
        <f>VLOOKUP(C127,[1]通用道具表!B:C,2,FALSE)</f>
        <v>套装0017鞋子</v>
      </c>
      <c r="E127" s="2"/>
      <c r="F127" s="2" t="s">
        <v>206</v>
      </c>
      <c r="G127" s="2" t="s">
        <v>78</v>
      </c>
      <c r="H127" s="2">
        <v>100</v>
      </c>
      <c r="I127" s="2">
        <v>1000</v>
      </c>
      <c r="J127" s="2">
        <v>5</v>
      </c>
      <c r="K127" s="2">
        <v>1</v>
      </c>
      <c r="L127" s="2">
        <v>10</v>
      </c>
      <c r="M127" s="2">
        <v>5</v>
      </c>
      <c r="N127" s="2">
        <v>5</v>
      </c>
      <c r="O127" s="2">
        <v>6</v>
      </c>
      <c r="P127" s="2">
        <v>7</v>
      </c>
      <c r="Q127" s="2">
        <v>9</v>
      </c>
      <c r="R127" s="2" t="s">
        <v>35</v>
      </c>
      <c r="S127" s="2" t="str">
        <f t="shared" si="18"/>
        <v>这是一个套装0017鞋子</v>
      </c>
      <c r="T127" s="2" t="s">
        <v>68</v>
      </c>
      <c r="U127" s="2" t="str">
        <f t="shared" si="19"/>
        <v>简约,0;华丽,810;可爱,0;成熟,190;活泼,0;优雅,500;清纯,220;性感,0;清凉,220;保暖,0</v>
      </c>
      <c r="V127" s="2" t="s">
        <v>67</v>
      </c>
      <c r="W127" s="1">
        <v>0</v>
      </c>
      <c r="X127" s="1">
        <v>810</v>
      </c>
      <c r="Y127" s="1">
        <v>0</v>
      </c>
      <c r="Z127" s="1">
        <v>190</v>
      </c>
      <c r="AA127" s="1">
        <v>0</v>
      </c>
      <c r="AB127" s="1">
        <v>500</v>
      </c>
      <c r="AC127" s="1">
        <v>220</v>
      </c>
      <c r="AD127" s="1">
        <v>0</v>
      </c>
      <c r="AE127" s="1">
        <v>220</v>
      </c>
      <c r="AF127" s="1">
        <v>0</v>
      </c>
      <c r="AG127" s="1">
        <f t="shared" si="20"/>
        <v>1940</v>
      </c>
      <c r="AH127" s="2" t="str">
        <f t="shared" si="21"/>
        <v/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 t="s">
        <v>0</v>
      </c>
    </row>
    <row r="128" spans="1:43" x14ac:dyDescent="0.2">
      <c r="A128" s="2" t="s">
        <v>72</v>
      </c>
      <c r="B128" s="3" t="s">
        <v>71</v>
      </c>
      <c r="C128" s="2">
        <v>1020709017</v>
      </c>
      <c r="D128" s="2" t="str">
        <f>VLOOKUP(C128,[1]通用道具表!B:C,2,FALSE)</f>
        <v>套装0017发饰</v>
      </c>
      <c r="E128" s="2"/>
      <c r="F128" s="2" t="s">
        <v>205</v>
      </c>
      <c r="G128" s="2" t="s">
        <v>69</v>
      </c>
      <c r="H128" s="2">
        <v>100</v>
      </c>
      <c r="I128" s="2">
        <v>1000</v>
      </c>
      <c r="J128" s="2">
        <v>5</v>
      </c>
      <c r="K128" s="2">
        <v>1</v>
      </c>
      <c r="L128" s="2">
        <v>10</v>
      </c>
      <c r="M128" s="2">
        <v>5</v>
      </c>
      <c r="N128" s="2">
        <v>5</v>
      </c>
      <c r="O128" s="2">
        <v>6</v>
      </c>
      <c r="P128" s="2">
        <v>7</v>
      </c>
      <c r="Q128" s="2">
        <v>9</v>
      </c>
      <c r="R128" s="2" t="s">
        <v>35</v>
      </c>
      <c r="S128" s="2" t="str">
        <f t="shared" si="18"/>
        <v>这是一个套装0017发饰</v>
      </c>
      <c r="T128" s="2" t="s">
        <v>68</v>
      </c>
      <c r="U128" s="2" t="str">
        <f t="shared" si="19"/>
        <v>简约,660;华丽,0;可爱,320;成熟,0;活泼,100;优雅,0;清纯,300;性感,0;清凉,200;保暖,0</v>
      </c>
      <c r="V128" s="2" t="s">
        <v>67</v>
      </c>
      <c r="W128" s="1">
        <v>660</v>
      </c>
      <c r="X128" s="1">
        <v>0</v>
      </c>
      <c r="Y128" s="1">
        <v>320</v>
      </c>
      <c r="Z128" s="1">
        <v>0</v>
      </c>
      <c r="AA128" s="1">
        <v>100</v>
      </c>
      <c r="AB128" s="1">
        <v>0</v>
      </c>
      <c r="AC128" s="1">
        <v>300</v>
      </c>
      <c r="AD128" s="1">
        <v>0</v>
      </c>
      <c r="AE128" s="1">
        <v>200</v>
      </c>
      <c r="AF128" s="1">
        <v>0</v>
      </c>
      <c r="AG128" s="1">
        <f t="shared" si="20"/>
        <v>1580</v>
      </c>
      <c r="AH128" s="2" t="str">
        <f t="shared" si="21"/>
        <v/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 t="s">
        <v>0</v>
      </c>
    </row>
    <row r="129" spans="1:43" x14ac:dyDescent="0.2">
      <c r="A129" s="2" t="s">
        <v>72</v>
      </c>
      <c r="B129" s="3" t="s">
        <v>71</v>
      </c>
      <c r="C129" s="2">
        <v>1021409017</v>
      </c>
      <c r="D129" s="2" t="str">
        <f>VLOOKUP(C129,[1]通用道具表!B:C,2,FALSE)</f>
        <v>套装0017手持物</v>
      </c>
      <c r="E129" s="2"/>
      <c r="F129" s="2" t="s">
        <v>204</v>
      </c>
      <c r="G129" s="2" t="s">
        <v>69</v>
      </c>
      <c r="H129" s="2">
        <v>100</v>
      </c>
      <c r="I129" s="2">
        <v>1000</v>
      </c>
      <c r="J129" s="2">
        <v>5</v>
      </c>
      <c r="K129" s="2">
        <v>1</v>
      </c>
      <c r="L129" s="2">
        <v>10</v>
      </c>
      <c r="M129" s="2">
        <v>5</v>
      </c>
      <c r="N129" s="2">
        <v>5</v>
      </c>
      <c r="O129" s="2">
        <v>6</v>
      </c>
      <c r="P129" s="2">
        <v>7</v>
      </c>
      <c r="Q129" s="2">
        <v>9</v>
      </c>
      <c r="R129" s="2">
        <v>2001</v>
      </c>
      <c r="S129" s="2" t="str">
        <f t="shared" si="18"/>
        <v>这是一个套装0017手持物</v>
      </c>
      <c r="T129" s="2" t="s">
        <v>68</v>
      </c>
      <c r="U129" s="2" t="str">
        <f t="shared" si="19"/>
        <v>简约,0;华丽,300;可爱,0;成熟,100;活泼,0;优雅,450;清纯,0;性感,720;清凉,350;保暖,0</v>
      </c>
      <c r="V129" s="2" t="s">
        <v>67</v>
      </c>
      <c r="W129" s="1">
        <v>0</v>
      </c>
      <c r="X129" s="1">
        <v>300</v>
      </c>
      <c r="Y129" s="1">
        <v>0</v>
      </c>
      <c r="Z129" s="1">
        <v>100</v>
      </c>
      <c r="AA129" s="1">
        <v>0</v>
      </c>
      <c r="AB129" s="1">
        <v>450</v>
      </c>
      <c r="AC129" s="1">
        <v>0</v>
      </c>
      <c r="AD129" s="1">
        <v>720</v>
      </c>
      <c r="AE129" s="1">
        <v>350</v>
      </c>
      <c r="AF129" s="1">
        <v>0</v>
      </c>
      <c r="AG129" s="1">
        <f t="shared" si="20"/>
        <v>1920</v>
      </c>
      <c r="AH129" s="2" t="str">
        <f t="shared" si="21"/>
        <v/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 t="s">
        <v>0</v>
      </c>
    </row>
    <row r="131" spans="1:43" x14ac:dyDescent="0.2">
      <c r="A131" s="2" t="s">
        <v>72</v>
      </c>
      <c r="B131" s="3" t="s">
        <v>71</v>
      </c>
      <c r="C131" s="2">
        <v>1020109018</v>
      </c>
      <c r="D131" s="2" t="str">
        <f>VLOOKUP(C131,[1]通用道具表!B:C,2,FALSE)</f>
        <v>套装0018发型</v>
      </c>
      <c r="E131" s="2"/>
      <c r="F131" s="2" t="s">
        <v>203</v>
      </c>
      <c r="G131" s="2" t="s">
        <v>69</v>
      </c>
      <c r="H131" s="2">
        <v>100</v>
      </c>
      <c r="I131" s="2">
        <v>1000</v>
      </c>
      <c r="J131" s="2">
        <v>5</v>
      </c>
      <c r="K131" s="2">
        <v>1</v>
      </c>
      <c r="L131" s="2">
        <v>10</v>
      </c>
      <c r="M131" s="2">
        <v>5</v>
      </c>
      <c r="N131" s="2">
        <v>5</v>
      </c>
      <c r="O131" s="2">
        <v>6</v>
      </c>
      <c r="P131" s="2">
        <v>7</v>
      </c>
      <c r="Q131" s="2">
        <v>9</v>
      </c>
      <c r="R131" s="2" t="s">
        <v>35</v>
      </c>
      <c r="S131" s="2" t="str">
        <f t="shared" ref="S131:S136" si="22">"这是一个"&amp;D131</f>
        <v>这是一个套装0018发型</v>
      </c>
      <c r="T131" s="2" t="s">
        <v>68</v>
      </c>
      <c r="U131" s="2" t="str">
        <f t="shared" ref="U131:U136" si="23">$W$4&amp;","&amp;W131&amp;";"&amp;$X$4&amp;","&amp;X131&amp;";"&amp;$Y$4&amp;","&amp;Y131&amp;";"&amp;$Z$4&amp;","&amp;Z131&amp;";"&amp;$AA$4&amp;","&amp;AA131&amp;";"&amp;$AB$4&amp;","&amp;AB131&amp;";"&amp;$AC$4&amp;","&amp;AC131&amp;";"&amp;$AD$4&amp;","&amp;AD131&amp;";"&amp;$AE$4&amp;","&amp;AE131&amp;";"&amp;$AF$4&amp;","&amp;AF131</f>
        <v>简约,100;华丽,0;可爱,300;成熟,0;活泼,100;优雅,0;清纯,600;性感,0;清凉,200;保暖,0</v>
      </c>
      <c r="V131" s="2" t="s">
        <v>80</v>
      </c>
      <c r="W131" s="1">
        <v>100</v>
      </c>
      <c r="X131" s="1">
        <v>0</v>
      </c>
      <c r="Y131" s="1">
        <v>300</v>
      </c>
      <c r="Z131" s="1">
        <v>0</v>
      </c>
      <c r="AA131" s="1">
        <v>100</v>
      </c>
      <c r="AB131" s="1">
        <v>0</v>
      </c>
      <c r="AC131" s="1">
        <v>600</v>
      </c>
      <c r="AD131" s="1">
        <v>0</v>
      </c>
      <c r="AE131" s="1">
        <v>200</v>
      </c>
      <c r="AF131" s="1">
        <v>0</v>
      </c>
      <c r="AG131" s="1">
        <f t="shared" ref="AG131:AG136" si="24">SUM(W131:AF131)</f>
        <v>1300</v>
      </c>
      <c r="AH131" s="2" t="str">
        <f t="shared" ref="AH131:AH136" si="25">IF(AI131&gt;0,$AI$4,"")&amp;IF(AND(AI131&gt;0,SUM(AJ131:AP131)&gt;0),";","")&amp;IF(AJ131&gt;0,$AJ$4,"")&amp;IF(AND(AJ131&gt;0,SUM(AK131:AP131)&gt;0),";","")&amp;IF(AK131&gt;0,$AK$4,"")&amp;IF(AND(AK131&gt;0,SUM(AL131:AP131)&gt;0),";","")&amp;IF(AL131&gt;0,$AL$4,"")&amp;IF(AND(AL131&gt;0,SUM(AM131:AP131)&gt;0),";","")&amp;IF(AM131&gt;0,$AM$4,"")&amp;IF(AND(AM131&gt;0,SUM(AN131:AP131)&gt;0),";","")&amp;IF(AN131&gt;0,$AN$4,"")&amp;IF(AND(AN131&gt;0,SUM(AO131:AP131)&gt;0),";","")&amp;IF(AO131&gt;0,$AO$4,"")&amp;IF(AND(AO131&gt;0,AP131&gt;0),";","")&amp;IF(AP131&gt;0,$AP$4,"")</f>
        <v/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 t="s">
        <v>0</v>
      </c>
    </row>
    <row r="132" spans="1:43" x14ac:dyDescent="0.2">
      <c r="A132" s="2" t="s">
        <v>72</v>
      </c>
      <c r="B132" s="3" t="s">
        <v>71</v>
      </c>
      <c r="C132" s="2">
        <v>1020509018</v>
      </c>
      <c r="D132" s="2" t="str">
        <f>VLOOKUP(C132,[1]通用道具表!B:C,2,FALSE)</f>
        <v>套装0018袜子</v>
      </c>
      <c r="E132" s="2"/>
      <c r="F132" s="2" t="s">
        <v>202</v>
      </c>
      <c r="G132" s="2" t="s">
        <v>69</v>
      </c>
      <c r="H132" s="2">
        <v>100</v>
      </c>
      <c r="I132" s="2">
        <v>1000</v>
      </c>
      <c r="J132" s="2">
        <v>5</v>
      </c>
      <c r="K132" s="2">
        <v>1</v>
      </c>
      <c r="L132" s="2">
        <v>10</v>
      </c>
      <c r="M132" s="2">
        <v>5</v>
      </c>
      <c r="N132" s="2">
        <v>5</v>
      </c>
      <c r="O132" s="2">
        <v>6</v>
      </c>
      <c r="P132" s="2">
        <v>7</v>
      </c>
      <c r="Q132" s="2">
        <v>9</v>
      </c>
      <c r="R132" s="2" t="s">
        <v>35</v>
      </c>
      <c r="S132" s="2" t="str">
        <f t="shared" si="22"/>
        <v>这是一个套装0018袜子</v>
      </c>
      <c r="T132" s="2" t="s">
        <v>68</v>
      </c>
      <c r="U132" s="2" t="str">
        <f t="shared" si="23"/>
        <v>简约,800;华丽,0;可爱,70;成熟,0;活泼,200;优雅,0;清纯,0;性感,65;清凉,0;保暖,330</v>
      </c>
      <c r="V132" s="2" t="s">
        <v>67</v>
      </c>
      <c r="W132" s="1">
        <v>800</v>
      </c>
      <c r="X132" s="1">
        <v>0</v>
      </c>
      <c r="Y132" s="1">
        <v>70</v>
      </c>
      <c r="Z132" s="1">
        <v>0</v>
      </c>
      <c r="AA132" s="1">
        <v>200</v>
      </c>
      <c r="AB132" s="1">
        <v>0</v>
      </c>
      <c r="AC132" s="1">
        <v>0</v>
      </c>
      <c r="AD132" s="1">
        <v>65</v>
      </c>
      <c r="AE132" s="1">
        <v>0</v>
      </c>
      <c r="AF132" s="1">
        <v>330</v>
      </c>
      <c r="AG132" s="1">
        <f t="shared" si="24"/>
        <v>1465</v>
      </c>
      <c r="AH132" s="2" t="str">
        <f t="shared" si="25"/>
        <v/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 t="s">
        <v>0</v>
      </c>
    </row>
    <row r="133" spans="1:43" x14ac:dyDescent="0.2">
      <c r="A133" s="2" t="s">
        <v>72</v>
      </c>
      <c r="B133" s="3" t="s">
        <v>71</v>
      </c>
      <c r="C133" s="2">
        <v>1020609018</v>
      </c>
      <c r="D133" s="2" t="str">
        <f>VLOOKUP(C133,[1]通用道具表!B:C,2,FALSE)</f>
        <v>套装0018鞋子</v>
      </c>
      <c r="E133" s="2"/>
      <c r="F133" s="2" t="s">
        <v>201</v>
      </c>
      <c r="G133" s="2" t="s">
        <v>78</v>
      </c>
      <c r="H133" s="2">
        <v>100</v>
      </c>
      <c r="I133" s="2">
        <v>1000</v>
      </c>
      <c r="J133" s="2">
        <v>5</v>
      </c>
      <c r="K133" s="2">
        <v>1</v>
      </c>
      <c r="L133" s="2">
        <v>10</v>
      </c>
      <c r="M133" s="2">
        <v>5</v>
      </c>
      <c r="N133" s="2">
        <v>5</v>
      </c>
      <c r="O133" s="2">
        <v>6</v>
      </c>
      <c r="P133" s="2">
        <v>7</v>
      </c>
      <c r="Q133" s="2">
        <v>9</v>
      </c>
      <c r="R133" s="2" t="s">
        <v>35</v>
      </c>
      <c r="S133" s="2" t="str">
        <f t="shared" si="22"/>
        <v>这是一个套装0018鞋子</v>
      </c>
      <c r="T133" s="2" t="s">
        <v>68</v>
      </c>
      <c r="U133" s="2" t="str">
        <f t="shared" si="23"/>
        <v>简约,0;华丽,810;可爱,0;成熟,190;活泼,0;优雅,500;清纯,220;性感,0;清凉,220;保暖,0</v>
      </c>
      <c r="V133" s="2" t="s">
        <v>67</v>
      </c>
      <c r="W133" s="1">
        <v>0</v>
      </c>
      <c r="X133" s="1">
        <v>810</v>
      </c>
      <c r="Y133" s="1">
        <v>0</v>
      </c>
      <c r="Z133" s="1">
        <v>190</v>
      </c>
      <c r="AA133" s="1">
        <v>0</v>
      </c>
      <c r="AB133" s="1">
        <v>500</v>
      </c>
      <c r="AC133" s="1">
        <v>220</v>
      </c>
      <c r="AD133" s="1">
        <v>0</v>
      </c>
      <c r="AE133" s="1">
        <v>220</v>
      </c>
      <c r="AF133" s="1">
        <v>0</v>
      </c>
      <c r="AG133" s="1">
        <f t="shared" si="24"/>
        <v>1940</v>
      </c>
      <c r="AH133" s="2" t="str">
        <f t="shared" si="25"/>
        <v/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 t="s">
        <v>0</v>
      </c>
    </row>
    <row r="134" spans="1:43" x14ac:dyDescent="0.2">
      <c r="A134" s="2" t="s">
        <v>72</v>
      </c>
      <c r="B134" s="3" t="s">
        <v>71</v>
      </c>
      <c r="C134" s="2">
        <v>1020809018</v>
      </c>
      <c r="D134" s="2" t="str">
        <f>VLOOKUP(C134,[1]通用道具表!B:C,2,FALSE)</f>
        <v>套装0018帽子</v>
      </c>
      <c r="E134" s="2"/>
      <c r="F134" s="2" t="s">
        <v>200</v>
      </c>
      <c r="G134" s="2" t="s">
        <v>69</v>
      </c>
      <c r="H134" s="2">
        <v>100</v>
      </c>
      <c r="I134" s="2">
        <v>1000</v>
      </c>
      <c r="J134" s="2">
        <v>5</v>
      </c>
      <c r="K134" s="2">
        <v>1</v>
      </c>
      <c r="L134" s="2">
        <v>10</v>
      </c>
      <c r="M134" s="2">
        <v>5</v>
      </c>
      <c r="N134" s="2">
        <v>5</v>
      </c>
      <c r="O134" s="2">
        <v>6</v>
      </c>
      <c r="P134" s="2">
        <v>7</v>
      </c>
      <c r="Q134" s="2">
        <v>9</v>
      </c>
      <c r="R134" s="2" t="s">
        <v>35</v>
      </c>
      <c r="S134" s="2" t="str">
        <f t="shared" si="22"/>
        <v>这是一个套装0018帽子</v>
      </c>
      <c r="T134" s="2" t="s">
        <v>68</v>
      </c>
      <c r="U134" s="2" t="str">
        <f t="shared" si="23"/>
        <v>简约,125;华丽,0;可爱,0;成熟,225;活泼,0;优雅,310;清纯,0;性感,200;清凉,557;保暖,0</v>
      </c>
      <c r="V134" s="2" t="s">
        <v>67</v>
      </c>
      <c r="W134" s="1">
        <v>125</v>
      </c>
      <c r="X134" s="1">
        <v>0</v>
      </c>
      <c r="Y134" s="1">
        <v>0</v>
      </c>
      <c r="Z134" s="1">
        <v>225</v>
      </c>
      <c r="AA134" s="1">
        <v>0</v>
      </c>
      <c r="AB134" s="1">
        <v>310</v>
      </c>
      <c r="AC134" s="1">
        <v>0</v>
      </c>
      <c r="AD134" s="1">
        <v>200</v>
      </c>
      <c r="AE134" s="1">
        <v>557</v>
      </c>
      <c r="AF134" s="1">
        <v>0</v>
      </c>
      <c r="AG134" s="1">
        <f t="shared" si="24"/>
        <v>1417</v>
      </c>
      <c r="AH134" s="2" t="str">
        <f t="shared" si="25"/>
        <v/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 t="s">
        <v>0</v>
      </c>
    </row>
    <row r="135" spans="1:43" x14ac:dyDescent="0.2">
      <c r="A135" s="2" t="s">
        <v>72</v>
      </c>
      <c r="B135" s="3" t="s">
        <v>71</v>
      </c>
      <c r="C135" s="2">
        <v>1021009018</v>
      </c>
      <c r="D135" s="2" t="str">
        <f>VLOOKUP(C135,[1]通用道具表!B:C,2,FALSE)</f>
        <v>套装0018颈饰</v>
      </c>
      <c r="E135" s="2"/>
      <c r="F135" s="2" t="s">
        <v>199</v>
      </c>
      <c r="G135" s="2" t="s">
        <v>69</v>
      </c>
      <c r="H135" s="2">
        <v>100</v>
      </c>
      <c r="I135" s="2">
        <v>1000</v>
      </c>
      <c r="J135" s="2">
        <v>5</v>
      </c>
      <c r="K135" s="2">
        <v>1</v>
      </c>
      <c r="L135" s="2">
        <v>10</v>
      </c>
      <c r="M135" s="2">
        <v>5</v>
      </c>
      <c r="N135" s="2">
        <v>5</v>
      </c>
      <c r="O135" s="2">
        <v>6</v>
      </c>
      <c r="P135" s="2">
        <v>7</v>
      </c>
      <c r="Q135" s="2">
        <v>9</v>
      </c>
      <c r="R135" s="2" t="s">
        <v>35</v>
      </c>
      <c r="S135" s="2" t="str">
        <f t="shared" si="22"/>
        <v>这是一个套装0018颈饰</v>
      </c>
      <c r="T135" s="2" t="s">
        <v>68</v>
      </c>
      <c r="U135" s="2" t="str">
        <f t="shared" si="23"/>
        <v>简约,120;华丽,0;可爱,0;成熟,360;活泼,0;优雅,100;清纯,300;性感,0;清凉,0;保暖,600</v>
      </c>
      <c r="V135" s="2" t="s">
        <v>67</v>
      </c>
      <c r="W135" s="1">
        <v>120</v>
      </c>
      <c r="X135" s="1">
        <v>0</v>
      </c>
      <c r="Y135" s="1">
        <v>0</v>
      </c>
      <c r="Z135" s="1">
        <v>360</v>
      </c>
      <c r="AA135" s="1">
        <v>0</v>
      </c>
      <c r="AB135" s="1">
        <v>100</v>
      </c>
      <c r="AC135" s="1">
        <v>300</v>
      </c>
      <c r="AD135" s="1">
        <v>0</v>
      </c>
      <c r="AE135" s="1">
        <v>0</v>
      </c>
      <c r="AF135" s="1">
        <v>600</v>
      </c>
      <c r="AG135" s="1">
        <f t="shared" si="24"/>
        <v>1480</v>
      </c>
      <c r="AH135" s="2" t="str">
        <f t="shared" si="25"/>
        <v/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 t="s">
        <v>0</v>
      </c>
    </row>
    <row r="136" spans="1:43" x14ac:dyDescent="0.2">
      <c r="A136" s="2" t="s">
        <v>72</v>
      </c>
      <c r="B136" s="3" t="s">
        <v>71</v>
      </c>
      <c r="C136" s="2">
        <v>1022109018</v>
      </c>
      <c r="D136" s="2" t="str">
        <f>VLOOKUP(C136,[1]通用道具表!B:C,2,FALSE)</f>
        <v>套装0018连衣裙</v>
      </c>
      <c r="E136" s="2"/>
      <c r="F136" s="2" t="s">
        <v>198</v>
      </c>
      <c r="G136" s="2" t="s">
        <v>69</v>
      </c>
      <c r="H136" s="2">
        <v>100</v>
      </c>
      <c r="I136" s="2">
        <v>1000</v>
      </c>
      <c r="J136" s="2">
        <v>5</v>
      </c>
      <c r="K136" s="2">
        <v>1</v>
      </c>
      <c r="L136" s="2">
        <v>10</v>
      </c>
      <c r="M136" s="2">
        <v>5</v>
      </c>
      <c r="N136" s="2">
        <v>5</v>
      </c>
      <c r="O136" s="2">
        <v>6</v>
      </c>
      <c r="P136" s="2">
        <v>7</v>
      </c>
      <c r="Q136" s="2">
        <v>9</v>
      </c>
      <c r="R136" s="2" t="s">
        <v>35</v>
      </c>
      <c r="S136" s="2" t="str">
        <f t="shared" si="22"/>
        <v>这是一个套装0018连衣裙</v>
      </c>
      <c r="T136" s="2" t="s">
        <v>68</v>
      </c>
      <c r="U136" s="2" t="str">
        <f t="shared" si="23"/>
        <v>简约,0;华丽,810;可爱,0;成熟,190;活泼,0;优雅,500;清纯,220;性感,0;清凉,220;保暖,0</v>
      </c>
      <c r="V136" s="2" t="s">
        <v>67</v>
      </c>
      <c r="W136" s="1">
        <v>0</v>
      </c>
      <c r="X136" s="1">
        <v>810</v>
      </c>
      <c r="Y136" s="1">
        <v>0</v>
      </c>
      <c r="Z136" s="1">
        <v>190</v>
      </c>
      <c r="AA136" s="1">
        <v>0</v>
      </c>
      <c r="AB136" s="1">
        <v>500</v>
      </c>
      <c r="AC136" s="1">
        <v>220</v>
      </c>
      <c r="AD136" s="1">
        <v>0</v>
      </c>
      <c r="AE136" s="1">
        <v>220</v>
      </c>
      <c r="AF136" s="1">
        <v>0</v>
      </c>
      <c r="AG136" s="1">
        <f t="shared" si="24"/>
        <v>1940</v>
      </c>
      <c r="AH136" s="2" t="str">
        <f t="shared" si="25"/>
        <v/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 t="s">
        <v>0</v>
      </c>
    </row>
    <row r="138" spans="1:43" x14ac:dyDescent="0.2">
      <c r="A138" s="2" t="s">
        <v>72</v>
      </c>
      <c r="B138" s="3" t="s">
        <v>71</v>
      </c>
      <c r="C138" s="2">
        <v>1020109022</v>
      </c>
      <c r="D138" s="2" t="str">
        <f>VLOOKUP(C138,[1]通用道具表!B:C,2,FALSE)</f>
        <v>套装0022发型</v>
      </c>
      <c r="E138" s="2"/>
      <c r="F138" s="2" t="s">
        <v>197</v>
      </c>
      <c r="G138" s="2" t="s">
        <v>69</v>
      </c>
      <c r="H138" s="2">
        <v>100</v>
      </c>
      <c r="I138" s="2">
        <v>1000</v>
      </c>
      <c r="J138" s="2">
        <v>5</v>
      </c>
      <c r="K138" s="2">
        <v>1</v>
      </c>
      <c r="L138" s="2">
        <v>10</v>
      </c>
      <c r="M138" s="2">
        <v>5</v>
      </c>
      <c r="N138" s="2">
        <v>5</v>
      </c>
      <c r="O138" s="2">
        <v>6</v>
      </c>
      <c r="P138" s="2">
        <v>7</v>
      </c>
      <c r="Q138" s="2">
        <v>9</v>
      </c>
      <c r="R138" s="2" t="s">
        <v>35</v>
      </c>
      <c r="S138" s="2" t="str">
        <f>"这是一个"&amp;D138</f>
        <v>这是一个套装0022发型</v>
      </c>
      <c r="T138" s="2" t="s">
        <v>68</v>
      </c>
      <c r="U138" s="2" t="str">
        <f>$W$4&amp;","&amp;W138&amp;";"&amp;$X$4&amp;","&amp;X138&amp;";"&amp;$Y$4&amp;","&amp;Y138&amp;";"&amp;$Z$4&amp;","&amp;Z138&amp;";"&amp;$AA$4&amp;","&amp;AA138&amp;";"&amp;$AB$4&amp;","&amp;AB138&amp;";"&amp;$AC$4&amp;","&amp;AC138&amp;";"&amp;$AD$4&amp;","&amp;AD138&amp;";"&amp;$AE$4&amp;","&amp;AE138&amp;";"&amp;$AF$4&amp;","&amp;AF138</f>
        <v>简约,100;华丽,0;可爱,300;成熟,0;活泼,100;优雅,0;清纯,600;性感,0;清凉,200;保暖,0</v>
      </c>
      <c r="V138" s="2" t="s">
        <v>80</v>
      </c>
      <c r="W138" s="1">
        <v>100</v>
      </c>
      <c r="X138" s="1">
        <v>0</v>
      </c>
      <c r="Y138" s="1">
        <v>300</v>
      </c>
      <c r="Z138" s="1">
        <v>0</v>
      </c>
      <c r="AA138" s="1">
        <v>100</v>
      </c>
      <c r="AB138" s="1">
        <v>0</v>
      </c>
      <c r="AC138" s="1">
        <v>600</v>
      </c>
      <c r="AD138" s="1">
        <v>0</v>
      </c>
      <c r="AE138" s="1">
        <v>200</v>
      </c>
      <c r="AF138" s="1">
        <v>0</v>
      </c>
      <c r="AG138" s="1">
        <f>SUM(W138:AF138)</f>
        <v>1300</v>
      </c>
      <c r="AH138" s="2" t="str">
        <f>IF(AI138&gt;0,$AI$4,"")&amp;IF(AND(AI138&gt;0,SUM(AJ138:AP138)&gt;0),";","")&amp;IF(AJ138&gt;0,$AJ$4,"")&amp;IF(AND(AJ138&gt;0,SUM(AK138:AP138)&gt;0),";","")&amp;IF(AK138&gt;0,$AK$4,"")&amp;IF(AND(AK138&gt;0,SUM(AL138:AP138)&gt;0),";","")&amp;IF(AL138&gt;0,$AL$4,"")&amp;IF(AND(AL138&gt;0,SUM(AM138:AP138)&gt;0),";","")&amp;IF(AM138&gt;0,$AM$4,"")&amp;IF(AND(AM138&gt;0,SUM(AN138:AP138)&gt;0),";","")&amp;IF(AN138&gt;0,$AN$4,"")&amp;IF(AND(AN138&gt;0,SUM(AO138:AP138)&gt;0),";","")&amp;IF(AO138&gt;0,$AO$4,"")&amp;IF(AND(AO138&gt;0,AP138&gt;0),";","")&amp;IF(AP138&gt;0,$AP$4,"")</f>
        <v/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 t="s">
        <v>0</v>
      </c>
    </row>
    <row r="139" spans="1:43" x14ac:dyDescent="0.2">
      <c r="A139" s="2" t="s">
        <v>72</v>
      </c>
      <c r="B139" s="3" t="s">
        <v>71</v>
      </c>
      <c r="C139" s="2">
        <v>1020309022</v>
      </c>
      <c r="D139" s="2" t="str">
        <f>VLOOKUP(C139,[1]通用道具表!B:C,2,FALSE)</f>
        <v>套装0022上衣</v>
      </c>
      <c r="E139" s="2"/>
      <c r="F139" s="2" t="s">
        <v>196</v>
      </c>
      <c r="G139" s="2" t="s">
        <v>69</v>
      </c>
      <c r="H139" s="2">
        <v>100</v>
      </c>
      <c r="I139" s="2">
        <v>1000</v>
      </c>
      <c r="J139" s="2">
        <v>5</v>
      </c>
      <c r="K139" s="2">
        <v>1</v>
      </c>
      <c r="L139" s="2">
        <v>10</v>
      </c>
      <c r="M139" s="2">
        <v>5</v>
      </c>
      <c r="N139" s="2">
        <v>5</v>
      </c>
      <c r="O139" s="2">
        <v>6</v>
      </c>
      <c r="P139" s="2">
        <v>7</v>
      </c>
      <c r="Q139" s="2">
        <v>9</v>
      </c>
      <c r="R139" s="2" t="s">
        <v>35</v>
      </c>
      <c r="S139" s="2" t="str">
        <f>"这是一个"&amp;D139</f>
        <v>这是一个套装0022上衣</v>
      </c>
      <c r="T139" s="2" t="s">
        <v>68</v>
      </c>
      <c r="U139" s="2" t="str">
        <f>$W$4&amp;","&amp;W139&amp;";"&amp;$X$4&amp;","&amp;X139&amp;";"&amp;$Y$4&amp;","&amp;Y139&amp;";"&amp;$Z$4&amp;","&amp;Z139&amp;";"&amp;$AA$4&amp;","&amp;AA139&amp;";"&amp;$AB$4&amp;","&amp;AB139&amp;";"&amp;$AC$4&amp;","&amp;AC139&amp;";"&amp;$AD$4&amp;","&amp;AD139&amp;";"&amp;$AE$4&amp;","&amp;AE139&amp;";"&amp;$AF$4&amp;","&amp;AF139</f>
        <v>简约,0;华丽,0;可爱,300;成熟,0;活泼,0;优雅,0;清纯,0;性感,0;清凉,0;保暖,0</v>
      </c>
      <c r="V139" s="2" t="s">
        <v>67</v>
      </c>
      <c r="W139" s="1">
        <v>0</v>
      </c>
      <c r="X139" s="1">
        <v>0</v>
      </c>
      <c r="Y139" s="1">
        <v>300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f>SUM(W139:AF139)</f>
        <v>300</v>
      </c>
      <c r="AH139" s="2" t="str">
        <f>IF(AI139&gt;0,$AI$4,"")&amp;IF(AND(AI139&gt;0,SUM(AJ139:AP139)&gt;0),";","")&amp;IF(AJ139&gt;0,$AJ$4,"")&amp;IF(AND(AJ139&gt;0,SUM(AK139:AP139)&gt;0),";","")&amp;IF(AK139&gt;0,$AK$4,"")&amp;IF(AND(AK139&gt;0,SUM(AL139:AP139)&gt;0),";","")&amp;IF(AL139&gt;0,$AL$4,"")&amp;IF(AND(AL139&gt;0,SUM(AM139:AP139)&gt;0),";","")&amp;IF(AM139&gt;0,$AM$4,"")&amp;IF(AND(AM139&gt;0,SUM(AN139:AP139)&gt;0),";","")&amp;IF(AN139&gt;0,$AN$4,"")&amp;IF(AND(AN139&gt;0,SUM(AO139:AP139)&gt;0),";","")&amp;IF(AO139&gt;0,$AO$4,"")&amp;IF(AND(AO139&gt;0,AP139&gt;0),";","")&amp;IF(AP139&gt;0,$AP$4,"")</f>
        <v/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 t="s">
        <v>0</v>
      </c>
    </row>
    <row r="140" spans="1:43" x14ac:dyDescent="0.2">
      <c r="A140" s="2" t="s">
        <v>72</v>
      </c>
      <c r="B140" s="3" t="s">
        <v>71</v>
      </c>
      <c r="C140" s="2">
        <v>1020409022</v>
      </c>
      <c r="D140" s="2" t="str">
        <f>VLOOKUP(C140,[1]通用道具表!B:C,2,FALSE)</f>
        <v>套装0022裙子</v>
      </c>
      <c r="E140" s="18"/>
      <c r="F140" s="2" t="s">
        <v>195</v>
      </c>
      <c r="G140" s="2" t="s">
        <v>69</v>
      </c>
      <c r="H140" s="2">
        <v>100</v>
      </c>
      <c r="I140" s="2">
        <v>1000</v>
      </c>
      <c r="J140" s="2">
        <v>5</v>
      </c>
      <c r="K140" s="2">
        <v>1</v>
      </c>
      <c r="L140" s="2">
        <v>10</v>
      </c>
      <c r="M140" s="2">
        <v>5</v>
      </c>
      <c r="N140" s="2">
        <v>5</v>
      </c>
      <c r="O140" s="2">
        <v>6</v>
      </c>
      <c r="P140" s="2">
        <v>7</v>
      </c>
      <c r="Q140" s="2">
        <v>9</v>
      </c>
      <c r="R140" s="2" t="s">
        <v>35</v>
      </c>
      <c r="S140" s="2" t="str">
        <f>"这是一个"&amp;D140</f>
        <v>这是一个套装0022裙子</v>
      </c>
      <c r="T140" s="2" t="s">
        <v>68</v>
      </c>
      <c r="U140" s="2" t="str">
        <f>$W$4&amp;","&amp;W140&amp;";"&amp;$X$4&amp;","&amp;X140&amp;";"&amp;$Y$4&amp;","&amp;Y140&amp;";"&amp;$Z$4&amp;","&amp;Z140&amp;";"&amp;$AA$4&amp;","&amp;AA140&amp;";"&amp;$AB$4&amp;","&amp;AB140&amp;";"&amp;$AC$4&amp;","&amp;AC140&amp;";"&amp;$AD$4&amp;","&amp;AD140&amp;";"&amp;$AE$4&amp;","&amp;AE140&amp;";"&amp;$AF$4&amp;","&amp;AF140</f>
        <v>简约,0;华丽,300;可爱,0;成熟,100;活泼,0;优雅,450;清纯,0;性感,720;清凉,350;保暖,0</v>
      </c>
      <c r="V140" s="2" t="s">
        <v>67</v>
      </c>
      <c r="W140" s="1">
        <v>0</v>
      </c>
      <c r="X140" s="1">
        <v>300</v>
      </c>
      <c r="Y140" s="1">
        <v>0</v>
      </c>
      <c r="Z140" s="1">
        <v>100</v>
      </c>
      <c r="AA140" s="1">
        <v>0</v>
      </c>
      <c r="AB140" s="1">
        <v>450</v>
      </c>
      <c r="AC140" s="1">
        <v>0</v>
      </c>
      <c r="AD140" s="1">
        <v>720</v>
      </c>
      <c r="AE140" s="1">
        <v>350</v>
      </c>
      <c r="AF140" s="1">
        <v>0</v>
      </c>
      <c r="AG140" s="1">
        <f>SUM(W140:AF140)</f>
        <v>1920</v>
      </c>
      <c r="AH140" s="2" t="str">
        <f>IF(AI140&gt;0,$AI$4,"")&amp;IF(AND(AI140&gt;0,SUM(AJ140:AP140)&gt;0),";","")&amp;IF(AJ140&gt;0,$AJ$4,"")&amp;IF(AND(AJ140&gt;0,SUM(AK140:AP140)&gt;0),";","")&amp;IF(AK140&gt;0,$AK$4,"")&amp;IF(AND(AK140&gt;0,SUM(AL140:AP140)&gt;0),";","")&amp;IF(AL140&gt;0,$AL$4,"")&amp;IF(AND(AL140&gt;0,SUM(AM140:AP140)&gt;0),";","")&amp;IF(AM140&gt;0,$AM$4,"")&amp;IF(AND(AM140&gt;0,SUM(AN140:AP140)&gt;0),";","")&amp;IF(AN140&gt;0,$AN$4,"")&amp;IF(AND(AN140&gt;0,SUM(AO140:AP140)&gt;0),";","")&amp;IF(AO140&gt;0,$AO$4,"")&amp;IF(AND(AO140&gt;0,AP140&gt;0),";","")&amp;IF(AP140&gt;0,$AP$4,"")</f>
        <v/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 t="s">
        <v>0</v>
      </c>
    </row>
    <row r="141" spans="1:43" x14ac:dyDescent="0.2">
      <c r="A141" s="2" t="s">
        <v>72</v>
      </c>
      <c r="B141" s="3" t="s">
        <v>71</v>
      </c>
      <c r="C141" s="2">
        <v>1020609022</v>
      </c>
      <c r="D141" s="2" t="str">
        <f>VLOOKUP(C141,[1]通用道具表!B:C,2,FALSE)</f>
        <v>套装0022鞋子</v>
      </c>
      <c r="E141" s="2"/>
      <c r="F141" s="2" t="s">
        <v>194</v>
      </c>
      <c r="G141" s="2" t="s">
        <v>78</v>
      </c>
      <c r="H141" s="2">
        <v>100</v>
      </c>
      <c r="I141" s="2">
        <v>1000</v>
      </c>
      <c r="J141" s="2">
        <v>5</v>
      </c>
      <c r="K141" s="2">
        <v>1</v>
      </c>
      <c r="L141" s="2">
        <v>10</v>
      </c>
      <c r="M141" s="2">
        <v>5</v>
      </c>
      <c r="N141" s="2">
        <v>5</v>
      </c>
      <c r="O141" s="2">
        <v>6</v>
      </c>
      <c r="P141" s="2">
        <v>7</v>
      </c>
      <c r="Q141" s="2">
        <v>9</v>
      </c>
      <c r="R141" s="2" t="s">
        <v>35</v>
      </c>
      <c r="S141" s="2" t="str">
        <f>"这是一个"&amp;D141</f>
        <v>这是一个套装0022鞋子</v>
      </c>
      <c r="T141" s="2" t="s">
        <v>68</v>
      </c>
      <c r="U141" s="2" t="str">
        <f>$W$4&amp;","&amp;W141&amp;";"&amp;$X$4&amp;","&amp;X141&amp;";"&amp;$Y$4&amp;","&amp;Y141&amp;";"&amp;$Z$4&amp;","&amp;Z141&amp;";"&amp;$AA$4&amp;","&amp;AA141&amp;";"&amp;$AB$4&amp;","&amp;AB141&amp;";"&amp;$AC$4&amp;","&amp;AC141&amp;";"&amp;$AD$4&amp;","&amp;AD141&amp;";"&amp;$AE$4&amp;","&amp;AE141&amp;";"&amp;$AF$4&amp;","&amp;AF141</f>
        <v>简约,0;华丽,810;可爱,0;成熟,190;活泼,0;优雅,500;清纯,220;性感,0;清凉,220;保暖,0</v>
      </c>
      <c r="V141" s="2" t="s">
        <v>67</v>
      </c>
      <c r="W141" s="1">
        <v>0</v>
      </c>
      <c r="X141" s="1">
        <v>810</v>
      </c>
      <c r="Y141" s="1">
        <v>0</v>
      </c>
      <c r="Z141" s="1">
        <v>190</v>
      </c>
      <c r="AA141" s="1">
        <v>0</v>
      </c>
      <c r="AB141" s="1">
        <v>500</v>
      </c>
      <c r="AC141" s="1">
        <v>220</v>
      </c>
      <c r="AD141" s="1">
        <v>0</v>
      </c>
      <c r="AE141" s="1">
        <v>220</v>
      </c>
      <c r="AF141" s="1">
        <v>0</v>
      </c>
      <c r="AG141" s="1">
        <f>SUM(W141:AF141)</f>
        <v>1940</v>
      </c>
      <c r="AH141" s="2" t="str">
        <f>IF(AI141&gt;0,$AI$4,"")&amp;IF(AND(AI141&gt;0,SUM(AJ141:AP141)&gt;0),";","")&amp;IF(AJ141&gt;0,$AJ$4,"")&amp;IF(AND(AJ141&gt;0,SUM(AK141:AP141)&gt;0),";","")&amp;IF(AK141&gt;0,$AK$4,"")&amp;IF(AND(AK141&gt;0,SUM(AL141:AP141)&gt;0),";","")&amp;IF(AL141&gt;0,$AL$4,"")&amp;IF(AND(AL141&gt;0,SUM(AM141:AP141)&gt;0),";","")&amp;IF(AM141&gt;0,$AM$4,"")&amp;IF(AND(AM141&gt;0,SUM(AN141:AP141)&gt;0),";","")&amp;IF(AN141&gt;0,$AN$4,"")&amp;IF(AND(AN141&gt;0,SUM(AO141:AP141)&gt;0),";","")&amp;IF(AO141&gt;0,$AO$4,"")&amp;IF(AND(AO141&gt;0,AP141&gt;0),";","")&amp;IF(AP141&gt;0,$AP$4,"")</f>
        <v/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 t="s">
        <v>0</v>
      </c>
    </row>
    <row r="142" spans="1:43" x14ac:dyDescent="0.2">
      <c r="A142" s="2" t="s">
        <v>72</v>
      </c>
      <c r="B142" s="3" t="s">
        <v>71</v>
      </c>
      <c r="C142" s="2">
        <v>1020809022</v>
      </c>
      <c r="D142" s="2" t="str">
        <f>VLOOKUP(C142,[1]通用道具表!B:C,2,FALSE)</f>
        <v>套装0022帽子</v>
      </c>
      <c r="E142" s="2"/>
      <c r="F142" s="2" t="s">
        <v>193</v>
      </c>
      <c r="G142" s="2" t="s">
        <v>69</v>
      </c>
      <c r="H142" s="2">
        <v>100</v>
      </c>
      <c r="I142" s="2">
        <v>1000</v>
      </c>
      <c r="J142" s="2">
        <v>5</v>
      </c>
      <c r="K142" s="2">
        <v>1</v>
      </c>
      <c r="L142" s="2">
        <v>10</v>
      </c>
      <c r="M142" s="2">
        <v>5</v>
      </c>
      <c r="N142" s="2">
        <v>5</v>
      </c>
      <c r="O142" s="2">
        <v>6</v>
      </c>
      <c r="P142" s="2">
        <v>7</v>
      </c>
      <c r="Q142" s="2">
        <v>9</v>
      </c>
      <c r="R142" s="2" t="s">
        <v>35</v>
      </c>
      <c r="S142" s="2" t="str">
        <f>"这是一个"&amp;D142</f>
        <v>这是一个套装0022帽子</v>
      </c>
      <c r="T142" s="2" t="s">
        <v>68</v>
      </c>
      <c r="U142" s="2" t="str">
        <f>$W$4&amp;","&amp;W142&amp;";"&amp;$X$4&amp;","&amp;X142&amp;";"&amp;$Y$4&amp;","&amp;Y142&amp;";"&amp;$Z$4&amp;","&amp;Z142&amp;";"&amp;$AA$4&amp;","&amp;AA142&amp;";"&amp;$AB$4&amp;","&amp;AB142&amp;";"&amp;$AC$4&amp;","&amp;AC142&amp;";"&amp;$AD$4&amp;","&amp;AD142&amp;";"&amp;$AE$4&amp;","&amp;AE142&amp;";"&amp;$AF$4&amp;","&amp;AF142</f>
        <v>简约,125;华丽,0;可爱,0;成熟,225;活泼,0;优雅,310;清纯,0;性感,200;清凉,557;保暖,0</v>
      </c>
      <c r="V142" s="2" t="s">
        <v>67</v>
      </c>
      <c r="W142" s="1">
        <v>125</v>
      </c>
      <c r="X142" s="1">
        <v>0</v>
      </c>
      <c r="Y142" s="1">
        <v>0</v>
      </c>
      <c r="Z142" s="1">
        <v>225</v>
      </c>
      <c r="AA142" s="1">
        <v>0</v>
      </c>
      <c r="AB142" s="1">
        <v>310</v>
      </c>
      <c r="AC142" s="1">
        <v>0</v>
      </c>
      <c r="AD142" s="1">
        <v>200</v>
      </c>
      <c r="AE142" s="1">
        <v>557</v>
      </c>
      <c r="AF142" s="1">
        <v>0</v>
      </c>
      <c r="AG142" s="1">
        <f>SUM(W142:AF142)</f>
        <v>1417</v>
      </c>
      <c r="AH142" s="2" t="str">
        <f>IF(AI142&gt;0,$AI$4,"")&amp;IF(AND(AI142&gt;0,SUM(AJ142:AP142)&gt;0),";","")&amp;IF(AJ142&gt;0,$AJ$4,"")&amp;IF(AND(AJ142&gt;0,SUM(AK142:AP142)&gt;0),";","")&amp;IF(AK142&gt;0,$AK$4,"")&amp;IF(AND(AK142&gt;0,SUM(AL142:AP142)&gt;0),";","")&amp;IF(AL142&gt;0,$AL$4,"")&amp;IF(AND(AL142&gt;0,SUM(AM142:AP142)&gt;0),";","")&amp;IF(AM142&gt;0,$AM$4,"")&amp;IF(AND(AM142&gt;0,SUM(AN142:AP142)&gt;0),";","")&amp;IF(AN142&gt;0,$AN$4,"")&amp;IF(AND(AN142&gt;0,SUM(AO142:AP142)&gt;0),";","")&amp;IF(AO142&gt;0,$AO$4,"")&amp;IF(AND(AO142&gt;0,AP142&gt;0),";","")&amp;IF(AP142&gt;0,$AP$4,"")</f>
        <v/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 t="s">
        <v>0</v>
      </c>
    </row>
    <row r="145" spans="1:43" x14ac:dyDescent="0.2">
      <c r="A145" s="2" t="s">
        <v>72</v>
      </c>
      <c r="B145" s="3" t="s">
        <v>71</v>
      </c>
      <c r="C145" s="2">
        <v>1020109024</v>
      </c>
      <c r="D145" s="2" t="str">
        <f>VLOOKUP(C145,[1]通用道具表!B:C,2,FALSE)</f>
        <v>套装0024发型</v>
      </c>
      <c r="E145" s="2"/>
      <c r="F145" s="2" t="s">
        <v>192</v>
      </c>
      <c r="G145" s="2" t="s">
        <v>69</v>
      </c>
      <c r="H145" s="2">
        <v>100</v>
      </c>
      <c r="I145" s="2">
        <v>1000</v>
      </c>
      <c r="J145" s="2">
        <v>5</v>
      </c>
      <c r="K145" s="2">
        <v>1</v>
      </c>
      <c r="L145" s="2">
        <v>10</v>
      </c>
      <c r="M145" s="2">
        <v>5</v>
      </c>
      <c r="N145" s="2">
        <v>5</v>
      </c>
      <c r="O145" s="2">
        <v>6</v>
      </c>
      <c r="P145" s="2">
        <v>7</v>
      </c>
      <c r="Q145" s="2">
        <v>9</v>
      </c>
      <c r="R145" s="2" t="s">
        <v>35</v>
      </c>
      <c r="S145" s="2" t="str">
        <f t="shared" ref="S145:S152" si="26">"这是一个"&amp;D145</f>
        <v>这是一个套装0024发型</v>
      </c>
      <c r="T145" s="2" t="s">
        <v>68</v>
      </c>
      <c r="U145" s="2" t="str">
        <f t="shared" ref="U145:U152" si="27">$W$4&amp;","&amp;W145&amp;";"&amp;$X$4&amp;","&amp;X145&amp;";"&amp;$Y$4&amp;","&amp;Y145&amp;";"&amp;$Z$4&amp;","&amp;Z145&amp;";"&amp;$AA$4&amp;","&amp;AA145&amp;";"&amp;$AB$4&amp;","&amp;AB145&amp;";"&amp;$AC$4&amp;","&amp;AC145&amp;";"&amp;$AD$4&amp;","&amp;AD145&amp;";"&amp;$AE$4&amp;","&amp;AE145&amp;";"&amp;$AF$4&amp;","&amp;AF145</f>
        <v>简约,100;华丽,0;可爱,300;成熟,0;活泼,100;优雅,0;清纯,600;性感,0;清凉,200;保暖,0</v>
      </c>
      <c r="V145" s="2" t="s">
        <v>80</v>
      </c>
      <c r="W145" s="1">
        <v>100</v>
      </c>
      <c r="X145" s="1">
        <v>0</v>
      </c>
      <c r="Y145" s="1">
        <v>300</v>
      </c>
      <c r="Z145" s="1">
        <v>0</v>
      </c>
      <c r="AA145" s="1">
        <v>100</v>
      </c>
      <c r="AB145" s="1">
        <v>0</v>
      </c>
      <c r="AC145" s="1">
        <v>600</v>
      </c>
      <c r="AD145" s="1">
        <v>0</v>
      </c>
      <c r="AE145" s="1">
        <v>200</v>
      </c>
      <c r="AF145" s="1">
        <v>0</v>
      </c>
      <c r="AG145" s="1">
        <f t="shared" ref="AG145:AG152" si="28">SUM(W145:AF145)</f>
        <v>1300</v>
      </c>
      <c r="AH145" s="2" t="str">
        <f t="shared" ref="AH145:AH152" si="29">IF(AI145&gt;0,$AI$4,"")&amp;IF(AND(AI145&gt;0,SUM(AJ145:AP145)&gt;0),";","")&amp;IF(AJ145&gt;0,$AJ$4,"")&amp;IF(AND(AJ145&gt;0,SUM(AK145:AP145)&gt;0),";","")&amp;IF(AK145&gt;0,$AK$4,"")&amp;IF(AND(AK145&gt;0,SUM(AL145:AP145)&gt;0),";","")&amp;IF(AL145&gt;0,$AL$4,"")&amp;IF(AND(AL145&gt;0,SUM(AM145:AP145)&gt;0),";","")&amp;IF(AM145&gt;0,$AM$4,"")&amp;IF(AND(AM145&gt;0,SUM(AN145:AP145)&gt;0),";","")&amp;IF(AN145&gt;0,$AN$4,"")&amp;IF(AND(AN145&gt;0,SUM(AO145:AP145)&gt;0),";","")&amp;IF(AO145&gt;0,$AO$4,"")&amp;IF(AND(AO145&gt;0,AP145&gt;0),";","")&amp;IF(AP145&gt;0,$AP$4,"")</f>
        <v/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 t="s">
        <v>0</v>
      </c>
    </row>
    <row r="146" spans="1:43" x14ac:dyDescent="0.2">
      <c r="A146" s="2" t="s">
        <v>72</v>
      </c>
      <c r="B146" s="3" t="s">
        <v>71</v>
      </c>
      <c r="C146" s="2">
        <v>1020309024</v>
      </c>
      <c r="D146" s="2" t="str">
        <f>VLOOKUP(C146,[1]通用道具表!B:C,2,FALSE)</f>
        <v>套装0024上衣</v>
      </c>
      <c r="E146" s="2"/>
      <c r="F146" s="2" t="s">
        <v>191</v>
      </c>
      <c r="G146" s="2" t="s">
        <v>69</v>
      </c>
      <c r="H146" s="2">
        <v>100</v>
      </c>
      <c r="I146" s="2">
        <v>1000</v>
      </c>
      <c r="J146" s="2">
        <v>5</v>
      </c>
      <c r="K146" s="2">
        <v>1</v>
      </c>
      <c r="L146" s="2">
        <v>10</v>
      </c>
      <c r="M146" s="2">
        <v>5</v>
      </c>
      <c r="N146" s="2">
        <v>5</v>
      </c>
      <c r="O146" s="2">
        <v>6</v>
      </c>
      <c r="P146" s="2">
        <v>7</v>
      </c>
      <c r="Q146" s="2">
        <v>9</v>
      </c>
      <c r="R146" s="2" t="s">
        <v>35</v>
      </c>
      <c r="S146" s="2" t="str">
        <f t="shared" si="26"/>
        <v>这是一个套装0024上衣</v>
      </c>
      <c r="T146" s="2" t="s">
        <v>68</v>
      </c>
      <c r="U146" s="2" t="str">
        <f t="shared" si="27"/>
        <v>简约,0;华丽,0;可爱,300;成熟,0;活泼,0;优雅,0;清纯,0;性感,0;清凉,0;保暖,0</v>
      </c>
      <c r="V146" s="2" t="s">
        <v>67</v>
      </c>
      <c r="W146" s="1">
        <v>0</v>
      </c>
      <c r="X146" s="1">
        <v>0</v>
      </c>
      <c r="Y146" s="1">
        <v>300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f t="shared" si="28"/>
        <v>300</v>
      </c>
      <c r="AH146" s="2" t="str">
        <f t="shared" si="29"/>
        <v/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 t="s">
        <v>0</v>
      </c>
    </row>
    <row r="147" spans="1:43" x14ac:dyDescent="0.2">
      <c r="A147" s="2" t="s">
        <v>72</v>
      </c>
      <c r="B147" s="3" t="s">
        <v>71</v>
      </c>
      <c r="C147" s="2">
        <v>1020409024</v>
      </c>
      <c r="D147" s="2" t="str">
        <f>VLOOKUP(C147,[1]通用道具表!B:C,2,FALSE)</f>
        <v>套装0024裙子</v>
      </c>
      <c r="E147" s="18"/>
      <c r="F147" s="18" t="s">
        <v>190</v>
      </c>
      <c r="G147" s="2" t="s">
        <v>69</v>
      </c>
      <c r="H147" s="2">
        <v>100</v>
      </c>
      <c r="I147" s="2">
        <v>1000</v>
      </c>
      <c r="J147" s="2">
        <v>5</v>
      </c>
      <c r="K147" s="2">
        <v>1</v>
      </c>
      <c r="L147" s="2">
        <v>10</v>
      </c>
      <c r="M147" s="2">
        <v>5</v>
      </c>
      <c r="N147" s="2">
        <v>5</v>
      </c>
      <c r="O147" s="2">
        <v>6</v>
      </c>
      <c r="P147" s="2">
        <v>7</v>
      </c>
      <c r="Q147" s="2">
        <v>9</v>
      </c>
      <c r="R147" s="2" t="s">
        <v>35</v>
      </c>
      <c r="S147" s="2" t="str">
        <f t="shared" si="26"/>
        <v>这是一个套装0024裙子</v>
      </c>
      <c r="T147" s="2" t="s">
        <v>68</v>
      </c>
      <c r="U147" s="2" t="str">
        <f t="shared" si="27"/>
        <v>简约,0;华丽,300;可爱,0;成熟,100;活泼,0;优雅,450;清纯,0;性感,720;清凉,350;保暖,0</v>
      </c>
      <c r="V147" s="2" t="s">
        <v>67</v>
      </c>
      <c r="W147" s="1">
        <v>0</v>
      </c>
      <c r="X147" s="1">
        <v>300</v>
      </c>
      <c r="Y147" s="1">
        <v>0</v>
      </c>
      <c r="Z147" s="1">
        <v>100</v>
      </c>
      <c r="AA147" s="1">
        <v>0</v>
      </c>
      <c r="AB147" s="1">
        <v>450</v>
      </c>
      <c r="AC147" s="1">
        <v>0</v>
      </c>
      <c r="AD147" s="1">
        <v>720</v>
      </c>
      <c r="AE147" s="1">
        <v>350</v>
      </c>
      <c r="AF147" s="1">
        <v>0</v>
      </c>
      <c r="AG147" s="1">
        <f t="shared" si="28"/>
        <v>1920</v>
      </c>
      <c r="AH147" s="2" t="str">
        <f t="shared" si="29"/>
        <v/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 t="s">
        <v>0</v>
      </c>
    </row>
    <row r="148" spans="1:43" x14ac:dyDescent="0.2">
      <c r="A148" s="2" t="s">
        <v>72</v>
      </c>
      <c r="B148" s="3" t="s">
        <v>71</v>
      </c>
      <c r="C148" s="2">
        <v>1020509024</v>
      </c>
      <c r="D148" s="2" t="str">
        <f>VLOOKUP(C148,[1]通用道具表!B:C,2,FALSE)</f>
        <v>套装0024袜子</v>
      </c>
      <c r="E148" s="2"/>
      <c r="F148" s="2" t="s">
        <v>189</v>
      </c>
      <c r="G148" s="2" t="s">
        <v>69</v>
      </c>
      <c r="H148" s="2">
        <v>100</v>
      </c>
      <c r="I148" s="2">
        <v>1000</v>
      </c>
      <c r="J148" s="2">
        <v>5</v>
      </c>
      <c r="K148" s="2">
        <v>1</v>
      </c>
      <c r="L148" s="2">
        <v>10</v>
      </c>
      <c r="M148" s="2">
        <v>5</v>
      </c>
      <c r="N148" s="2">
        <v>5</v>
      </c>
      <c r="O148" s="2">
        <v>6</v>
      </c>
      <c r="P148" s="2">
        <v>7</v>
      </c>
      <c r="Q148" s="2">
        <v>9</v>
      </c>
      <c r="R148" s="2" t="s">
        <v>35</v>
      </c>
      <c r="S148" s="2" t="str">
        <f t="shared" si="26"/>
        <v>这是一个套装0024袜子</v>
      </c>
      <c r="T148" s="2" t="s">
        <v>68</v>
      </c>
      <c r="U148" s="2" t="str">
        <f t="shared" si="27"/>
        <v>简约,800;华丽,0;可爱,70;成熟,0;活泼,200;优雅,0;清纯,0;性感,65;清凉,0;保暖,330</v>
      </c>
      <c r="V148" s="2" t="s">
        <v>67</v>
      </c>
      <c r="W148" s="1">
        <v>800</v>
      </c>
      <c r="X148" s="1">
        <v>0</v>
      </c>
      <c r="Y148" s="1">
        <v>70</v>
      </c>
      <c r="Z148" s="1">
        <v>0</v>
      </c>
      <c r="AA148" s="1">
        <v>200</v>
      </c>
      <c r="AB148" s="1">
        <v>0</v>
      </c>
      <c r="AC148" s="1">
        <v>0</v>
      </c>
      <c r="AD148" s="1">
        <v>65</v>
      </c>
      <c r="AE148" s="1">
        <v>0</v>
      </c>
      <c r="AF148" s="1">
        <v>330</v>
      </c>
      <c r="AG148" s="1">
        <f t="shared" si="28"/>
        <v>1465</v>
      </c>
      <c r="AH148" s="2" t="str">
        <f t="shared" si="29"/>
        <v/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 t="s">
        <v>0</v>
      </c>
    </row>
    <row r="149" spans="1:43" x14ac:dyDescent="0.2">
      <c r="A149" s="2" t="s">
        <v>72</v>
      </c>
      <c r="B149" s="3" t="s">
        <v>71</v>
      </c>
      <c r="C149" s="2">
        <v>1020609024</v>
      </c>
      <c r="D149" s="2" t="str">
        <f>VLOOKUP(C149,[1]通用道具表!B:C,2,FALSE)</f>
        <v>套装0024鞋子</v>
      </c>
      <c r="E149" s="2"/>
      <c r="F149" s="2" t="s">
        <v>188</v>
      </c>
      <c r="G149" s="2" t="s">
        <v>78</v>
      </c>
      <c r="H149" s="2">
        <v>100</v>
      </c>
      <c r="I149" s="2">
        <v>1000</v>
      </c>
      <c r="J149" s="2">
        <v>5</v>
      </c>
      <c r="K149" s="2">
        <v>1</v>
      </c>
      <c r="L149" s="2">
        <v>10</v>
      </c>
      <c r="M149" s="2">
        <v>5</v>
      </c>
      <c r="N149" s="2">
        <v>5</v>
      </c>
      <c r="O149" s="2">
        <v>6</v>
      </c>
      <c r="P149" s="2">
        <v>7</v>
      </c>
      <c r="Q149" s="2">
        <v>9</v>
      </c>
      <c r="R149" s="2" t="s">
        <v>35</v>
      </c>
      <c r="S149" s="2" t="str">
        <f t="shared" si="26"/>
        <v>这是一个套装0024鞋子</v>
      </c>
      <c r="T149" s="2" t="s">
        <v>68</v>
      </c>
      <c r="U149" s="2" t="str">
        <f t="shared" si="27"/>
        <v>简约,0;华丽,810;可爱,0;成熟,190;活泼,0;优雅,500;清纯,220;性感,0;清凉,220;保暖,0</v>
      </c>
      <c r="V149" s="2" t="s">
        <v>67</v>
      </c>
      <c r="W149" s="1">
        <v>0</v>
      </c>
      <c r="X149" s="1">
        <v>810</v>
      </c>
      <c r="Y149" s="1">
        <v>0</v>
      </c>
      <c r="Z149" s="1">
        <v>190</v>
      </c>
      <c r="AA149" s="1">
        <v>0</v>
      </c>
      <c r="AB149" s="1">
        <v>500</v>
      </c>
      <c r="AC149" s="1">
        <v>220</v>
      </c>
      <c r="AD149" s="1">
        <v>0</v>
      </c>
      <c r="AE149" s="1">
        <v>220</v>
      </c>
      <c r="AF149" s="1">
        <v>0</v>
      </c>
      <c r="AG149" s="1">
        <f t="shared" si="28"/>
        <v>1940</v>
      </c>
      <c r="AH149" s="2" t="str">
        <f t="shared" si="29"/>
        <v/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 t="s">
        <v>0</v>
      </c>
    </row>
    <row r="150" spans="1:43" x14ac:dyDescent="0.2">
      <c r="A150" s="2" t="s">
        <v>72</v>
      </c>
      <c r="B150" s="3" t="s">
        <v>71</v>
      </c>
      <c r="C150" s="2">
        <v>1020709024</v>
      </c>
      <c r="D150" s="2" t="str">
        <f>VLOOKUP(C150,[1]通用道具表!B:C,2,FALSE)</f>
        <v>套装0024发饰</v>
      </c>
      <c r="E150" s="2"/>
      <c r="F150" s="2" t="s">
        <v>187</v>
      </c>
      <c r="G150" s="2" t="s">
        <v>69</v>
      </c>
      <c r="H150" s="2">
        <v>100</v>
      </c>
      <c r="I150" s="2">
        <v>1000</v>
      </c>
      <c r="J150" s="2">
        <v>5</v>
      </c>
      <c r="K150" s="2">
        <v>1</v>
      </c>
      <c r="L150" s="2">
        <v>10</v>
      </c>
      <c r="M150" s="2">
        <v>5</v>
      </c>
      <c r="N150" s="2">
        <v>5</v>
      </c>
      <c r="O150" s="2">
        <v>6</v>
      </c>
      <c r="P150" s="2">
        <v>7</v>
      </c>
      <c r="Q150" s="2">
        <v>9</v>
      </c>
      <c r="R150" s="2" t="s">
        <v>35</v>
      </c>
      <c r="S150" s="2" t="str">
        <f t="shared" si="26"/>
        <v>这是一个套装0024发饰</v>
      </c>
      <c r="T150" s="2" t="s">
        <v>68</v>
      </c>
      <c r="U150" s="2" t="str">
        <f t="shared" si="27"/>
        <v>简约,660;华丽,0;可爱,320;成熟,0;活泼,100;优雅,0;清纯,300;性感,0;清凉,200;保暖,0</v>
      </c>
      <c r="V150" s="2" t="s">
        <v>67</v>
      </c>
      <c r="W150" s="1">
        <v>660</v>
      </c>
      <c r="X150" s="1">
        <v>0</v>
      </c>
      <c r="Y150" s="1">
        <v>320</v>
      </c>
      <c r="Z150" s="1">
        <v>0</v>
      </c>
      <c r="AA150" s="1">
        <v>100</v>
      </c>
      <c r="AB150" s="1">
        <v>0</v>
      </c>
      <c r="AC150" s="1">
        <v>300</v>
      </c>
      <c r="AD150" s="1">
        <v>0</v>
      </c>
      <c r="AE150" s="1">
        <v>200</v>
      </c>
      <c r="AF150" s="1">
        <v>0</v>
      </c>
      <c r="AG150" s="1">
        <f t="shared" si="28"/>
        <v>1580</v>
      </c>
      <c r="AH150" s="2" t="str">
        <f t="shared" si="29"/>
        <v/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 t="s">
        <v>0</v>
      </c>
    </row>
    <row r="151" spans="1:43" x14ac:dyDescent="0.2">
      <c r="A151" s="2" t="s">
        <v>72</v>
      </c>
      <c r="B151" s="3" t="s">
        <v>71</v>
      </c>
      <c r="C151" s="2">
        <v>1021009024</v>
      </c>
      <c r="D151" s="2" t="str">
        <f>VLOOKUP(C151,[1]通用道具表!B:C,2,FALSE)</f>
        <v>套装0024颈饰</v>
      </c>
      <c r="E151" s="2"/>
      <c r="F151" s="2" t="s">
        <v>186</v>
      </c>
      <c r="G151" s="2" t="s">
        <v>69</v>
      </c>
      <c r="H151" s="2">
        <v>100</v>
      </c>
      <c r="I151" s="2">
        <v>1000</v>
      </c>
      <c r="J151" s="2">
        <v>5</v>
      </c>
      <c r="K151" s="2">
        <v>1</v>
      </c>
      <c r="L151" s="2">
        <v>10</v>
      </c>
      <c r="M151" s="2">
        <v>5</v>
      </c>
      <c r="N151" s="2">
        <v>5</v>
      </c>
      <c r="O151" s="2">
        <v>6</v>
      </c>
      <c r="P151" s="2">
        <v>7</v>
      </c>
      <c r="Q151" s="2">
        <v>9</v>
      </c>
      <c r="R151" s="2" t="s">
        <v>35</v>
      </c>
      <c r="S151" s="2" t="str">
        <f t="shared" si="26"/>
        <v>这是一个套装0024颈饰</v>
      </c>
      <c r="T151" s="2" t="s">
        <v>68</v>
      </c>
      <c r="U151" s="2" t="str">
        <f t="shared" si="27"/>
        <v>简约,120;华丽,0;可爱,0;成熟,360;活泼,0;优雅,100;清纯,300;性感,0;清凉,0;保暖,600</v>
      </c>
      <c r="V151" s="2" t="s">
        <v>67</v>
      </c>
      <c r="W151" s="1">
        <v>120</v>
      </c>
      <c r="X151" s="1">
        <v>0</v>
      </c>
      <c r="Y151" s="1">
        <v>0</v>
      </c>
      <c r="Z151" s="1">
        <v>360</v>
      </c>
      <c r="AA151" s="1">
        <v>0</v>
      </c>
      <c r="AB151" s="1">
        <v>100</v>
      </c>
      <c r="AC151" s="1">
        <v>300</v>
      </c>
      <c r="AD151" s="1">
        <v>0</v>
      </c>
      <c r="AE151" s="1">
        <v>0</v>
      </c>
      <c r="AF151" s="1">
        <v>600</v>
      </c>
      <c r="AG151" s="1">
        <f t="shared" si="28"/>
        <v>1480</v>
      </c>
      <c r="AH151" s="2" t="str">
        <f t="shared" si="29"/>
        <v/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 t="s">
        <v>0</v>
      </c>
    </row>
    <row r="152" spans="1:43" x14ac:dyDescent="0.2">
      <c r="A152" s="2" t="s">
        <v>72</v>
      </c>
      <c r="B152" s="3" t="s">
        <v>71</v>
      </c>
      <c r="C152" s="2">
        <v>1021409024</v>
      </c>
      <c r="D152" s="2" t="str">
        <f>VLOOKUP(C152,[1]通用道具表!B:C,2,FALSE)</f>
        <v>套装0024手持物</v>
      </c>
      <c r="E152" s="2"/>
      <c r="F152" s="2" t="s">
        <v>185</v>
      </c>
      <c r="G152" s="2" t="s">
        <v>69</v>
      </c>
      <c r="H152" s="2">
        <v>100</v>
      </c>
      <c r="I152" s="2">
        <v>1000</v>
      </c>
      <c r="J152" s="2">
        <v>5</v>
      </c>
      <c r="K152" s="2">
        <v>1</v>
      </c>
      <c r="L152" s="2">
        <v>10</v>
      </c>
      <c r="M152" s="2">
        <v>5</v>
      </c>
      <c r="N152" s="2">
        <v>5</v>
      </c>
      <c r="O152" s="2">
        <v>6</v>
      </c>
      <c r="P152" s="2">
        <v>7</v>
      </c>
      <c r="Q152" s="2">
        <v>9</v>
      </c>
      <c r="R152" s="2">
        <v>2001</v>
      </c>
      <c r="S152" s="2" t="str">
        <f t="shared" si="26"/>
        <v>这是一个套装0024手持物</v>
      </c>
      <c r="T152" s="2" t="s">
        <v>68</v>
      </c>
      <c r="U152" s="2" t="str">
        <f t="shared" si="27"/>
        <v>简约,0;华丽,300;可爱,0;成熟,100;活泼,0;优雅,450;清纯,0;性感,720;清凉,350;保暖,0</v>
      </c>
      <c r="V152" s="2" t="s">
        <v>67</v>
      </c>
      <c r="W152" s="1">
        <v>0</v>
      </c>
      <c r="X152" s="1">
        <v>300</v>
      </c>
      <c r="Y152" s="1">
        <v>0</v>
      </c>
      <c r="Z152" s="1">
        <v>100</v>
      </c>
      <c r="AA152" s="1">
        <v>0</v>
      </c>
      <c r="AB152" s="1">
        <v>450</v>
      </c>
      <c r="AC152" s="1">
        <v>0</v>
      </c>
      <c r="AD152" s="1">
        <v>720</v>
      </c>
      <c r="AE152" s="1">
        <v>350</v>
      </c>
      <c r="AF152" s="1">
        <v>0</v>
      </c>
      <c r="AG152" s="1">
        <f t="shared" si="28"/>
        <v>1920</v>
      </c>
      <c r="AH152" s="2" t="str">
        <f t="shared" si="29"/>
        <v/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 t="s">
        <v>0</v>
      </c>
    </row>
    <row r="154" spans="1:43" x14ac:dyDescent="0.2">
      <c r="A154" s="2" t="s">
        <v>72</v>
      </c>
      <c r="B154" s="3" t="s">
        <v>71</v>
      </c>
      <c r="C154" s="2">
        <v>1020109029</v>
      </c>
      <c r="D154" s="2" t="str">
        <f>VLOOKUP(C154,[1]通用道具表!B:C,2,FALSE)</f>
        <v>套装0029发型</v>
      </c>
      <c r="E154" s="2"/>
      <c r="F154" s="2" t="s">
        <v>184</v>
      </c>
      <c r="G154" s="2" t="s">
        <v>69</v>
      </c>
      <c r="H154" s="2">
        <v>100</v>
      </c>
      <c r="I154" s="2">
        <v>1000</v>
      </c>
      <c r="J154" s="2">
        <v>5</v>
      </c>
      <c r="K154" s="2">
        <v>1</v>
      </c>
      <c r="L154" s="2">
        <v>10</v>
      </c>
      <c r="M154" s="2">
        <v>5</v>
      </c>
      <c r="N154" s="2">
        <v>5</v>
      </c>
      <c r="O154" s="2">
        <v>6</v>
      </c>
      <c r="P154" s="2">
        <v>7</v>
      </c>
      <c r="Q154" s="2">
        <v>9</v>
      </c>
      <c r="R154" s="2" t="s">
        <v>35</v>
      </c>
      <c r="S154" s="2" t="str">
        <f t="shared" ref="S154:S160" si="30">"这是一个"&amp;D154</f>
        <v>这是一个套装0029发型</v>
      </c>
      <c r="T154" s="2" t="s">
        <v>68</v>
      </c>
      <c r="U154" s="2" t="str">
        <f t="shared" ref="U154:U160" si="31">$W$4&amp;","&amp;W154&amp;";"&amp;$X$4&amp;","&amp;X154&amp;";"&amp;$Y$4&amp;","&amp;Y154&amp;";"&amp;$Z$4&amp;","&amp;Z154&amp;";"&amp;$AA$4&amp;","&amp;AA154&amp;";"&amp;$AB$4&amp;","&amp;AB154&amp;";"&amp;$AC$4&amp;","&amp;AC154&amp;";"&amp;$AD$4&amp;","&amp;AD154&amp;";"&amp;$AE$4&amp;","&amp;AE154&amp;";"&amp;$AF$4&amp;","&amp;AF154</f>
        <v>简约,100;华丽,0;可爱,300;成熟,0;活泼,100;优雅,0;清纯,600;性感,0;清凉,200;保暖,0</v>
      </c>
      <c r="V154" s="2" t="s">
        <v>80</v>
      </c>
      <c r="W154" s="1">
        <v>100</v>
      </c>
      <c r="X154" s="1">
        <v>0</v>
      </c>
      <c r="Y154" s="1">
        <v>300</v>
      </c>
      <c r="Z154" s="1">
        <v>0</v>
      </c>
      <c r="AA154" s="1">
        <v>100</v>
      </c>
      <c r="AB154" s="1">
        <v>0</v>
      </c>
      <c r="AC154" s="1">
        <v>600</v>
      </c>
      <c r="AD154" s="1">
        <v>0</v>
      </c>
      <c r="AE154" s="1">
        <v>200</v>
      </c>
      <c r="AF154" s="1">
        <v>0</v>
      </c>
      <c r="AG154" s="1">
        <f t="shared" ref="AG154:AG160" si="32">SUM(W154:AF154)</f>
        <v>1300</v>
      </c>
      <c r="AH154" s="2" t="str">
        <f t="shared" ref="AH154:AH160" si="33">IF(AI154&gt;0,$AI$4,"")&amp;IF(AND(AI154&gt;0,SUM(AJ154:AP154)&gt;0),";","")&amp;IF(AJ154&gt;0,$AJ$4,"")&amp;IF(AND(AJ154&gt;0,SUM(AK154:AP154)&gt;0),";","")&amp;IF(AK154&gt;0,$AK$4,"")&amp;IF(AND(AK154&gt;0,SUM(AL154:AP154)&gt;0),";","")&amp;IF(AL154&gt;0,$AL$4,"")&amp;IF(AND(AL154&gt;0,SUM(AM154:AP154)&gt;0),";","")&amp;IF(AM154&gt;0,$AM$4,"")&amp;IF(AND(AM154&gt;0,SUM(AN154:AP154)&gt;0),";","")&amp;IF(AN154&gt;0,$AN$4,"")&amp;IF(AND(AN154&gt;0,SUM(AO154:AP154)&gt;0),";","")&amp;IF(AO154&gt;0,$AO$4,"")&amp;IF(AND(AO154&gt;0,AP154&gt;0),";","")&amp;IF(AP154&gt;0,$AP$4,"")</f>
        <v/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 t="s">
        <v>0</v>
      </c>
    </row>
    <row r="155" spans="1:43" x14ac:dyDescent="0.2">
      <c r="A155" s="2" t="s">
        <v>72</v>
      </c>
      <c r="B155" s="3" t="s">
        <v>71</v>
      </c>
      <c r="C155" s="2">
        <v>1020509029</v>
      </c>
      <c r="D155" s="2" t="str">
        <f>VLOOKUP(C155,[1]通用道具表!B:C,2,FALSE)</f>
        <v>套装0029袜子</v>
      </c>
      <c r="E155" s="2"/>
      <c r="F155" s="2" t="s">
        <v>183</v>
      </c>
      <c r="G155" s="2" t="s">
        <v>69</v>
      </c>
      <c r="H155" s="2">
        <v>100</v>
      </c>
      <c r="I155" s="2">
        <v>1000</v>
      </c>
      <c r="J155" s="2">
        <v>5</v>
      </c>
      <c r="K155" s="2">
        <v>1</v>
      </c>
      <c r="L155" s="2">
        <v>10</v>
      </c>
      <c r="M155" s="2">
        <v>5</v>
      </c>
      <c r="N155" s="2">
        <v>5</v>
      </c>
      <c r="O155" s="2">
        <v>6</v>
      </c>
      <c r="P155" s="2">
        <v>7</v>
      </c>
      <c r="Q155" s="2">
        <v>9</v>
      </c>
      <c r="R155" s="2" t="s">
        <v>35</v>
      </c>
      <c r="S155" s="2" t="str">
        <f t="shared" si="30"/>
        <v>这是一个套装0029袜子</v>
      </c>
      <c r="T155" s="2" t="s">
        <v>68</v>
      </c>
      <c r="U155" s="2" t="str">
        <f t="shared" si="31"/>
        <v>简约,800;华丽,0;可爱,70;成熟,0;活泼,200;优雅,0;清纯,0;性感,65;清凉,0;保暖,330</v>
      </c>
      <c r="V155" s="2" t="s">
        <v>67</v>
      </c>
      <c r="W155" s="1">
        <v>800</v>
      </c>
      <c r="X155" s="1">
        <v>0</v>
      </c>
      <c r="Y155" s="1">
        <v>70</v>
      </c>
      <c r="Z155" s="1">
        <v>0</v>
      </c>
      <c r="AA155" s="1">
        <v>200</v>
      </c>
      <c r="AB155" s="1">
        <v>0</v>
      </c>
      <c r="AC155" s="1">
        <v>0</v>
      </c>
      <c r="AD155" s="1">
        <v>65</v>
      </c>
      <c r="AE155" s="1">
        <v>0</v>
      </c>
      <c r="AF155" s="1">
        <v>330</v>
      </c>
      <c r="AG155" s="1">
        <f t="shared" si="32"/>
        <v>1465</v>
      </c>
      <c r="AH155" s="2" t="str">
        <f t="shared" si="33"/>
        <v/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 t="s">
        <v>0</v>
      </c>
    </row>
    <row r="156" spans="1:43" x14ac:dyDescent="0.2">
      <c r="A156" s="2" t="s">
        <v>72</v>
      </c>
      <c r="B156" s="3" t="s">
        <v>71</v>
      </c>
      <c r="C156" s="2">
        <v>1020609029</v>
      </c>
      <c r="D156" s="2" t="str">
        <f>VLOOKUP(C156,[1]通用道具表!B:C,2,FALSE)</f>
        <v>套装0029鞋子</v>
      </c>
      <c r="E156" s="2"/>
      <c r="F156" s="2" t="s">
        <v>182</v>
      </c>
      <c r="G156" s="2" t="s">
        <v>78</v>
      </c>
      <c r="H156" s="2">
        <v>100</v>
      </c>
      <c r="I156" s="2">
        <v>1000</v>
      </c>
      <c r="J156" s="2">
        <v>5</v>
      </c>
      <c r="K156" s="2">
        <v>1</v>
      </c>
      <c r="L156" s="2">
        <v>10</v>
      </c>
      <c r="M156" s="2">
        <v>5</v>
      </c>
      <c r="N156" s="2">
        <v>5</v>
      </c>
      <c r="O156" s="2">
        <v>6</v>
      </c>
      <c r="P156" s="2">
        <v>7</v>
      </c>
      <c r="Q156" s="2">
        <v>9</v>
      </c>
      <c r="R156" s="2" t="s">
        <v>35</v>
      </c>
      <c r="S156" s="2" t="str">
        <f t="shared" si="30"/>
        <v>这是一个套装0029鞋子</v>
      </c>
      <c r="T156" s="2" t="s">
        <v>68</v>
      </c>
      <c r="U156" s="2" t="str">
        <f t="shared" si="31"/>
        <v>简约,0;华丽,810;可爱,0;成熟,190;活泼,0;优雅,500;清纯,220;性感,0;清凉,220;保暖,0</v>
      </c>
      <c r="V156" s="2" t="s">
        <v>67</v>
      </c>
      <c r="W156" s="1">
        <v>0</v>
      </c>
      <c r="X156" s="1">
        <v>810</v>
      </c>
      <c r="Y156" s="1">
        <v>0</v>
      </c>
      <c r="Z156" s="1">
        <v>190</v>
      </c>
      <c r="AA156" s="1">
        <v>0</v>
      </c>
      <c r="AB156" s="1">
        <v>500</v>
      </c>
      <c r="AC156" s="1">
        <v>220</v>
      </c>
      <c r="AD156" s="1">
        <v>0</v>
      </c>
      <c r="AE156" s="1">
        <v>220</v>
      </c>
      <c r="AF156" s="1">
        <v>0</v>
      </c>
      <c r="AG156" s="1">
        <f t="shared" si="32"/>
        <v>1940</v>
      </c>
      <c r="AH156" s="2" t="str">
        <f t="shared" si="33"/>
        <v/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 t="s">
        <v>0</v>
      </c>
    </row>
    <row r="157" spans="1:43" x14ac:dyDescent="0.2">
      <c r="A157" s="2" t="s">
        <v>72</v>
      </c>
      <c r="B157" s="3" t="s">
        <v>71</v>
      </c>
      <c r="C157" s="2">
        <v>1020809029</v>
      </c>
      <c r="D157" s="2" t="str">
        <f>VLOOKUP(C157,[1]通用道具表!B:C,2,FALSE)</f>
        <v>套装0029帽子</v>
      </c>
      <c r="E157" s="2"/>
      <c r="F157" s="2" t="s">
        <v>181</v>
      </c>
      <c r="G157" s="2" t="s">
        <v>69</v>
      </c>
      <c r="H157" s="2">
        <v>100</v>
      </c>
      <c r="I157" s="2">
        <v>1000</v>
      </c>
      <c r="J157" s="2">
        <v>5</v>
      </c>
      <c r="K157" s="2">
        <v>1</v>
      </c>
      <c r="L157" s="2">
        <v>10</v>
      </c>
      <c r="M157" s="2">
        <v>5</v>
      </c>
      <c r="N157" s="2">
        <v>5</v>
      </c>
      <c r="O157" s="2">
        <v>6</v>
      </c>
      <c r="P157" s="2">
        <v>7</v>
      </c>
      <c r="Q157" s="2">
        <v>9</v>
      </c>
      <c r="R157" s="2" t="s">
        <v>35</v>
      </c>
      <c r="S157" s="2" t="str">
        <f t="shared" si="30"/>
        <v>这是一个套装0029帽子</v>
      </c>
      <c r="T157" s="2" t="s">
        <v>68</v>
      </c>
      <c r="U157" s="2" t="str">
        <f t="shared" si="31"/>
        <v>简约,125;华丽,0;可爱,0;成熟,225;活泼,0;优雅,310;清纯,0;性感,200;清凉,557;保暖,0</v>
      </c>
      <c r="V157" s="2" t="s">
        <v>67</v>
      </c>
      <c r="W157" s="1">
        <v>125</v>
      </c>
      <c r="X157" s="1">
        <v>0</v>
      </c>
      <c r="Y157" s="1">
        <v>0</v>
      </c>
      <c r="Z157" s="1">
        <v>225</v>
      </c>
      <c r="AA157" s="1">
        <v>0</v>
      </c>
      <c r="AB157" s="1">
        <v>310</v>
      </c>
      <c r="AC157" s="1">
        <v>0</v>
      </c>
      <c r="AD157" s="1">
        <v>200</v>
      </c>
      <c r="AE157" s="1">
        <v>557</v>
      </c>
      <c r="AF157" s="1">
        <v>0</v>
      </c>
      <c r="AG157" s="1">
        <f t="shared" si="32"/>
        <v>1417</v>
      </c>
      <c r="AH157" s="2" t="str">
        <f t="shared" si="33"/>
        <v/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 t="s">
        <v>0</v>
      </c>
    </row>
    <row r="158" spans="1:43" x14ac:dyDescent="0.2">
      <c r="A158" s="2" t="s">
        <v>72</v>
      </c>
      <c r="B158" s="3" t="s">
        <v>71</v>
      </c>
      <c r="C158" s="2">
        <v>1020909029</v>
      </c>
      <c r="D158" s="2" t="str">
        <f>VLOOKUP(C158,[1]通用道具表!B:C,2,FALSE)</f>
        <v>套装0029耳饰</v>
      </c>
      <c r="E158" s="2"/>
      <c r="F158" s="2" t="s">
        <v>180</v>
      </c>
      <c r="G158" s="2" t="s">
        <v>69</v>
      </c>
      <c r="H158" s="2">
        <v>100</v>
      </c>
      <c r="I158" s="2">
        <v>1000</v>
      </c>
      <c r="J158" s="2">
        <v>5</v>
      </c>
      <c r="K158" s="2">
        <v>1</v>
      </c>
      <c r="L158" s="2">
        <v>10</v>
      </c>
      <c r="M158" s="2">
        <v>5</v>
      </c>
      <c r="N158" s="2">
        <v>5</v>
      </c>
      <c r="O158" s="2">
        <v>6</v>
      </c>
      <c r="P158" s="2">
        <v>7</v>
      </c>
      <c r="Q158" s="2">
        <v>9</v>
      </c>
      <c r="R158" s="2" t="s">
        <v>35</v>
      </c>
      <c r="S158" s="2" t="str">
        <f t="shared" si="30"/>
        <v>这是一个套装0029耳饰</v>
      </c>
      <c r="T158" s="2" t="s">
        <v>68</v>
      </c>
      <c r="U158" s="2" t="str">
        <f t="shared" si="31"/>
        <v>简约,0;华丽,580;可爱,0;成熟,620;活泼,110;优雅,0;清纯,0;性感,460;清凉,100;保暖,0</v>
      </c>
      <c r="V158" s="2" t="s">
        <v>67</v>
      </c>
      <c r="W158" s="1">
        <v>0</v>
      </c>
      <c r="X158" s="1">
        <v>580</v>
      </c>
      <c r="Y158" s="1">
        <v>0</v>
      </c>
      <c r="Z158" s="1">
        <v>620</v>
      </c>
      <c r="AA158" s="1">
        <v>110</v>
      </c>
      <c r="AB158" s="1">
        <v>0</v>
      </c>
      <c r="AC158" s="1">
        <v>0</v>
      </c>
      <c r="AD158" s="1">
        <v>460</v>
      </c>
      <c r="AE158" s="1">
        <v>100</v>
      </c>
      <c r="AF158" s="1">
        <v>0</v>
      </c>
      <c r="AG158" s="1">
        <f t="shared" si="32"/>
        <v>1870</v>
      </c>
      <c r="AH158" s="2" t="str">
        <f t="shared" si="33"/>
        <v/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 t="s">
        <v>0</v>
      </c>
    </row>
    <row r="159" spans="1:43" x14ac:dyDescent="0.2">
      <c r="A159" s="2" t="s">
        <v>72</v>
      </c>
      <c r="B159" s="3" t="s">
        <v>71</v>
      </c>
      <c r="C159" s="2">
        <v>1021409029</v>
      </c>
      <c r="D159" s="2" t="str">
        <f>VLOOKUP(C159,[1]通用道具表!B:C,2,FALSE)</f>
        <v>套装0029手持物</v>
      </c>
      <c r="E159" s="2"/>
      <c r="F159" s="2" t="s">
        <v>179</v>
      </c>
      <c r="G159" s="2" t="s">
        <v>69</v>
      </c>
      <c r="H159" s="2">
        <v>100</v>
      </c>
      <c r="I159" s="2">
        <v>1000</v>
      </c>
      <c r="J159" s="2">
        <v>5</v>
      </c>
      <c r="K159" s="2">
        <v>1</v>
      </c>
      <c r="L159" s="2">
        <v>10</v>
      </c>
      <c r="M159" s="2">
        <v>5</v>
      </c>
      <c r="N159" s="2">
        <v>5</v>
      </c>
      <c r="O159" s="2">
        <v>6</v>
      </c>
      <c r="P159" s="2">
        <v>7</v>
      </c>
      <c r="Q159" s="2">
        <v>9</v>
      </c>
      <c r="R159" s="2">
        <v>2001</v>
      </c>
      <c r="S159" s="2" t="str">
        <f t="shared" si="30"/>
        <v>这是一个套装0029手持物</v>
      </c>
      <c r="T159" s="2" t="s">
        <v>68</v>
      </c>
      <c r="U159" s="2" t="str">
        <f t="shared" si="31"/>
        <v>简约,0;华丽,300;可爱,0;成熟,100;活泼,0;优雅,450;清纯,0;性感,720;清凉,350;保暖,0</v>
      </c>
      <c r="V159" s="2" t="s">
        <v>67</v>
      </c>
      <c r="W159" s="1">
        <v>0</v>
      </c>
      <c r="X159" s="1">
        <v>300</v>
      </c>
      <c r="Y159" s="1">
        <v>0</v>
      </c>
      <c r="Z159" s="1">
        <v>100</v>
      </c>
      <c r="AA159" s="1">
        <v>0</v>
      </c>
      <c r="AB159" s="1">
        <v>450</v>
      </c>
      <c r="AC159" s="1">
        <v>0</v>
      </c>
      <c r="AD159" s="1">
        <v>720</v>
      </c>
      <c r="AE159" s="1">
        <v>350</v>
      </c>
      <c r="AF159" s="1">
        <v>0</v>
      </c>
      <c r="AG159" s="1">
        <f t="shared" si="32"/>
        <v>1920</v>
      </c>
      <c r="AH159" s="2" t="str">
        <f t="shared" si="33"/>
        <v/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 t="s">
        <v>0</v>
      </c>
    </row>
    <row r="160" spans="1:43" x14ac:dyDescent="0.2">
      <c r="A160" s="2" t="s">
        <v>72</v>
      </c>
      <c r="B160" s="3" t="s">
        <v>71</v>
      </c>
      <c r="C160" s="2">
        <v>1022109029</v>
      </c>
      <c r="D160" s="2" t="str">
        <f>VLOOKUP(C160,[1]通用道具表!B:C,2,FALSE)</f>
        <v>套装0029连衣裙</v>
      </c>
      <c r="E160" s="2"/>
      <c r="F160" s="2" t="s">
        <v>178</v>
      </c>
      <c r="G160" s="2" t="s">
        <v>69</v>
      </c>
      <c r="H160" s="2">
        <v>100</v>
      </c>
      <c r="I160" s="2">
        <v>1000</v>
      </c>
      <c r="J160" s="2">
        <v>5</v>
      </c>
      <c r="K160" s="2">
        <v>1</v>
      </c>
      <c r="L160" s="2">
        <v>10</v>
      </c>
      <c r="M160" s="2">
        <v>5</v>
      </c>
      <c r="N160" s="2">
        <v>5</v>
      </c>
      <c r="O160" s="2">
        <v>6</v>
      </c>
      <c r="P160" s="2">
        <v>7</v>
      </c>
      <c r="Q160" s="2">
        <v>9</v>
      </c>
      <c r="R160" s="2" t="s">
        <v>35</v>
      </c>
      <c r="S160" s="2" t="str">
        <f t="shared" si="30"/>
        <v>这是一个套装0029连衣裙</v>
      </c>
      <c r="T160" s="2" t="s">
        <v>68</v>
      </c>
      <c r="U160" s="2" t="str">
        <f t="shared" si="31"/>
        <v>简约,0;华丽,810;可爱,0;成熟,190;活泼,0;优雅,500;清纯,220;性感,0;清凉,220;保暖,0</v>
      </c>
      <c r="V160" s="2" t="s">
        <v>67</v>
      </c>
      <c r="W160" s="1">
        <v>0</v>
      </c>
      <c r="X160" s="1">
        <v>810</v>
      </c>
      <c r="Y160" s="1">
        <v>0</v>
      </c>
      <c r="Z160" s="1">
        <v>190</v>
      </c>
      <c r="AA160" s="1">
        <v>0</v>
      </c>
      <c r="AB160" s="1">
        <v>500</v>
      </c>
      <c r="AC160" s="1">
        <v>220</v>
      </c>
      <c r="AD160" s="1">
        <v>0</v>
      </c>
      <c r="AE160" s="1">
        <v>220</v>
      </c>
      <c r="AF160" s="1">
        <v>0</v>
      </c>
      <c r="AG160" s="1">
        <f t="shared" si="32"/>
        <v>1940</v>
      </c>
      <c r="AH160" s="2" t="str">
        <f t="shared" si="33"/>
        <v/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 t="s">
        <v>0</v>
      </c>
    </row>
    <row r="162" spans="1:43" x14ac:dyDescent="0.2">
      <c r="A162" s="2" t="s">
        <v>72</v>
      </c>
      <c r="B162" s="3" t="s">
        <v>71</v>
      </c>
      <c r="C162" s="2">
        <v>1020109033</v>
      </c>
      <c r="D162" s="2" t="str">
        <f>VLOOKUP(C162,[1]通用道具表!B:C,2,FALSE)</f>
        <v>套装0033发型</v>
      </c>
      <c r="E162" s="2"/>
      <c r="F162" s="2" t="s">
        <v>177</v>
      </c>
      <c r="G162" s="2" t="s">
        <v>69</v>
      </c>
      <c r="H162" s="2">
        <v>100</v>
      </c>
      <c r="I162" s="2">
        <v>1000</v>
      </c>
      <c r="J162" s="2">
        <v>5</v>
      </c>
      <c r="K162" s="2">
        <v>1</v>
      </c>
      <c r="L162" s="2">
        <v>10</v>
      </c>
      <c r="M162" s="2">
        <v>5</v>
      </c>
      <c r="N162" s="2">
        <v>5</v>
      </c>
      <c r="O162" s="2">
        <v>6</v>
      </c>
      <c r="P162" s="2">
        <v>7</v>
      </c>
      <c r="Q162" s="2">
        <v>9</v>
      </c>
      <c r="R162" s="2" t="s">
        <v>35</v>
      </c>
      <c r="S162" s="2" t="str">
        <f t="shared" ref="S162:S168" si="34">"这是一个"&amp;D162</f>
        <v>这是一个套装0033发型</v>
      </c>
      <c r="T162" s="2" t="s">
        <v>68</v>
      </c>
      <c r="U162" s="2" t="str">
        <f t="shared" ref="U162:U168" si="35">$W$4&amp;","&amp;W162&amp;";"&amp;$X$4&amp;","&amp;X162&amp;";"&amp;$Y$4&amp;","&amp;Y162&amp;";"&amp;$Z$4&amp;","&amp;Z162&amp;";"&amp;$AA$4&amp;","&amp;AA162&amp;";"&amp;$AB$4&amp;","&amp;AB162&amp;";"&amp;$AC$4&amp;","&amp;AC162&amp;";"&amp;$AD$4&amp;","&amp;AD162&amp;";"&amp;$AE$4&amp;","&amp;AE162&amp;";"&amp;$AF$4&amp;","&amp;AF162</f>
        <v>简约,100;华丽,0;可爱,300;成熟,0;活泼,100;优雅,0;清纯,600;性感,0;清凉,200;保暖,0</v>
      </c>
      <c r="V162" s="2" t="s">
        <v>80</v>
      </c>
      <c r="W162" s="1">
        <v>100</v>
      </c>
      <c r="X162" s="1">
        <v>0</v>
      </c>
      <c r="Y162" s="1">
        <v>300</v>
      </c>
      <c r="Z162" s="1">
        <v>0</v>
      </c>
      <c r="AA162" s="1">
        <v>100</v>
      </c>
      <c r="AB162" s="1">
        <v>0</v>
      </c>
      <c r="AC162" s="1">
        <v>600</v>
      </c>
      <c r="AD162" s="1">
        <v>0</v>
      </c>
      <c r="AE162" s="1">
        <v>200</v>
      </c>
      <c r="AF162" s="1">
        <v>0</v>
      </c>
      <c r="AG162" s="1">
        <f t="shared" ref="AG162:AG168" si="36">SUM(W162:AF162)</f>
        <v>1300</v>
      </c>
      <c r="AH162" s="2" t="str">
        <f t="shared" ref="AH162:AH168" si="37">IF(AI162&gt;0,$AI$4,"")&amp;IF(AND(AI162&gt;0,SUM(AJ162:AP162)&gt;0),";","")&amp;IF(AJ162&gt;0,$AJ$4,"")&amp;IF(AND(AJ162&gt;0,SUM(AK162:AP162)&gt;0),";","")&amp;IF(AK162&gt;0,$AK$4,"")&amp;IF(AND(AK162&gt;0,SUM(AL162:AP162)&gt;0),";","")&amp;IF(AL162&gt;0,$AL$4,"")&amp;IF(AND(AL162&gt;0,SUM(AM162:AP162)&gt;0),";","")&amp;IF(AM162&gt;0,$AM$4,"")&amp;IF(AND(AM162&gt;0,SUM(AN162:AP162)&gt;0),";","")&amp;IF(AN162&gt;0,$AN$4,"")&amp;IF(AND(AN162&gt;0,SUM(AO162:AP162)&gt;0),";","")&amp;IF(AO162&gt;0,$AO$4,"")&amp;IF(AND(AO162&gt;0,AP162&gt;0),";","")&amp;IF(AP162&gt;0,$AP$4,"")</f>
        <v/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 t="s">
        <v>0</v>
      </c>
    </row>
    <row r="163" spans="1:43" x14ac:dyDescent="0.2">
      <c r="A163" s="2" t="s">
        <v>72</v>
      </c>
      <c r="B163" s="3" t="s">
        <v>71</v>
      </c>
      <c r="C163" s="2">
        <v>1020209033</v>
      </c>
      <c r="D163" s="2" t="str">
        <f>VLOOKUP(C163,[1]通用道具表!B:C,2,FALSE)</f>
        <v>套装0033外套</v>
      </c>
      <c r="E163" s="2"/>
      <c r="F163" s="2" t="s">
        <v>176</v>
      </c>
      <c r="G163" s="2" t="s">
        <v>69</v>
      </c>
      <c r="H163" s="2">
        <v>100</v>
      </c>
      <c r="I163" s="2">
        <v>1000</v>
      </c>
      <c r="J163" s="2">
        <v>5</v>
      </c>
      <c r="K163" s="2">
        <v>1</v>
      </c>
      <c r="L163" s="2">
        <v>10</v>
      </c>
      <c r="M163" s="2">
        <v>5</v>
      </c>
      <c r="N163" s="2">
        <v>5</v>
      </c>
      <c r="O163" s="2">
        <v>6</v>
      </c>
      <c r="P163" s="2">
        <v>7</v>
      </c>
      <c r="Q163" s="2">
        <v>9</v>
      </c>
      <c r="R163" s="2" t="s">
        <v>35</v>
      </c>
      <c r="S163" s="2" t="str">
        <f t="shared" si="34"/>
        <v>这是一个套装0033外套</v>
      </c>
      <c r="T163" s="2" t="s">
        <v>68</v>
      </c>
      <c r="U163" s="2" t="str">
        <f t="shared" si="35"/>
        <v>简约,0;华丽,200;可爱,0;成熟,250;活泼,0;优雅,320;清纯,0;性感,110;清凉,0;保暖,700</v>
      </c>
      <c r="V163" s="2" t="s">
        <v>67</v>
      </c>
      <c r="W163" s="1">
        <v>0</v>
      </c>
      <c r="X163" s="1">
        <v>200</v>
      </c>
      <c r="Y163" s="1">
        <v>0</v>
      </c>
      <c r="Z163" s="1">
        <v>250</v>
      </c>
      <c r="AA163" s="1">
        <v>0</v>
      </c>
      <c r="AB163" s="1">
        <v>320</v>
      </c>
      <c r="AC163" s="1">
        <v>0</v>
      </c>
      <c r="AD163" s="1">
        <v>110</v>
      </c>
      <c r="AE163" s="1">
        <v>0</v>
      </c>
      <c r="AF163" s="1">
        <v>700</v>
      </c>
      <c r="AG163" s="1">
        <f t="shared" si="36"/>
        <v>1580</v>
      </c>
      <c r="AH163" s="2" t="str">
        <f t="shared" si="37"/>
        <v/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 t="s">
        <v>0</v>
      </c>
    </row>
    <row r="164" spans="1:43" x14ac:dyDescent="0.2">
      <c r="A164" s="2" t="s">
        <v>72</v>
      </c>
      <c r="B164" s="3" t="s">
        <v>71</v>
      </c>
      <c r="C164" s="2">
        <v>1020509033</v>
      </c>
      <c r="D164" s="2" t="str">
        <f>VLOOKUP(C164,[1]通用道具表!B:C,2,FALSE)</f>
        <v>套装0033袜子</v>
      </c>
      <c r="E164" s="2"/>
      <c r="F164" s="2" t="s">
        <v>175</v>
      </c>
      <c r="G164" s="2" t="s">
        <v>69</v>
      </c>
      <c r="H164" s="2">
        <v>100</v>
      </c>
      <c r="I164" s="2">
        <v>1000</v>
      </c>
      <c r="J164" s="2">
        <v>5</v>
      </c>
      <c r="K164" s="2">
        <v>1</v>
      </c>
      <c r="L164" s="2">
        <v>10</v>
      </c>
      <c r="M164" s="2">
        <v>5</v>
      </c>
      <c r="N164" s="2">
        <v>5</v>
      </c>
      <c r="O164" s="2">
        <v>6</v>
      </c>
      <c r="P164" s="2">
        <v>7</v>
      </c>
      <c r="Q164" s="2">
        <v>9</v>
      </c>
      <c r="R164" s="2" t="s">
        <v>35</v>
      </c>
      <c r="S164" s="2" t="str">
        <f t="shared" si="34"/>
        <v>这是一个套装0033袜子</v>
      </c>
      <c r="T164" s="2" t="s">
        <v>68</v>
      </c>
      <c r="U164" s="2" t="str">
        <f t="shared" si="35"/>
        <v>简约,800;华丽,0;可爱,70;成熟,0;活泼,200;优雅,0;清纯,0;性感,65;清凉,0;保暖,330</v>
      </c>
      <c r="V164" s="2" t="s">
        <v>67</v>
      </c>
      <c r="W164" s="1">
        <v>800</v>
      </c>
      <c r="X164" s="1">
        <v>0</v>
      </c>
      <c r="Y164" s="1">
        <v>70</v>
      </c>
      <c r="Z164" s="1">
        <v>0</v>
      </c>
      <c r="AA164" s="1">
        <v>200</v>
      </c>
      <c r="AB164" s="1">
        <v>0</v>
      </c>
      <c r="AC164" s="1">
        <v>0</v>
      </c>
      <c r="AD164" s="1">
        <v>65</v>
      </c>
      <c r="AE164" s="1">
        <v>0</v>
      </c>
      <c r="AF164" s="1">
        <v>330</v>
      </c>
      <c r="AG164" s="1">
        <f t="shared" si="36"/>
        <v>1465</v>
      </c>
      <c r="AH164" s="2" t="str">
        <f t="shared" si="37"/>
        <v/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 t="s">
        <v>0</v>
      </c>
    </row>
    <row r="165" spans="1:43" x14ac:dyDescent="0.2">
      <c r="A165" s="2" t="s">
        <v>72</v>
      </c>
      <c r="B165" s="3" t="s">
        <v>71</v>
      </c>
      <c r="C165" s="2">
        <v>1020609033</v>
      </c>
      <c r="D165" s="2" t="str">
        <f>VLOOKUP(C165,[1]通用道具表!B:C,2,FALSE)</f>
        <v>套装0033鞋子</v>
      </c>
      <c r="E165" s="2"/>
      <c r="F165" s="2" t="s">
        <v>174</v>
      </c>
      <c r="G165" s="2" t="s">
        <v>78</v>
      </c>
      <c r="H165" s="2">
        <v>100</v>
      </c>
      <c r="I165" s="2">
        <v>1000</v>
      </c>
      <c r="J165" s="2">
        <v>5</v>
      </c>
      <c r="K165" s="2">
        <v>1</v>
      </c>
      <c r="L165" s="2">
        <v>10</v>
      </c>
      <c r="M165" s="2">
        <v>5</v>
      </c>
      <c r="N165" s="2">
        <v>5</v>
      </c>
      <c r="O165" s="2">
        <v>6</v>
      </c>
      <c r="P165" s="2">
        <v>7</v>
      </c>
      <c r="Q165" s="2">
        <v>9</v>
      </c>
      <c r="R165" s="2" t="s">
        <v>35</v>
      </c>
      <c r="S165" s="2" t="str">
        <f t="shared" si="34"/>
        <v>这是一个套装0033鞋子</v>
      </c>
      <c r="T165" s="2" t="s">
        <v>68</v>
      </c>
      <c r="U165" s="2" t="str">
        <f t="shared" si="35"/>
        <v>简约,0;华丽,810;可爱,0;成熟,190;活泼,0;优雅,500;清纯,220;性感,0;清凉,220;保暖,0</v>
      </c>
      <c r="V165" s="2" t="s">
        <v>67</v>
      </c>
      <c r="W165" s="1">
        <v>0</v>
      </c>
      <c r="X165" s="1">
        <v>810</v>
      </c>
      <c r="Y165" s="1">
        <v>0</v>
      </c>
      <c r="Z165" s="1">
        <v>190</v>
      </c>
      <c r="AA165" s="1">
        <v>0</v>
      </c>
      <c r="AB165" s="1">
        <v>500</v>
      </c>
      <c r="AC165" s="1">
        <v>220</v>
      </c>
      <c r="AD165" s="1">
        <v>0</v>
      </c>
      <c r="AE165" s="1">
        <v>220</v>
      </c>
      <c r="AF165" s="1">
        <v>0</v>
      </c>
      <c r="AG165" s="1">
        <f t="shared" si="36"/>
        <v>1940</v>
      </c>
      <c r="AH165" s="2" t="str">
        <f t="shared" si="37"/>
        <v/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 t="s">
        <v>0</v>
      </c>
    </row>
    <row r="166" spans="1:43" x14ac:dyDescent="0.2">
      <c r="A166" s="2" t="s">
        <v>72</v>
      </c>
      <c r="B166" s="3" t="s">
        <v>71</v>
      </c>
      <c r="C166" s="2">
        <v>1020709033</v>
      </c>
      <c r="D166" s="2" t="str">
        <f>VLOOKUP(C166,[1]通用道具表!B:C,2,FALSE)</f>
        <v>套装0033发饰</v>
      </c>
      <c r="E166" s="2"/>
      <c r="F166" s="2" t="s">
        <v>173</v>
      </c>
      <c r="G166" s="2" t="s">
        <v>69</v>
      </c>
      <c r="H166" s="2">
        <v>100</v>
      </c>
      <c r="I166" s="2">
        <v>1000</v>
      </c>
      <c r="J166" s="2">
        <v>5</v>
      </c>
      <c r="K166" s="2">
        <v>1</v>
      </c>
      <c r="L166" s="2">
        <v>10</v>
      </c>
      <c r="M166" s="2">
        <v>5</v>
      </c>
      <c r="N166" s="2">
        <v>5</v>
      </c>
      <c r="O166" s="2">
        <v>6</v>
      </c>
      <c r="P166" s="2">
        <v>7</v>
      </c>
      <c r="Q166" s="2">
        <v>9</v>
      </c>
      <c r="R166" s="2" t="s">
        <v>35</v>
      </c>
      <c r="S166" s="2" t="str">
        <f t="shared" si="34"/>
        <v>这是一个套装0033发饰</v>
      </c>
      <c r="T166" s="2" t="s">
        <v>68</v>
      </c>
      <c r="U166" s="2" t="str">
        <f t="shared" si="35"/>
        <v>简约,660;华丽,0;可爱,320;成熟,0;活泼,100;优雅,0;清纯,300;性感,0;清凉,200;保暖,0</v>
      </c>
      <c r="V166" s="2" t="s">
        <v>67</v>
      </c>
      <c r="W166" s="1">
        <v>660</v>
      </c>
      <c r="X166" s="1">
        <v>0</v>
      </c>
      <c r="Y166" s="1">
        <v>320</v>
      </c>
      <c r="Z166" s="1">
        <v>0</v>
      </c>
      <c r="AA166" s="1">
        <v>100</v>
      </c>
      <c r="AB166" s="1">
        <v>0</v>
      </c>
      <c r="AC166" s="1">
        <v>300</v>
      </c>
      <c r="AD166" s="1">
        <v>0</v>
      </c>
      <c r="AE166" s="1">
        <v>200</v>
      </c>
      <c r="AF166" s="1">
        <v>0</v>
      </c>
      <c r="AG166" s="1">
        <f t="shared" si="36"/>
        <v>1580</v>
      </c>
      <c r="AH166" s="2" t="str">
        <f t="shared" si="37"/>
        <v/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 t="s">
        <v>0</v>
      </c>
    </row>
    <row r="167" spans="1:43" x14ac:dyDescent="0.2">
      <c r="A167" s="2" t="s">
        <v>72</v>
      </c>
      <c r="B167" s="3" t="s">
        <v>71</v>
      </c>
      <c r="C167" s="2">
        <v>1021009033</v>
      </c>
      <c r="D167" s="2" t="str">
        <f>VLOOKUP(C167,[1]通用道具表!B:C,2,FALSE)</f>
        <v>套装0033颈饰</v>
      </c>
      <c r="E167" s="2"/>
      <c r="F167" s="2" t="s">
        <v>172</v>
      </c>
      <c r="G167" s="2" t="s">
        <v>69</v>
      </c>
      <c r="H167" s="2">
        <v>100</v>
      </c>
      <c r="I167" s="2">
        <v>1000</v>
      </c>
      <c r="J167" s="2">
        <v>5</v>
      </c>
      <c r="K167" s="2">
        <v>1</v>
      </c>
      <c r="L167" s="2">
        <v>10</v>
      </c>
      <c r="M167" s="2">
        <v>5</v>
      </c>
      <c r="N167" s="2">
        <v>5</v>
      </c>
      <c r="O167" s="2">
        <v>6</v>
      </c>
      <c r="P167" s="2">
        <v>7</v>
      </c>
      <c r="Q167" s="2">
        <v>9</v>
      </c>
      <c r="R167" s="2" t="s">
        <v>35</v>
      </c>
      <c r="S167" s="2" t="str">
        <f t="shared" si="34"/>
        <v>这是一个套装0033颈饰</v>
      </c>
      <c r="T167" s="2" t="s">
        <v>68</v>
      </c>
      <c r="U167" s="2" t="str">
        <f t="shared" si="35"/>
        <v>简约,120;华丽,0;可爱,0;成熟,360;活泼,0;优雅,100;清纯,300;性感,0;清凉,0;保暖,600</v>
      </c>
      <c r="V167" s="2" t="s">
        <v>67</v>
      </c>
      <c r="W167" s="1">
        <v>120</v>
      </c>
      <c r="X167" s="1">
        <v>0</v>
      </c>
      <c r="Y167" s="1">
        <v>0</v>
      </c>
      <c r="Z167" s="1">
        <v>360</v>
      </c>
      <c r="AA167" s="1">
        <v>0</v>
      </c>
      <c r="AB167" s="1">
        <v>100</v>
      </c>
      <c r="AC167" s="1">
        <v>300</v>
      </c>
      <c r="AD167" s="1">
        <v>0</v>
      </c>
      <c r="AE167" s="1">
        <v>0</v>
      </c>
      <c r="AF167" s="1">
        <v>600</v>
      </c>
      <c r="AG167" s="1">
        <f t="shared" si="36"/>
        <v>1480</v>
      </c>
      <c r="AH167" s="2" t="str">
        <f t="shared" si="37"/>
        <v/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 t="s">
        <v>0</v>
      </c>
    </row>
    <row r="168" spans="1:43" x14ac:dyDescent="0.2">
      <c r="A168" s="2" t="s">
        <v>72</v>
      </c>
      <c r="B168" s="3" t="s">
        <v>71</v>
      </c>
      <c r="C168" s="2">
        <v>1022109033</v>
      </c>
      <c r="D168" s="2" t="str">
        <f>VLOOKUP(C168,[1]通用道具表!B:C,2,FALSE)</f>
        <v>套装0033连衣裙</v>
      </c>
      <c r="E168" s="2"/>
      <c r="F168" s="2" t="s">
        <v>171</v>
      </c>
      <c r="G168" s="2" t="s">
        <v>69</v>
      </c>
      <c r="H168" s="2">
        <v>100</v>
      </c>
      <c r="I168" s="2">
        <v>1000</v>
      </c>
      <c r="J168" s="2">
        <v>5</v>
      </c>
      <c r="K168" s="2">
        <v>1</v>
      </c>
      <c r="L168" s="2">
        <v>10</v>
      </c>
      <c r="M168" s="2">
        <v>5</v>
      </c>
      <c r="N168" s="2">
        <v>5</v>
      </c>
      <c r="O168" s="2">
        <v>6</v>
      </c>
      <c r="P168" s="2">
        <v>7</v>
      </c>
      <c r="Q168" s="2">
        <v>9</v>
      </c>
      <c r="R168" s="2" t="s">
        <v>35</v>
      </c>
      <c r="S168" s="2" t="str">
        <f t="shared" si="34"/>
        <v>这是一个套装0033连衣裙</v>
      </c>
      <c r="T168" s="2" t="s">
        <v>68</v>
      </c>
      <c r="U168" s="2" t="str">
        <f t="shared" si="35"/>
        <v>简约,0;华丽,810;可爱,0;成熟,190;活泼,0;优雅,500;清纯,220;性感,0;清凉,220;保暖,0</v>
      </c>
      <c r="V168" s="2" t="s">
        <v>67</v>
      </c>
      <c r="W168" s="1">
        <v>0</v>
      </c>
      <c r="X168" s="1">
        <v>810</v>
      </c>
      <c r="Y168" s="1">
        <v>0</v>
      </c>
      <c r="Z168" s="1">
        <v>190</v>
      </c>
      <c r="AA168" s="1">
        <v>0</v>
      </c>
      <c r="AB168" s="1">
        <v>500</v>
      </c>
      <c r="AC168" s="1">
        <v>220</v>
      </c>
      <c r="AD168" s="1">
        <v>0</v>
      </c>
      <c r="AE168" s="1">
        <v>220</v>
      </c>
      <c r="AF168" s="1">
        <v>0</v>
      </c>
      <c r="AG168" s="1">
        <f t="shared" si="36"/>
        <v>1940</v>
      </c>
      <c r="AH168" s="2" t="str">
        <f t="shared" si="37"/>
        <v/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 t="s">
        <v>0</v>
      </c>
    </row>
    <row r="170" spans="1:43" x14ac:dyDescent="0.2">
      <c r="A170" s="2" t="s">
        <v>72</v>
      </c>
      <c r="B170" s="3" t="s">
        <v>71</v>
      </c>
      <c r="C170" s="2">
        <v>1020109039</v>
      </c>
      <c r="D170" s="2" t="str">
        <f>VLOOKUP(C170,[1]通用道具表!B:C,2,FALSE)</f>
        <v>套装0039发型</v>
      </c>
      <c r="E170" s="2"/>
      <c r="F170" s="2" t="s">
        <v>170</v>
      </c>
      <c r="G170" s="2" t="s">
        <v>69</v>
      </c>
      <c r="H170" s="2">
        <v>100</v>
      </c>
      <c r="I170" s="2">
        <v>1000</v>
      </c>
      <c r="J170" s="2">
        <v>5</v>
      </c>
      <c r="K170" s="2">
        <v>1</v>
      </c>
      <c r="L170" s="2">
        <v>10</v>
      </c>
      <c r="M170" s="2">
        <v>5</v>
      </c>
      <c r="N170" s="2">
        <v>5</v>
      </c>
      <c r="O170" s="2">
        <v>6</v>
      </c>
      <c r="P170" s="2">
        <v>7</v>
      </c>
      <c r="Q170" s="2">
        <v>9</v>
      </c>
      <c r="R170" s="2" t="s">
        <v>35</v>
      </c>
      <c r="S170" s="2" t="str">
        <f t="shared" ref="S170:S175" si="38">"这是一个"&amp;D170</f>
        <v>这是一个套装0039发型</v>
      </c>
      <c r="T170" s="2" t="s">
        <v>68</v>
      </c>
      <c r="U170" s="2" t="str">
        <f t="shared" ref="U170:U175" si="39">$W$4&amp;","&amp;W170&amp;";"&amp;$X$4&amp;","&amp;X170&amp;";"&amp;$Y$4&amp;","&amp;Y170&amp;";"&amp;$Z$4&amp;","&amp;Z170&amp;";"&amp;$AA$4&amp;","&amp;AA170&amp;";"&amp;$AB$4&amp;","&amp;AB170&amp;";"&amp;$AC$4&amp;","&amp;AC170&amp;";"&amp;$AD$4&amp;","&amp;AD170&amp;";"&amp;$AE$4&amp;","&amp;AE170&amp;";"&amp;$AF$4&amp;","&amp;AF170</f>
        <v>简约,100;华丽,0;可爱,300;成熟,0;活泼,100;优雅,0;清纯,600;性感,0;清凉,200;保暖,0</v>
      </c>
      <c r="V170" s="2" t="s">
        <v>80</v>
      </c>
      <c r="W170" s="1">
        <v>100</v>
      </c>
      <c r="X170" s="1">
        <v>0</v>
      </c>
      <c r="Y170" s="1">
        <v>300</v>
      </c>
      <c r="Z170" s="1">
        <v>0</v>
      </c>
      <c r="AA170" s="1">
        <v>100</v>
      </c>
      <c r="AB170" s="1">
        <v>0</v>
      </c>
      <c r="AC170" s="1">
        <v>600</v>
      </c>
      <c r="AD170" s="1">
        <v>0</v>
      </c>
      <c r="AE170" s="1">
        <v>200</v>
      </c>
      <c r="AF170" s="1">
        <v>0</v>
      </c>
      <c r="AG170" s="1">
        <f t="shared" ref="AG170:AG175" si="40">SUM(W170:AF170)</f>
        <v>1300</v>
      </c>
      <c r="AH170" s="2" t="str">
        <f t="shared" ref="AH170:AH175" si="41">IF(AI170&gt;0,$AI$4,"")&amp;IF(AND(AI170&gt;0,SUM(AJ170:AP170)&gt;0),";","")&amp;IF(AJ170&gt;0,$AJ$4,"")&amp;IF(AND(AJ170&gt;0,SUM(AK170:AP170)&gt;0),";","")&amp;IF(AK170&gt;0,$AK$4,"")&amp;IF(AND(AK170&gt;0,SUM(AL170:AP170)&gt;0),";","")&amp;IF(AL170&gt;0,$AL$4,"")&amp;IF(AND(AL170&gt;0,SUM(AM170:AP170)&gt;0),";","")&amp;IF(AM170&gt;0,$AM$4,"")&amp;IF(AND(AM170&gt;0,SUM(AN170:AP170)&gt;0),";","")&amp;IF(AN170&gt;0,$AN$4,"")&amp;IF(AND(AN170&gt;0,SUM(AO170:AP170)&gt;0),";","")&amp;IF(AO170&gt;0,$AO$4,"")&amp;IF(AND(AO170&gt;0,AP170&gt;0),";","")&amp;IF(AP170&gt;0,$AP$4,"")</f>
        <v/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 t="s">
        <v>0</v>
      </c>
    </row>
    <row r="171" spans="1:43" x14ac:dyDescent="0.2">
      <c r="A171" s="2" t="s">
        <v>72</v>
      </c>
      <c r="B171" s="3" t="s">
        <v>71</v>
      </c>
      <c r="C171" s="2">
        <v>1020209039</v>
      </c>
      <c r="D171" s="2" t="str">
        <f>VLOOKUP(C171,[1]通用道具表!B:C,2,FALSE)</f>
        <v>套装0039外套</v>
      </c>
      <c r="E171" s="2"/>
      <c r="F171" s="2" t="s">
        <v>169</v>
      </c>
      <c r="G171" s="2" t="s">
        <v>69</v>
      </c>
      <c r="H171" s="2">
        <v>100</v>
      </c>
      <c r="I171" s="2">
        <v>1000</v>
      </c>
      <c r="J171" s="2">
        <v>5</v>
      </c>
      <c r="K171" s="2">
        <v>1</v>
      </c>
      <c r="L171" s="2">
        <v>10</v>
      </c>
      <c r="M171" s="2">
        <v>5</v>
      </c>
      <c r="N171" s="2">
        <v>5</v>
      </c>
      <c r="O171" s="2">
        <v>6</v>
      </c>
      <c r="P171" s="2">
        <v>7</v>
      </c>
      <c r="Q171" s="2">
        <v>9</v>
      </c>
      <c r="R171" s="2" t="s">
        <v>35</v>
      </c>
      <c r="S171" s="2" t="str">
        <f t="shared" si="38"/>
        <v>这是一个套装0039外套</v>
      </c>
      <c r="T171" s="2" t="s">
        <v>68</v>
      </c>
      <c r="U171" s="2" t="str">
        <f t="shared" si="39"/>
        <v>简约,0;华丽,200;可爱,0;成熟,250;活泼,0;优雅,320;清纯,0;性感,110;清凉,0;保暖,700</v>
      </c>
      <c r="V171" s="2" t="s">
        <v>67</v>
      </c>
      <c r="W171" s="1">
        <v>0</v>
      </c>
      <c r="X171" s="1">
        <v>200</v>
      </c>
      <c r="Y171" s="1">
        <v>0</v>
      </c>
      <c r="Z171" s="1">
        <v>250</v>
      </c>
      <c r="AA171" s="1">
        <v>0</v>
      </c>
      <c r="AB171" s="1">
        <v>320</v>
      </c>
      <c r="AC171" s="1">
        <v>0</v>
      </c>
      <c r="AD171" s="1">
        <v>110</v>
      </c>
      <c r="AE171" s="1">
        <v>0</v>
      </c>
      <c r="AF171" s="1">
        <v>700</v>
      </c>
      <c r="AG171" s="1">
        <f t="shared" si="40"/>
        <v>1580</v>
      </c>
      <c r="AH171" s="2" t="str">
        <f t="shared" si="41"/>
        <v/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 t="s">
        <v>0</v>
      </c>
    </row>
    <row r="172" spans="1:43" x14ac:dyDescent="0.2">
      <c r="A172" s="2" t="s">
        <v>72</v>
      </c>
      <c r="B172" s="3" t="s">
        <v>71</v>
      </c>
      <c r="C172" s="2">
        <v>1020509039</v>
      </c>
      <c r="D172" s="2" t="str">
        <f>VLOOKUP(C172,[1]通用道具表!B:C,2,FALSE)</f>
        <v>套装0039袜子</v>
      </c>
      <c r="E172" s="2"/>
      <c r="F172" s="2" t="s">
        <v>168</v>
      </c>
      <c r="G172" s="2" t="s">
        <v>69</v>
      </c>
      <c r="H172" s="2">
        <v>100</v>
      </c>
      <c r="I172" s="2">
        <v>1000</v>
      </c>
      <c r="J172" s="2">
        <v>5</v>
      </c>
      <c r="K172" s="2">
        <v>1</v>
      </c>
      <c r="L172" s="2">
        <v>10</v>
      </c>
      <c r="M172" s="2">
        <v>5</v>
      </c>
      <c r="N172" s="2">
        <v>5</v>
      </c>
      <c r="O172" s="2">
        <v>6</v>
      </c>
      <c r="P172" s="2">
        <v>7</v>
      </c>
      <c r="Q172" s="2">
        <v>9</v>
      </c>
      <c r="R172" s="2" t="s">
        <v>35</v>
      </c>
      <c r="S172" s="2" t="str">
        <f t="shared" si="38"/>
        <v>这是一个套装0039袜子</v>
      </c>
      <c r="T172" s="2" t="s">
        <v>68</v>
      </c>
      <c r="U172" s="2" t="str">
        <f t="shared" si="39"/>
        <v>简约,800;华丽,0;可爱,70;成熟,0;活泼,200;优雅,0;清纯,0;性感,65;清凉,0;保暖,330</v>
      </c>
      <c r="V172" s="2" t="s">
        <v>67</v>
      </c>
      <c r="W172" s="1">
        <v>800</v>
      </c>
      <c r="X172" s="1">
        <v>0</v>
      </c>
      <c r="Y172" s="1">
        <v>70</v>
      </c>
      <c r="Z172" s="1">
        <v>0</v>
      </c>
      <c r="AA172" s="1">
        <v>200</v>
      </c>
      <c r="AB172" s="1">
        <v>0</v>
      </c>
      <c r="AC172" s="1">
        <v>0</v>
      </c>
      <c r="AD172" s="1">
        <v>65</v>
      </c>
      <c r="AE172" s="1">
        <v>0</v>
      </c>
      <c r="AF172" s="1">
        <v>330</v>
      </c>
      <c r="AG172" s="1">
        <f t="shared" si="40"/>
        <v>1465</v>
      </c>
      <c r="AH172" s="2" t="str">
        <f t="shared" si="41"/>
        <v/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 t="s">
        <v>0</v>
      </c>
    </row>
    <row r="173" spans="1:43" x14ac:dyDescent="0.2">
      <c r="A173" s="2" t="s">
        <v>72</v>
      </c>
      <c r="B173" s="3" t="s">
        <v>71</v>
      </c>
      <c r="C173" s="2">
        <v>1020609039</v>
      </c>
      <c r="D173" s="2" t="str">
        <f>VLOOKUP(C173,[1]通用道具表!B:C,2,FALSE)</f>
        <v>套装0039鞋子</v>
      </c>
      <c r="E173" s="2"/>
      <c r="F173" s="2" t="s">
        <v>167</v>
      </c>
      <c r="G173" s="2" t="s">
        <v>78</v>
      </c>
      <c r="H173" s="2">
        <v>100</v>
      </c>
      <c r="I173" s="2">
        <v>1000</v>
      </c>
      <c r="J173" s="2">
        <v>5</v>
      </c>
      <c r="K173" s="2">
        <v>1</v>
      </c>
      <c r="L173" s="2">
        <v>10</v>
      </c>
      <c r="M173" s="2">
        <v>5</v>
      </c>
      <c r="N173" s="2">
        <v>5</v>
      </c>
      <c r="O173" s="2">
        <v>6</v>
      </c>
      <c r="P173" s="2">
        <v>7</v>
      </c>
      <c r="Q173" s="2">
        <v>9</v>
      </c>
      <c r="R173" s="2" t="s">
        <v>35</v>
      </c>
      <c r="S173" s="2" t="str">
        <f t="shared" si="38"/>
        <v>这是一个套装0039鞋子</v>
      </c>
      <c r="T173" s="2" t="s">
        <v>68</v>
      </c>
      <c r="U173" s="2" t="str">
        <f t="shared" si="39"/>
        <v>简约,0;华丽,810;可爱,0;成熟,190;活泼,0;优雅,500;清纯,220;性感,0;清凉,220;保暖,0</v>
      </c>
      <c r="V173" s="2" t="s">
        <v>67</v>
      </c>
      <c r="W173" s="1">
        <v>0</v>
      </c>
      <c r="X173" s="1">
        <v>810</v>
      </c>
      <c r="Y173" s="1">
        <v>0</v>
      </c>
      <c r="Z173" s="1">
        <v>190</v>
      </c>
      <c r="AA173" s="1">
        <v>0</v>
      </c>
      <c r="AB173" s="1">
        <v>500</v>
      </c>
      <c r="AC173" s="1">
        <v>220</v>
      </c>
      <c r="AD173" s="1">
        <v>0</v>
      </c>
      <c r="AE173" s="1">
        <v>220</v>
      </c>
      <c r="AF173" s="1">
        <v>0</v>
      </c>
      <c r="AG173" s="1">
        <f t="shared" si="40"/>
        <v>1940</v>
      </c>
      <c r="AH173" s="2" t="str">
        <f t="shared" si="41"/>
        <v/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 t="s">
        <v>0</v>
      </c>
    </row>
    <row r="174" spans="1:43" x14ac:dyDescent="0.2">
      <c r="A174" s="2" t="s">
        <v>72</v>
      </c>
      <c r="B174" s="3" t="s">
        <v>71</v>
      </c>
      <c r="C174" s="2">
        <v>1020709039</v>
      </c>
      <c r="D174" s="2" t="str">
        <f>VLOOKUP(C174,[1]通用道具表!B:C,2,FALSE)</f>
        <v>套装0039发饰</v>
      </c>
      <c r="E174" s="2"/>
      <c r="F174" s="2" t="s">
        <v>166</v>
      </c>
      <c r="G174" s="2" t="s">
        <v>69</v>
      </c>
      <c r="H174" s="2">
        <v>100</v>
      </c>
      <c r="I174" s="2">
        <v>1000</v>
      </c>
      <c r="J174" s="2">
        <v>5</v>
      </c>
      <c r="K174" s="2">
        <v>1</v>
      </c>
      <c r="L174" s="2">
        <v>10</v>
      </c>
      <c r="M174" s="2">
        <v>5</v>
      </c>
      <c r="N174" s="2">
        <v>5</v>
      </c>
      <c r="O174" s="2">
        <v>6</v>
      </c>
      <c r="P174" s="2">
        <v>7</v>
      </c>
      <c r="Q174" s="2">
        <v>9</v>
      </c>
      <c r="R174" s="2" t="s">
        <v>35</v>
      </c>
      <c r="S174" s="2" t="str">
        <f t="shared" si="38"/>
        <v>这是一个套装0039发饰</v>
      </c>
      <c r="T174" s="2" t="s">
        <v>68</v>
      </c>
      <c r="U174" s="2" t="str">
        <f t="shared" si="39"/>
        <v>简约,660;华丽,0;可爱,320;成熟,0;活泼,100;优雅,0;清纯,300;性感,0;清凉,200;保暖,0</v>
      </c>
      <c r="V174" s="2" t="s">
        <v>67</v>
      </c>
      <c r="W174" s="1">
        <v>660</v>
      </c>
      <c r="X174" s="1">
        <v>0</v>
      </c>
      <c r="Y174" s="1">
        <v>320</v>
      </c>
      <c r="Z174" s="1">
        <v>0</v>
      </c>
      <c r="AA174" s="1">
        <v>100</v>
      </c>
      <c r="AB174" s="1">
        <v>0</v>
      </c>
      <c r="AC174" s="1">
        <v>300</v>
      </c>
      <c r="AD174" s="1">
        <v>0</v>
      </c>
      <c r="AE174" s="1">
        <v>200</v>
      </c>
      <c r="AF174" s="1">
        <v>0</v>
      </c>
      <c r="AG174" s="1">
        <f t="shared" si="40"/>
        <v>1580</v>
      </c>
      <c r="AH174" s="2" t="str">
        <f t="shared" si="41"/>
        <v/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 t="s">
        <v>0</v>
      </c>
    </row>
    <row r="175" spans="1:43" x14ac:dyDescent="0.2">
      <c r="A175" s="2" t="s">
        <v>72</v>
      </c>
      <c r="B175" s="3" t="s">
        <v>71</v>
      </c>
      <c r="C175" s="2">
        <v>1022109039</v>
      </c>
      <c r="D175" s="2" t="str">
        <f>VLOOKUP(C175,[1]通用道具表!B:C,2,FALSE)</f>
        <v>套装0039连衣裙</v>
      </c>
      <c r="E175" s="2"/>
      <c r="F175" s="2" t="s">
        <v>165</v>
      </c>
      <c r="G175" s="2" t="s">
        <v>69</v>
      </c>
      <c r="H175" s="2">
        <v>100</v>
      </c>
      <c r="I175" s="2">
        <v>1000</v>
      </c>
      <c r="J175" s="2">
        <v>5</v>
      </c>
      <c r="K175" s="2">
        <v>1</v>
      </c>
      <c r="L175" s="2">
        <v>10</v>
      </c>
      <c r="M175" s="2">
        <v>5</v>
      </c>
      <c r="N175" s="2">
        <v>5</v>
      </c>
      <c r="O175" s="2">
        <v>6</v>
      </c>
      <c r="P175" s="2">
        <v>7</v>
      </c>
      <c r="Q175" s="2">
        <v>9</v>
      </c>
      <c r="R175" s="2" t="s">
        <v>35</v>
      </c>
      <c r="S175" s="2" t="str">
        <f t="shared" si="38"/>
        <v>这是一个套装0039连衣裙</v>
      </c>
      <c r="T175" s="2" t="s">
        <v>68</v>
      </c>
      <c r="U175" s="2" t="str">
        <f t="shared" si="39"/>
        <v>简约,0;华丽,810;可爱,0;成熟,190;活泼,0;优雅,500;清纯,220;性感,0;清凉,220;保暖,0</v>
      </c>
      <c r="V175" s="2" t="s">
        <v>67</v>
      </c>
      <c r="W175" s="1">
        <v>0</v>
      </c>
      <c r="X175" s="1">
        <v>810</v>
      </c>
      <c r="Y175" s="1">
        <v>0</v>
      </c>
      <c r="Z175" s="1">
        <v>190</v>
      </c>
      <c r="AA175" s="1">
        <v>0</v>
      </c>
      <c r="AB175" s="1">
        <v>500</v>
      </c>
      <c r="AC175" s="1">
        <v>220</v>
      </c>
      <c r="AD175" s="1">
        <v>0</v>
      </c>
      <c r="AE175" s="1">
        <v>220</v>
      </c>
      <c r="AF175" s="1">
        <v>0</v>
      </c>
      <c r="AG175" s="1">
        <f t="shared" si="40"/>
        <v>1940</v>
      </c>
      <c r="AH175" s="2" t="str">
        <f t="shared" si="41"/>
        <v/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 t="s">
        <v>0</v>
      </c>
    </row>
    <row r="177" spans="1:43" x14ac:dyDescent="0.2">
      <c r="A177" s="2" t="s">
        <v>72</v>
      </c>
      <c r="B177" s="3" t="s">
        <v>71</v>
      </c>
      <c r="C177" s="2">
        <v>1020109044</v>
      </c>
      <c r="D177" s="2" t="str">
        <f>VLOOKUP(C177,[1]通用道具表!B:C,2,FALSE)</f>
        <v>套装0044发型</v>
      </c>
      <c r="E177" s="2"/>
      <c r="F177" s="2" t="s">
        <v>164</v>
      </c>
      <c r="G177" s="2" t="s">
        <v>69</v>
      </c>
      <c r="H177" s="2">
        <v>100</v>
      </c>
      <c r="I177" s="2">
        <v>1000</v>
      </c>
      <c r="J177" s="2">
        <v>5</v>
      </c>
      <c r="K177" s="2">
        <v>1</v>
      </c>
      <c r="L177" s="2">
        <v>10</v>
      </c>
      <c r="M177" s="2">
        <v>5</v>
      </c>
      <c r="N177" s="2">
        <v>5</v>
      </c>
      <c r="O177" s="2">
        <v>6</v>
      </c>
      <c r="P177" s="2">
        <v>7</v>
      </c>
      <c r="Q177" s="2">
        <v>9</v>
      </c>
      <c r="R177" s="2" t="s">
        <v>35</v>
      </c>
      <c r="S177" s="2" t="str">
        <f t="shared" ref="S177:S184" si="42">"这是一个"&amp;D177</f>
        <v>这是一个套装0044发型</v>
      </c>
      <c r="T177" s="2" t="s">
        <v>68</v>
      </c>
      <c r="U177" s="2" t="str">
        <f t="shared" ref="U177:U184" si="43">$W$4&amp;","&amp;W177&amp;";"&amp;$X$4&amp;","&amp;X177&amp;";"&amp;$Y$4&amp;","&amp;Y177&amp;";"&amp;$Z$4&amp;","&amp;Z177&amp;";"&amp;$AA$4&amp;","&amp;AA177&amp;";"&amp;$AB$4&amp;","&amp;AB177&amp;";"&amp;$AC$4&amp;","&amp;AC177&amp;";"&amp;$AD$4&amp;","&amp;AD177&amp;";"&amp;$AE$4&amp;","&amp;AE177&amp;";"&amp;$AF$4&amp;","&amp;AF177</f>
        <v>简约,100;华丽,0;可爱,300;成熟,0;活泼,100;优雅,0;清纯,600;性感,0;清凉,200;保暖,0</v>
      </c>
      <c r="V177" s="2" t="s">
        <v>80</v>
      </c>
      <c r="W177" s="1">
        <v>100</v>
      </c>
      <c r="X177" s="1">
        <v>0</v>
      </c>
      <c r="Y177" s="1">
        <v>300</v>
      </c>
      <c r="Z177" s="1">
        <v>0</v>
      </c>
      <c r="AA177" s="1">
        <v>100</v>
      </c>
      <c r="AB177" s="1">
        <v>0</v>
      </c>
      <c r="AC177" s="1">
        <v>600</v>
      </c>
      <c r="AD177" s="1">
        <v>0</v>
      </c>
      <c r="AE177" s="1">
        <v>200</v>
      </c>
      <c r="AF177" s="1">
        <v>0</v>
      </c>
      <c r="AG177" s="1">
        <f t="shared" ref="AG177:AG184" si="44">SUM(W177:AF177)</f>
        <v>1300</v>
      </c>
      <c r="AH177" s="2" t="str">
        <f t="shared" ref="AH177:AH184" si="45">IF(AI177&gt;0,$AI$4,"")&amp;IF(AND(AI177&gt;0,SUM(AJ177:AP177)&gt;0),";","")&amp;IF(AJ177&gt;0,$AJ$4,"")&amp;IF(AND(AJ177&gt;0,SUM(AK177:AP177)&gt;0),";","")&amp;IF(AK177&gt;0,$AK$4,"")&amp;IF(AND(AK177&gt;0,SUM(AL177:AP177)&gt;0),";","")&amp;IF(AL177&gt;0,$AL$4,"")&amp;IF(AND(AL177&gt;0,SUM(AM177:AP177)&gt;0),";","")&amp;IF(AM177&gt;0,$AM$4,"")&amp;IF(AND(AM177&gt;0,SUM(AN177:AP177)&gt;0),";","")&amp;IF(AN177&gt;0,$AN$4,"")&amp;IF(AND(AN177&gt;0,SUM(AO177:AP177)&gt;0),";","")&amp;IF(AO177&gt;0,$AO$4,"")&amp;IF(AND(AO177&gt;0,AP177&gt;0),";","")&amp;IF(AP177&gt;0,$AP$4,"")</f>
        <v/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 t="s">
        <v>0</v>
      </c>
    </row>
    <row r="178" spans="1:43" x14ac:dyDescent="0.2">
      <c r="A178" s="2" t="s">
        <v>72</v>
      </c>
      <c r="B178" s="3" t="s">
        <v>71</v>
      </c>
      <c r="C178" s="2">
        <v>1020309044</v>
      </c>
      <c r="D178" s="2" t="str">
        <f>VLOOKUP(C178,[1]通用道具表!B:C,2,FALSE)</f>
        <v>套装0044上衣</v>
      </c>
      <c r="E178" s="2"/>
      <c r="F178" s="2" t="s">
        <v>163</v>
      </c>
      <c r="G178" s="2" t="s">
        <v>69</v>
      </c>
      <c r="H178" s="2">
        <v>100</v>
      </c>
      <c r="I178" s="2">
        <v>1000</v>
      </c>
      <c r="J178" s="2">
        <v>5</v>
      </c>
      <c r="K178" s="2">
        <v>1</v>
      </c>
      <c r="L178" s="2">
        <v>10</v>
      </c>
      <c r="M178" s="2">
        <v>5</v>
      </c>
      <c r="N178" s="2">
        <v>5</v>
      </c>
      <c r="O178" s="2">
        <v>6</v>
      </c>
      <c r="P178" s="2">
        <v>7</v>
      </c>
      <c r="Q178" s="2">
        <v>9</v>
      </c>
      <c r="R178" s="2" t="s">
        <v>35</v>
      </c>
      <c r="S178" s="2" t="str">
        <f t="shared" si="42"/>
        <v>这是一个套装0044上衣</v>
      </c>
      <c r="T178" s="2" t="s">
        <v>68</v>
      </c>
      <c r="U178" s="2" t="str">
        <f t="shared" si="43"/>
        <v>简约,0;华丽,0;可爱,300;成熟,0;活泼,0;优雅,0;清纯,0;性感,0;清凉,0;保暖,0</v>
      </c>
      <c r="V178" s="2" t="s">
        <v>67</v>
      </c>
      <c r="W178" s="1">
        <v>0</v>
      </c>
      <c r="X178" s="1">
        <v>0</v>
      </c>
      <c r="Y178" s="1">
        <v>300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f t="shared" si="44"/>
        <v>300</v>
      </c>
      <c r="AH178" s="2" t="str">
        <f t="shared" si="45"/>
        <v/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 t="s">
        <v>0</v>
      </c>
    </row>
    <row r="179" spans="1:43" x14ac:dyDescent="0.2">
      <c r="A179" s="2" t="s">
        <v>72</v>
      </c>
      <c r="B179" s="3" t="s">
        <v>71</v>
      </c>
      <c r="C179" s="2">
        <v>1020409044</v>
      </c>
      <c r="D179" s="2" t="str">
        <f>VLOOKUP(C179,[1]通用道具表!B:C,2,FALSE)</f>
        <v>套装0044裙子</v>
      </c>
      <c r="E179" s="18"/>
      <c r="F179" s="18" t="s">
        <v>162</v>
      </c>
      <c r="G179" s="2" t="s">
        <v>69</v>
      </c>
      <c r="H179" s="2">
        <v>100</v>
      </c>
      <c r="I179" s="2">
        <v>1000</v>
      </c>
      <c r="J179" s="2">
        <v>5</v>
      </c>
      <c r="K179" s="2">
        <v>1</v>
      </c>
      <c r="L179" s="2">
        <v>10</v>
      </c>
      <c r="M179" s="2">
        <v>5</v>
      </c>
      <c r="N179" s="2">
        <v>5</v>
      </c>
      <c r="O179" s="2">
        <v>6</v>
      </c>
      <c r="P179" s="2">
        <v>7</v>
      </c>
      <c r="Q179" s="2">
        <v>9</v>
      </c>
      <c r="R179" s="2" t="s">
        <v>35</v>
      </c>
      <c r="S179" s="2" t="str">
        <f t="shared" si="42"/>
        <v>这是一个套装0044裙子</v>
      </c>
      <c r="T179" s="2" t="s">
        <v>68</v>
      </c>
      <c r="U179" s="2" t="str">
        <f t="shared" si="43"/>
        <v>简约,0;华丽,300;可爱,0;成熟,100;活泼,0;优雅,450;清纯,0;性感,720;清凉,350;保暖,0</v>
      </c>
      <c r="V179" s="2" t="s">
        <v>67</v>
      </c>
      <c r="W179" s="1">
        <v>0</v>
      </c>
      <c r="X179" s="1">
        <v>300</v>
      </c>
      <c r="Y179" s="1">
        <v>0</v>
      </c>
      <c r="Z179" s="1">
        <v>100</v>
      </c>
      <c r="AA179" s="1">
        <v>0</v>
      </c>
      <c r="AB179" s="1">
        <v>450</v>
      </c>
      <c r="AC179" s="1">
        <v>0</v>
      </c>
      <c r="AD179" s="1">
        <v>720</v>
      </c>
      <c r="AE179" s="1">
        <v>350</v>
      </c>
      <c r="AF179" s="1">
        <v>0</v>
      </c>
      <c r="AG179" s="1">
        <f t="shared" si="44"/>
        <v>1920</v>
      </c>
      <c r="AH179" s="2" t="str">
        <f t="shared" si="45"/>
        <v/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 t="s">
        <v>0</v>
      </c>
    </row>
    <row r="180" spans="1:43" x14ac:dyDescent="0.2">
      <c r="A180" s="2" t="s">
        <v>72</v>
      </c>
      <c r="B180" s="3" t="s">
        <v>71</v>
      </c>
      <c r="C180" s="2">
        <v>1020509044</v>
      </c>
      <c r="D180" s="2" t="str">
        <f>VLOOKUP(C180,[1]通用道具表!B:C,2,FALSE)</f>
        <v>套装0044袜子</v>
      </c>
      <c r="E180" s="2"/>
      <c r="F180" s="2" t="s">
        <v>161</v>
      </c>
      <c r="G180" s="2" t="s">
        <v>69</v>
      </c>
      <c r="H180" s="2">
        <v>100</v>
      </c>
      <c r="I180" s="2">
        <v>1000</v>
      </c>
      <c r="J180" s="2">
        <v>5</v>
      </c>
      <c r="K180" s="2">
        <v>1</v>
      </c>
      <c r="L180" s="2">
        <v>10</v>
      </c>
      <c r="M180" s="2">
        <v>5</v>
      </c>
      <c r="N180" s="2">
        <v>5</v>
      </c>
      <c r="O180" s="2">
        <v>6</v>
      </c>
      <c r="P180" s="2">
        <v>7</v>
      </c>
      <c r="Q180" s="2">
        <v>9</v>
      </c>
      <c r="R180" s="2" t="s">
        <v>35</v>
      </c>
      <c r="S180" s="2" t="str">
        <f t="shared" si="42"/>
        <v>这是一个套装0044袜子</v>
      </c>
      <c r="T180" s="2" t="s">
        <v>68</v>
      </c>
      <c r="U180" s="2" t="str">
        <f t="shared" si="43"/>
        <v>简约,800;华丽,0;可爱,70;成熟,0;活泼,200;优雅,0;清纯,0;性感,65;清凉,0;保暖,330</v>
      </c>
      <c r="V180" s="2" t="s">
        <v>67</v>
      </c>
      <c r="W180" s="1">
        <v>800</v>
      </c>
      <c r="X180" s="1">
        <v>0</v>
      </c>
      <c r="Y180" s="1">
        <v>70</v>
      </c>
      <c r="Z180" s="1">
        <v>0</v>
      </c>
      <c r="AA180" s="1">
        <v>200</v>
      </c>
      <c r="AB180" s="1">
        <v>0</v>
      </c>
      <c r="AC180" s="1">
        <v>0</v>
      </c>
      <c r="AD180" s="1">
        <v>65</v>
      </c>
      <c r="AE180" s="1">
        <v>0</v>
      </c>
      <c r="AF180" s="1">
        <v>330</v>
      </c>
      <c r="AG180" s="1">
        <f t="shared" si="44"/>
        <v>1465</v>
      </c>
      <c r="AH180" s="2" t="str">
        <f t="shared" si="45"/>
        <v/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 t="s">
        <v>0</v>
      </c>
    </row>
    <row r="181" spans="1:43" x14ac:dyDescent="0.2">
      <c r="A181" s="2" t="s">
        <v>72</v>
      </c>
      <c r="B181" s="3" t="s">
        <v>71</v>
      </c>
      <c r="C181" s="2">
        <v>1020609044</v>
      </c>
      <c r="D181" s="2" t="str">
        <f>VLOOKUP(C181,[1]通用道具表!B:C,2,FALSE)</f>
        <v>套装0044鞋子</v>
      </c>
      <c r="E181" s="2"/>
      <c r="F181" s="2" t="s">
        <v>160</v>
      </c>
      <c r="G181" s="2" t="s">
        <v>78</v>
      </c>
      <c r="H181" s="2">
        <v>100</v>
      </c>
      <c r="I181" s="2">
        <v>1000</v>
      </c>
      <c r="J181" s="2">
        <v>5</v>
      </c>
      <c r="K181" s="2">
        <v>1</v>
      </c>
      <c r="L181" s="2">
        <v>10</v>
      </c>
      <c r="M181" s="2">
        <v>5</v>
      </c>
      <c r="N181" s="2">
        <v>5</v>
      </c>
      <c r="O181" s="2">
        <v>6</v>
      </c>
      <c r="P181" s="2">
        <v>7</v>
      </c>
      <c r="Q181" s="2">
        <v>9</v>
      </c>
      <c r="R181" s="2" t="s">
        <v>35</v>
      </c>
      <c r="S181" s="2" t="str">
        <f t="shared" si="42"/>
        <v>这是一个套装0044鞋子</v>
      </c>
      <c r="T181" s="2" t="s">
        <v>68</v>
      </c>
      <c r="U181" s="2" t="str">
        <f t="shared" si="43"/>
        <v>简约,0;华丽,810;可爱,0;成熟,190;活泼,0;优雅,500;清纯,220;性感,0;清凉,220;保暖,0</v>
      </c>
      <c r="V181" s="2" t="s">
        <v>67</v>
      </c>
      <c r="W181" s="1">
        <v>0</v>
      </c>
      <c r="X181" s="1">
        <v>810</v>
      </c>
      <c r="Y181" s="1">
        <v>0</v>
      </c>
      <c r="Z181" s="1">
        <v>190</v>
      </c>
      <c r="AA181" s="1">
        <v>0</v>
      </c>
      <c r="AB181" s="1">
        <v>500</v>
      </c>
      <c r="AC181" s="1">
        <v>220</v>
      </c>
      <c r="AD181" s="1">
        <v>0</v>
      </c>
      <c r="AE181" s="1">
        <v>220</v>
      </c>
      <c r="AF181" s="1">
        <v>0</v>
      </c>
      <c r="AG181" s="1">
        <f t="shared" si="44"/>
        <v>1940</v>
      </c>
      <c r="AH181" s="2" t="str">
        <f t="shared" si="45"/>
        <v/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 t="s">
        <v>0</v>
      </c>
    </row>
    <row r="182" spans="1:43" x14ac:dyDescent="0.2">
      <c r="A182" s="2" t="s">
        <v>72</v>
      </c>
      <c r="B182" s="3" t="s">
        <v>71</v>
      </c>
      <c r="C182" s="2">
        <v>1020709044</v>
      </c>
      <c r="D182" s="2" t="str">
        <f>VLOOKUP(C182,[1]通用道具表!B:C,2,FALSE)</f>
        <v>套装0044发饰</v>
      </c>
      <c r="E182" s="2"/>
      <c r="F182" s="2" t="s">
        <v>159</v>
      </c>
      <c r="G182" s="2" t="s">
        <v>69</v>
      </c>
      <c r="H182" s="2">
        <v>100</v>
      </c>
      <c r="I182" s="2">
        <v>1000</v>
      </c>
      <c r="J182" s="2">
        <v>5</v>
      </c>
      <c r="K182" s="2">
        <v>1</v>
      </c>
      <c r="L182" s="2">
        <v>10</v>
      </c>
      <c r="M182" s="2">
        <v>5</v>
      </c>
      <c r="N182" s="2">
        <v>5</v>
      </c>
      <c r="O182" s="2">
        <v>6</v>
      </c>
      <c r="P182" s="2">
        <v>7</v>
      </c>
      <c r="Q182" s="2">
        <v>9</v>
      </c>
      <c r="R182" s="2" t="s">
        <v>35</v>
      </c>
      <c r="S182" s="2" t="str">
        <f t="shared" si="42"/>
        <v>这是一个套装0044发饰</v>
      </c>
      <c r="T182" s="2" t="s">
        <v>68</v>
      </c>
      <c r="U182" s="2" t="str">
        <f t="shared" si="43"/>
        <v>简约,660;华丽,0;可爱,320;成熟,0;活泼,100;优雅,0;清纯,300;性感,0;清凉,200;保暖,0</v>
      </c>
      <c r="V182" s="2" t="s">
        <v>67</v>
      </c>
      <c r="W182" s="1">
        <v>660</v>
      </c>
      <c r="X182" s="1">
        <v>0</v>
      </c>
      <c r="Y182" s="1">
        <v>320</v>
      </c>
      <c r="Z182" s="1">
        <v>0</v>
      </c>
      <c r="AA182" s="1">
        <v>100</v>
      </c>
      <c r="AB182" s="1">
        <v>0</v>
      </c>
      <c r="AC182" s="1">
        <v>300</v>
      </c>
      <c r="AD182" s="1">
        <v>0</v>
      </c>
      <c r="AE182" s="1">
        <v>200</v>
      </c>
      <c r="AF182" s="1">
        <v>0</v>
      </c>
      <c r="AG182" s="1">
        <f t="shared" si="44"/>
        <v>1580</v>
      </c>
      <c r="AH182" s="2" t="str">
        <f t="shared" si="45"/>
        <v/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 t="s">
        <v>0</v>
      </c>
    </row>
    <row r="183" spans="1:43" x14ac:dyDescent="0.2">
      <c r="A183" s="2" t="s">
        <v>72</v>
      </c>
      <c r="B183" s="3" t="s">
        <v>71</v>
      </c>
      <c r="C183" s="2">
        <v>1021009044</v>
      </c>
      <c r="D183" s="2" t="str">
        <f>VLOOKUP(C183,[1]通用道具表!B:C,2,FALSE)</f>
        <v>套装0044颈饰</v>
      </c>
      <c r="E183" s="2"/>
      <c r="F183" s="2" t="s">
        <v>158</v>
      </c>
      <c r="G183" s="2" t="s">
        <v>69</v>
      </c>
      <c r="H183" s="2">
        <v>100</v>
      </c>
      <c r="I183" s="2">
        <v>1000</v>
      </c>
      <c r="J183" s="2">
        <v>5</v>
      </c>
      <c r="K183" s="2">
        <v>1</v>
      </c>
      <c r="L183" s="2">
        <v>10</v>
      </c>
      <c r="M183" s="2">
        <v>5</v>
      </c>
      <c r="N183" s="2">
        <v>5</v>
      </c>
      <c r="O183" s="2">
        <v>6</v>
      </c>
      <c r="P183" s="2">
        <v>7</v>
      </c>
      <c r="Q183" s="2">
        <v>9</v>
      </c>
      <c r="R183" s="2" t="s">
        <v>35</v>
      </c>
      <c r="S183" s="2" t="str">
        <f t="shared" si="42"/>
        <v>这是一个套装0044颈饰</v>
      </c>
      <c r="T183" s="2" t="s">
        <v>68</v>
      </c>
      <c r="U183" s="2" t="str">
        <f t="shared" si="43"/>
        <v>简约,120;华丽,0;可爱,0;成熟,360;活泼,0;优雅,100;清纯,300;性感,0;清凉,0;保暖,600</v>
      </c>
      <c r="V183" s="2" t="s">
        <v>67</v>
      </c>
      <c r="W183" s="1">
        <v>120</v>
      </c>
      <c r="X183" s="1">
        <v>0</v>
      </c>
      <c r="Y183" s="1">
        <v>0</v>
      </c>
      <c r="Z183" s="1">
        <v>360</v>
      </c>
      <c r="AA183" s="1">
        <v>0</v>
      </c>
      <c r="AB183" s="1">
        <v>100</v>
      </c>
      <c r="AC183" s="1">
        <v>300</v>
      </c>
      <c r="AD183" s="1">
        <v>0</v>
      </c>
      <c r="AE183" s="1">
        <v>0</v>
      </c>
      <c r="AF183" s="1">
        <v>600</v>
      </c>
      <c r="AG183" s="1">
        <f t="shared" si="44"/>
        <v>1480</v>
      </c>
      <c r="AH183" s="2" t="str">
        <f t="shared" si="45"/>
        <v/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 t="s">
        <v>0</v>
      </c>
    </row>
    <row r="184" spans="1:43" x14ac:dyDescent="0.2">
      <c r="A184" s="2" t="s">
        <v>72</v>
      </c>
      <c r="B184" s="3" t="s">
        <v>71</v>
      </c>
      <c r="C184" s="2">
        <v>1021409044</v>
      </c>
      <c r="D184" s="2" t="str">
        <f>VLOOKUP(C184,[1]通用道具表!B:C,2,FALSE)</f>
        <v>套装0044手持物</v>
      </c>
      <c r="E184" s="2"/>
      <c r="F184" s="2" t="s">
        <v>157</v>
      </c>
      <c r="G184" s="2" t="s">
        <v>69</v>
      </c>
      <c r="H184" s="2">
        <v>100</v>
      </c>
      <c r="I184" s="2">
        <v>1000</v>
      </c>
      <c r="J184" s="2">
        <v>5</v>
      </c>
      <c r="K184" s="2">
        <v>1</v>
      </c>
      <c r="L184" s="2">
        <v>10</v>
      </c>
      <c r="M184" s="2">
        <v>5</v>
      </c>
      <c r="N184" s="2">
        <v>5</v>
      </c>
      <c r="O184" s="2">
        <v>6</v>
      </c>
      <c r="P184" s="2">
        <v>7</v>
      </c>
      <c r="Q184" s="2">
        <v>9</v>
      </c>
      <c r="R184" s="2">
        <v>2001</v>
      </c>
      <c r="S184" s="2" t="str">
        <f t="shared" si="42"/>
        <v>这是一个套装0044手持物</v>
      </c>
      <c r="T184" s="2" t="s">
        <v>68</v>
      </c>
      <c r="U184" s="2" t="str">
        <f t="shared" si="43"/>
        <v>简约,0;华丽,300;可爱,0;成熟,100;活泼,0;优雅,450;清纯,0;性感,720;清凉,350;保暖,0</v>
      </c>
      <c r="V184" s="2" t="s">
        <v>67</v>
      </c>
      <c r="W184" s="1">
        <v>0</v>
      </c>
      <c r="X184" s="1">
        <v>300</v>
      </c>
      <c r="Y184" s="1">
        <v>0</v>
      </c>
      <c r="Z184" s="1">
        <v>100</v>
      </c>
      <c r="AA184" s="1">
        <v>0</v>
      </c>
      <c r="AB184" s="1">
        <v>450</v>
      </c>
      <c r="AC184" s="1">
        <v>0</v>
      </c>
      <c r="AD184" s="1">
        <v>720</v>
      </c>
      <c r="AE184" s="1">
        <v>350</v>
      </c>
      <c r="AF184" s="1">
        <v>0</v>
      </c>
      <c r="AG184" s="1">
        <f t="shared" si="44"/>
        <v>1920</v>
      </c>
      <c r="AH184" s="2" t="str">
        <f t="shared" si="45"/>
        <v/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 t="s">
        <v>0</v>
      </c>
    </row>
    <row r="186" spans="1:43" x14ac:dyDescent="0.2">
      <c r="A186" s="2" t="s">
        <v>72</v>
      </c>
      <c r="B186" s="3" t="s">
        <v>71</v>
      </c>
      <c r="C186" s="2">
        <v>1020109048</v>
      </c>
      <c r="D186" s="2" t="str">
        <f>VLOOKUP(C186,[1]通用道具表!B:C,2,FALSE)</f>
        <v>套装0048发型</v>
      </c>
      <c r="E186" s="2"/>
      <c r="F186" s="2" t="s">
        <v>156</v>
      </c>
      <c r="G186" s="2" t="s">
        <v>69</v>
      </c>
      <c r="H186" s="2">
        <v>100</v>
      </c>
      <c r="I186" s="2">
        <v>1000</v>
      </c>
      <c r="J186" s="2">
        <v>5</v>
      </c>
      <c r="K186" s="2">
        <v>1</v>
      </c>
      <c r="L186" s="2">
        <v>10</v>
      </c>
      <c r="M186" s="2">
        <v>5</v>
      </c>
      <c r="N186" s="2">
        <v>5</v>
      </c>
      <c r="O186" s="2">
        <v>6</v>
      </c>
      <c r="P186" s="2">
        <v>7</v>
      </c>
      <c r="Q186" s="2">
        <v>9</v>
      </c>
      <c r="R186" s="2" t="s">
        <v>35</v>
      </c>
      <c r="S186" s="2" t="str">
        <f>"这是一个"&amp;D186</f>
        <v>这是一个套装0048发型</v>
      </c>
      <c r="T186" s="2" t="s">
        <v>68</v>
      </c>
      <c r="U186" s="2" t="str">
        <f>$W$4&amp;","&amp;W186&amp;";"&amp;$X$4&amp;","&amp;X186&amp;";"&amp;$Y$4&amp;","&amp;Y186&amp;";"&amp;$Z$4&amp;","&amp;Z186&amp;";"&amp;$AA$4&amp;","&amp;AA186&amp;";"&amp;$AB$4&amp;","&amp;AB186&amp;";"&amp;$AC$4&amp;","&amp;AC186&amp;";"&amp;$AD$4&amp;","&amp;AD186&amp;";"&amp;$AE$4&amp;","&amp;AE186&amp;";"&amp;$AF$4&amp;","&amp;AF186</f>
        <v>简约,100;华丽,0;可爱,300;成熟,0;活泼,100;优雅,0;清纯,600;性感,0;清凉,200;保暖,0</v>
      </c>
      <c r="V186" s="2" t="s">
        <v>80</v>
      </c>
      <c r="W186" s="1">
        <v>100</v>
      </c>
      <c r="X186" s="1">
        <v>0</v>
      </c>
      <c r="Y186" s="1">
        <v>300</v>
      </c>
      <c r="Z186" s="1">
        <v>0</v>
      </c>
      <c r="AA186" s="1">
        <v>100</v>
      </c>
      <c r="AB186" s="1">
        <v>0</v>
      </c>
      <c r="AC186" s="1">
        <v>600</v>
      </c>
      <c r="AD186" s="1">
        <v>0</v>
      </c>
      <c r="AE186" s="1">
        <v>200</v>
      </c>
      <c r="AF186" s="1">
        <v>0</v>
      </c>
      <c r="AG186" s="1">
        <f>SUM(W186:AF186)</f>
        <v>1300</v>
      </c>
      <c r="AH186" s="2" t="str">
        <f>IF(AI186&gt;0,$AI$4,"")&amp;IF(AND(AI186&gt;0,SUM(AJ186:AP186)&gt;0),";","")&amp;IF(AJ186&gt;0,$AJ$4,"")&amp;IF(AND(AJ186&gt;0,SUM(AK186:AP186)&gt;0),";","")&amp;IF(AK186&gt;0,$AK$4,"")&amp;IF(AND(AK186&gt;0,SUM(AL186:AP186)&gt;0),";","")&amp;IF(AL186&gt;0,$AL$4,"")&amp;IF(AND(AL186&gt;0,SUM(AM186:AP186)&gt;0),";","")&amp;IF(AM186&gt;0,$AM$4,"")&amp;IF(AND(AM186&gt;0,SUM(AN186:AP186)&gt;0),";","")&amp;IF(AN186&gt;0,$AN$4,"")&amp;IF(AND(AN186&gt;0,SUM(AO186:AP186)&gt;0),";","")&amp;IF(AO186&gt;0,$AO$4,"")&amp;IF(AND(AO186&gt;0,AP186&gt;0),";","")&amp;IF(AP186&gt;0,$AP$4,"")</f>
        <v/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 t="s">
        <v>0</v>
      </c>
    </row>
    <row r="187" spans="1:43" x14ac:dyDescent="0.2">
      <c r="A187" s="2" t="s">
        <v>72</v>
      </c>
      <c r="B187" s="3" t="s">
        <v>71</v>
      </c>
      <c r="C187" s="2">
        <v>1020509048</v>
      </c>
      <c r="D187" s="2" t="str">
        <f>VLOOKUP(C187,[1]通用道具表!B:C,2,FALSE)</f>
        <v>套装0048袜子</v>
      </c>
      <c r="E187" s="2"/>
      <c r="F187" s="2" t="s">
        <v>155</v>
      </c>
      <c r="G187" s="2" t="s">
        <v>69</v>
      </c>
      <c r="H187" s="2">
        <v>100</v>
      </c>
      <c r="I187" s="2">
        <v>1000</v>
      </c>
      <c r="J187" s="2">
        <v>5</v>
      </c>
      <c r="K187" s="2">
        <v>1</v>
      </c>
      <c r="L187" s="2">
        <v>10</v>
      </c>
      <c r="M187" s="2">
        <v>5</v>
      </c>
      <c r="N187" s="2">
        <v>5</v>
      </c>
      <c r="O187" s="2">
        <v>6</v>
      </c>
      <c r="P187" s="2">
        <v>7</v>
      </c>
      <c r="Q187" s="2">
        <v>9</v>
      </c>
      <c r="R187" s="2" t="s">
        <v>35</v>
      </c>
      <c r="S187" s="2" t="str">
        <f>"这是一个"&amp;D187</f>
        <v>这是一个套装0048袜子</v>
      </c>
      <c r="T187" s="2" t="s">
        <v>68</v>
      </c>
      <c r="U187" s="2" t="str">
        <f>$W$4&amp;","&amp;W187&amp;";"&amp;$X$4&amp;","&amp;X187&amp;";"&amp;$Y$4&amp;","&amp;Y187&amp;";"&amp;$Z$4&amp;","&amp;Z187&amp;";"&amp;$AA$4&amp;","&amp;AA187&amp;";"&amp;$AB$4&amp;","&amp;AB187&amp;";"&amp;$AC$4&amp;","&amp;AC187&amp;";"&amp;$AD$4&amp;","&amp;AD187&amp;";"&amp;$AE$4&amp;","&amp;AE187&amp;";"&amp;$AF$4&amp;","&amp;AF187</f>
        <v>简约,800;华丽,0;可爱,70;成熟,0;活泼,200;优雅,0;清纯,0;性感,65;清凉,0;保暖,330</v>
      </c>
      <c r="V187" s="2" t="s">
        <v>67</v>
      </c>
      <c r="W187" s="1">
        <v>800</v>
      </c>
      <c r="X187" s="1">
        <v>0</v>
      </c>
      <c r="Y187" s="1">
        <v>70</v>
      </c>
      <c r="Z187" s="1">
        <v>0</v>
      </c>
      <c r="AA187" s="1">
        <v>200</v>
      </c>
      <c r="AB187" s="1">
        <v>0</v>
      </c>
      <c r="AC187" s="1">
        <v>0</v>
      </c>
      <c r="AD187" s="1">
        <v>65</v>
      </c>
      <c r="AE187" s="1">
        <v>0</v>
      </c>
      <c r="AF187" s="1">
        <v>330</v>
      </c>
      <c r="AG187" s="1">
        <f>SUM(W187:AF187)</f>
        <v>1465</v>
      </c>
      <c r="AH187" s="2" t="str">
        <f>IF(AI187&gt;0,$AI$4,"")&amp;IF(AND(AI187&gt;0,SUM(AJ187:AP187)&gt;0),";","")&amp;IF(AJ187&gt;0,$AJ$4,"")&amp;IF(AND(AJ187&gt;0,SUM(AK187:AP187)&gt;0),";","")&amp;IF(AK187&gt;0,$AK$4,"")&amp;IF(AND(AK187&gt;0,SUM(AL187:AP187)&gt;0),";","")&amp;IF(AL187&gt;0,$AL$4,"")&amp;IF(AND(AL187&gt;0,SUM(AM187:AP187)&gt;0),";","")&amp;IF(AM187&gt;0,$AM$4,"")&amp;IF(AND(AM187&gt;0,SUM(AN187:AP187)&gt;0),";","")&amp;IF(AN187&gt;0,$AN$4,"")&amp;IF(AND(AN187&gt;0,SUM(AO187:AP187)&gt;0),";","")&amp;IF(AO187&gt;0,$AO$4,"")&amp;IF(AND(AO187&gt;0,AP187&gt;0),";","")&amp;IF(AP187&gt;0,$AP$4,"")</f>
        <v/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 t="s">
        <v>0</v>
      </c>
    </row>
    <row r="188" spans="1:43" x14ac:dyDescent="0.2">
      <c r="A188" s="2" t="s">
        <v>72</v>
      </c>
      <c r="B188" s="3" t="s">
        <v>71</v>
      </c>
      <c r="C188" s="2">
        <v>1020609048</v>
      </c>
      <c r="D188" s="2" t="str">
        <f>VLOOKUP(C188,[1]通用道具表!B:C,2,FALSE)</f>
        <v>套装0048鞋子</v>
      </c>
      <c r="E188" s="2"/>
      <c r="F188" s="2" t="s">
        <v>154</v>
      </c>
      <c r="G188" s="2" t="s">
        <v>78</v>
      </c>
      <c r="H188" s="2">
        <v>100</v>
      </c>
      <c r="I188" s="2">
        <v>1000</v>
      </c>
      <c r="J188" s="2">
        <v>5</v>
      </c>
      <c r="K188" s="2">
        <v>1</v>
      </c>
      <c r="L188" s="2">
        <v>10</v>
      </c>
      <c r="M188" s="2">
        <v>5</v>
      </c>
      <c r="N188" s="2">
        <v>5</v>
      </c>
      <c r="O188" s="2">
        <v>6</v>
      </c>
      <c r="P188" s="2">
        <v>7</v>
      </c>
      <c r="Q188" s="2">
        <v>9</v>
      </c>
      <c r="R188" s="2" t="s">
        <v>35</v>
      </c>
      <c r="S188" s="2" t="str">
        <f>"这是一个"&amp;D188</f>
        <v>这是一个套装0048鞋子</v>
      </c>
      <c r="T188" s="2" t="s">
        <v>68</v>
      </c>
      <c r="U188" s="2" t="str">
        <f>$W$4&amp;","&amp;W188&amp;";"&amp;$X$4&amp;","&amp;X188&amp;";"&amp;$Y$4&amp;","&amp;Y188&amp;";"&amp;$Z$4&amp;","&amp;Z188&amp;";"&amp;$AA$4&amp;","&amp;AA188&amp;";"&amp;$AB$4&amp;","&amp;AB188&amp;";"&amp;$AC$4&amp;","&amp;AC188&amp;";"&amp;$AD$4&amp;","&amp;AD188&amp;";"&amp;$AE$4&amp;","&amp;AE188&amp;";"&amp;$AF$4&amp;","&amp;AF188</f>
        <v>简约,0;华丽,810;可爱,0;成熟,190;活泼,0;优雅,500;清纯,220;性感,0;清凉,220;保暖,0</v>
      </c>
      <c r="V188" s="2" t="s">
        <v>67</v>
      </c>
      <c r="W188" s="1">
        <v>0</v>
      </c>
      <c r="X188" s="1">
        <v>810</v>
      </c>
      <c r="Y188" s="1">
        <v>0</v>
      </c>
      <c r="Z188" s="1">
        <v>190</v>
      </c>
      <c r="AA188" s="1">
        <v>0</v>
      </c>
      <c r="AB188" s="1">
        <v>500</v>
      </c>
      <c r="AC188" s="1">
        <v>220</v>
      </c>
      <c r="AD188" s="1">
        <v>0</v>
      </c>
      <c r="AE188" s="1">
        <v>220</v>
      </c>
      <c r="AF188" s="1">
        <v>0</v>
      </c>
      <c r="AG188" s="1">
        <f>SUM(W188:AF188)</f>
        <v>1940</v>
      </c>
      <c r="AH188" s="2" t="str">
        <f>IF(AI188&gt;0,$AI$4,"")&amp;IF(AND(AI188&gt;0,SUM(AJ188:AP188)&gt;0),";","")&amp;IF(AJ188&gt;0,$AJ$4,"")&amp;IF(AND(AJ188&gt;0,SUM(AK188:AP188)&gt;0),";","")&amp;IF(AK188&gt;0,$AK$4,"")&amp;IF(AND(AK188&gt;0,SUM(AL188:AP188)&gt;0),";","")&amp;IF(AL188&gt;0,$AL$4,"")&amp;IF(AND(AL188&gt;0,SUM(AM188:AP188)&gt;0),";","")&amp;IF(AM188&gt;0,$AM$4,"")&amp;IF(AND(AM188&gt;0,SUM(AN188:AP188)&gt;0),";","")&amp;IF(AN188&gt;0,$AN$4,"")&amp;IF(AND(AN188&gt;0,SUM(AO188:AP188)&gt;0),";","")&amp;IF(AO188&gt;0,$AO$4,"")&amp;IF(AND(AO188&gt;0,AP188&gt;0),";","")&amp;IF(AP188&gt;0,$AP$4,"")</f>
        <v/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 t="s">
        <v>0</v>
      </c>
    </row>
    <row r="189" spans="1:43" x14ac:dyDescent="0.2">
      <c r="A189" s="2" t="s">
        <v>72</v>
      </c>
      <c r="B189" s="3" t="s">
        <v>71</v>
      </c>
      <c r="C189" s="2">
        <v>1020809048</v>
      </c>
      <c r="D189" s="2" t="str">
        <f>VLOOKUP(C189,[1]通用道具表!B:C,2,FALSE)</f>
        <v>套装0048帽子</v>
      </c>
      <c r="E189" s="2"/>
      <c r="F189" s="2" t="s">
        <v>153</v>
      </c>
      <c r="G189" s="2" t="s">
        <v>69</v>
      </c>
      <c r="H189" s="2">
        <v>100</v>
      </c>
      <c r="I189" s="2">
        <v>1000</v>
      </c>
      <c r="J189" s="2">
        <v>5</v>
      </c>
      <c r="K189" s="2">
        <v>1</v>
      </c>
      <c r="L189" s="2">
        <v>10</v>
      </c>
      <c r="M189" s="2">
        <v>5</v>
      </c>
      <c r="N189" s="2">
        <v>5</v>
      </c>
      <c r="O189" s="2">
        <v>6</v>
      </c>
      <c r="P189" s="2">
        <v>7</v>
      </c>
      <c r="Q189" s="2">
        <v>9</v>
      </c>
      <c r="R189" s="2" t="s">
        <v>35</v>
      </c>
      <c r="S189" s="2" t="str">
        <f>"这是一个"&amp;D189</f>
        <v>这是一个套装0048帽子</v>
      </c>
      <c r="T189" s="2" t="s">
        <v>68</v>
      </c>
      <c r="U189" s="2" t="str">
        <f>$W$4&amp;","&amp;W189&amp;";"&amp;$X$4&amp;","&amp;X189&amp;";"&amp;$Y$4&amp;","&amp;Y189&amp;";"&amp;$Z$4&amp;","&amp;Z189&amp;";"&amp;$AA$4&amp;","&amp;AA189&amp;";"&amp;$AB$4&amp;","&amp;AB189&amp;";"&amp;$AC$4&amp;","&amp;AC189&amp;";"&amp;$AD$4&amp;","&amp;AD189&amp;";"&amp;$AE$4&amp;","&amp;AE189&amp;";"&amp;$AF$4&amp;","&amp;AF189</f>
        <v>简约,125;华丽,0;可爱,0;成熟,225;活泼,0;优雅,310;清纯,0;性感,200;清凉,557;保暖,0</v>
      </c>
      <c r="V189" s="2" t="s">
        <v>67</v>
      </c>
      <c r="W189" s="1">
        <v>125</v>
      </c>
      <c r="X189" s="1">
        <v>0</v>
      </c>
      <c r="Y189" s="1">
        <v>0</v>
      </c>
      <c r="Z189" s="1">
        <v>225</v>
      </c>
      <c r="AA189" s="1">
        <v>0</v>
      </c>
      <c r="AB189" s="1">
        <v>310</v>
      </c>
      <c r="AC189" s="1">
        <v>0</v>
      </c>
      <c r="AD189" s="1">
        <v>200</v>
      </c>
      <c r="AE189" s="1">
        <v>557</v>
      </c>
      <c r="AF189" s="1">
        <v>0</v>
      </c>
      <c r="AG189" s="1">
        <f>SUM(W189:AF189)</f>
        <v>1417</v>
      </c>
      <c r="AH189" s="2" t="str">
        <f>IF(AI189&gt;0,$AI$4,"")&amp;IF(AND(AI189&gt;0,SUM(AJ189:AP189)&gt;0),";","")&amp;IF(AJ189&gt;0,$AJ$4,"")&amp;IF(AND(AJ189&gt;0,SUM(AK189:AP189)&gt;0),";","")&amp;IF(AK189&gt;0,$AK$4,"")&amp;IF(AND(AK189&gt;0,SUM(AL189:AP189)&gt;0),";","")&amp;IF(AL189&gt;0,$AL$4,"")&amp;IF(AND(AL189&gt;0,SUM(AM189:AP189)&gt;0),";","")&amp;IF(AM189&gt;0,$AM$4,"")&amp;IF(AND(AM189&gt;0,SUM(AN189:AP189)&gt;0),";","")&amp;IF(AN189&gt;0,$AN$4,"")&amp;IF(AND(AN189&gt;0,SUM(AO189:AP189)&gt;0),";","")&amp;IF(AO189&gt;0,$AO$4,"")&amp;IF(AND(AO189&gt;0,AP189&gt;0),";","")&amp;IF(AP189&gt;0,$AP$4,"")</f>
        <v/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 t="s">
        <v>0</v>
      </c>
    </row>
    <row r="190" spans="1:43" x14ac:dyDescent="0.2">
      <c r="A190" s="2" t="s">
        <v>72</v>
      </c>
      <c r="B190" s="3" t="s">
        <v>71</v>
      </c>
      <c r="C190" s="2">
        <v>1022109048</v>
      </c>
      <c r="D190" s="2" t="str">
        <f>VLOOKUP(C190,[1]通用道具表!B:C,2,FALSE)</f>
        <v>套装0048连衣裙</v>
      </c>
      <c r="E190" s="2"/>
      <c r="F190" s="2" t="s">
        <v>152</v>
      </c>
      <c r="G190" s="2" t="s">
        <v>69</v>
      </c>
      <c r="H190" s="2">
        <v>100</v>
      </c>
      <c r="I190" s="2">
        <v>1000</v>
      </c>
      <c r="J190" s="2">
        <v>5</v>
      </c>
      <c r="K190" s="2">
        <v>1</v>
      </c>
      <c r="L190" s="2">
        <v>10</v>
      </c>
      <c r="M190" s="2">
        <v>5</v>
      </c>
      <c r="N190" s="2">
        <v>5</v>
      </c>
      <c r="O190" s="2">
        <v>6</v>
      </c>
      <c r="P190" s="2">
        <v>7</v>
      </c>
      <c r="Q190" s="2">
        <v>9</v>
      </c>
      <c r="R190" s="2" t="s">
        <v>35</v>
      </c>
      <c r="S190" s="2" t="str">
        <f>"这是一个"&amp;D190</f>
        <v>这是一个套装0048连衣裙</v>
      </c>
      <c r="T190" s="2" t="s">
        <v>68</v>
      </c>
      <c r="U190" s="2" t="str">
        <f>$W$4&amp;","&amp;W190&amp;";"&amp;$X$4&amp;","&amp;X190&amp;";"&amp;$Y$4&amp;","&amp;Y190&amp;";"&amp;$Z$4&amp;","&amp;Z190&amp;";"&amp;$AA$4&amp;","&amp;AA190&amp;";"&amp;$AB$4&amp;","&amp;AB190&amp;";"&amp;$AC$4&amp;","&amp;AC190&amp;";"&amp;$AD$4&amp;","&amp;AD190&amp;";"&amp;$AE$4&amp;","&amp;AE190&amp;";"&amp;$AF$4&amp;","&amp;AF190</f>
        <v>简约,0;华丽,810;可爱,0;成熟,190;活泼,0;优雅,500;清纯,220;性感,0;清凉,220;保暖,0</v>
      </c>
      <c r="V190" s="2" t="s">
        <v>67</v>
      </c>
      <c r="W190" s="1">
        <v>0</v>
      </c>
      <c r="X190" s="1">
        <v>810</v>
      </c>
      <c r="Y190" s="1">
        <v>0</v>
      </c>
      <c r="Z190" s="1">
        <v>190</v>
      </c>
      <c r="AA190" s="1">
        <v>0</v>
      </c>
      <c r="AB190" s="1">
        <v>500</v>
      </c>
      <c r="AC190" s="1">
        <v>220</v>
      </c>
      <c r="AD190" s="1">
        <v>0</v>
      </c>
      <c r="AE190" s="1">
        <v>220</v>
      </c>
      <c r="AF190" s="1">
        <v>0</v>
      </c>
      <c r="AG190" s="1">
        <f>SUM(W190:AF190)</f>
        <v>1940</v>
      </c>
      <c r="AH190" s="2" t="str">
        <f>IF(AI190&gt;0,$AI$4,"")&amp;IF(AND(AI190&gt;0,SUM(AJ190:AP190)&gt;0),";","")&amp;IF(AJ190&gt;0,$AJ$4,"")&amp;IF(AND(AJ190&gt;0,SUM(AK190:AP190)&gt;0),";","")&amp;IF(AK190&gt;0,$AK$4,"")&amp;IF(AND(AK190&gt;0,SUM(AL190:AP190)&gt;0),";","")&amp;IF(AL190&gt;0,$AL$4,"")&amp;IF(AND(AL190&gt;0,SUM(AM190:AP190)&gt;0),";","")&amp;IF(AM190&gt;0,$AM$4,"")&amp;IF(AND(AM190&gt;0,SUM(AN190:AP190)&gt;0),";","")&amp;IF(AN190&gt;0,$AN$4,"")&amp;IF(AND(AN190&gt;0,SUM(AO190:AP190)&gt;0),";","")&amp;IF(AO190&gt;0,$AO$4,"")&amp;IF(AND(AO190&gt;0,AP190&gt;0),";","")&amp;IF(AP190&gt;0,$AP$4,"")</f>
        <v/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 t="s">
        <v>0</v>
      </c>
    </row>
    <row r="192" spans="1:43" x14ac:dyDescent="0.2">
      <c r="A192" s="2" t="s">
        <v>72</v>
      </c>
      <c r="B192" s="3" t="s">
        <v>71</v>
      </c>
      <c r="C192" s="2">
        <v>1020109051</v>
      </c>
      <c r="D192" s="2" t="str">
        <f>VLOOKUP(C192,[1]通用道具表!B:C,2,FALSE)</f>
        <v>套装0051发型</v>
      </c>
      <c r="E192" s="2"/>
      <c r="F192" s="2" t="s">
        <v>151</v>
      </c>
      <c r="G192" s="2" t="s">
        <v>69</v>
      </c>
      <c r="H192" s="2">
        <v>100</v>
      </c>
      <c r="I192" s="2">
        <v>1000</v>
      </c>
      <c r="J192" s="2">
        <v>5</v>
      </c>
      <c r="K192" s="2">
        <v>1</v>
      </c>
      <c r="L192" s="2">
        <v>10</v>
      </c>
      <c r="M192" s="2">
        <v>5</v>
      </c>
      <c r="N192" s="2">
        <v>5</v>
      </c>
      <c r="O192" s="2">
        <v>6</v>
      </c>
      <c r="P192" s="2">
        <v>7</v>
      </c>
      <c r="Q192" s="2">
        <v>9</v>
      </c>
      <c r="R192" s="2" t="s">
        <v>35</v>
      </c>
      <c r="S192" s="2" t="str">
        <f t="shared" ref="S192:S197" si="46">"这是一个"&amp;D192</f>
        <v>这是一个套装0051发型</v>
      </c>
      <c r="T192" s="2" t="s">
        <v>68</v>
      </c>
      <c r="U192" s="2" t="str">
        <f t="shared" ref="U192:U197" si="47">$W$4&amp;","&amp;W192&amp;";"&amp;$X$4&amp;","&amp;X192&amp;";"&amp;$Y$4&amp;","&amp;Y192&amp;";"&amp;$Z$4&amp;","&amp;Z192&amp;";"&amp;$AA$4&amp;","&amp;AA192&amp;";"&amp;$AB$4&amp;","&amp;AB192&amp;";"&amp;$AC$4&amp;","&amp;AC192&amp;";"&amp;$AD$4&amp;","&amp;AD192&amp;";"&amp;$AE$4&amp;","&amp;AE192&amp;";"&amp;$AF$4&amp;","&amp;AF192</f>
        <v>简约,100;华丽,0;可爱,300;成熟,0;活泼,100;优雅,0;清纯,600;性感,0;清凉,200;保暖,0</v>
      </c>
      <c r="V192" s="2" t="s">
        <v>80</v>
      </c>
      <c r="W192" s="1">
        <v>100</v>
      </c>
      <c r="X192" s="1">
        <v>0</v>
      </c>
      <c r="Y192" s="1">
        <v>300</v>
      </c>
      <c r="Z192" s="1">
        <v>0</v>
      </c>
      <c r="AA192" s="1">
        <v>100</v>
      </c>
      <c r="AB192" s="1">
        <v>0</v>
      </c>
      <c r="AC192" s="1">
        <v>600</v>
      </c>
      <c r="AD192" s="1">
        <v>0</v>
      </c>
      <c r="AE192" s="1">
        <v>200</v>
      </c>
      <c r="AF192" s="1">
        <v>0</v>
      </c>
      <c r="AG192" s="1">
        <f t="shared" ref="AG192:AG197" si="48">SUM(W192:AF192)</f>
        <v>1300</v>
      </c>
      <c r="AH192" s="2" t="str">
        <f t="shared" ref="AH192:AH197" si="49">IF(AI192&gt;0,$AI$4,"")&amp;IF(AND(AI192&gt;0,SUM(AJ192:AP192)&gt;0),";","")&amp;IF(AJ192&gt;0,$AJ$4,"")&amp;IF(AND(AJ192&gt;0,SUM(AK192:AP192)&gt;0),";","")&amp;IF(AK192&gt;0,$AK$4,"")&amp;IF(AND(AK192&gt;0,SUM(AL192:AP192)&gt;0),";","")&amp;IF(AL192&gt;0,$AL$4,"")&amp;IF(AND(AL192&gt;0,SUM(AM192:AP192)&gt;0),";","")&amp;IF(AM192&gt;0,$AM$4,"")&amp;IF(AND(AM192&gt;0,SUM(AN192:AP192)&gt;0),";","")&amp;IF(AN192&gt;0,$AN$4,"")&amp;IF(AND(AN192&gt;0,SUM(AO192:AP192)&gt;0),";","")&amp;IF(AO192&gt;0,$AO$4,"")&amp;IF(AND(AO192&gt;0,AP192&gt;0),";","")&amp;IF(AP192&gt;0,$AP$4,"")</f>
        <v/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 t="s">
        <v>0</v>
      </c>
    </row>
    <row r="193" spans="1:43" x14ac:dyDescent="0.2">
      <c r="A193" s="2" t="s">
        <v>72</v>
      </c>
      <c r="B193" s="3" t="s">
        <v>71</v>
      </c>
      <c r="C193" s="2">
        <v>1020609051</v>
      </c>
      <c r="D193" s="2" t="str">
        <f>VLOOKUP(C193,[1]通用道具表!B:C,2,FALSE)</f>
        <v>套装0051鞋子</v>
      </c>
      <c r="E193" s="2"/>
      <c r="F193" s="2" t="s">
        <v>150</v>
      </c>
      <c r="G193" s="2" t="s">
        <v>78</v>
      </c>
      <c r="H193" s="2">
        <v>100</v>
      </c>
      <c r="I193" s="2">
        <v>1000</v>
      </c>
      <c r="J193" s="2">
        <v>5</v>
      </c>
      <c r="K193" s="2">
        <v>1</v>
      </c>
      <c r="L193" s="2">
        <v>10</v>
      </c>
      <c r="M193" s="2">
        <v>5</v>
      </c>
      <c r="N193" s="2">
        <v>5</v>
      </c>
      <c r="O193" s="2">
        <v>6</v>
      </c>
      <c r="P193" s="2">
        <v>7</v>
      </c>
      <c r="Q193" s="2">
        <v>9</v>
      </c>
      <c r="R193" s="2" t="s">
        <v>35</v>
      </c>
      <c r="S193" s="2" t="str">
        <f t="shared" si="46"/>
        <v>这是一个套装0051鞋子</v>
      </c>
      <c r="T193" s="2" t="s">
        <v>68</v>
      </c>
      <c r="U193" s="2" t="str">
        <f t="shared" si="47"/>
        <v>简约,0;华丽,810;可爱,0;成熟,190;活泼,0;优雅,500;清纯,220;性感,0;清凉,220;保暖,0</v>
      </c>
      <c r="V193" s="2" t="s">
        <v>67</v>
      </c>
      <c r="W193" s="1">
        <v>0</v>
      </c>
      <c r="X193" s="1">
        <v>810</v>
      </c>
      <c r="Y193" s="1">
        <v>0</v>
      </c>
      <c r="Z193" s="1">
        <v>190</v>
      </c>
      <c r="AA193" s="1">
        <v>0</v>
      </c>
      <c r="AB193" s="1">
        <v>500</v>
      </c>
      <c r="AC193" s="1">
        <v>220</v>
      </c>
      <c r="AD193" s="1">
        <v>0</v>
      </c>
      <c r="AE193" s="1">
        <v>220</v>
      </c>
      <c r="AF193" s="1">
        <v>0</v>
      </c>
      <c r="AG193" s="1">
        <f t="shared" si="48"/>
        <v>1940</v>
      </c>
      <c r="AH193" s="2" t="str">
        <f t="shared" si="49"/>
        <v/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 t="s">
        <v>0</v>
      </c>
    </row>
    <row r="194" spans="1:43" x14ac:dyDescent="0.2">
      <c r="A194" s="2" t="s">
        <v>72</v>
      </c>
      <c r="B194" s="3" t="s">
        <v>71</v>
      </c>
      <c r="C194" s="2">
        <v>1020709051</v>
      </c>
      <c r="D194" s="2" t="str">
        <f>VLOOKUP(C194,[1]通用道具表!B:C,2,FALSE)</f>
        <v>套装0051发饰</v>
      </c>
      <c r="E194" s="2"/>
      <c r="F194" s="2" t="s">
        <v>149</v>
      </c>
      <c r="G194" s="2" t="s">
        <v>69</v>
      </c>
      <c r="H194" s="2">
        <v>100</v>
      </c>
      <c r="I194" s="2">
        <v>1000</v>
      </c>
      <c r="J194" s="2">
        <v>5</v>
      </c>
      <c r="K194" s="2">
        <v>1</v>
      </c>
      <c r="L194" s="2">
        <v>10</v>
      </c>
      <c r="M194" s="2">
        <v>5</v>
      </c>
      <c r="N194" s="2">
        <v>5</v>
      </c>
      <c r="O194" s="2">
        <v>6</v>
      </c>
      <c r="P194" s="2">
        <v>7</v>
      </c>
      <c r="Q194" s="2">
        <v>9</v>
      </c>
      <c r="R194" s="2" t="s">
        <v>35</v>
      </c>
      <c r="S194" s="2" t="str">
        <f t="shared" si="46"/>
        <v>这是一个套装0051发饰</v>
      </c>
      <c r="T194" s="2" t="s">
        <v>68</v>
      </c>
      <c r="U194" s="2" t="str">
        <f t="shared" si="47"/>
        <v>简约,660;华丽,0;可爱,320;成熟,0;活泼,100;优雅,0;清纯,300;性感,0;清凉,200;保暖,0</v>
      </c>
      <c r="V194" s="2" t="s">
        <v>67</v>
      </c>
      <c r="W194" s="1">
        <v>660</v>
      </c>
      <c r="X194" s="1">
        <v>0</v>
      </c>
      <c r="Y194" s="1">
        <v>320</v>
      </c>
      <c r="Z194" s="1">
        <v>0</v>
      </c>
      <c r="AA194" s="1">
        <v>100</v>
      </c>
      <c r="AB194" s="1">
        <v>0</v>
      </c>
      <c r="AC194" s="1">
        <v>300</v>
      </c>
      <c r="AD194" s="1">
        <v>0</v>
      </c>
      <c r="AE194" s="1">
        <v>200</v>
      </c>
      <c r="AF194" s="1">
        <v>0</v>
      </c>
      <c r="AG194" s="1">
        <f t="shared" si="48"/>
        <v>1580</v>
      </c>
      <c r="AH194" s="2" t="str">
        <f t="shared" si="49"/>
        <v/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 t="s">
        <v>0</v>
      </c>
    </row>
    <row r="195" spans="1:43" x14ac:dyDescent="0.2">
      <c r="A195" s="2" t="s">
        <v>72</v>
      </c>
      <c r="B195" s="3" t="s">
        <v>71</v>
      </c>
      <c r="C195" s="2">
        <v>1020909051</v>
      </c>
      <c r="D195" s="2" t="str">
        <f>VLOOKUP(C195,[1]通用道具表!B:C,2,FALSE)</f>
        <v>套装0051耳饰</v>
      </c>
      <c r="E195" s="2"/>
      <c r="F195" s="2" t="s">
        <v>148</v>
      </c>
      <c r="G195" s="2" t="s">
        <v>69</v>
      </c>
      <c r="H195" s="2">
        <v>100</v>
      </c>
      <c r="I195" s="2">
        <v>1000</v>
      </c>
      <c r="J195" s="2">
        <v>5</v>
      </c>
      <c r="K195" s="2">
        <v>1</v>
      </c>
      <c r="L195" s="2">
        <v>10</v>
      </c>
      <c r="M195" s="2">
        <v>5</v>
      </c>
      <c r="N195" s="2">
        <v>5</v>
      </c>
      <c r="O195" s="2">
        <v>6</v>
      </c>
      <c r="P195" s="2">
        <v>7</v>
      </c>
      <c r="Q195" s="2">
        <v>9</v>
      </c>
      <c r="R195" s="2" t="s">
        <v>35</v>
      </c>
      <c r="S195" s="2" t="str">
        <f t="shared" si="46"/>
        <v>这是一个套装0051耳饰</v>
      </c>
      <c r="T195" s="2" t="s">
        <v>68</v>
      </c>
      <c r="U195" s="2" t="str">
        <f t="shared" si="47"/>
        <v>简约,0;华丽,580;可爱,0;成熟,620;活泼,110;优雅,0;清纯,0;性感,460;清凉,100;保暖,0</v>
      </c>
      <c r="V195" s="2" t="s">
        <v>67</v>
      </c>
      <c r="W195" s="1">
        <v>0</v>
      </c>
      <c r="X195" s="1">
        <v>580</v>
      </c>
      <c r="Y195" s="1">
        <v>0</v>
      </c>
      <c r="Z195" s="1">
        <v>620</v>
      </c>
      <c r="AA195" s="1">
        <v>110</v>
      </c>
      <c r="AB195" s="1">
        <v>0</v>
      </c>
      <c r="AC195" s="1">
        <v>0</v>
      </c>
      <c r="AD195" s="1">
        <v>460</v>
      </c>
      <c r="AE195" s="1">
        <v>100</v>
      </c>
      <c r="AF195" s="1">
        <v>0</v>
      </c>
      <c r="AG195" s="1">
        <f t="shared" si="48"/>
        <v>1870</v>
      </c>
      <c r="AH195" s="2" t="str">
        <f t="shared" si="49"/>
        <v/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 t="s">
        <v>0</v>
      </c>
    </row>
    <row r="196" spans="1:43" x14ac:dyDescent="0.2">
      <c r="A196" s="2" t="s">
        <v>72</v>
      </c>
      <c r="B196" s="3" t="s">
        <v>71</v>
      </c>
      <c r="C196" s="2">
        <v>1021009051</v>
      </c>
      <c r="D196" s="2" t="str">
        <f>VLOOKUP(C196,[1]通用道具表!B:C,2,FALSE)</f>
        <v>套装0051颈饰</v>
      </c>
      <c r="E196" s="2"/>
      <c r="F196" s="2" t="s">
        <v>147</v>
      </c>
      <c r="G196" s="2" t="s">
        <v>69</v>
      </c>
      <c r="H196" s="2">
        <v>100</v>
      </c>
      <c r="I196" s="2">
        <v>1000</v>
      </c>
      <c r="J196" s="2">
        <v>5</v>
      </c>
      <c r="K196" s="2">
        <v>1</v>
      </c>
      <c r="L196" s="2">
        <v>10</v>
      </c>
      <c r="M196" s="2">
        <v>5</v>
      </c>
      <c r="N196" s="2">
        <v>5</v>
      </c>
      <c r="O196" s="2">
        <v>6</v>
      </c>
      <c r="P196" s="2">
        <v>7</v>
      </c>
      <c r="Q196" s="2">
        <v>9</v>
      </c>
      <c r="R196" s="2" t="s">
        <v>35</v>
      </c>
      <c r="S196" s="2" t="str">
        <f t="shared" si="46"/>
        <v>这是一个套装0051颈饰</v>
      </c>
      <c r="T196" s="2" t="s">
        <v>68</v>
      </c>
      <c r="U196" s="2" t="str">
        <f t="shared" si="47"/>
        <v>简约,120;华丽,0;可爱,0;成熟,360;活泼,0;优雅,100;清纯,300;性感,0;清凉,0;保暖,600</v>
      </c>
      <c r="V196" s="2" t="s">
        <v>67</v>
      </c>
      <c r="W196" s="1">
        <v>120</v>
      </c>
      <c r="X196" s="1">
        <v>0</v>
      </c>
      <c r="Y196" s="1">
        <v>0</v>
      </c>
      <c r="Z196" s="1">
        <v>360</v>
      </c>
      <c r="AA196" s="1">
        <v>0</v>
      </c>
      <c r="AB196" s="1">
        <v>100</v>
      </c>
      <c r="AC196" s="1">
        <v>300</v>
      </c>
      <c r="AD196" s="1">
        <v>0</v>
      </c>
      <c r="AE196" s="1">
        <v>0</v>
      </c>
      <c r="AF196" s="1">
        <v>600</v>
      </c>
      <c r="AG196" s="1">
        <f t="shared" si="48"/>
        <v>1480</v>
      </c>
      <c r="AH196" s="2" t="str">
        <f t="shared" si="49"/>
        <v/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 t="s">
        <v>0</v>
      </c>
    </row>
    <row r="197" spans="1:43" x14ac:dyDescent="0.2">
      <c r="A197" s="2" t="s">
        <v>72</v>
      </c>
      <c r="B197" s="3" t="s">
        <v>71</v>
      </c>
      <c r="C197" s="2">
        <v>1021409051</v>
      </c>
      <c r="D197" s="2" t="str">
        <f>VLOOKUP(C197,[1]通用道具表!B:C,2,FALSE)</f>
        <v>套装0051手持物</v>
      </c>
      <c r="E197" s="2"/>
      <c r="F197" s="2" t="s">
        <v>146</v>
      </c>
      <c r="G197" s="2" t="s">
        <v>69</v>
      </c>
      <c r="H197" s="2">
        <v>100</v>
      </c>
      <c r="I197" s="2">
        <v>1000</v>
      </c>
      <c r="J197" s="2">
        <v>5</v>
      </c>
      <c r="K197" s="2">
        <v>1</v>
      </c>
      <c r="L197" s="2">
        <v>10</v>
      </c>
      <c r="M197" s="2">
        <v>5</v>
      </c>
      <c r="N197" s="2">
        <v>5</v>
      </c>
      <c r="O197" s="2">
        <v>6</v>
      </c>
      <c r="P197" s="2">
        <v>7</v>
      </c>
      <c r="Q197" s="2">
        <v>9</v>
      </c>
      <c r="R197" s="2">
        <v>2001</v>
      </c>
      <c r="S197" s="2" t="str">
        <f t="shared" si="46"/>
        <v>这是一个套装0051手持物</v>
      </c>
      <c r="T197" s="2" t="s">
        <v>68</v>
      </c>
      <c r="U197" s="2" t="str">
        <f t="shared" si="47"/>
        <v>简约,0;华丽,300;可爱,0;成熟,100;活泼,0;优雅,450;清纯,0;性感,720;清凉,350;保暖,0</v>
      </c>
      <c r="V197" s="2" t="s">
        <v>67</v>
      </c>
      <c r="W197" s="1">
        <v>0</v>
      </c>
      <c r="X197" s="1">
        <v>300</v>
      </c>
      <c r="Y197" s="1">
        <v>0</v>
      </c>
      <c r="Z197" s="1">
        <v>100</v>
      </c>
      <c r="AA197" s="1">
        <v>0</v>
      </c>
      <c r="AB197" s="1">
        <v>450</v>
      </c>
      <c r="AC197" s="1">
        <v>0</v>
      </c>
      <c r="AD197" s="1">
        <v>720</v>
      </c>
      <c r="AE197" s="1">
        <v>350</v>
      </c>
      <c r="AF197" s="1">
        <v>0</v>
      </c>
      <c r="AG197" s="1">
        <f t="shared" si="48"/>
        <v>1920</v>
      </c>
      <c r="AH197" s="2" t="str">
        <f t="shared" si="49"/>
        <v/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 t="s">
        <v>0</v>
      </c>
    </row>
    <row r="199" spans="1:43" x14ac:dyDescent="0.2">
      <c r="A199" s="2" t="s">
        <v>72</v>
      </c>
      <c r="B199" s="3" t="s">
        <v>71</v>
      </c>
      <c r="C199" s="2">
        <v>1020109057</v>
      </c>
      <c r="D199" s="2" t="str">
        <f>VLOOKUP(C199,[1]通用道具表!B:C,2,FALSE)</f>
        <v>套装0057发型</v>
      </c>
      <c r="E199" s="2"/>
      <c r="F199" s="2" t="s">
        <v>145</v>
      </c>
      <c r="G199" s="2" t="s">
        <v>69</v>
      </c>
      <c r="H199" s="2">
        <v>100</v>
      </c>
      <c r="I199" s="2">
        <v>1000</v>
      </c>
      <c r="J199" s="2">
        <v>5</v>
      </c>
      <c r="K199" s="2">
        <v>1</v>
      </c>
      <c r="L199" s="2">
        <v>10</v>
      </c>
      <c r="M199" s="2">
        <v>5</v>
      </c>
      <c r="N199" s="2">
        <v>5</v>
      </c>
      <c r="O199" s="2">
        <v>6</v>
      </c>
      <c r="P199" s="2">
        <v>7</v>
      </c>
      <c r="Q199" s="2">
        <v>9</v>
      </c>
      <c r="R199" s="2" t="s">
        <v>35</v>
      </c>
      <c r="S199" s="2" t="str">
        <f t="shared" ref="S199:S204" si="50">"这是一个"&amp;D199</f>
        <v>这是一个套装0057发型</v>
      </c>
      <c r="T199" s="2" t="s">
        <v>68</v>
      </c>
      <c r="U199" s="2" t="str">
        <f t="shared" ref="U199:U204" si="51">$W$4&amp;","&amp;W199&amp;";"&amp;$X$4&amp;","&amp;X199&amp;";"&amp;$Y$4&amp;","&amp;Y199&amp;";"&amp;$Z$4&amp;","&amp;Z199&amp;";"&amp;$AA$4&amp;","&amp;AA199&amp;";"&amp;$AB$4&amp;","&amp;AB199&amp;";"&amp;$AC$4&amp;","&amp;AC199&amp;";"&amp;$AD$4&amp;","&amp;AD199&amp;";"&amp;$AE$4&amp;","&amp;AE199&amp;";"&amp;$AF$4&amp;","&amp;AF199</f>
        <v>简约,100;华丽,0;可爱,300;成熟,0;活泼,100;优雅,0;清纯,600;性感,0;清凉,200;保暖,0</v>
      </c>
      <c r="V199" s="2" t="s">
        <v>80</v>
      </c>
      <c r="W199" s="1">
        <v>100</v>
      </c>
      <c r="X199" s="1">
        <v>0</v>
      </c>
      <c r="Y199" s="1">
        <v>300</v>
      </c>
      <c r="Z199" s="1">
        <v>0</v>
      </c>
      <c r="AA199" s="1">
        <v>100</v>
      </c>
      <c r="AB199" s="1">
        <v>0</v>
      </c>
      <c r="AC199" s="1">
        <v>600</v>
      </c>
      <c r="AD199" s="1">
        <v>0</v>
      </c>
      <c r="AE199" s="1">
        <v>200</v>
      </c>
      <c r="AF199" s="1">
        <v>0</v>
      </c>
      <c r="AG199" s="1">
        <f t="shared" ref="AG199:AG204" si="52">SUM(W199:AF199)</f>
        <v>1300</v>
      </c>
      <c r="AH199" s="2" t="str">
        <f t="shared" ref="AH199:AH204" si="53">IF(AI199&gt;0,$AI$4,"")&amp;IF(AND(AI199&gt;0,SUM(AJ199:AP199)&gt;0),";","")&amp;IF(AJ199&gt;0,$AJ$4,"")&amp;IF(AND(AJ199&gt;0,SUM(AK199:AP199)&gt;0),";","")&amp;IF(AK199&gt;0,$AK$4,"")&amp;IF(AND(AK199&gt;0,SUM(AL199:AP199)&gt;0),";","")&amp;IF(AL199&gt;0,$AL$4,"")&amp;IF(AND(AL199&gt;0,SUM(AM199:AP199)&gt;0),";","")&amp;IF(AM199&gt;0,$AM$4,"")&amp;IF(AND(AM199&gt;0,SUM(AN199:AP199)&gt;0),";","")&amp;IF(AN199&gt;0,$AN$4,"")&amp;IF(AND(AN199&gt;0,SUM(AO199:AP199)&gt;0),";","")&amp;IF(AO199&gt;0,$AO$4,"")&amp;IF(AND(AO199&gt;0,AP199&gt;0),";","")&amp;IF(AP199&gt;0,$AP$4,"")</f>
        <v/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 t="s">
        <v>0</v>
      </c>
    </row>
    <row r="200" spans="1:43" x14ac:dyDescent="0.2">
      <c r="A200" s="2" t="s">
        <v>72</v>
      </c>
      <c r="B200" s="3" t="s">
        <v>71</v>
      </c>
      <c r="C200" s="2">
        <v>1020509057</v>
      </c>
      <c r="D200" s="2" t="str">
        <f>VLOOKUP(C200,[1]通用道具表!B:C,2,FALSE)</f>
        <v>套装0057袜子</v>
      </c>
      <c r="E200" s="2"/>
      <c r="F200" s="2" t="s">
        <v>144</v>
      </c>
      <c r="G200" s="2" t="s">
        <v>69</v>
      </c>
      <c r="H200" s="2">
        <v>100</v>
      </c>
      <c r="I200" s="2">
        <v>1000</v>
      </c>
      <c r="J200" s="2">
        <v>5</v>
      </c>
      <c r="K200" s="2">
        <v>1</v>
      </c>
      <c r="L200" s="2">
        <v>10</v>
      </c>
      <c r="M200" s="2">
        <v>5</v>
      </c>
      <c r="N200" s="2">
        <v>5</v>
      </c>
      <c r="O200" s="2">
        <v>6</v>
      </c>
      <c r="P200" s="2">
        <v>7</v>
      </c>
      <c r="Q200" s="2">
        <v>9</v>
      </c>
      <c r="R200" s="2" t="s">
        <v>35</v>
      </c>
      <c r="S200" s="2" t="str">
        <f t="shared" si="50"/>
        <v>这是一个套装0057袜子</v>
      </c>
      <c r="T200" s="2" t="s">
        <v>68</v>
      </c>
      <c r="U200" s="2" t="str">
        <f t="shared" si="51"/>
        <v>简约,800;华丽,0;可爱,70;成熟,0;活泼,200;优雅,0;清纯,0;性感,65;清凉,0;保暖,330</v>
      </c>
      <c r="V200" s="2" t="s">
        <v>67</v>
      </c>
      <c r="W200" s="1">
        <v>800</v>
      </c>
      <c r="X200" s="1">
        <v>0</v>
      </c>
      <c r="Y200" s="1">
        <v>70</v>
      </c>
      <c r="Z200" s="1">
        <v>0</v>
      </c>
      <c r="AA200" s="1">
        <v>200</v>
      </c>
      <c r="AB200" s="1">
        <v>0</v>
      </c>
      <c r="AC200" s="1">
        <v>0</v>
      </c>
      <c r="AD200" s="1">
        <v>65</v>
      </c>
      <c r="AE200" s="1">
        <v>0</v>
      </c>
      <c r="AF200" s="1">
        <v>330</v>
      </c>
      <c r="AG200" s="1">
        <f t="shared" si="52"/>
        <v>1465</v>
      </c>
      <c r="AH200" s="2" t="str">
        <f t="shared" si="53"/>
        <v/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 t="s">
        <v>0</v>
      </c>
    </row>
    <row r="201" spans="1:43" x14ac:dyDescent="0.2">
      <c r="A201" s="2" t="s">
        <v>72</v>
      </c>
      <c r="B201" s="3" t="s">
        <v>71</v>
      </c>
      <c r="C201" s="2">
        <v>1020609057</v>
      </c>
      <c r="D201" s="2" t="str">
        <f>VLOOKUP(C201,[1]通用道具表!B:C,2,FALSE)</f>
        <v>套装0057鞋子</v>
      </c>
      <c r="E201" s="2"/>
      <c r="F201" s="2" t="s">
        <v>143</v>
      </c>
      <c r="G201" s="2" t="s">
        <v>78</v>
      </c>
      <c r="H201" s="2">
        <v>100</v>
      </c>
      <c r="I201" s="2">
        <v>1000</v>
      </c>
      <c r="J201" s="2">
        <v>5</v>
      </c>
      <c r="K201" s="2">
        <v>1</v>
      </c>
      <c r="L201" s="2">
        <v>10</v>
      </c>
      <c r="M201" s="2">
        <v>5</v>
      </c>
      <c r="N201" s="2">
        <v>5</v>
      </c>
      <c r="O201" s="2">
        <v>6</v>
      </c>
      <c r="P201" s="2">
        <v>7</v>
      </c>
      <c r="Q201" s="2">
        <v>9</v>
      </c>
      <c r="R201" s="2" t="s">
        <v>35</v>
      </c>
      <c r="S201" s="2" t="str">
        <f t="shared" si="50"/>
        <v>这是一个套装0057鞋子</v>
      </c>
      <c r="T201" s="2" t="s">
        <v>68</v>
      </c>
      <c r="U201" s="2" t="str">
        <f t="shared" si="51"/>
        <v>简约,0;华丽,810;可爱,0;成熟,190;活泼,0;优雅,500;清纯,220;性感,0;清凉,220;保暖,0</v>
      </c>
      <c r="V201" s="2" t="s">
        <v>67</v>
      </c>
      <c r="W201" s="1">
        <v>0</v>
      </c>
      <c r="X201" s="1">
        <v>810</v>
      </c>
      <c r="Y201" s="1">
        <v>0</v>
      </c>
      <c r="Z201" s="1">
        <v>190</v>
      </c>
      <c r="AA201" s="1">
        <v>0</v>
      </c>
      <c r="AB201" s="1">
        <v>500</v>
      </c>
      <c r="AC201" s="1">
        <v>220</v>
      </c>
      <c r="AD201" s="1">
        <v>0</v>
      </c>
      <c r="AE201" s="1">
        <v>220</v>
      </c>
      <c r="AF201" s="1">
        <v>0</v>
      </c>
      <c r="AG201" s="1">
        <f t="shared" si="52"/>
        <v>1940</v>
      </c>
      <c r="AH201" s="2" t="str">
        <f t="shared" si="53"/>
        <v/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 t="s">
        <v>0</v>
      </c>
    </row>
    <row r="202" spans="1:43" x14ac:dyDescent="0.2">
      <c r="A202" s="2" t="s">
        <v>72</v>
      </c>
      <c r="B202" s="3" t="s">
        <v>71</v>
      </c>
      <c r="C202" s="2">
        <v>1020709057</v>
      </c>
      <c r="D202" s="2" t="str">
        <f>VLOOKUP(C202,[1]通用道具表!B:C,2,FALSE)</f>
        <v>套装0057发饰</v>
      </c>
      <c r="E202" s="2"/>
      <c r="F202" s="2" t="s">
        <v>142</v>
      </c>
      <c r="G202" s="2" t="s">
        <v>69</v>
      </c>
      <c r="H202" s="2">
        <v>100</v>
      </c>
      <c r="I202" s="2">
        <v>1000</v>
      </c>
      <c r="J202" s="2">
        <v>5</v>
      </c>
      <c r="K202" s="2">
        <v>1</v>
      </c>
      <c r="L202" s="2">
        <v>10</v>
      </c>
      <c r="M202" s="2">
        <v>5</v>
      </c>
      <c r="N202" s="2">
        <v>5</v>
      </c>
      <c r="O202" s="2">
        <v>6</v>
      </c>
      <c r="P202" s="2">
        <v>7</v>
      </c>
      <c r="Q202" s="2">
        <v>9</v>
      </c>
      <c r="R202" s="2" t="s">
        <v>35</v>
      </c>
      <c r="S202" s="2" t="str">
        <f t="shared" si="50"/>
        <v>这是一个套装0057发饰</v>
      </c>
      <c r="T202" s="2" t="s">
        <v>68</v>
      </c>
      <c r="U202" s="2" t="str">
        <f t="shared" si="51"/>
        <v>简约,660;华丽,0;可爱,320;成熟,0;活泼,100;优雅,0;清纯,300;性感,0;清凉,200;保暖,0</v>
      </c>
      <c r="V202" s="2" t="s">
        <v>67</v>
      </c>
      <c r="W202" s="1">
        <v>660</v>
      </c>
      <c r="X202" s="1">
        <v>0</v>
      </c>
      <c r="Y202" s="1">
        <v>320</v>
      </c>
      <c r="Z202" s="1">
        <v>0</v>
      </c>
      <c r="AA202" s="1">
        <v>100</v>
      </c>
      <c r="AB202" s="1">
        <v>0</v>
      </c>
      <c r="AC202" s="1">
        <v>300</v>
      </c>
      <c r="AD202" s="1">
        <v>0</v>
      </c>
      <c r="AE202" s="1">
        <v>200</v>
      </c>
      <c r="AF202" s="1">
        <v>0</v>
      </c>
      <c r="AG202" s="1">
        <f t="shared" si="52"/>
        <v>1580</v>
      </c>
      <c r="AH202" s="2" t="str">
        <f t="shared" si="53"/>
        <v/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 t="s">
        <v>0</v>
      </c>
    </row>
    <row r="203" spans="1:43" x14ac:dyDescent="0.2">
      <c r="A203" s="2" t="s">
        <v>72</v>
      </c>
      <c r="B203" s="3" t="s">
        <v>71</v>
      </c>
      <c r="C203" s="2">
        <v>1021009057</v>
      </c>
      <c r="D203" s="2" t="str">
        <f>VLOOKUP(C203,[1]通用道具表!B:C,2,FALSE)</f>
        <v>套装0057颈饰</v>
      </c>
      <c r="E203" s="2"/>
      <c r="F203" s="2" t="s">
        <v>141</v>
      </c>
      <c r="G203" s="2" t="s">
        <v>69</v>
      </c>
      <c r="H203" s="2">
        <v>100</v>
      </c>
      <c r="I203" s="2">
        <v>1000</v>
      </c>
      <c r="J203" s="2">
        <v>5</v>
      </c>
      <c r="K203" s="2">
        <v>1</v>
      </c>
      <c r="L203" s="2">
        <v>10</v>
      </c>
      <c r="M203" s="2">
        <v>5</v>
      </c>
      <c r="N203" s="2">
        <v>5</v>
      </c>
      <c r="O203" s="2">
        <v>6</v>
      </c>
      <c r="P203" s="2">
        <v>7</v>
      </c>
      <c r="Q203" s="2">
        <v>9</v>
      </c>
      <c r="R203" s="2" t="s">
        <v>35</v>
      </c>
      <c r="S203" s="2" t="str">
        <f t="shared" si="50"/>
        <v>这是一个套装0057颈饰</v>
      </c>
      <c r="T203" s="2" t="s">
        <v>68</v>
      </c>
      <c r="U203" s="2" t="str">
        <f t="shared" si="51"/>
        <v>简约,120;华丽,0;可爱,0;成熟,360;活泼,0;优雅,100;清纯,300;性感,0;清凉,0;保暖,600</v>
      </c>
      <c r="V203" s="2" t="s">
        <v>67</v>
      </c>
      <c r="W203" s="1">
        <v>120</v>
      </c>
      <c r="X203" s="1">
        <v>0</v>
      </c>
      <c r="Y203" s="1">
        <v>0</v>
      </c>
      <c r="Z203" s="1">
        <v>360</v>
      </c>
      <c r="AA203" s="1">
        <v>0</v>
      </c>
      <c r="AB203" s="1">
        <v>100</v>
      </c>
      <c r="AC203" s="1">
        <v>300</v>
      </c>
      <c r="AD203" s="1">
        <v>0</v>
      </c>
      <c r="AE203" s="1">
        <v>0</v>
      </c>
      <c r="AF203" s="1">
        <v>600</v>
      </c>
      <c r="AG203" s="1">
        <f t="shared" si="52"/>
        <v>1480</v>
      </c>
      <c r="AH203" s="2" t="str">
        <f t="shared" si="53"/>
        <v/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 t="s">
        <v>0</v>
      </c>
    </row>
    <row r="204" spans="1:43" x14ac:dyDescent="0.2">
      <c r="A204" s="2" t="s">
        <v>72</v>
      </c>
      <c r="B204" s="3" t="s">
        <v>71</v>
      </c>
      <c r="C204" s="2">
        <v>1022109057</v>
      </c>
      <c r="D204" s="2" t="str">
        <f>VLOOKUP(C204,[1]通用道具表!B:C,2,FALSE)</f>
        <v>套装0057连衣裙</v>
      </c>
      <c r="E204" s="2"/>
      <c r="F204" s="2" t="s">
        <v>140</v>
      </c>
      <c r="G204" s="2" t="s">
        <v>69</v>
      </c>
      <c r="H204" s="2">
        <v>100</v>
      </c>
      <c r="I204" s="2">
        <v>1000</v>
      </c>
      <c r="J204" s="2">
        <v>5</v>
      </c>
      <c r="K204" s="2">
        <v>1</v>
      </c>
      <c r="L204" s="2">
        <v>10</v>
      </c>
      <c r="M204" s="2">
        <v>5</v>
      </c>
      <c r="N204" s="2">
        <v>5</v>
      </c>
      <c r="O204" s="2">
        <v>6</v>
      </c>
      <c r="P204" s="2">
        <v>7</v>
      </c>
      <c r="Q204" s="2">
        <v>9</v>
      </c>
      <c r="R204" s="2" t="s">
        <v>35</v>
      </c>
      <c r="S204" s="2" t="str">
        <f t="shared" si="50"/>
        <v>这是一个套装0057连衣裙</v>
      </c>
      <c r="T204" s="2" t="s">
        <v>68</v>
      </c>
      <c r="U204" s="2" t="str">
        <f t="shared" si="51"/>
        <v>简约,0;华丽,810;可爱,0;成熟,190;活泼,0;优雅,500;清纯,220;性感,0;清凉,220;保暖,0</v>
      </c>
      <c r="V204" s="2" t="s">
        <v>67</v>
      </c>
      <c r="W204" s="1">
        <v>0</v>
      </c>
      <c r="X204" s="1">
        <v>810</v>
      </c>
      <c r="Y204" s="1">
        <v>0</v>
      </c>
      <c r="Z204" s="1">
        <v>190</v>
      </c>
      <c r="AA204" s="1">
        <v>0</v>
      </c>
      <c r="AB204" s="1">
        <v>500</v>
      </c>
      <c r="AC204" s="1">
        <v>220</v>
      </c>
      <c r="AD204" s="1">
        <v>0</v>
      </c>
      <c r="AE204" s="1">
        <v>220</v>
      </c>
      <c r="AF204" s="1">
        <v>0</v>
      </c>
      <c r="AG204" s="1">
        <f t="shared" si="52"/>
        <v>1940</v>
      </c>
      <c r="AH204" s="2" t="str">
        <f t="shared" si="53"/>
        <v/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 t="s">
        <v>0</v>
      </c>
    </row>
    <row r="206" spans="1:43" x14ac:dyDescent="0.2">
      <c r="A206" s="2" t="s">
        <v>72</v>
      </c>
      <c r="B206" s="3" t="s">
        <v>139</v>
      </c>
      <c r="C206" s="2">
        <v>1020109059</v>
      </c>
      <c r="D206" s="2" t="str">
        <f>VLOOKUP(C206,[1]通用道具表!B:C,2,FALSE)</f>
        <v>套装0059发型</v>
      </c>
      <c r="E206" s="2"/>
      <c r="F206" s="2" t="s">
        <v>138</v>
      </c>
      <c r="G206" s="2" t="s">
        <v>69</v>
      </c>
      <c r="H206" s="2">
        <v>100</v>
      </c>
      <c r="I206" s="2">
        <v>1000</v>
      </c>
      <c r="J206" s="2">
        <v>5</v>
      </c>
      <c r="K206" s="2">
        <v>1</v>
      </c>
      <c r="L206" s="2">
        <v>10</v>
      </c>
      <c r="M206" s="2">
        <v>5</v>
      </c>
      <c r="N206" s="2">
        <v>5</v>
      </c>
      <c r="O206" s="2">
        <v>6</v>
      </c>
      <c r="P206" s="2">
        <v>7</v>
      </c>
      <c r="Q206" s="2">
        <v>9</v>
      </c>
      <c r="R206" s="2" t="s">
        <v>35</v>
      </c>
      <c r="S206" s="2" t="str">
        <f t="shared" ref="S206:S212" si="54">"这是一个"&amp;D206</f>
        <v>这是一个套装0059发型</v>
      </c>
      <c r="T206" s="2" t="s">
        <v>68</v>
      </c>
      <c r="U206" s="2" t="str">
        <f t="shared" ref="U206:U212" si="55">$W$4&amp;","&amp;W206&amp;";"&amp;$X$4&amp;","&amp;X206&amp;";"&amp;$Y$4&amp;","&amp;Y206&amp;";"&amp;$Z$4&amp;","&amp;Z206&amp;";"&amp;$AA$4&amp;","&amp;AA206&amp;";"&amp;$AB$4&amp;","&amp;AB206&amp;";"&amp;$AC$4&amp;","&amp;AC206&amp;";"&amp;$AD$4&amp;","&amp;AD206&amp;";"&amp;$AE$4&amp;","&amp;AE206&amp;";"&amp;$AF$4&amp;","&amp;AF206</f>
        <v>简约,100;华丽,0;可爱,300;成熟,0;活泼,100;优雅,0;清纯,600;性感,0;清凉,200;保暖,0</v>
      </c>
      <c r="V206" s="2" t="s">
        <v>80</v>
      </c>
      <c r="W206" s="1">
        <v>100</v>
      </c>
      <c r="X206" s="1">
        <v>0</v>
      </c>
      <c r="Y206" s="1">
        <v>300</v>
      </c>
      <c r="Z206" s="1">
        <v>0</v>
      </c>
      <c r="AA206" s="1">
        <v>100</v>
      </c>
      <c r="AB206" s="1">
        <v>0</v>
      </c>
      <c r="AC206" s="1">
        <v>600</v>
      </c>
      <c r="AD206" s="1">
        <v>0</v>
      </c>
      <c r="AE206" s="1">
        <v>200</v>
      </c>
      <c r="AF206" s="1">
        <v>0</v>
      </c>
      <c r="AG206" s="1">
        <f t="shared" ref="AG206:AG212" si="56">SUM(W206:AF206)</f>
        <v>1300</v>
      </c>
      <c r="AH206" s="2" t="str">
        <f t="shared" ref="AH206:AH212" si="57">IF(AI206&gt;0,$AI$4,"")&amp;IF(AND(AI206&gt;0,SUM(AJ206:AP206)&gt;0),";","")&amp;IF(AJ206&gt;0,$AJ$4,"")&amp;IF(AND(AJ206&gt;0,SUM(AK206:AP206)&gt;0),";","")&amp;IF(AK206&gt;0,$AK$4,"")&amp;IF(AND(AK206&gt;0,SUM(AL206:AP206)&gt;0),";","")&amp;IF(AL206&gt;0,$AL$4,"")&amp;IF(AND(AL206&gt;0,SUM(AM206:AP206)&gt;0),";","")&amp;IF(AM206&gt;0,$AM$4,"")&amp;IF(AND(AM206&gt;0,SUM(AN206:AP206)&gt;0),";","")&amp;IF(AN206&gt;0,$AN$4,"")&amp;IF(AND(AN206&gt;0,SUM(AO206:AP206)&gt;0),";","")&amp;IF(AO206&gt;0,$AO$4,"")&amp;IF(AND(AO206&gt;0,AP206&gt;0),";","")&amp;IF(AP206&gt;0,$AP$4,"")</f>
        <v/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 t="s">
        <v>0</v>
      </c>
    </row>
    <row r="207" spans="1:43" x14ac:dyDescent="0.2">
      <c r="A207" s="2" t="s">
        <v>72</v>
      </c>
      <c r="B207" s="3" t="s">
        <v>71</v>
      </c>
      <c r="C207" s="2">
        <v>1020509059</v>
      </c>
      <c r="D207" s="2" t="str">
        <f>VLOOKUP(C207,[1]通用道具表!B:C,2,FALSE)</f>
        <v>套装0059袜子</v>
      </c>
      <c r="E207" s="2"/>
      <c r="F207" s="2" t="s">
        <v>137</v>
      </c>
      <c r="G207" s="2" t="s">
        <v>69</v>
      </c>
      <c r="H207" s="2">
        <v>100</v>
      </c>
      <c r="I207" s="2">
        <v>1000</v>
      </c>
      <c r="J207" s="2">
        <v>5</v>
      </c>
      <c r="K207" s="2">
        <v>1</v>
      </c>
      <c r="L207" s="2">
        <v>10</v>
      </c>
      <c r="M207" s="2">
        <v>5</v>
      </c>
      <c r="N207" s="2">
        <v>5</v>
      </c>
      <c r="O207" s="2">
        <v>6</v>
      </c>
      <c r="P207" s="2">
        <v>7</v>
      </c>
      <c r="Q207" s="2">
        <v>9</v>
      </c>
      <c r="R207" s="2" t="s">
        <v>35</v>
      </c>
      <c r="S207" s="2" t="str">
        <f t="shared" si="54"/>
        <v>这是一个套装0059袜子</v>
      </c>
      <c r="T207" s="2" t="s">
        <v>68</v>
      </c>
      <c r="U207" s="2" t="str">
        <f t="shared" si="55"/>
        <v>简约,800;华丽,0;可爱,70;成熟,0;活泼,200;优雅,0;清纯,0;性感,65;清凉,0;保暖,330</v>
      </c>
      <c r="V207" s="2" t="s">
        <v>67</v>
      </c>
      <c r="W207" s="1">
        <v>800</v>
      </c>
      <c r="X207" s="1">
        <v>0</v>
      </c>
      <c r="Y207" s="1">
        <v>70</v>
      </c>
      <c r="Z207" s="1">
        <v>0</v>
      </c>
      <c r="AA207" s="1">
        <v>200</v>
      </c>
      <c r="AB207" s="1">
        <v>0</v>
      </c>
      <c r="AC207" s="1">
        <v>0</v>
      </c>
      <c r="AD207" s="1">
        <v>65</v>
      </c>
      <c r="AE207" s="1">
        <v>0</v>
      </c>
      <c r="AF207" s="1">
        <v>330</v>
      </c>
      <c r="AG207" s="1">
        <f t="shared" si="56"/>
        <v>1465</v>
      </c>
      <c r="AH207" s="2" t="str">
        <f t="shared" si="57"/>
        <v/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 t="s">
        <v>0</v>
      </c>
    </row>
    <row r="208" spans="1:43" x14ac:dyDescent="0.2">
      <c r="A208" s="2" t="s">
        <v>72</v>
      </c>
      <c r="B208" s="3" t="s">
        <v>71</v>
      </c>
      <c r="C208" s="2">
        <v>1020609059</v>
      </c>
      <c r="D208" s="2" t="str">
        <f>VLOOKUP(C208,[1]通用道具表!B:C,2,FALSE)</f>
        <v>套装0059鞋子</v>
      </c>
      <c r="E208" s="2"/>
      <c r="F208" s="2" t="s">
        <v>136</v>
      </c>
      <c r="G208" s="2" t="s">
        <v>78</v>
      </c>
      <c r="H208" s="2">
        <v>100</v>
      </c>
      <c r="I208" s="2">
        <v>1000</v>
      </c>
      <c r="J208" s="2">
        <v>5</v>
      </c>
      <c r="K208" s="2">
        <v>1</v>
      </c>
      <c r="L208" s="2">
        <v>10</v>
      </c>
      <c r="M208" s="2">
        <v>5</v>
      </c>
      <c r="N208" s="2">
        <v>5</v>
      </c>
      <c r="O208" s="2">
        <v>6</v>
      </c>
      <c r="P208" s="2">
        <v>7</v>
      </c>
      <c r="Q208" s="2">
        <v>9</v>
      </c>
      <c r="R208" s="2" t="s">
        <v>35</v>
      </c>
      <c r="S208" s="2" t="str">
        <f t="shared" si="54"/>
        <v>这是一个套装0059鞋子</v>
      </c>
      <c r="T208" s="2" t="s">
        <v>68</v>
      </c>
      <c r="U208" s="2" t="str">
        <f t="shared" si="55"/>
        <v>简约,0;华丽,810;可爱,0;成熟,190;活泼,0;优雅,500;清纯,220;性感,0;清凉,220;保暖,0</v>
      </c>
      <c r="V208" s="2" t="s">
        <v>67</v>
      </c>
      <c r="W208" s="1">
        <v>0</v>
      </c>
      <c r="X208" s="1">
        <v>810</v>
      </c>
      <c r="Y208" s="1">
        <v>0</v>
      </c>
      <c r="Z208" s="1">
        <v>190</v>
      </c>
      <c r="AA208" s="1">
        <v>0</v>
      </c>
      <c r="AB208" s="1">
        <v>500</v>
      </c>
      <c r="AC208" s="1">
        <v>220</v>
      </c>
      <c r="AD208" s="1">
        <v>0</v>
      </c>
      <c r="AE208" s="1">
        <v>220</v>
      </c>
      <c r="AF208" s="1">
        <v>0</v>
      </c>
      <c r="AG208" s="1">
        <f t="shared" si="56"/>
        <v>1940</v>
      </c>
      <c r="AH208" s="2" t="str">
        <f t="shared" si="57"/>
        <v/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 t="s">
        <v>0</v>
      </c>
    </row>
    <row r="209" spans="1:43" x14ac:dyDescent="0.2">
      <c r="A209" s="2" t="s">
        <v>72</v>
      </c>
      <c r="B209" s="3" t="s">
        <v>71</v>
      </c>
      <c r="C209" s="2">
        <v>1020809059</v>
      </c>
      <c r="D209" s="2" t="str">
        <f>VLOOKUP(C209,[1]通用道具表!B:C,2,FALSE)</f>
        <v>套装0059帽子</v>
      </c>
      <c r="E209" s="2"/>
      <c r="F209" s="2" t="s">
        <v>135</v>
      </c>
      <c r="G209" s="2" t="s">
        <v>69</v>
      </c>
      <c r="H209" s="2">
        <v>100</v>
      </c>
      <c r="I209" s="2">
        <v>1000</v>
      </c>
      <c r="J209" s="2">
        <v>5</v>
      </c>
      <c r="K209" s="2">
        <v>1</v>
      </c>
      <c r="L209" s="2">
        <v>10</v>
      </c>
      <c r="M209" s="2">
        <v>5</v>
      </c>
      <c r="N209" s="2">
        <v>5</v>
      </c>
      <c r="O209" s="2">
        <v>6</v>
      </c>
      <c r="P209" s="2">
        <v>7</v>
      </c>
      <c r="Q209" s="2">
        <v>9</v>
      </c>
      <c r="R209" s="2" t="s">
        <v>35</v>
      </c>
      <c r="S209" s="2" t="str">
        <f t="shared" si="54"/>
        <v>这是一个套装0059帽子</v>
      </c>
      <c r="T209" s="2" t="s">
        <v>68</v>
      </c>
      <c r="U209" s="2" t="str">
        <f t="shared" si="55"/>
        <v>简约,125;华丽,0;可爱,0;成熟,225;活泼,0;优雅,310;清纯,0;性感,200;清凉,557;保暖,0</v>
      </c>
      <c r="V209" s="2" t="s">
        <v>67</v>
      </c>
      <c r="W209" s="1">
        <v>125</v>
      </c>
      <c r="X209" s="1">
        <v>0</v>
      </c>
      <c r="Y209" s="1">
        <v>0</v>
      </c>
      <c r="Z209" s="1">
        <v>225</v>
      </c>
      <c r="AA209" s="1">
        <v>0</v>
      </c>
      <c r="AB209" s="1">
        <v>310</v>
      </c>
      <c r="AC209" s="1">
        <v>0</v>
      </c>
      <c r="AD209" s="1">
        <v>200</v>
      </c>
      <c r="AE209" s="1">
        <v>557</v>
      </c>
      <c r="AF209" s="1">
        <v>0</v>
      </c>
      <c r="AG209" s="1">
        <f t="shared" si="56"/>
        <v>1417</v>
      </c>
      <c r="AH209" s="2" t="str">
        <f t="shared" si="57"/>
        <v/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 t="s">
        <v>0</v>
      </c>
    </row>
    <row r="210" spans="1:43" x14ac:dyDescent="0.2">
      <c r="A210" s="2" t="s">
        <v>72</v>
      </c>
      <c r="B210" s="3" t="s">
        <v>71</v>
      </c>
      <c r="C210" s="2">
        <v>1021009059</v>
      </c>
      <c r="D210" s="2" t="str">
        <f>VLOOKUP(C210,[1]通用道具表!B:C,2,FALSE)</f>
        <v>套装0059颈饰</v>
      </c>
      <c r="E210" s="2"/>
      <c r="F210" s="2" t="s">
        <v>134</v>
      </c>
      <c r="G210" s="2" t="s">
        <v>69</v>
      </c>
      <c r="H210" s="2">
        <v>100</v>
      </c>
      <c r="I210" s="2">
        <v>1000</v>
      </c>
      <c r="J210" s="2">
        <v>5</v>
      </c>
      <c r="K210" s="2">
        <v>1</v>
      </c>
      <c r="L210" s="2">
        <v>10</v>
      </c>
      <c r="M210" s="2">
        <v>5</v>
      </c>
      <c r="N210" s="2">
        <v>5</v>
      </c>
      <c r="O210" s="2">
        <v>6</v>
      </c>
      <c r="P210" s="2">
        <v>7</v>
      </c>
      <c r="Q210" s="2">
        <v>9</v>
      </c>
      <c r="R210" s="2" t="s">
        <v>35</v>
      </c>
      <c r="S210" s="2" t="str">
        <f t="shared" si="54"/>
        <v>这是一个套装0059颈饰</v>
      </c>
      <c r="T210" s="2" t="s">
        <v>68</v>
      </c>
      <c r="U210" s="2" t="str">
        <f t="shared" si="55"/>
        <v>简约,120;华丽,0;可爱,0;成熟,360;活泼,0;优雅,100;清纯,300;性感,0;清凉,0;保暖,600</v>
      </c>
      <c r="V210" s="2" t="s">
        <v>67</v>
      </c>
      <c r="W210" s="1">
        <v>120</v>
      </c>
      <c r="X210" s="1">
        <v>0</v>
      </c>
      <c r="Y210" s="1">
        <v>0</v>
      </c>
      <c r="Z210" s="1">
        <v>360</v>
      </c>
      <c r="AA210" s="1">
        <v>0</v>
      </c>
      <c r="AB210" s="1">
        <v>100</v>
      </c>
      <c r="AC210" s="1">
        <v>300</v>
      </c>
      <c r="AD210" s="1">
        <v>0</v>
      </c>
      <c r="AE210" s="1">
        <v>0</v>
      </c>
      <c r="AF210" s="1">
        <v>600</v>
      </c>
      <c r="AG210" s="1">
        <f t="shared" si="56"/>
        <v>1480</v>
      </c>
      <c r="AH210" s="2" t="str">
        <f t="shared" si="57"/>
        <v/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 t="s">
        <v>0</v>
      </c>
    </row>
    <row r="211" spans="1:43" x14ac:dyDescent="0.2">
      <c r="A211" s="2" t="s">
        <v>72</v>
      </c>
      <c r="B211" s="3" t="s">
        <v>71</v>
      </c>
      <c r="C211" s="2">
        <v>1021309059</v>
      </c>
      <c r="D211" s="2" t="str">
        <f>VLOOKUP(C211,[1]通用道具表!B:C,2,FALSE)</f>
        <v>套装0059手套</v>
      </c>
      <c r="E211" s="2"/>
      <c r="F211" s="2" t="s">
        <v>133</v>
      </c>
      <c r="G211" s="2" t="s">
        <v>69</v>
      </c>
      <c r="H211" s="2">
        <v>100</v>
      </c>
      <c r="I211" s="2">
        <v>1000</v>
      </c>
      <c r="J211" s="2">
        <v>5</v>
      </c>
      <c r="K211" s="2">
        <v>1</v>
      </c>
      <c r="L211" s="2">
        <v>10</v>
      </c>
      <c r="M211" s="2">
        <v>5</v>
      </c>
      <c r="N211" s="2">
        <v>5</v>
      </c>
      <c r="O211" s="2">
        <v>6</v>
      </c>
      <c r="P211" s="2">
        <v>7</v>
      </c>
      <c r="Q211" s="2">
        <v>9</v>
      </c>
      <c r="R211" s="2" t="s">
        <v>35</v>
      </c>
      <c r="S211" s="2" t="str">
        <f t="shared" si="54"/>
        <v>这是一个套装0059手套</v>
      </c>
      <c r="T211" s="2" t="s">
        <v>68</v>
      </c>
      <c r="U211" s="2" t="str">
        <f t="shared" si="55"/>
        <v>简约,0;华丽,0;可爱,300;成熟,0;活泼,0;优雅,0;清纯,0;性感,0;清凉,0;保暖,0</v>
      </c>
      <c r="V211" s="2" t="s">
        <v>67</v>
      </c>
      <c r="W211" s="1">
        <v>0</v>
      </c>
      <c r="X211" s="1">
        <v>0</v>
      </c>
      <c r="Y211" s="1">
        <v>300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f t="shared" si="56"/>
        <v>300</v>
      </c>
      <c r="AH211" s="2" t="str">
        <f t="shared" si="57"/>
        <v/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 t="s">
        <v>0</v>
      </c>
    </row>
    <row r="212" spans="1:43" x14ac:dyDescent="0.2">
      <c r="A212" s="2" t="s">
        <v>72</v>
      </c>
      <c r="B212" s="3" t="s">
        <v>71</v>
      </c>
      <c r="C212" s="2">
        <v>1022109059</v>
      </c>
      <c r="D212" s="2" t="str">
        <f>VLOOKUP(C212,[1]通用道具表!B:C,2,FALSE)</f>
        <v>套装0059连衣裙</v>
      </c>
      <c r="E212" s="2"/>
      <c r="F212" s="2" t="s">
        <v>132</v>
      </c>
      <c r="G212" s="2" t="s">
        <v>69</v>
      </c>
      <c r="H212" s="2">
        <v>100</v>
      </c>
      <c r="I212" s="2">
        <v>1000</v>
      </c>
      <c r="J212" s="2">
        <v>5</v>
      </c>
      <c r="K212" s="2">
        <v>1</v>
      </c>
      <c r="L212" s="2">
        <v>10</v>
      </c>
      <c r="M212" s="2">
        <v>5</v>
      </c>
      <c r="N212" s="2">
        <v>5</v>
      </c>
      <c r="O212" s="2">
        <v>6</v>
      </c>
      <c r="P212" s="2">
        <v>7</v>
      </c>
      <c r="Q212" s="2">
        <v>9</v>
      </c>
      <c r="R212" s="2" t="s">
        <v>35</v>
      </c>
      <c r="S212" s="2" t="str">
        <f t="shared" si="54"/>
        <v>这是一个套装0059连衣裙</v>
      </c>
      <c r="T212" s="2" t="s">
        <v>68</v>
      </c>
      <c r="U212" s="2" t="str">
        <f t="shared" si="55"/>
        <v>简约,0;华丽,810;可爱,0;成熟,190;活泼,0;优雅,500;清纯,220;性感,0;清凉,220;保暖,0</v>
      </c>
      <c r="V212" s="2" t="s">
        <v>67</v>
      </c>
      <c r="W212" s="1">
        <v>0</v>
      </c>
      <c r="X212" s="1">
        <v>810</v>
      </c>
      <c r="Y212" s="1">
        <v>0</v>
      </c>
      <c r="Z212" s="1">
        <v>190</v>
      </c>
      <c r="AA212" s="1">
        <v>0</v>
      </c>
      <c r="AB212" s="1">
        <v>500</v>
      </c>
      <c r="AC212" s="1">
        <v>220</v>
      </c>
      <c r="AD212" s="1">
        <v>0</v>
      </c>
      <c r="AE212" s="1">
        <v>220</v>
      </c>
      <c r="AF212" s="1">
        <v>0</v>
      </c>
      <c r="AG212" s="1">
        <f t="shared" si="56"/>
        <v>1940</v>
      </c>
      <c r="AH212" s="2" t="str">
        <f t="shared" si="57"/>
        <v/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 t="s">
        <v>0</v>
      </c>
    </row>
    <row r="213" spans="1:43" x14ac:dyDescent="0.2">
      <c r="A213" s="17"/>
      <c r="B213" s="3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AH213" s="17"/>
    </row>
    <row r="214" spans="1:43" x14ac:dyDescent="0.2">
      <c r="A214" s="2" t="s">
        <v>72</v>
      </c>
      <c r="B214" s="3" t="s">
        <v>71</v>
      </c>
      <c r="C214" s="2">
        <v>1020109064</v>
      </c>
      <c r="D214" s="2" t="str">
        <f>VLOOKUP(C214,[1]通用道具表!B:C,2,FALSE)</f>
        <v>套装0064发型</v>
      </c>
      <c r="E214" s="2"/>
      <c r="F214" s="2" t="s">
        <v>131</v>
      </c>
      <c r="G214" s="2" t="s">
        <v>69</v>
      </c>
      <c r="H214" s="2">
        <v>100</v>
      </c>
      <c r="I214" s="2">
        <v>1000</v>
      </c>
      <c r="J214" s="2">
        <v>5</v>
      </c>
      <c r="K214" s="2">
        <v>1</v>
      </c>
      <c r="L214" s="2">
        <v>10</v>
      </c>
      <c r="M214" s="2">
        <v>5</v>
      </c>
      <c r="N214" s="2">
        <v>5</v>
      </c>
      <c r="O214" s="2">
        <v>6</v>
      </c>
      <c r="P214" s="2">
        <v>7</v>
      </c>
      <c r="Q214" s="2">
        <v>9</v>
      </c>
      <c r="R214" s="2" t="s">
        <v>35</v>
      </c>
      <c r="S214" s="2" t="str">
        <f t="shared" ref="S214:S222" si="58">"这是一个"&amp;D214</f>
        <v>这是一个套装0064发型</v>
      </c>
      <c r="T214" s="2" t="s">
        <v>68</v>
      </c>
      <c r="U214" s="2" t="str">
        <f t="shared" ref="U214:U222" si="59">$W$4&amp;","&amp;W214&amp;";"&amp;$X$4&amp;","&amp;X214&amp;";"&amp;$Y$4&amp;","&amp;Y214&amp;";"&amp;$Z$4&amp;","&amp;Z214&amp;";"&amp;$AA$4&amp;","&amp;AA214&amp;";"&amp;$AB$4&amp;","&amp;AB214&amp;";"&amp;$AC$4&amp;","&amp;AC214&amp;";"&amp;$AD$4&amp;","&amp;AD214&amp;";"&amp;$AE$4&amp;","&amp;AE214&amp;";"&amp;$AF$4&amp;","&amp;AF214</f>
        <v>简约,100;华丽,0;可爱,300;成熟,0;活泼,100;优雅,0;清纯,600;性感,0;清凉,200;保暖,0</v>
      </c>
      <c r="V214" s="2" t="s">
        <v>80</v>
      </c>
      <c r="W214" s="1">
        <v>100</v>
      </c>
      <c r="X214" s="1">
        <v>0</v>
      </c>
      <c r="Y214" s="1">
        <v>300</v>
      </c>
      <c r="Z214" s="1">
        <v>0</v>
      </c>
      <c r="AA214" s="1">
        <v>100</v>
      </c>
      <c r="AB214" s="1">
        <v>0</v>
      </c>
      <c r="AC214" s="1">
        <v>600</v>
      </c>
      <c r="AD214" s="1">
        <v>0</v>
      </c>
      <c r="AE214" s="1">
        <v>200</v>
      </c>
      <c r="AF214" s="1">
        <v>0</v>
      </c>
      <c r="AG214" s="1">
        <f t="shared" ref="AG214:AG222" si="60">SUM(W214:AF214)</f>
        <v>1300</v>
      </c>
      <c r="AH214" s="2" t="str">
        <f t="shared" ref="AH214:AH222" si="61">IF(AI214&gt;0,$AI$4,"")&amp;IF(AND(AI214&gt;0,SUM(AJ214:AP214)&gt;0),";","")&amp;IF(AJ214&gt;0,$AJ$4,"")&amp;IF(AND(AJ214&gt;0,SUM(AK214:AP214)&gt;0),";","")&amp;IF(AK214&gt;0,$AK$4,"")&amp;IF(AND(AK214&gt;0,SUM(AL214:AP214)&gt;0),";","")&amp;IF(AL214&gt;0,$AL$4,"")&amp;IF(AND(AL214&gt;0,SUM(AM214:AP214)&gt;0),";","")&amp;IF(AM214&gt;0,$AM$4,"")&amp;IF(AND(AM214&gt;0,SUM(AN214:AP214)&gt;0),";","")&amp;IF(AN214&gt;0,$AN$4,"")&amp;IF(AND(AN214&gt;0,SUM(AO214:AP214)&gt;0),";","")&amp;IF(AO214&gt;0,$AO$4,"")&amp;IF(AND(AO214&gt;0,AP214&gt;0),";","")&amp;IF(AP214&gt;0,$AP$4,"")</f>
        <v/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 t="s">
        <v>0</v>
      </c>
    </row>
    <row r="215" spans="1:43" x14ac:dyDescent="0.2">
      <c r="A215" s="2" t="s">
        <v>72</v>
      </c>
      <c r="B215" s="3" t="s">
        <v>71</v>
      </c>
      <c r="C215" s="2">
        <v>1020309064</v>
      </c>
      <c r="D215" s="2" t="str">
        <f>VLOOKUP(C215,[1]通用道具表!B:C,2,FALSE)</f>
        <v>套装0064上衣</v>
      </c>
      <c r="E215" s="2"/>
      <c r="F215" s="2" t="s">
        <v>130</v>
      </c>
      <c r="G215" s="2" t="s">
        <v>69</v>
      </c>
      <c r="H215" s="2">
        <v>100</v>
      </c>
      <c r="I215" s="2">
        <v>1000</v>
      </c>
      <c r="J215" s="2">
        <v>5</v>
      </c>
      <c r="K215" s="2">
        <v>1</v>
      </c>
      <c r="L215" s="2">
        <v>10</v>
      </c>
      <c r="M215" s="2">
        <v>5</v>
      </c>
      <c r="N215" s="2">
        <v>5</v>
      </c>
      <c r="O215" s="2">
        <v>6</v>
      </c>
      <c r="P215" s="2">
        <v>7</v>
      </c>
      <c r="Q215" s="2">
        <v>9</v>
      </c>
      <c r="R215" s="2" t="s">
        <v>35</v>
      </c>
      <c r="S215" s="2" t="str">
        <f t="shared" si="58"/>
        <v>这是一个套装0064上衣</v>
      </c>
      <c r="T215" s="2" t="s">
        <v>68</v>
      </c>
      <c r="U215" s="2" t="str">
        <f t="shared" si="59"/>
        <v>简约,0;华丽,0;可爱,300;成熟,0;活泼,0;优雅,0;清纯,0;性感,0;清凉,0;保暖,0</v>
      </c>
      <c r="V215" s="2" t="s">
        <v>67</v>
      </c>
      <c r="W215" s="1">
        <v>0</v>
      </c>
      <c r="X215" s="1">
        <v>0</v>
      </c>
      <c r="Y215" s="1">
        <v>300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f t="shared" si="60"/>
        <v>300</v>
      </c>
      <c r="AH215" s="2" t="str">
        <f t="shared" si="61"/>
        <v>胸部</v>
      </c>
      <c r="AI215" s="1">
        <v>1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 t="s">
        <v>0</v>
      </c>
    </row>
    <row r="216" spans="1:43" x14ac:dyDescent="0.2">
      <c r="A216" s="2" t="s">
        <v>72</v>
      </c>
      <c r="B216" s="3" t="s">
        <v>71</v>
      </c>
      <c r="C216" s="2">
        <v>1020409064</v>
      </c>
      <c r="D216" s="2" t="str">
        <f>VLOOKUP(C216,[1]通用道具表!B:C,2,FALSE)</f>
        <v>套装0064裙子</v>
      </c>
      <c r="E216" s="18"/>
      <c r="F216" s="18" t="s">
        <v>129</v>
      </c>
      <c r="G216" s="2" t="s">
        <v>69</v>
      </c>
      <c r="H216" s="2">
        <v>100</v>
      </c>
      <c r="I216" s="2">
        <v>1000</v>
      </c>
      <c r="J216" s="2">
        <v>5</v>
      </c>
      <c r="K216" s="2">
        <v>1</v>
      </c>
      <c r="L216" s="2">
        <v>10</v>
      </c>
      <c r="M216" s="2">
        <v>5</v>
      </c>
      <c r="N216" s="2">
        <v>5</v>
      </c>
      <c r="O216" s="2">
        <v>6</v>
      </c>
      <c r="P216" s="2">
        <v>7</v>
      </c>
      <c r="Q216" s="2">
        <v>9</v>
      </c>
      <c r="R216" s="2" t="s">
        <v>35</v>
      </c>
      <c r="S216" s="2" t="str">
        <f t="shared" si="58"/>
        <v>这是一个套装0064裙子</v>
      </c>
      <c r="T216" s="2" t="s">
        <v>68</v>
      </c>
      <c r="U216" s="2" t="str">
        <f t="shared" si="59"/>
        <v>简约,0;华丽,300;可爱,0;成熟,100;活泼,0;优雅,450;清纯,0;性感,720;清凉,350;保暖,0</v>
      </c>
      <c r="V216" s="2" t="s">
        <v>67</v>
      </c>
      <c r="W216" s="1">
        <v>0</v>
      </c>
      <c r="X216" s="1">
        <v>300</v>
      </c>
      <c r="Y216" s="1">
        <v>0</v>
      </c>
      <c r="Z216" s="1">
        <v>100</v>
      </c>
      <c r="AA216" s="1">
        <v>0</v>
      </c>
      <c r="AB216" s="1">
        <v>450</v>
      </c>
      <c r="AC216" s="1">
        <v>0</v>
      </c>
      <c r="AD216" s="1">
        <v>720</v>
      </c>
      <c r="AE216" s="1">
        <v>350</v>
      </c>
      <c r="AF216" s="1">
        <v>0</v>
      </c>
      <c r="AG216" s="1">
        <f t="shared" si="60"/>
        <v>1920</v>
      </c>
      <c r="AH216" s="2" t="str">
        <f t="shared" si="61"/>
        <v/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 t="s">
        <v>0</v>
      </c>
    </row>
    <row r="217" spans="1:43" x14ac:dyDescent="0.2">
      <c r="A217" s="2" t="s">
        <v>72</v>
      </c>
      <c r="B217" s="3" t="s">
        <v>71</v>
      </c>
      <c r="C217" s="2">
        <v>1020509064</v>
      </c>
      <c r="D217" s="2" t="str">
        <f>VLOOKUP(C217,[1]通用道具表!B:C,2,FALSE)</f>
        <v>套装0064袜子</v>
      </c>
      <c r="E217" s="2"/>
      <c r="F217" s="2" t="s">
        <v>128</v>
      </c>
      <c r="G217" s="2" t="s">
        <v>69</v>
      </c>
      <c r="H217" s="2">
        <v>100</v>
      </c>
      <c r="I217" s="2">
        <v>1000</v>
      </c>
      <c r="J217" s="2">
        <v>5</v>
      </c>
      <c r="K217" s="2">
        <v>1</v>
      </c>
      <c r="L217" s="2">
        <v>10</v>
      </c>
      <c r="M217" s="2">
        <v>5</v>
      </c>
      <c r="N217" s="2">
        <v>5</v>
      </c>
      <c r="O217" s="2">
        <v>6</v>
      </c>
      <c r="P217" s="2">
        <v>7</v>
      </c>
      <c r="Q217" s="2">
        <v>9</v>
      </c>
      <c r="R217" s="2" t="s">
        <v>35</v>
      </c>
      <c r="S217" s="2" t="str">
        <f t="shared" si="58"/>
        <v>这是一个套装0064袜子</v>
      </c>
      <c r="T217" s="2" t="s">
        <v>68</v>
      </c>
      <c r="U217" s="2" t="str">
        <f t="shared" si="59"/>
        <v>简约,800;华丽,0;可爱,70;成熟,0;活泼,200;优雅,0;清纯,0;性感,65;清凉,0;保暖,330</v>
      </c>
      <c r="V217" s="2" t="s">
        <v>67</v>
      </c>
      <c r="W217" s="1">
        <v>800</v>
      </c>
      <c r="X217" s="1">
        <v>0</v>
      </c>
      <c r="Y217" s="1">
        <v>70</v>
      </c>
      <c r="Z217" s="1">
        <v>0</v>
      </c>
      <c r="AA217" s="1">
        <v>200</v>
      </c>
      <c r="AB217" s="1">
        <v>0</v>
      </c>
      <c r="AC217" s="1">
        <v>0</v>
      </c>
      <c r="AD217" s="1">
        <v>65</v>
      </c>
      <c r="AE217" s="1">
        <v>0</v>
      </c>
      <c r="AF217" s="1">
        <v>330</v>
      </c>
      <c r="AG217" s="1">
        <f t="shared" si="60"/>
        <v>1465</v>
      </c>
      <c r="AH217" s="2" t="str">
        <f t="shared" si="61"/>
        <v/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 t="s">
        <v>0</v>
      </c>
    </row>
    <row r="218" spans="1:43" x14ac:dyDescent="0.2">
      <c r="A218" s="2" t="s">
        <v>72</v>
      </c>
      <c r="B218" s="3" t="s">
        <v>71</v>
      </c>
      <c r="C218" s="2">
        <v>1020609064</v>
      </c>
      <c r="D218" s="2" t="str">
        <f>VLOOKUP(C218,[1]通用道具表!B:C,2,FALSE)</f>
        <v>套装0064鞋子</v>
      </c>
      <c r="E218" s="2"/>
      <c r="F218" s="2" t="s">
        <v>127</v>
      </c>
      <c r="G218" s="2" t="s">
        <v>78</v>
      </c>
      <c r="H218" s="2">
        <v>100</v>
      </c>
      <c r="I218" s="2">
        <v>1000</v>
      </c>
      <c r="J218" s="2">
        <v>5</v>
      </c>
      <c r="K218" s="2">
        <v>1</v>
      </c>
      <c r="L218" s="2">
        <v>10</v>
      </c>
      <c r="M218" s="2">
        <v>5</v>
      </c>
      <c r="N218" s="2">
        <v>5</v>
      </c>
      <c r="O218" s="2">
        <v>6</v>
      </c>
      <c r="P218" s="2">
        <v>7</v>
      </c>
      <c r="Q218" s="2">
        <v>9</v>
      </c>
      <c r="R218" s="2" t="s">
        <v>35</v>
      </c>
      <c r="S218" s="2" t="str">
        <f t="shared" si="58"/>
        <v>这是一个套装0064鞋子</v>
      </c>
      <c r="T218" s="2" t="s">
        <v>68</v>
      </c>
      <c r="U218" s="2" t="str">
        <f t="shared" si="59"/>
        <v>简约,0;华丽,810;可爱,0;成熟,190;活泼,0;优雅,500;清纯,220;性感,0;清凉,220;保暖,0</v>
      </c>
      <c r="V218" s="2" t="s">
        <v>67</v>
      </c>
      <c r="W218" s="1">
        <v>0</v>
      </c>
      <c r="X218" s="1">
        <v>810</v>
      </c>
      <c r="Y218" s="1">
        <v>0</v>
      </c>
      <c r="Z218" s="1">
        <v>190</v>
      </c>
      <c r="AA218" s="1">
        <v>0</v>
      </c>
      <c r="AB218" s="1">
        <v>500</v>
      </c>
      <c r="AC218" s="1">
        <v>220</v>
      </c>
      <c r="AD218" s="1">
        <v>0</v>
      </c>
      <c r="AE218" s="1">
        <v>220</v>
      </c>
      <c r="AF218" s="1">
        <v>0</v>
      </c>
      <c r="AG218" s="1">
        <f t="shared" si="60"/>
        <v>1940</v>
      </c>
      <c r="AH218" s="2" t="str">
        <f t="shared" si="61"/>
        <v/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 t="s">
        <v>0</v>
      </c>
    </row>
    <row r="219" spans="1:43" x14ac:dyDescent="0.2">
      <c r="A219" s="2" t="s">
        <v>72</v>
      </c>
      <c r="B219" s="3" t="s">
        <v>71</v>
      </c>
      <c r="C219" s="2">
        <v>1020809064</v>
      </c>
      <c r="D219" s="2" t="str">
        <f>VLOOKUP(C219,[1]通用道具表!B:C,2,FALSE)</f>
        <v>套装0064帽子</v>
      </c>
      <c r="E219" s="2"/>
      <c r="F219" s="2" t="s">
        <v>126</v>
      </c>
      <c r="G219" s="2" t="s">
        <v>69</v>
      </c>
      <c r="H219" s="2">
        <v>100</v>
      </c>
      <c r="I219" s="2">
        <v>1000</v>
      </c>
      <c r="J219" s="2">
        <v>5</v>
      </c>
      <c r="K219" s="2">
        <v>1</v>
      </c>
      <c r="L219" s="2">
        <v>10</v>
      </c>
      <c r="M219" s="2">
        <v>5</v>
      </c>
      <c r="N219" s="2">
        <v>5</v>
      </c>
      <c r="O219" s="2">
        <v>6</v>
      </c>
      <c r="P219" s="2">
        <v>7</v>
      </c>
      <c r="Q219" s="2">
        <v>9</v>
      </c>
      <c r="R219" s="2" t="s">
        <v>35</v>
      </c>
      <c r="S219" s="2" t="str">
        <f t="shared" si="58"/>
        <v>这是一个套装0064帽子</v>
      </c>
      <c r="T219" s="2" t="s">
        <v>68</v>
      </c>
      <c r="U219" s="2" t="str">
        <f t="shared" si="59"/>
        <v>简约,125;华丽,0;可爱,0;成熟,225;活泼,0;优雅,310;清纯,0;性感,200;清凉,557;保暖,0</v>
      </c>
      <c r="V219" s="2" t="s">
        <v>67</v>
      </c>
      <c r="W219" s="1">
        <v>125</v>
      </c>
      <c r="X219" s="1">
        <v>0</v>
      </c>
      <c r="Y219" s="1">
        <v>0</v>
      </c>
      <c r="Z219" s="1">
        <v>225</v>
      </c>
      <c r="AA219" s="1">
        <v>0</v>
      </c>
      <c r="AB219" s="1">
        <v>310</v>
      </c>
      <c r="AC219" s="1">
        <v>0</v>
      </c>
      <c r="AD219" s="1">
        <v>200</v>
      </c>
      <c r="AE219" s="1">
        <v>557</v>
      </c>
      <c r="AF219" s="1">
        <v>0</v>
      </c>
      <c r="AG219" s="1">
        <f t="shared" si="60"/>
        <v>1417</v>
      </c>
      <c r="AH219" s="2" t="str">
        <f t="shared" si="61"/>
        <v/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 t="s">
        <v>0</v>
      </c>
    </row>
    <row r="220" spans="1:43" x14ac:dyDescent="0.2">
      <c r="A220" s="2" t="s">
        <v>72</v>
      </c>
      <c r="B220" s="3" t="s">
        <v>71</v>
      </c>
      <c r="C220" s="2">
        <v>1020909064</v>
      </c>
      <c r="D220" s="2" t="str">
        <f>VLOOKUP(C220,[1]通用道具表!B:C,2,FALSE)</f>
        <v>套装0064耳饰</v>
      </c>
      <c r="E220" s="2"/>
      <c r="F220" s="2" t="s">
        <v>125</v>
      </c>
      <c r="G220" s="2" t="s">
        <v>69</v>
      </c>
      <c r="H220" s="2">
        <v>100</v>
      </c>
      <c r="I220" s="2">
        <v>1000</v>
      </c>
      <c r="J220" s="2">
        <v>5</v>
      </c>
      <c r="K220" s="2">
        <v>1</v>
      </c>
      <c r="L220" s="2">
        <v>10</v>
      </c>
      <c r="M220" s="2">
        <v>5</v>
      </c>
      <c r="N220" s="2">
        <v>5</v>
      </c>
      <c r="O220" s="2">
        <v>6</v>
      </c>
      <c r="P220" s="2">
        <v>7</v>
      </c>
      <c r="Q220" s="2">
        <v>9</v>
      </c>
      <c r="R220" s="2" t="s">
        <v>35</v>
      </c>
      <c r="S220" s="2" t="str">
        <f t="shared" si="58"/>
        <v>这是一个套装0064耳饰</v>
      </c>
      <c r="T220" s="2" t="s">
        <v>68</v>
      </c>
      <c r="U220" s="2" t="str">
        <f t="shared" si="59"/>
        <v>简约,0;华丽,580;可爱,0;成熟,620;活泼,110;优雅,0;清纯,0;性感,460;清凉,100;保暖,0</v>
      </c>
      <c r="V220" s="2" t="s">
        <v>67</v>
      </c>
      <c r="W220" s="1">
        <v>0</v>
      </c>
      <c r="X220" s="1">
        <v>580</v>
      </c>
      <c r="Y220" s="1">
        <v>0</v>
      </c>
      <c r="Z220" s="1">
        <v>620</v>
      </c>
      <c r="AA220" s="1">
        <v>110</v>
      </c>
      <c r="AB220" s="1">
        <v>0</v>
      </c>
      <c r="AC220" s="1">
        <v>0</v>
      </c>
      <c r="AD220" s="1">
        <v>460</v>
      </c>
      <c r="AE220" s="1">
        <v>100</v>
      </c>
      <c r="AF220" s="1">
        <v>0</v>
      </c>
      <c r="AG220" s="1">
        <f t="shared" si="60"/>
        <v>1870</v>
      </c>
      <c r="AH220" s="2" t="str">
        <f t="shared" si="61"/>
        <v/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 t="s">
        <v>0</v>
      </c>
    </row>
    <row r="221" spans="1:43" x14ac:dyDescent="0.2">
      <c r="A221" s="2" t="s">
        <v>72</v>
      </c>
      <c r="B221" s="3" t="s">
        <v>71</v>
      </c>
      <c r="C221" s="2">
        <v>1021309064</v>
      </c>
      <c r="D221" s="2" t="str">
        <f>VLOOKUP(C221,[1]通用道具表!B:C,2,FALSE)</f>
        <v>套装0064手套</v>
      </c>
      <c r="E221" s="2"/>
      <c r="F221" s="2" t="s">
        <v>124</v>
      </c>
      <c r="G221" s="2" t="s">
        <v>69</v>
      </c>
      <c r="H221" s="2">
        <v>100</v>
      </c>
      <c r="I221" s="2">
        <v>1000</v>
      </c>
      <c r="J221" s="2">
        <v>5</v>
      </c>
      <c r="K221" s="2">
        <v>1</v>
      </c>
      <c r="L221" s="2">
        <v>10</v>
      </c>
      <c r="M221" s="2">
        <v>5</v>
      </c>
      <c r="N221" s="2">
        <v>5</v>
      </c>
      <c r="O221" s="2">
        <v>6</v>
      </c>
      <c r="P221" s="2">
        <v>7</v>
      </c>
      <c r="Q221" s="2">
        <v>9</v>
      </c>
      <c r="R221" s="2" t="s">
        <v>35</v>
      </c>
      <c r="S221" s="2" t="str">
        <f t="shared" si="58"/>
        <v>这是一个套装0064手套</v>
      </c>
      <c r="T221" s="2" t="s">
        <v>68</v>
      </c>
      <c r="U221" s="2" t="str">
        <f t="shared" si="59"/>
        <v>简约,0;华丽,0;可爱,300;成熟,0;活泼,0;优雅,0;清纯,0;性感,0;清凉,0;保暖,0</v>
      </c>
      <c r="V221" s="2" t="s">
        <v>67</v>
      </c>
      <c r="W221" s="1">
        <v>0</v>
      </c>
      <c r="X221" s="1">
        <v>0</v>
      </c>
      <c r="Y221" s="1">
        <v>300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f t="shared" si="60"/>
        <v>300</v>
      </c>
      <c r="AH221" s="2" t="str">
        <f t="shared" si="61"/>
        <v/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 t="s">
        <v>0</v>
      </c>
    </row>
    <row r="222" spans="1:43" x14ac:dyDescent="0.2">
      <c r="A222" s="2" t="s">
        <v>72</v>
      </c>
      <c r="B222" s="3" t="s">
        <v>71</v>
      </c>
      <c r="C222" s="2">
        <v>1021409064</v>
      </c>
      <c r="D222" s="2" t="str">
        <f>VLOOKUP(C222,[1]通用道具表!B:C,2,FALSE)</f>
        <v>套装0064手持物</v>
      </c>
      <c r="E222" s="2"/>
      <c r="F222" s="2" t="s">
        <v>123</v>
      </c>
      <c r="G222" s="2" t="s">
        <v>69</v>
      </c>
      <c r="H222" s="2">
        <v>100</v>
      </c>
      <c r="I222" s="2">
        <v>1000</v>
      </c>
      <c r="J222" s="2">
        <v>5</v>
      </c>
      <c r="K222" s="2">
        <v>1</v>
      </c>
      <c r="L222" s="2">
        <v>10</v>
      </c>
      <c r="M222" s="2">
        <v>5</v>
      </c>
      <c r="N222" s="2">
        <v>5</v>
      </c>
      <c r="O222" s="2">
        <v>6</v>
      </c>
      <c r="P222" s="2">
        <v>7</v>
      </c>
      <c r="Q222" s="2">
        <v>9</v>
      </c>
      <c r="R222" s="2">
        <v>2001</v>
      </c>
      <c r="S222" s="2" t="str">
        <f t="shared" si="58"/>
        <v>这是一个套装0064手持物</v>
      </c>
      <c r="T222" s="2" t="s">
        <v>68</v>
      </c>
      <c r="U222" s="2" t="str">
        <f t="shared" si="59"/>
        <v>简约,0;华丽,300;可爱,0;成熟,100;活泼,0;优雅,450;清纯,0;性感,720;清凉,350;保暖,0</v>
      </c>
      <c r="V222" s="2" t="s">
        <v>67</v>
      </c>
      <c r="W222" s="1">
        <v>0</v>
      </c>
      <c r="X222" s="1">
        <v>300</v>
      </c>
      <c r="Y222" s="1">
        <v>0</v>
      </c>
      <c r="Z222" s="1">
        <v>100</v>
      </c>
      <c r="AA222" s="1">
        <v>0</v>
      </c>
      <c r="AB222" s="1">
        <v>450</v>
      </c>
      <c r="AC222" s="1">
        <v>0</v>
      </c>
      <c r="AD222" s="1">
        <v>720</v>
      </c>
      <c r="AE222" s="1">
        <v>350</v>
      </c>
      <c r="AF222" s="1">
        <v>0</v>
      </c>
      <c r="AG222" s="1">
        <f t="shared" si="60"/>
        <v>1920</v>
      </c>
      <c r="AH222" s="2" t="str">
        <f t="shared" si="61"/>
        <v/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 t="s">
        <v>0</v>
      </c>
    </row>
    <row r="224" spans="1:43" x14ac:dyDescent="0.2">
      <c r="A224" s="2" t="s">
        <v>72</v>
      </c>
      <c r="B224" s="3" t="s">
        <v>71</v>
      </c>
      <c r="C224" s="2">
        <v>1020109082</v>
      </c>
      <c r="D224" s="2" t="str">
        <f>VLOOKUP(C224,[1]通用道具表!B:C,2,FALSE)</f>
        <v>套装0082发型</v>
      </c>
      <c r="E224" s="2"/>
      <c r="F224" s="2" t="s">
        <v>122</v>
      </c>
      <c r="G224" s="2" t="s">
        <v>69</v>
      </c>
      <c r="H224" s="2">
        <v>100</v>
      </c>
      <c r="I224" s="2">
        <v>1000</v>
      </c>
      <c r="J224" s="2">
        <v>5</v>
      </c>
      <c r="K224" s="2">
        <v>1</v>
      </c>
      <c r="L224" s="2">
        <v>10</v>
      </c>
      <c r="M224" s="2">
        <v>5</v>
      </c>
      <c r="N224" s="2">
        <v>5</v>
      </c>
      <c r="O224" s="2">
        <v>6</v>
      </c>
      <c r="P224" s="2">
        <v>7</v>
      </c>
      <c r="Q224" s="2">
        <v>9</v>
      </c>
      <c r="R224" s="2" t="s">
        <v>35</v>
      </c>
      <c r="S224" s="2" t="str">
        <f t="shared" ref="S224:S230" si="62">"这是一个"&amp;D224</f>
        <v>这是一个套装0082发型</v>
      </c>
      <c r="T224" s="2" t="s">
        <v>68</v>
      </c>
      <c r="U224" s="2" t="str">
        <f t="shared" ref="U224:U230" si="63">$W$4&amp;","&amp;W224&amp;";"&amp;$X$4&amp;","&amp;X224&amp;";"&amp;$Y$4&amp;","&amp;Y224&amp;";"&amp;$Z$4&amp;","&amp;Z224&amp;";"&amp;$AA$4&amp;","&amp;AA224&amp;";"&amp;$AB$4&amp;","&amp;AB224&amp;";"&amp;$AC$4&amp;","&amp;AC224&amp;";"&amp;$AD$4&amp;","&amp;AD224&amp;";"&amp;$AE$4&amp;","&amp;AE224&amp;";"&amp;$AF$4&amp;","&amp;AF224</f>
        <v>简约,100;华丽,0;可爱,300;成熟,0;活泼,100;优雅,0;清纯,600;性感,0;清凉,200;保暖,0</v>
      </c>
      <c r="V224" s="2" t="s">
        <v>80</v>
      </c>
      <c r="W224" s="1">
        <v>100</v>
      </c>
      <c r="X224" s="1">
        <v>0</v>
      </c>
      <c r="Y224" s="1">
        <v>300</v>
      </c>
      <c r="Z224" s="1">
        <v>0</v>
      </c>
      <c r="AA224" s="1">
        <v>100</v>
      </c>
      <c r="AB224" s="1">
        <v>0</v>
      </c>
      <c r="AC224" s="1">
        <v>600</v>
      </c>
      <c r="AD224" s="1">
        <v>0</v>
      </c>
      <c r="AE224" s="1">
        <v>200</v>
      </c>
      <c r="AF224" s="1">
        <v>0</v>
      </c>
      <c r="AG224" s="1">
        <f t="shared" ref="AG224:AG230" si="64">SUM(W224:AF224)</f>
        <v>1300</v>
      </c>
      <c r="AH224" s="2" t="str">
        <f t="shared" ref="AH224:AH230" si="65">IF(AI224&gt;0,$AI$4,"")&amp;IF(AND(AI224&gt;0,SUM(AJ224:AP224)&gt;0),";","")&amp;IF(AJ224&gt;0,$AJ$4,"")&amp;IF(AND(AJ224&gt;0,SUM(AK224:AP224)&gt;0),";","")&amp;IF(AK224&gt;0,$AK$4,"")&amp;IF(AND(AK224&gt;0,SUM(AL224:AP224)&gt;0),";","")&amp;IF(AL224&gt;0,$AL$4,"")&amp;IF(AND(AL224&gt;0,SUM(AM224:AP224)&gt;0),";","")&amp;IF(AM224&gt;0,$AM$4,"")&amp;IF(AND(AM224&gt;0,SUM(AN224:AP224)&gt;0),";","")&amp;IF(AN224&gt;0,$AN$4,"")&amp;IF(AND(AN224&gt;0,SUM(AO224:AP224)&gt;0),";","")&amp;IF(AO224&gt;0,$AO$4,"")&amp;IF(AND(AO224&gt;0,AP224&gt;0),";","")&amp;IF(AP224&gt;0,$AP$4,"")</f>
        <v/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 t="s">
        <v>0</v>
      </c>
    </row>
    <row r="225" spans="1:43" x14ac:dyDescent="0.2">
      <c r="A225" s="2" t="s">
        <v>72</v>
      </c>
      <c r="B225" s="3" t="s">
        <v>71</v>
      </c>
      <c r="C225" s="2">
        <v>1020509082</v>
      </c>
      <c r="D225" s="2" t="str">
        <f>VLOOKUP(C225,[1]通用道具表!B:C,2,FALSE)</f>
        <v>套装0082袜子</v>
      </c>
      <c r="E225" s="2"/>
      <c r="F225" s="2" t="s">
        <v>121</v>
      </c>
      <c r="G225" s="2" t="s">
        <v>69</v>
      </c>
      <c r="H225" s="2">
        <v>100</v>
      </c>
      <c r="I225" s="2">
        <v>1000</v>
      </c>
      <c r="J225" s="2">
        <v>5</v>
      </c>
      <c r="K225" s="2">
        <v>1</v>
      </c>
      <c r="L225" s="2">
        <v>10</v>
      </c>
      <c r="M225" s="2">
        <v>5</v>
      </c>
      <c r="N225" s="2">
        <v>5</v>
      </c>
      <c r="O225" s="2">
        <v>6</v>
      </c>
      <c r="P225" s="2">
        <v>7</v>
      </c>
      <c r="Q225" s="2">
        <v>9</v>
      </c>
      <c r="R225" s="2" t="s">
        <v>35</v>
      </c>
      <c r="S225" s="2" t="str">
        <f t="shared" si="62"/>
        <v>这是一个套装0082袜子</v>
      </c>
      <c r="T225" s="2" t="s">
        <v>68</v>
      </c>
      <c r="U225" s="2" t="str">
        <f t="shared" si="63"/>
        <v>简约,800;华丽,0;可爱,70;成熟,0;活泼,200;优雅,0;清纯,0;性感,65;清凉,0;保暖,330</v>
      </c>
      <c r="V225" s="2" t="s">
        <v>67</v>
      </c>
      <c r="W225" s="1">
        <v>800</v>
      </c>
      <c r="X225" s="1">
        <v>0</v>
      </c>
      <c r="Y225" s="1">
        <v>70</v>
      </c>
      <c r="Z225" s="1">
        <v>0</v>
      </c>
      <c r="AA225" s="1">
        <v>200</v>
      </c>
      <c r="AB225" s="1">
        <v>0</v>
      </c>
      <c r="AC225" s="1">
        <v>0</v>
      </c>
      <c r="AD225" s="1">
        <v>65</v>
      </c>
      <c r="AE225" s="1">
        <v>0</v>
      </c>
      <c r="AF225" s="1">
        <v>330</v>
      </c>
      <c r="AG225" s="1">
        <f t="shared" si="64"/>
        <v>1465</v>
      </c>
      <c r="AH225" s="2" t="str">
        <f t="shared" si="65"/>
        <v/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 t="s">
        <v>0</v>
      </c>
    </row>
    <row r="226" spans="1:43" x14ac:dyDescent="0.2">
      <c r="A226" s="2" t="s">
        <v>72</v>
      </c>
      <c r="B226" s="3" t="s">
        <v>71</v>
      </c>
      <c r="C226" s="2">
        <v>1020609082</v>
      </c>
      <c r="D226" s="2" t="str">
        <f>VLOOKUP(C226,[1]通用道具表!B:C,2,FALSE)</f>
        <v>套装0082鞋子</v>
      </c>
      <c r="E226" s="2"/>
      <c r="F226" s="2" t="s">
        <v>120</v>
      </c>
      <c r="G226" s="2" t="s">
        <v>78</v>
      </c>
      <c r="H226" s="2">
        <v>100</v>
      </c>
      <c r="I226" s="2">
        <v>1000</v>
      </c>
      <c r="J226" s="2">
        <v>5</v>
      </c>
      <c r="K226" s="2">
        <v>1</v>
      </c>
      <c r="L226" s="2">
        <v>10</v>
      </c>
      <c r="M226" s="2">
        <v>5</v>
      </c>
      <c r="N226" s="2">
        <v>5</v>
      </c>
      <c r="O226" s="2">
        <v>6</v>
      </c>
      <c r="P226" s="2">
        <v>7</v>
      </c>
      <c r="Q226" s="2">
        <v>9</v>
      </c>
      <c r="R226" s="2" t="s">
        <v>35</v>
      </c>
      <c r="S226" s="2" t="str">
        <f t="shared" si="62"/>
        <v>这是一个套装0082鞋子</v>
      </c>
      <c r="T226" s="2" t="s">
        <v>68</v>
      </c>
      <c r="U226" s="2" t="str">
        <f t="shared" si="63"/>
        <v>简约,0;华丽,810;可爱,0;成熟,190;活泼,0;优雅,500;清纯,220;性感,0;清凉,220;保暖,0</v>
      </c>
      <c r="V226" s="2" t="s">
        <v>67</v>
      </c>
      <c r="W226" s="1">
        <v>0</v>
      </c>
      <c r="X226" s="1">
        <v>810</v>
      </c>
      <c r="Y226" s="1">
        <v>0</v>
      </c>
      <c r="Z226" s="1">
        <v>190</v>
      </c>
      <c r="AA226" s="1">
        <v>0</v>
      </c>
      <c r="AB226" s="1">
        <v>500</v>
      </c>
      <c r="AC226" s="1">
        <v>220</v>
      </c>
      <c r="AD226" s="1">
        <v>0</v>
      </c>
      <c r="AE226" s="1">
        <v>220</v>
      </c>
      <c r="AF226" s="1">
        <v>0</v>
      </c>
      <c r="AG226" s="1">
        <f t="shared" si="64"/>
        <v>1940</v>
      </c>
      <c r="AH226" s="2" t="str">
        <f t="shared" si="65"/>
        <v/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 t="s">
        <v>0</v>
      </c>
    </row>
    <row r="227" spans="1:43" x14ac:dyDescent="0.2">
      <c r="A227" s="2" t="s">
        <v>72</v>
      </c>
      <c r="B227" s="3" t="s">
        <v>71</v>
      </c>
      <c r="C227" s="2">
        <v>1020809082</v>
      </c>
      <c r="D227" s="2" t="str">
        <f>VLOOKUP(C227,[1]通用道具表!B:C,2,FALSE)</f>
        <v>套装0082帽子</v>
      </c>
      <c r="E227" s="2"/>
      <c r="F227" s="2" t="s">
        <v>119</v>
      </c>
      <c r="G227" s="2" t="s">
        <v>69</v>
      </c>
      <c r="H227" s="2">
        <v>100</v>
      </c>
      <c r="I227" s="2">
        <v>1000</v>
      </c>
      <c r="J227" s="2">
        <v>5</v>
      </c>
      <c r="K227" s="2">
        <v>1</v>
      </c>
      <c r="L227" s="2">
        <v>10</v>
      </c>
      <c r="M227" s="2">
        <v>5</v>
      </c>
      <c r="N227" s="2">
        <v>5</v>
      </c>
      <c r="O227" s="2">
        <v>6</v>
      </c>
      <c r="P227" s="2">
        <v>7</v>
      </c>
      <c r="Q227" s="2">
        <v>9</v>
      </c>
      <c r="R227" s="2" t="s">
        <v>35</v>
      </c>
      <c r="S227" s="2" t="str">
        <f t="shared" si="62"/>
        <v>这是一个套装0082帽子</v>
      </c>
      <c r="T227" s="2" t="s">
        <v>68</v>
      </c>
      <c r="U227" s="2" t="str">
        <f t="shared" si="63"/>
        <v>简约,125;华丽,0;可爱,0;成熟,225;活泼,0;优雅,310;清纯,0;性感,200;清凉,557;保暖,0</v>
      </c>
      <c r="V227" s="2" t="s">
        <v>67</v>
      </c>
      <c r="W227" s="1">
        <v>125</v>
      </c>
      <c r="X227" s="1">
        <v>0</v>
      </c>
      <c r="Y227" s="1">
        <v>0</v>
      </c>
      <c r="Z227" s="1">
        <v>225</v>
      </c>
      <c r="AA227" s="1">
        <v>0</v>
      </c>
      <c r="AB227" s="1">
        <v>310</v>
      </c>
      <c r="AC227" s="1">
        <v>0</v>
      </c>
      <c r="AD227" s="1">
        <v>200</v>
      </c>
      <c r="AE227" s="1">
        <v>557</v>
      </c>
      <c r="AF227" s="1">
        <v>0</v>
      </c>
      <c r="AG227" s="1">
        <f t="shared" si="64"/>
        <v>1417</v>
      </c>
      <c r="AH227" s="2" t="str">
        <f t="shared" si="65"/>
        <v/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 t="s">
        <v>0</v>
      </c>
    </row>
    <row r="228" spans="1:43" x14ac:dyDescent="0.2">
      <c r="A228" s="2" t="s">
        <v>72</v>
      </c>
      <c r="B228" s="3" t="s">
        <v>71</v>
      </c>
      <c r="C228" s="2">
        <v>1021309082</v>
      </c>
      <c r="D228" s="2" t="str">
        <f>VLOOKUP(C228,[1]通用道具表!B:C,2,FALSE)</f>
        <v>套装0082手套</v>
      </c>
      <c r="E228" s="2"/>
      <c r="F228" s="2" t="s">
        <v>118</v>
      </c>
      <c r="G228" s="2" t="s">
        <v>69</v>
      </c>
      <c r="H228" s="2">
        <v>100</v>
      </c>
      <c r="I228" s="2">
        <v>1000</v>
      </c>
      <c r="J228" s="2">
        <v>5</v>
      </c>
      <c r="K228" s="2">
        <v>1</v>
      </c>
      <c r="L228" s="2">
        <v>10</v>
      </c>
      <c r="M228" s="2">
        <v>5</v>
      </c>
      <c r="N228" s="2">
        <v>5</v>
      </c>
      <c r="O228" s="2">
        <v>6</v>
      </c>
      <c r="P228" s="2">
        <v>7</v>
      </c>
      <c r="Q228" s="2">
        <v>9</v>
      </c>
      <c r="R228" s="2" t="s">
        <v>35</v>
      </c>
      <c r="S228" s="2" t="str">
        <f t="shared" si="62"/>
        <v>这是一个套装0082手套</v>
      </c>
      <c r="T228" s="2" t="s">
        <v>68</v>
      </c>
      <c r="U228" s="2" t="str">
        <f t="shared" si="63"/>
        <v>简约,0;华丽,0;可爱,300;成熟,0;活泼,0;优雅,0;清纯,0;性感,0;清凉,0;保暖,0</v>
      </c>
      <c r="V228" s="2" t="s">
        <v>67</v>
      </c>
      <c r="W228" s="1">
        <v>0</v>
      </c>
      <c r="X228" s="1">
        <v>0</v>
      </c>
      <c r="Y228" s="1">
        <v>300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f t="shared" si="64"/>
        <v>300</v>
      </c>
      <c r="AH228" s="2" t="str">
        <f t="shared" si="65"/>
        <v/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 t="s">
        <v>0</v>
      </c>
    </row>
    <row r="229" spans="1:43" x14ac:dyDescent="0.2">
      <c r="A229" s="2" t="s">
        <v>72</v>
      </c>
      <c r="B229" s="3" t="s">
        <v>71</v>
      </c>
      <c r="C229" s="2">
        <v>1021409082</v>
      </c>
      <c r="D229" s="2" t="str">
        <f>VLOOKUP(C229,[1]通用道具表!B:C,2,FALSE)</f>
        <v>套装0082手持物</v>
      </c>
      <c r="E229" s="2"/>
      <c r="F229" s="2" t="s">
        <v>117</v>
      </c>
      <c r="G229" s="2" t="s">
        <v>69</v>
      </c>
      <c r="H229" s="2">
        <v>100</v>
      </c>
      <c r="I229" s="2">
        <v>1000</v>
      </c>
      <c r="J229" s="2">
        <v>5</v>
      </c>
      <c r="K229" s="2">
        <v>1</v>
      </c>
      <c r="L229" s="2">
        <v>10</v>
      </c>
      <c r="M229" s="2">
        <v>5</v>
      </c>
      <c r="N229" s="2">
        <v>5</v>
      </c>
      <c r="O229" s="2">
        <v>6</v>
      </c>
      <c r="P229" s="2">
        <v>7</v>
      </c>
      <c r="Q229" s="2">
        <v>9</v>
      </c>
      <c r="R229" s="2">
        <v>2001</v>
      </c>
      <c r="S229" s="2" t="str">
        <f t="shared" si="62"/>
        <v>这是一个套装0082手持物</v>
      </c>
      <c r="T229" s="2" t="s">
        <v>68</v>
      </c>
      <c r="U229" s="2" t="str">
        <f t="shared" si="63"/>
        <v>简约,0;华丽,300;可爱,0;成熟,100;活泼,0;优雅,450;清纯,0;性感,720;清凉,350;保暖,0</v>
      </c>
      <c r="V229" s="2" t="s">
        <v>67</v>
      </c>
      <c r="W229" s="1">
        <v>0</v>
      </c>
      <c r="X229" s="1">
        <v>300</v>
      </c>
      <c r="Y229" s="1">
        <v>0</v>
      </c>
      <c r="Z229" s="1">
        <v>100</v>
      </c>
      <c r="AA229" s="1">
        <v>0</v>
      </c>
      <c r="AB229" s="1">
        <v>450</v>
      </c>
      <c r="AC229" s="1">
        <v>0</v>
      </c>
      <c r="AD229" s="1">
        <v>720</v>
      </c>
      <c r="AE229" s="1">
        <v>350</v>
      </c>
      <c r="AF229" s="1">
        <v>0</v>
      </c>
      <c r="AG229" s="1">
        <f t="shared" si="64"/>
        <v>1920</v>
      </c>
      <c r="AH229" s="2" t="str">
        <f t="shared" si="65"/>
        <v/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 t="s">
        <v>0</v>
      </c>
    </row>
    <row r="230" spans="1:43" x14ac:dyDescent="0.2">
      <c r="A230" s="2" t="s">
        <v>72</v>
      </c>
      <c r="B230" s="3" t="s">
        <v>71</v>
      </c>
      <c r="C230" s="2">
        <v>1022109082</v>
      </c>
      <c r="D230" s="2" t="str">
        <f>VLOOKUP(C230,[1]通用道具表!B:C,2,FALSE)</f>
        <v>套装0082连衣裙</v>
      </c>
      <c r="E230" s="2"/>
      <c r="F230" s="2" t="s">
        <v>116</v>
      </c>
      <c r="G230" s="2" t="s">
        <v>69</v>
      </c>
      <c r="H230" s="2">
        <v>100</v>
      </c>
      <c r="I230" s="2">
        <v>1000</v>
      </c>
      <c r="J230" s="2">
        <v>5</v>
      </c>
      <c r="K230" s="2">
        <v>1</v>
      </c>
      <c r="L230" s="2">
        <v>10</v>
      </c>
      <c r="M230" s="2">
        <v>5</v>
      </c>
      <c r="N230" s="2">
        <v>5</v>
      </c>
      <c r="O230" s="2">
        <v>6</v>
      </c>
      <c r="P230" s="2">
        <v>7</v>
      </c>
      <c r="Q230" s="2">
        <v>9</v>
      </c>
      <c r="R230" s="2" t="s">
        <v>35</v>
      </c>
      <c r="S230" s="2" t="str">
        <f t="shared" si="62"/>
        <v>这是一个套装0082连衣裙</v>
      </c>
      <c r="T230" s="2" t="s">
        <v>68</v>
      </c>
      <c r="U230" s="2" t="str">
        <f t="shared" si="63"/>
        <v>简约,0;华丽,810;可爱,0;成熟,190;活泼,0;优雅,500;清纯,220;性感,0;清凉,220;保暖,0</v>
      </c>
      <c r="V230" s="2" t="s">
        <v>67</v>
      </c>
      <c r="W230" s="1">
        <v>0</v>
      </c>
      <c r="X230" s="1">
        <v>810</v>
      </c>
      <c r="Y230" s="1">
        <v>0</v>
      </c>
      <c r="Z230" s="1">
        <v>190</v>
      </c>
      <c r="AA230" s="1">
        <v>0</v>
      </c>
      <c r="AB230" s="1">
        <v>500</v>
      </c>
      <c r="AC230" s="1">
        <v>220</v>
      </c>
      <c r="AD230" s="1">
        <v>0</v>
      </c>
      <c r="AE230" s="1">
        <v>220</v>
      </c>
      <c r="AF230" s="1">
        <v>0</v>
      </c>
      <c r="AG230" s="1">
        <f t="shared" si="64"/>
        <v>1940</v>
      </c>
      <c r="AH230" s="2" t="str">
        <f t="shared" si="65"/>
        <v/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 t="s">
        <v>0</v>
      </c>
    </row>
    <row r="231" spans="1:43" x14ac:dyDescent="0.2">
      <c r="A231" s="17"/>
      <c r="B231" s="3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AH231" s="17"/>
    </row>
    <row r="232" spans="1:43" x14ac:dyDescent="0.2">
      <c r="A232" s="2" t="s">
        <v>72</v>
      </c>
      <c r="B232" s="3" t="s">
        <v>71</v>
      </c>
      <c r="C232" s="2">
        <v>1020109085</v>
      </c>
      <c r="D232" s="2" t="str">
        <f>VLOOKUP(C232,[1]通用道具表!B:C,2,FALSE)</f>
        <v>套装0085发型</v>
      </c>
      <c r="E232" s="2"/>
      <c r="F232" s="2" t="s">
        <v>115</v>
      </c>
      <c r="G232" s="2" t="s">
        <v>69</v>
      </c>
      <c r="H232" s="2">
        <v>100</v>
      </c>
      <c r="I232" s="2">
        <v>1000</v>
      </c>
      <c r="J232" s="2">
        <v>5</v>
      </c>
      <c r="K232" s="2">
        <v>1</v>
      </c>
      <c r="L232" s="2">
        <v>10</v>
      </c>
      <c r="M232" s="2">
        <v>5</v>
      </c>
      <c r="N232" s="2">
        <v>5</v>
      </c>
      <c r="O232" s="2">
        <v>6</v>
      </c>
      <c r="P232" s="2">
        <v>7</v>
      </c>
      <c r="Q232" s="2">
        <v>9</v>
      </c>
      <c r="R232" s="2" t="s">
        <v>35</v>
      </c>
      <c r="S232" s="2" t="str">
        <f t="shared" ref="S232:S238" si="66">"这是一个"&amp;D232</f>
        <v>这是一个套装0085发型</v>
      </c>
      <c r="T232" s="2" t="s">
        <v>68</v>
      </c>
      <c r="U232" s="2" t="str">
        <f t="shared" ref="U232:U238" si="67">$W$4&amp;","&amp;W232&amp;";"&amp;$X$4&amp;","&amp;X232&amp;";"&amp;$Y$4&amp;","&amp;Y232&amp;";"&amp;$Z$4&amp;","&amp;Z232&amp;";"&amp;$AA$4&amp;","&amp;AA232&amp;";"&amp;$AB$4&amp;","&amp;AB232&amp;";"&amp;$AC$4&amp;","&amp;AC232&amp;";"&amp;$AD$4&amp;","&amp;AD232&amp;";"&amp;$AE$4&amp;","&amp;AE232&amp;";"&amp;$AF$4&amp;","&amp;AF232</f>
        <v>简约,100;华丽,0;可爱,300;成熟,0;活泼,100;优雅,0;清纯,600;性感,0;清凉,200;保暖,0</v>
      </c>
      <c r="V232" s="2" t="s">
        <v>80</v>
      </c>
      <c r="W232" s="1">
        <v>100</v>
      </c>
      <c r="X232" s="1">
        <v>0</v>
      </c>
      <c r="Y232" s="1">
        <v>300</v>
      </c>
      <c r="Z232" s="1">
        <v>0</v>
      </c>
      <c r="AA232" s="1">
        <v>100</v>
      </c>
      <c r="AB232" s="1">
        <v>0</v>
      </c>
      <c r="AC232" s="1">
        <v>600</v>
      </c>
      <c r="AD232" s="1">
        <v>0</v>
      </c>
      <c r="AE232" s="1">
        <v>200</v>
      </c>
      <c r="AF232" s="1">
        <v>0</v>
      </c>
      <c r="AG232" s="1">
        <f t="shared" ref="AG232:AG238" si="68">SUM(W232:AF232)</f>
        <v>1300</v>
      </c>
      <c r="AH232" s="2" t="str">
        <f t="shared" ref="AH232:AH238" si="69">IF(AI232&gt;0,$AI$4,"")&amp;IF(AND(AI232&gt;0,SUM(AJ232:AP232)&gt;0),";","")&amp;IF(AJ232&gt;0,$AJ$4,"")&amp;IF(AND(AJ232&gt;0,SUM(AK232:AP232)&gt;0),";","")&amp;IF(AK232&gt;0,$AK$4,"")&amp;IF(AND(AK232&gt;0,SUM(AL232:AP232)&gt;0),";","")&amp;IF(AL232&gt;0,$AL$4,"")&amp;IF(AND(AL232&gt;0,SUM(AM232:AP232)&gt;0),";","")&amp;IF(AM232&gt;0,$AM$4,"")&amp;IF(AND(AM232&gt;0,SUM(AN232:AP232)&gt;0),";","")&amp;IF(AN232&gt;0,$AN$4,"")&amp;IF(AND(AN232&gt;0,SUM(AO232:AP232)&gt;0),";","")&amp;IF(AO232&gt;0,$AO$4,"")&amp;IF(AND(AO232&gt;0,AP232&gt;0),";","")&amp;IF(AP232&gt;0,$AP$4,"")</f>
        <v/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 t="s">
        <v>0</v>
      </c>
    </row>
    <row r="233" spans="1:43" x14ac:dyDescent="0.2">
      <c r="A233" s="2" t="s">
        <v>72</v>
      </c>
      <c r="B233" s="3" t="s">
        <v>71</v>
      </c>
      <c r="C233" s="2">
        <v>1020509085</v>
      </c>
      <c r="D233" s="2" t="str">
        <f>VLOOKUP(C233,[1]通用道具表!B:C,2,FALSE)</f>
        <v>套装0085袜子</v>
      </c>
      <c r="E233" s="2"/>
      <c r="F233" s="2" t="s">
        <v>114</v>
      </c>
      <c r="G233" s="2" t="s">
        <v>69</v>
      </c>
      <c r="H233" s="2">
        <v>100</v>
      </c>
      <c r="I233" s="2">
        <v>1000</v>
      </c>
      <c r="J233" s="2">
        <v>5</v>
      </c>
      <c r="K233" s="2">
        <v>1</v>
      </c>
      <c r="L233" s="2">
        <v>10</v>
      </c>
      <c r="M233" s="2">
        <v>5</v>
      </c>
      <c r="N233" s="2">
        <v>5</v>
      </c>
      <c r="O233" s="2">
        <v>6</v>
      </c>
      <c r="P233" s="2">
        <v>7</v>
      </c>
      <c r="Q233" s="2">
        <v>9</v>
      </c>
      <c r="R233" s="2" t="s">
        <v>35</v>
      </c>
      <c r="S233" s="2" t="str">
        <f t="shared" si="66"/>
        <v>这是一个套装0085袜子</v>
      </c>
      <c r="T233" s="2" t="s">
        <v>68</v>
      </c>
      <c r="U233" s="2" t="str">
        <f t="shared" si="67"/>
        <v>简约,800;华丽,0;可爱,70;成熟,0;活泼,200;优雅,0;清纯,0;性感,65;清凉,0;保暖,330</v>
      </c>
      <c r="V233" s="2" t="s">
        <v>67</v>
      </c>
      <c r="W233" s="1">
        <v>800</v>
      </c>
      <c r="X233" s="1">
        <v>0</v>
      </c>
      <c r="Y233" s="1">
        <v>70</v>
      </c>
      <c r="Z233" s="1">
        <v>0</v>
      </c>
      <c r="AA233" s="1">
        <v>200</v>
      </c>
      <c r="AB233" s="1">
        <v>0</v>
      </c>
      <c r="AC233" s="1">
        <v>0</v>
      </c>
      <c r="AD233" s="1">
        <v>65</v>
      </c>
      <c r="AE233" s="1">
        <v>0</v>
      </c>
      <c r="AF233" s="1">
        <v>330</v>
      </c>
      <c r="AG233" s="1">
        <f t="shared" si="68"/>
        <v>1465</v>
      </c>
      <c r="AH233" s="2" t="str">
        <f t="shared" si="69"/>
        <v/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 t="s">
        <v>0</v>
      </c>
    </row>
    <row r="234" spans="1:43" x14ac:dyDescent="0.2">
      <c r="A234" s="2" t="s">
        <v>72</v>
      </c>
      <c r="B234" s="3" t="s">
        <v>71</v>
      </c>
      <c r="C234" s="2">
        <v>1020609085</v>
      </c>
      <c r="D234" s="2" t="str">
        <f>VLOOKUP(C234,[1]通用道具表!B:C,2,FALSE)</f>
        <v>套装0085鞋子</v>
      </c>
      <c r="E234" s="2"/>
      <c r="F234" s="2" t="s">
        <v>113</v>
      </c>
      <c r="G234" s="2" t="s">
        <v>78</v>
      </c>
      <c r="H234" s="2">
        <v>100</v>
      </c>
      <c r="I234" s="2">
        <v>1000</v>
      </c>
      <c r="J234" s="2">
        <v>5</v>
      </c>
      <c r="K234" s="2">
        <v>1</v>
      </c>
      <c r="L234" s="2">
        <v>10</v>
      </c>
      <c r="M234" s="2">
        <v>5</v>
      </c>
      <c r="N234" s="2">
        <v>5</v>
      </c>
      <c r="O234" s="2">
        <v>6</v>
      </c>
      <c r="P234" s="2">
        <v>7</v>
      </c>
      <c r="Q234" s="2">
        <v>9</v>
      </c>
      <c r="R234" s="2" t="s">
        <v>35</v>
      </c>
      <c r="S234" s="2" t="str">
        <f t="shared" si="66"/>
        <v>这是一个套装0085鞋子</v>
      </c>
      <c r="T234" s="2" t="s">
        <v>68</v>
      </c>
      <c r="U234" s="2" t="str">
        <f t="shared" si="67"/>
        <v>简约,0;华丽,810;可爱,0;成熟,190;活泼,0;优雅,500;清纯,220;性感,0;清凉,220;保暖,0</v>
      </c>
      <c r="V234" s="2" t="s">
        <v>67</v>
      </c>
      <c r="W234" s="1">
        <v>0</v>
      </c>
      <c r="X234" s="1">
        <v>810</v>
      </c>
      <c r="Y234" s="1">
        <v>0</v>
      </c>
      <c r="Z234" s="1">
        <v>190</v>
      </c>
      <c r="AA234" s="1">
        <v>0</v>
      </c>
      <c r="AB234" s="1">
        <v>500</v>
      </c>
      <c r="AC234" s="1">
        <v>220</v>
      </c>
      <c r="AD234" s="1">
        <v>0</v>
      </c>
      <c r="AE234" s="1">
        <v>220</v>
      </c>
      <c r="AF234" s="1">
        <v>0</v>
      </c>
      <c r="AG234" s="1">
        <f t="shared" si="68"/>
        <v>1940</v>
      </c>
      <c r="AH234" s="2" t="str">
        <f t="shared" si="69"/>
        <v/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 t="s">
        <v>0</v>
      </c>
    </row>
    <row r="235" spans="1:43" x14ac:dyDescent="0.2">
      <c r="A235" s="2" t="s">
        <v>72</v>
      </c>
      <c r="B235" s="3" t="s">
        <v>71</v>
      </c>
      <c r="C235" s="2">
        <v>1020709085</v>
      </c>
      <c r="D235" s="2" t="str">
        <f>VLOOKUP(C235,[1]通用道具表!B:C,2,FALSE)</f>
        <v>套装0085发饰</v>
      </c>
      <c r="E235" s="2"/>
      <c r="F235" s="2" t="s">
        <v>112</v>
      </c>
      <c r="G235" s="2" t="s">
        <v>69</v>
      </c>
      <c r="H235" s="2">
        <v>100</v>
      </c>
      <c r="I235" s="2">
        <v>1000</v>
      </c>
      <c r="J235" s="2">
        <v>5</v>
      </c>
      <c r="K235" s="2">
        <v>1</v>
      </c>
      <c r="L235" s="2">
        <v>10</v>
      </c>
      <c r="M235" s="2">
        <v>5</v>
      </c>
      <c r="N235" s="2">
        <v>5</v>
      </c>
      <c r="O235" s="2">
        <v>6</v>
      </c>
      <c r="P235" s="2">
        <v>7</v>
      </c>
      <c r="Q235" s="2">
        <v>9</v>
      </c>
      <c r="R235" s="2" t="s">
        <v>35</v>
      </c>
      <c r="S235" s="2" t="str">
        <f t="shared" si="66"/>
        <v>这是一个套装0085发饰</v>
      </c>
      <c r="T235" s="2" t="s">
        <v>68</v>
      </c>
      <c r="U235" s="2" t="str">
        <f t="shared" si="67"/>
        <v>简约,660;华丽,0;可爱,320;成熟,0;活泼,100;优雅,0;清纯,300;性感,0;清凉,200;保暖,0</v>
      </c>
      <c r="V235" s="2" t="s">
        <v>67</v>
      </c>
      <c r="W235" s="1">
        <v>660</v>
      </c>
      <c r="X235" s="1">
        <v>0</v>
      </c>
      <c r="Y235" s="1">
        <v>320</v>
      </c>
      <c r="Z235" s="1">
        <v>0</v>
      </c>
      <c r="AA235" s="1">
        <v>100</v>
      </c>
      <c r="AB235" s="1">
        <v>0</v>
      </c>
      <c r="AC235" s="1">
        <v>300</v>
      </c>
      <c r="AD235" s="1">
        <v>0</v>
      </c>
      <c r="AE235" s="1">
        <v>200</v>
      </c>
      <c r="AF235" s="1">
        <v>0</v>
      </c>
      <c r="AG235" s="1">
        <f t="shared" si="68"/>
        <v>1580</v>
      </c>
      <c r="AH235" s="2" t="str">
        <f t="shared" si="69"/>
        <v/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 t="s">
        <v>0</v>
      </c>
    </row>
    <row r="236" spans="1:43" x14ac:dyDescent="0.2">
      <c r="A236" s="2" t="s">
        <v>72</v>
      </c>
      <c r="B236" s="3" t="s">
        <v>71</v>
      </c>
      <c r="C236" s="2">
        <v>1020809085</v>
      </c>
      <c r="D236" s="2" t="str">
        <f>VLOOKUP(C236,[1]通用道具表!B:C,2,FALSE)</f>
        <v>套装0085帽子</v>
      </c>
      <c r="E236" s="2"/>
      <c r="F236" s="2" t="s">
        <v>111</v>
      </c>
      <c r="G236" s="2" t="s">
        <v>69</v>
      </c>
      <c r="H236" s="2">
        <v>100</v>
      </c>
      <c r="I236" s="2">
        <v>1000</v>
      </c>
      <c r="J236" s="2">
        <v>5</v>
      </c>
      <c r="K236" s="2">
        <v>1</v>
      </c>
      <c r="L236" s="2">
        <v>10</v>
      </c>
      <c r="M236" s="2">
        <v>5</v>
      </c>
      <c r="N236" s="2">
        <v>5</v>
      </c>
      <c r="O236" s="2">
        <v>6</v>
      </c>
      <c r="P236" s="2">
        <v>7</v>
      </c>
      <c r="Q236" s="2">
        <v>9</v>
      </c>
      <c r="R236" s="2" t="s">
        <v>35</v>
      </c>
      <c r="S236" s="2" t="str">
        <f t="shared" si="66"/>
        <v>这是一个套装0085帽子</v>
      </c>
      <c r="T236" s="2" t="s">
        <v>68</v>
      </c>
      <c r="U236" s="2" t="str">
        <f t="shared" si="67"/>
        <v>简约,125;华丽,0;可爱,0;成熟,225;活泼,0;优雅,310;清纯,0;性感,200;清凉,557;保暖,0</v>
      </c>
      <c r="V236" s="2" t="s">
        <v>67</v>
      </c>
      <c r="W236" s="1">
        <v>125</v>
      </c>
      <c r="X236" s="1">
        <v>0</v>
      </c>
      <c r="Y236" s="1">
        <v>0</v>
      </c>
      <c r="Z236" s="1">
        <v>225</v>
      </c>
      <c r="AA236" s="1">
        <v>0</v>
      </c>
      <c r="AB236" s="1">
        <v>310</v>
      </c>
      <c r="AC236" s="1">
        <v>0</v>
      </c>
      <c r="AD236" s="1">
        <v>200</v>
      </c>
      <c r="AE236" s="1">
        <v>557</v>
      </c>
      <c r="AF236" s="1">
        <v>0</v>
      </c>
      <c r="AG236" s="1">
        <f t="shared" si="68"/>
        <v>1417</v>
      </c>
      <c r="AH236" s="2" t="str">
        <f t="shared" si="69"/>
        <v/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 t="s">
        <v>0</v>
      </c>
    </row>
    <row r="237" spans="1:43" x14ac:dyDescent="0.2">
      <c r="A237" s="2" t="s">
        <v>72</v>
      </c>
      <c r="B237" s="3" t="s">
        <v>71</v>
      </c>
      <c r="C237" s="2">
        <v>1021409085</v>
      </c>
      <c r="D237" s="2" t="str">
        <f>VLOOKUP(C237,[1]通用道具表!B:C,2,FALSE)</f>
        <v>套装0085手持物</v>
      </c>
      <c r="E237" s="2"/>
      <c r="F237" s="2" t="s">
        <v>110</v>
      </c>
      <c r="G237" s="2" t="s">
        <v>69</v>
      </c>
      <c r="H237" s="2">
        <v>100</v>
      </c>
      <c r="I237" s="2">
        <v>1000</v>
      </c>
      <c r="J237" s="2">
        <v>5</v>
      </c>
      <c r="K237" s="2">
        <v>1</v>
      </c>
      <c r="L237" s="2">
        <v>10</v>
      </c>
      <c r="M237" s="2">
        <v>5</v>
      </c>
      <c r="N237" s="2">
        <v>5</v>
      </c>
      <c r="O237" s="2">
        <v>6</v>
      </c>
      <c r="P237" s="2">
        <v>7</v>
      </c>
      <c r="Q237" s="2">
        <v>9</v>
      </c>
      <c r="R237" s="2">
        <v>2001</v>
      </c>
      <c r="S237" s="2" t="str">
        <f t="shared" si="66"/>
        <v>这是一个套装0085手持物</v>
      </c>
      <c r="T237" s="2" t="s">
        <v>68</v>
      </c>
      <c r="U237" s="2" t="str">
        <f t="shared" si="67"/>
        <v>简约,0;华丽,300;可爱,0;成熟,100;活泼,0;优雅,450;清纯,0;性感,720;清凉,350;保暖,0</v>
      </c>
      <c r="V237" s="2" t="s">
        <v>67</v>
      </c>
      <c r="W237" s="1">
        <v>0</v>
      </c>
      <c r="X237" s="1">
        <v>300</v>
      </c>
      <c r="Y237" s="1">
        <v>0</v>
      </c>
      <c r="Z237" s="1">
        <v>100</v>
      </c>
      <c r="AA237" s="1">
        <v>0</v>
      </c>
      <c r="AB237" s="1">
        <v>450</v>
      </c>
      <c r="AC237" s="1">
        <v>0</v>
      </c>
      <c r="AD237" s="1">
        <v>720</v>
      </c>
      <c r="AE237" s="1">
        <v>350</v>
      </c>
      <c r="AF237" s="1">
        <v>0</v>
      </c>
      <c r="AG237" s="1">
        <f t="shared" si="68"/>
        <v>1920</v>
      </c>
      <c r="AH237" s="2" t="str">
        <f t="shared" si="69"/>
        <v/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 t="s">
        <v>0</v>
      </c>
    </row>
    <row r="238" spans="1:43" x14ac:dyDescent="0.2">
      <c r="A238" s="2" t="s">
        <v>72</v>
      </c>
      <c r="B238" s="3" t="s">
        <v>71</v>
      </c>
      <c r="C238" s="2">
        <v>1022109085</v>
      </c>
      <c r="D238" s="2" t="str">
        <f>VLOOKUP(C238,[1]通用道具表!B:C,2,FALSE)</f>
        <v>套装0085连衣裙</v>
      </c>
      <c r="E238" s="2"/>
      <c r="F238" s="2" t="s">
        <v>109</v>
      </c>
      <c r="G238" s="2" t="s">
        <v>69</v>
      </c>
      <c r="H238" s="2">
        <v>100</v>
      </c>
      <c r="I238" s="2">
        <v>1000</v>
      </c>
      <c r="J238" s="2">
        <v>5</v>
      </c>
      <c r="K238" s="2">
        <v>1</v>
      </c>
      <c r="L238" s="2">
        <v>10</v>
      </c>
      <c r="M238" s="2">
        <v>5</v>
      </c>
      <c r="N238" s="2">
        <v>5</v>
      </c>
      <c r="O238" s="2">
        <v>6</v>
      </c>
      <c r="P238" s="2">
        <v>7</v>
      </c>
      <c r="Q238" s="2">
        <v>9</v>
      </c>
      <c r="R238" s="2" t="s">
        <v>35</v>
      </c>
      <c r="S238" s="2" t="str">
        <f t="shared" si="66"/>
        <v>这是一个套装0085连衣裙</v>
      </c>
      <c r="T238" s="2" t="s">
        <v>68</v>
      </c>
      <c r="U238" s="2" t="str">
        <f t="shared" si="67"/>
        <v>简约,0;华丽,810;可爱,0;成熟,190;活泼,0;优雅,500;清纯,220;性感,0;清凉,220;保暖,0</v>
      </c>
      <c r="V238" s="2" t="s">
        <v>67</v>
      </c>
      <c r="W238" s="1">
        <v>0</v>
      </c>
      <c r="X238" s="1">
        <v>810</v>
      </c>
      <c r="Y238" s="1">
        <v>0</v>
      </c>
      <c r="Z238" s="1">
        <v>190</v>
      </c>
      <c r="AA238" s="1">
        <v>0</v>
      </c>
      <c r="AB238" s="1">
        <v>500</v>
      </c>
      <c r="AC238" s="1">
        <v>220</v>
      </c>
      <c r="AD238" s="1">
        <v>0</v>
      </c>
      <c r="AE238" s="1">
        <v>220</v>
      </c>
      <c r="AF238" s="1">
        <v>0</v>
      </c>
      <c r="AG238" s="1">
        <f t="shared" si="68"/>
        <v>1940</v>
      </c>
      <c r="AH238" s="2" t="str">
        <f t="shared" si="69"/>
        <v/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 t="s">
        <v>0</v>
      </c>
    </row>
    <row r="240" spans="1:43" x14ac:dyDescent="0.2">
      <c r="A240" s="2" t="s">
        <v>72</v>
      </c>
      <c r="B240" s="3" t="s">
        <v>71</v>
      </c>
      <c r="C240" s="2">
        <v>1020109087</v>
      </c>
      <c r="D240" s="2" t="str">
        <f>VLOOKUP(C240,[1]通用道具表!B:C,2,FALSE)</f>
        <v>套装0087发型</v>
      </c>
      <c r="E240" s="2"/>
      <c r="F240" s="2" t="s">
        <v>108</v>
      </c>
      <c r="G240" s="2" t="s">
        <v>69</v>
      </c>
      <c r="H240" s="2">
        <v>100</v>
      </c>
      <c r="I240" s="2">
        <v>1000</v>
      </c>
      <c r="J240" s="2">
        <v>5</v>
      </c>
      <c r="K240" s="2">
        <v>1</v>
      </c>
      <c r="L240" s="2">
        <v>10</v>
      </c>
      <c r="M240" s="2">
        <v>5</v>
      </c>
      <c r="N240" s="2">
        <v>5</v>
      </c>
      <c r="O240" s="2">
        <v>6</v>
      </c>
      <c r="P240" s="2">
        <v>7</v>
      </c>
      <c r="Q240" s="2">
        <v>9</v>
      </c>
      <c r="R240" s="2" t="s">
        <v>35</v>
      </c>
      <c r="S240" s="2" t="str">
        <f t="shared" ref="S240:S247" si="70">"这是一个"&amp;D240</f>
        <v>这是一个套装0087发型</v>
      </c>
      <c r="T240" s="2" t="s">
        <v>68</v>
      </c>
      <c r="U240" s="2" t="str">
        <f t="shared" ref="U240:U247" si="71">$W$4&amp;","&amp;W240&amp;";"&amp;$X$4&amp;","&amp;X240&amp;";"&amp;$Y$4&amp;","&amp;Y240&amp;";"&amp;$Z$4&amp;","&amp;Z240&amp;";"&amp;$AA$4&amp;","&amp;AA240&amp;";"&amp;$AB$4&amp;","&amp;AB240&amp;";"&amp;$AC$4&amp;","&amp;AC240&amp;";"&amp;$AD$4&amp;","&amp;AD240&amp;";"&amp;$AE$4&amp;","&amp;AE240&amp;";"&amp;$AF$4&amp;","&amp;AF240</f>
        <v>简约,100;华丽,0;可爱,300;成熟,0;活泼,100;优雅,0;清纯,600;性感,0;清凉,200;保暖,0</v>
      </c>
      <c r="V240" s="2" t="s">
        <v>80</v>
      </c>
      <c r="W240" s="1">
        <v>100</v>
      </c>
      <c r="X240" s="1">
        <v>0</v>
      </c>
      <c r="Y240" s="1">
        <v>300</v>
      </c>
      <c r="Z240" s="1">
        <v>0</v>
      </c>
      <c r="AA240" s="1">
        <v>100</v>
      </c>
      <c r="AB240" s="1">
        <v>0</v>
      </c>
      <c r="AC240" s="1">
        <v>600</v>
      </c>
      <c r="AD240" s="1">
        <v>0</v>
      </c>
      <c r="AE240" s="1">
        <v>200</v>
      </c>
      <c r="AF240" s="1">
        <v>0</v>
      </c>
      <c r="AG240" s="1">
        <f t="shared" ref="AG240:AG247" si="72">SUM(W240:AF240)</f>
        <v>1300</v>
      </c>
      <c r="AH240" s="2" t="str">
        <f t="shared" ref="AH240:AH247" si="73">IF(AI240&gt;0,$AI$4,"")&amp;IF(AND(AI240&gt;0,SUM(AJ240:AP240)&gt;0),";","")&amp;IF(AJ240&gt;0,$AJ$4,"")&amp;IF(AND(AJ240&gt;0,SUM(AK240:AP240)&gt;0),";","")&amp;IF(AK240&gt;0,$AK$4,"")&amp;IF(AND(AK240&gt;0,SUM(AL240:AP240)&gt;0),";","")&amp;IF(AL240&gt;0,$AL$4,"")&amp;IF(AND(AL240&gt;0,SUM(AM240:AP240)&gt;0),";","")&amp;IF(AM240&gt;0,$AM$4,"")&amp;IF(AND(AM240&gt;0,SUM(AN240:AP240)&gt;0),";","")&amp;IF(AN240&gt;0,$AN$4,"")&amp;IF(AND(AN240&gt;0,SUM(AO240:AP240)&gt;0),";","")&amp;IF(AO240&gt;0,$AO$4,"")&amp;IF(AND(AO240&gt;0,AP240&gt;0),";","")&amp;IF(AP240&gt;0,$AP$4,"")</f>
        <v/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 t="s">
        <v>0</v>
      </c>
    </row>
    <row r="241" spans="1:43" x14ac:dyDescent="0.2">
      <c r="A241" s="2" t="s">
        <v>72</v>
      </c>
      <c r="B241" s="3" t="s">
        <v>71</v>
      </c>
      <c r="C241" s="2">
        <v>1020209087</v>
      </c>
      <c r="D241" s="2" t="str">
        <f>VLOOKUP(C241,[1]通用道具表!B:C,2,FALSE)</f>
        <v>套装0087外套</v>
      </c>
      <c r="E241" s="2"/>
      <c r="F241" s="2" t="s">
        <v>107</v>
      </c>
      <c r="G241" s="2" t="s">
        <v>69</v>
      </c>
      <c r="H241" s="2">
        <v>100</v>
      </c>
      <c r="I241" s="2">
        <v>1000</v>
      </c>
      <c r="J241" s="2">
        <v>5</v>
      </c>
      <c r="K241" s="2">
        <v>1</v>
      </c>
      <c r="L241" s="2">
        <v>10</v>
      </c>
      <c r="M241" s="2">
        <v>5</v>
      </c>
      <c r="N241" s="2">
        <v>5</v>
      </c>
      <c r="O241" s="2">
        <v>6</v>
      </c>
      <c r="P241" s="2">
        <v>7</v>
      </c>
      <c r="Q241" s="2">
        <v>9</v>
      </c>
      <c r="R241" s="2" t="s">
        <v>35</v>
      </c>
      <c r="S241" s="2" t="str">
        <f t="shared" si="70"/>
        <v>这是一个套装0087外套</v>
      </c>
      <c r="T241" s="2" t="s">
        <v>68</v>
      </c>
      <c r="U241" s="2" t="str">
        <f t="shared" si="71"/>
        <v>简约,0;华丽,200;可爱,0;成熟,250;活泼,0;优雅,320;清纯,0;性感,110;清凉,0;保暖,700</v>
      </c>
      <c r="V241" s="2" t="s">
        <v>67</v>
      </c>
      <c r="W241" s="1">
        <v>0</v>
      </c>
      <c r="X241" s="1">
        <v>200</v>
      </c>
      <c r="Y241" s="1">
        <v>0</v>
      </c>
      <c r="Z241" s="1">
        <v>250</v>
      </c>
      <c r="AA241" s="1">
        <v>0</v>
      </c>
      <c r="AB241" s="1">
        <v>320</v>
      </c>
      <c r="AC241" s="1">
        <v>0</v>
      </c>
      <c r="AD241" s="1">
        <v>110</v>
      </c>
      <c r="AE241" s="1">
        <v>0</v>
      </c>
      <c r="AF241" s="1">
        <v>700</v>
      </c>
      <c r="AG241" s="1">
        <f t="shared" si="72"/>
        <v>1580</v>
      </c>
      <c r="AH241" s="2" t="str">
        <f t="shared" si="73"/>
        <v/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 t="s">
        <v>0</v>
      </c>
    </row>
    <row r="242" spans="1:43" x14ac:dyDescent="0.2">
      <c r="A242" s="2" t="s">
        <v>72</v>
      </c>
      <c r="B242" s="3" t="s">
        <v>71</v>
      </c>
      <c r="C242" s="2">
        <v>1020509087</v>
      </c>
      <c r="D242" s="2" t="str">
        <f>VLOOKUP(C242,[1]通用道具表!B:C,2,FALSE)</f>
        <v>套装0087袜子</v>
      </c>
      <c r="E242" s="2"/>
      <c r="F242" s="2" t="s">
        <v>106</v>
      </c>
      <c r="G242" s="2" t="s">
        <v>69</v>
      </c>
      <c r="H242" s="2">
        <v>100</v>
      </c>
      <c r="I242" s="2">
        <v>1000</v>
      </c>
      <c r="J242" s="2">
        <v>5</v>
      </c>
      <c r="K242" s="2">
        <v>1</v>
      </c>
      <c r="L242" s="2">
        <v>10</v>
      </c>
      <c r="M242" s="2">
        <v>5</v>
      </c>
      <c r="N242" s="2">
        <v>5</v>
      </c>
      <c r="O242" s="2">
        <v>6</v>
      </c>
      <c r="P242" s="2">
        <v>7</v>
      </c>
      <c r="Q242" s="2">
        <v>9</v>
      </c>
      <c r="R242" s="2" t="s">
        <v>35</v>
      </c>
      <c r="S242" s="2" t="str">
        <f t="shared" si="70"/>
        <v>这是一个套装0087袜子</v>
      </c>
      <c r="T242" s="2" t="s">
        <v>68</v>
      </c>
      <c r="U242" s="2" t="str">
        <f t="shared" si="71"/>
        <v>简约,800;华丽,0;可爱,70;成熟,0;活泼,200;优雅,0;清纯,0;性感,65;清凉,0;保暖,330</v>
      </c>
      <c r="V242" s="2" t="s">
        <v>67</v>
      </c>
      <c r="W242" s="1">
        <v>800</v>
      </c>
      <c r="X242" s="1">
        <v>0</v>
      </c>
      <c r="Y242" s="1">
        <v>70</v>
      </c>
      <c r="Z242" s="1">
        <v>0</v>
      </c>
      <c r="AA242" s="1">
        <v>200</v>
      </c>
      <c r="AB242" s="1">
        <v>0</v>
      </c>
      <c r="AC242" s="1">
        <v>0</v>
      </c>
      <c r="AD242" s="1">
        <v>65</v>
      </c>
      <c r="AE242" s="1">
        <v>0</v>
      </c>
      <c r="AF242" s="1">
        <v>330</v>
      </c>
      <c r="AG242" s="1">
        <f t="shared" si="72"/>
        <v>1465</v>
      </c>
      <c r="AH242" s="2" t="str">
        <f t="shared" si="73"/>
        <v/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 t="s">
        <v>0</v>
      </c>
    </row>
    <row r="243" spans="1:43" x14ac:dyDescent="0.2">
      <c r="A243" s="2" t="s">
        <v>72</v>
      </c>
      <c r="B243" s="3" t="s">
        <v>71</v>
      </c>
      <c r="C243" s="2">
        <v>1020609087</v>
      </c>
      <c r="D243" s="2" t="str">
        <f>VLOOKUP(C243,[1]通用道具表!B:C,2,FALSE)</f>
        <v>套装0087鞋子</v>
      </c>
      <c r="E243" s="2"/>
      <c r="F243" s="2" t="s">
        <v>105</v>
      </c>
      <c r="G243" s="2" t="s">
        <v>78</v>
      </c>
      <c r="H243" s="2">
        <v>100</v>
      </c>
      <c r="I243" s="2">
        <v>1000</v>
      </c>
      <c r="J243" s="2">
        <v>5</v>
      </c>
      <c r="K243" s="2">
        <v>1</v>
      </c>
      <c r="L243" s="2">
        <v>10</v>
      </c>
      <c r="M243" s="2">
        <v>5</v>
      </c>
      <c r="N243" s="2">
        <v>5</v>
      </c>
      <c r="O243" s="2">
        <v>6</v>
      </c>
      <c r="P243" s="2">
        <v>7</v>
      </c>
      <c r="Q243" s="2">
        <v>9</v>
      </c>
      <c r="R243" s="2" t="s">
        <v>35</v>
      </c>
      <c r="S243" s="2" t="str">
        <f t="shared" si="70"/>
        <v>这是一个套装0087鞋子</v>
      </c>
      <c r="T243" s="2" t="s">
        <v>68</v>
      </c>
      <c r="U243" s="2" t="str">
        <f t="shared" si="71"/>
        <v>简约,0;华丽,810;可爱,0;成熟,190;活泼,0;优雅,500;清纯,220;性感,0;清凉,220;保暖,0</v>
      </c>
      <c r="V243" s="2" t="s">
        <v>67</v>
      </c>
      <c r="W243" s="1">
        <v>0</v>
      </c>
      <c r="X243" s="1">
        <v>810</v>
      </c>
      <c r="Y243" s="1">
        <v>0</v>
      </c>
      <c r="Z243" s="1">
        <v>190</v>
      </c>
      <c r="AA243" s="1">
        <v>0</v>
      </c>
      <c r="AB243" s="1">
        <v>500</v>
      </c>
      <c r="AC243" s="1">
        <v>220</v>
      </c>
      <c r="AD243" s="1">
        <v>0</v>
      </c>
      <c r="AE243" s="1">
        <v>220</v>
      </c>
      <c r="AF243" s="1">
        <v>0</v>
      </c>
      <c r="AG243" s="1">
        <f t="shared" si="72"/>
        <v>1940</v>
      </c>
      <c r="AH243" s="2" t="str">
        <f t="shared" si="73"/>
        <v/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 t="s">
        <v>0</v>
      </c>
    </row>
    <row r="244" spans="1:43" x14ac:dyDescent="0.2">
      <c r="A244" s="2" t="s">
        <v>72</v>
      </c>
      <c r="B244" s="3" t="s">
        <v>71</v>
      </c>
      <c r="C244" s="2">
        <v>1020709087</v>
      </c>
      <c r="D244" s="2" t="str">
        <f>VLOOKUP(C244,[1]通用道具表!B:C,2,FALSE)</f>
        <v>套装0087发饰</v>
      </c>
      <c r="E244" s="2"/>
      <c r="F244" s="2" t="s">
        <v>104</v>
      </c>
      <c r="G244" s="2" t="s">
        <v>69</v>
      </c>
      <c r="H244" s="2">
        <v>100</v>
      </c>
      <c r="I244" s="2">
        <v>1000</v>
      </c>
      <c r="J244" s="2">
        <v>5</v>
      </c>
      <c r="K244" s="2">
        <v>1</v>
      </c>
      <c r="L244" s="2">
        <v>10</v>
      </c>
      <c r="M244" s="2">
        <v>5</v>
      </c>
      <c r="N244" s="2">
        <v>5</v>
      </c>
      <c r="O244" s="2">
        <v>6</v>
      </c>
      <c r="P244" s="2">
        <v>7</v>
      </c>
      <c r="Q244" s="2">
        <v>9</v>
      </c>
      <c r="R244" s="2" t="s">
        <v>35</v>
      </c>
      <c r="S244" s="2" t="str">
        <f t="shared" si="70"/>
        <v>这是一个套装0087发饰</v>
      </c>
      <c r="T244" s="2" t="s">
        <v>68</v>
      </c>
      <c r="U244" s="2" t="str">
        <f t="shared" si="71"/>
        <v>简约,660;华丽,0;可爱,320;成熟,0;活泼,100;优雅,0;清纯,300;性感,0;清凉,200;保暖,0</v>
      </c>
      <c r="V244" s="2" t="s">
        <v>67</v>
      </c>
      <c r="W244" s="1">
        <v>660</v>
      </c>
      <c r="X244" s="1">
        <v>0</v>
      </c>
      <c r="Y244" s="1">
        <v>320</v>
      </c>
      <c r="Z244" s="1">
        <v>0</v>
      </c>
      <c r="AA244" s="1">
        <v>100</v>
      </c>
      <c r="AB244" s="1">
        <v>0</v>
      </c>
      <c r="AC244" s="1">
        <v>300</v>
      </c>
      <c r="AD244" s="1">
        <v>0</v>
      </c>
      <c r="AE244" s="1">
        <v>200</v>
      </c>
      <c r="AF244" s="1">
        <v>0</v>
      </c>
      <c r="AG244" s="1">
        <f t="shared" si="72"/>
        <v>1580</v>
      </c>
      <c r="AH244" s="2" t="str">
        <f t="shared" si="73"/>
        <v/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 t="s">
        <v>0</v>
      </c>
    </row>
    <row r="245" spans="1:43" x14ac:dyDescent="0.2">
      <c r="A245" s="2" t="s">
        <v>72</v>
      </c>
      <c r="B245" s="3" t="s">
        <v>71</v>
      </c>
      <c r="C245" s="2">
        <v>1020909087</v>
      </c>
      <c r="D245" s="2" t="str">
        <f>VLOOKUP(C245,[1]通用道具表!B:C,2,FALSE)</f>
        <v>套装0087耳饰</v>
      </c>
      <c r="E245" s="2"/>
      <c r="F245" s="2" t="s">
        <v>103</v>
      </c>
      <c r="G245" s="2" t="s">
        <v>69</v>
      </c>
      <c r="H245" s="2">
        <v>100</v>
      </c>
      <c r="I245" s="2">
        <v>1000</v>
      </c>
      <c r="J245" s="2">
        <v>5</v>
      </c>
      <c r="K245" s="2">
        <v>1</v>
      </c>
      <c r="L245" s="2">
        <v>10</v>
      </c>
      <c r="M245" s="2">
        <v>5</v>
      </c>
      <c r="N245" s="2">
        <v>5</v>
      </c>
      <c r="O245" s="2">
        <v>6</v>
      </c>
      <c r="P245" s="2">
        <v>7</v>
      </c>
      <c r="Q245" s="2">
        <v>9</v>
      </c>
      <c r="R245" s="2" t="s">
        <v>35</v>
      </c>
      <c r="S245" s="2" t="str">
        <f t="shared" si="70"/>
        <v>这是一个套装0087耳饰</v>
      </c>
      <c r="T245" s="2" t="s">
        <v>68</v>
      </c>
      <c r="U245" s="2" t="str">
        <f t="shared" si="71"/>
        <v>简约,0;华丽,580;可爱,0;成熟,620;活泼,110;优雅,0;清纯,0;性感,460;清凉,100;保暖,0</v>
      </c>
      <c r="V245" s="2" t="s">
        <v>67</v>
      </c>
      <c r="W245" s="1">
        <v>0</v>
      </c>
      <c r="X245" s="1">
        <v>580</v>
      </c>
      <c r="Y245" s="1">
        <v>0</v>
      </c>
      <c r="Z245" s="1">
        <v>620</v>
      </c>
      <c r="AA245" s="1">
        <v>110</v>
      </c>
      <c r="AB245" s="1">
        <v>0</v>
      </c>
      <c r="AC245" s="1">
        <v>0</v>
      </c>
      <c r="AD245" s="1">
        <v>460</v>
      </c>
      <c r="AE245" s="1">
        <v>100</v>
      </c>
      <c r="AF245" s="1">
        <v>0</v>
      </c>
      <c r="AG245" s="1">
        <f t="shared" si="72"/>
        <v>1870</v>
      </c>
      <c r="AH245" s="2" t="str">
        <f t="shared" si="73"/>
        <v/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 t="s">
        <v>0</v>
      </c>
    </row>
    <row r="246" spans="1:43" x14ac:dyDescent="0.2">
      <c r="A246" s="2" t="s">
        <v>72</v>
      </c>
      <c r="B246" s="3" t="s">
        <v>71</v>
      </c>
      <c r="C246" s="2">
        <v>1021409087</v>
      </c>
      <c r="D246" s="2" t="str">
        <f>VLOOKUP(C246,[1]通用道具表!B:C,2,FALSE)</f>
        <v>套装0087手持物</v>
      </c>
      <c r="E246" s="2"/>
      <c r="F246" s="2" t="s">
        <v>102</v>
      </c>
      <c r="G246" s="2" t="s">
        <v>69</v>
      </c>
      <c r="H246" s="2">
        <v>100</v>
      </c>
      <c r="I246" s="2">
        <v>1000</v>
      </c>
      <c r="J246" s="2">
        <v>5</v>
      </c>
      <c r="K246" s="2">
        <v>1</v>
      </c>
      <c r="L246" s="2">
        <v>10</v>
      </c>
      <c r="M246" s="2">
        <v>5</v>
      </c>
      <c r="N246" s="2">
        <v>5</v>
      </c>
      <c r="O246" s="2">
        <v>6</v>
      </c>
      <c r="P246" s="2">
        <v>7</v>
      </c>
      <c r="Q246" s="2">
        <v>9</v>
      </c>
      <c r="R246" s="2">
        <v>2001</v>
      </c>
      <c r="S246" s="2" t="str">
        <f t="shared" si="70"/>
        <v>这是一个套装0087手持物</v>
      </c>
      <c r="T246" s="2" t="s">
        <v>68</v>
      </c>
      <c r="U246" s="2" t="str">
        <f t="shared" si="71"/>
        <v>简约,0;华丽,300;可爱,0;成熟,100;活泼,0;优雅,450;清纯,0;性感,720;清凉,350;保暖,0</v>
      </c>
      <c r="V246" s="2" t="s">
        <v>67</v>
      </c>
      <c r="W246" s="1">
        <v>0</v>
      </c>
      <c r="X246" s="1">
        <v>300</v>
      </c>
      <c r="Y246" s="1">
        <v>0</v>
      </c>
      <c r="Z246" s="1">
        <v>100</v>
      </c>
      <c r="AA246" s="1">
        <v>0</v>
      </c>
      <c r="AB246" s="1">
        <v>450</v>
      </c>
      <c r="AC246" s="1">
        <v>0</v>
      </c>
      <c r="AD246" s="1">
        <v>720</v>
      </c>
      <c r="AE246" s="1">
        <v>350</v>
      </c>
      <c r="AF246" s="1">
        <v>0</v>
      </c>
      <c r="AG246" s="1">
        <f t="shared" si="72"/>
        <v>1920</v>
      </c>
      <c r="AH246" s="2" t="str">
        <f t="shared" si="73"/>
        <v/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 t="s">
        <v>0</v>
      </c>
    </row>
    <row r="247" spans="1:43" x14ac:dyDescent="0.2">
      <c r="A247" s="2" t="s">
        <v>72</v>
      </c>
      <c r="B247" s="3" t="s">
        <v>71</v>
      </c>
      <c r="C247" s="2">
        <v>1022109087</v>
      </c>
      <c r="D247" s="2" t="str">
        <f>VLOOKUP(C247,[1]通用道具表!B:C,2,FALSE)</f>
        <v>套装0087连衣裙</v>
      </c>
      <c r="E247" s="2"/>
      <c r="F247" s="2" t="s">
        <v>101</v>
      </c>
      <c r="G247" s="2" t="s">
        <v>69</v>
      </c>
      <c r="H247" s="2">
        <v>100</v>
      </c>
      <c r="I247" s="2">
        <v>1000</v>
      </c>
      <c r="J247" s="2">
        <v>5</v>
      </c>
      <c r="K247" s="2">
        <v>1</v>
      </c>
      <c r="L247" s="2">
        <v>10</v>
      </c>
      <c r="M247" s="2">
        <v>5</v>
      </c>
      <c r="N247" s="2">
        <v>5</v>
      </c>
      <c r="O247" s="2">
        <v>6</v>
      </c>
      <c r="P247" s="2">
        <v>7</v>
      </c>
      <c r="Q247" s="2">
        <v>9</v>
      </c>
      <c r="R247" s="2" t="s">
        <v>35</v>
      </c>
      <c r="S247" s="2" t="str">
        <f t="shared" si="70"/>
        <v>这是一个套装0087连衣裙</v>
      </c>
      <c r="T247" s="2" t="s">
        <v>68</v>
      </c>
      <c r="U247" s="2" t="str">
        <f t="shared" si="71"/>
        <v>简约,0;华丽,810;可爱,0;成熟,190;活泼,0;优雅,500;清纯,220;性感,0;清凉,220;保暖,0</v>
      </c>
      <c r="V247" s="2" t="s">
        <v>67</v>
      </c>
      <c r="W247" s="1">
        <v>0</v>
      </c>
      <c r="X247" s="1">
        <v>810</v>
      </c>
      <c r="Y247" s="1">
        <v>0</v>
      </c>
      <c r="Z247" s="1">
        <v>190</v>
      </c>
      <c r="AA247" s="1">
        <v>0</v>
      </c>
      <c r="AB247" s="1">
        <v>500</v>
      </c>
      <c r="AC247" s="1">
        <v>220</v>
      </c>
      <c r="AD247" s="1">
        <v>0</v>
      </c>
      <c r="AE247" s="1">
        <v>220</v>
      </c>
      <c r="AF247" s="1">
        <v>0</v>
      </c>
      <c r="AG247" s="1">
        <f t="shared" si="72"/>
        <v>1940</v>
      </c>
      <c r="AH247" s="2" t="str">
        <f t="shared" si="73"/>
        <v/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 t="s">
        <v>0</v>
      </c>
    </row>
    <row r="249" spans="1:43" x14ac:dyDescent="0.2">
      <c r="A249" s="2" t="s">
        <v>72</v>
      </c>
      <c r="B249" s="3" t="s">
        <v>71</v>
      </c>
      <c r="C249" s="2">
        <v>1020609089</v>
      </c>
      <c r="D249" s="2" t="str">
        <f>VLOOKUP(C249,[1]通用道具表!B:C,2,FALSE)</f>
        <v>套装0089鞋子</v>
      </c>
      <c r="E249" s="2"/>
      <c r="F249" s="2" t="s">
        <v>100</v>
      </c>
      <c r="G249" s="2" t="s">
        <v>78</v>
      </c>
      <c r="H249" s="2">
        <v>100</v>
      </c>
      <c r="I249" s="2">
        <v>1000</v>
      </c>
      <c r="J249" s="2">
        <v>5</v>
      </c>
      <c r="K249" s="2">
        <v>1</v>
      </c>
      <c r="L249" s="2">
        <v>10</v>
      </c>
      <c r="M249" s="2">
        <v>5</v>
      </c>
      <c r="N249" s="2">
        <v>5</v>
      </c>
      <c r="O249" s="2">
        <v>6</v>
      </c>
      <c r="P249" s="2">
        <v>7</v>
      </c>
      <c r="Q249" s="2">
        <v>9</v>
      </c>
      <c r="R249" s="2" t="s">
        <v>35</v>
      </c>
      <c r="S249" s="2" t="str">
        <f>"这是一个"&amp;D249</f>
        <v>这是一个套装0089鞋子</v>
      </c>
      <c r="T249" s="2" t="s">
        <v>68</v>
      </c>
      <c r="U249" s="2" t="str">
        <f>$W$4&amp;","&amp;W249&amp;";"&amp;$X$4&amp;","&amp;X249&amp;";"&amp;$Y$4&amp;","&amp;Y249&amp;";"&amp;$Z$4&amp;","&amp;Z249&amp;";"&amp;$AA$4&amp;","&amp;AA249&amp;";"&amp;$AB$4&amp;","&amp;AB249&amp;";"&amp;$AC$4&amp;","&amp;AC249&amp;";"&amp;$AD$4&amp;","&amp;AD249&amp;";"&amp;$AE$4&amp;","&amp;AE249&amp;";"&amp;$AF$4&amp;","&amp;AF249</f>
        <v>简约,0;华丽,810;可爱,0;成熟,190;活泼,0;优雅,500;清纯,220;性感,0;清凉,220;保暖,0</v>
      </c>
      <c r="V249" s="2" t="s">
        <v>67</v>
      </c>
      <c r="W249" s="1">
        <v>0</v>
      </c>
      <c r="X249" s="1">
        <v>810</v>
      </c>
      <c r="Y249" s="1">
        <v>0</v>
      </c>
      <c r="Z249" s="1">
        <v>190</v>
      </c>
      <c r="AA249" s="1">
        <v>0</v>
      </c>
      <c r="AB249" s="1">
        <v>500</v>
      </c>
      <c r="AC249" s="1">
        <v>220</v>
      </c>
      <c r="AD249" s="1">
        <v>0</v>
      </c>
      <c r="AE249" s="1">
        <v>220</v>
      </c>
      <c r="AF249" s="1">
        <v>0</v>
      </c>
      <c r="AG249" s="1">
        <f>SUM(W249:AF249)</f>
        <v>1940</v>
      </c>
      <c r="AH249" s="2" t="str">
        <f>IF(AI249&gt;0,$AI$4,"")&amp;IF(AND(AI249&gt;0,SUM(AJ249:AP249)&gt;0),";","")&amp;IF(AJ249&gt;0,$AJ$4,"")&amp;IF(AND(AJ249&gt;0,SUM(AK249:AP249)&gt;0),";","")&amp;IF(AK249&gt;0,$AK$4,"")&amp;IF(AND(AK249&gt;0,SUM(AL249:AP249)&gt;0),";","")&amp;IF(AL249&gt;0,$AL$4,"")&amp;IF(AND(AL249&gt;0,SUM(AM249:AP249)&gt;0),";","")&amp;IF(AM249&gt;0,$AM$4,"")&amp;IF(AND(AM249&gt;0,SUM(AN249:AP249)&gt;0),";","")&amp;IF(AN249&gt;0,$AN$4,"")&amp;IF(AND(AN249&gt;0,SUM(AO249:AP249)&gt;0),";","")&amp;IF(AO249&gt;0,$AO$4,"")&amp;IF(AND(AO249&gt;0,AP249&gt;0),";","")&amp;IF(AP249&gt;0,$AP$4,"")</f>
        <v/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 t="s">
        <v>0</v>
      </c>
    </row>
    <row r="250" spans="1:43" x14ac:dyDescent="0.2">
      <c r="A250" s="2" t="s">
        <v>72</v>
      </c>
      <c r="B250" s="3" t="s">
        <v>71</v>
      </c>
      <c r="C250" s="2">
        <v>1020709089</v>
      </c>
      <c r="D250" s="2" t="str">
        <f>VLOOKUP(C250,[1]通用道具表!B:C,2,FALSE)</f>
        <v>套装0089发饰</v>
      </c>
      <c r="E250" s="2"/>
      <c r="F250" s="2" t="s">
        <v>99</v>
      </c>
      <c r="G250" s="2" t="s">
        <v>69</v>
      </c>
      <c r="H250" s="2">
        <v>100</v>
      </c>
      <c r="I250" s="2">
        <v>1000</v>
      </c>
      <c r="J250" s="2">
        <v>5</v>
      </c>
      <c r="K250" s="2">
        <v>1</v>
      </c>
      <c r="L250" s="2">
        <v>10</v>
      </c>
      <c r="M250" s="2">
        <v>5</v>
      </c>
      <c r="N250" s="2">
        <v>5</v>
      </c>
      <c r="O250" s="2">
        <v>6</v>
      </c>
      <c r="P250" s="2">
        <v>7</v>
      </c>
      <c r="Q250" s="2">
        <v>9</v>
      </c>
      <c r="R250" s="2" t="s">
        <v>35</v>
      </c>
      <c r="S250" s="2" t="str">
        <f>"这是一个"&amp;D250</f>
        <v>这是一个套装0089发饰</v>
      </c>
      <c r="T250" s="2" t="s">
        <v>68</v>
      </c>
      <c r="U250" s="2" t="str">
        <f>$W$4&amp;","&amp;W250&amp;";"&amp;$X$4&amp;","&amp;X250&amp;";"&amp;$Y$4&amp;","&amp;Y250&amp;";"&amp;$Z$4&amp;","&amp;Z250&amp;";"&amp;$AA$4&amp;","&amp;AA250&amp;";"&amp;$AB$4&amp;","&amp;AB250&amp;";"&amp;$AC$4&amp;","&amp;AC250&amp;";"&amp;$AD$4&amp;","&amp;AD250&amp;";"&amp;$AE$4&amp;","&amp;AE250&amp;";"&amp;$AF$4&amp;","&amp;AF250</f>
        <v>简约,660;华丽,0;可爱,320;成熟,0;活泼,100;优雅,0;清纯,300;性感,0;清凉,200;保暖,0</v>
      </c>
      <c r="V250" s="2" t="s">
        <v>67</v>
      </c>
      <c r="W250" s="1">
        <v>660</v>
      </c>
      <c r="X250" s="1">
        <v>0</v>
      </c>
      <c r="Y250" s="1">
        <v>320</v>
      </c>
      <c r="Z250" s="1">
        <v>0</v>
      </c>
      <c r="AA250" s="1">
        <v>100</v>
      </c>
      <c r="AB250" s="1">
        <v>0</v>
      </c>
      <c r="AC250" s="1">
        <v>300</v>
      </c>
      <c r="AD250" s="1">
        <v>0</v>
      </c>
      <c r="AE250" s="1">
        <v>200</v>
      </c>
      <c r="AF250" s="1">
        <v>0</v>
      </c>
      <c r="AG250" s="1">
        <f>SUM(W250:AF250)</f>
        <v>1580</v>
      </c>
      <c r="AH250" s="2" t="str">
        <f>IF(AI250&gt;0,$AI$4,"")&amp;IF(AND(AI250&gt;0,SUM(AJ250:AP250)&gt;0),";","")&amp;IF(AJ250&gt;0,$AJ$4,"")&amp;IF(AND(AJ250&gt;0,SUM(AK250:AP250)&gt;0),";","")&amp;IF(AK250&gt;0,$AK$4,"")&amp;IF(AND(AK250&gt;0,SUM(AL250:AP250)&gt;0),";","")&amp;IF(AL250&gt;0,$AL$4,"")&amp;IF(AND(AL250&gt;0,SUM(AM250:AP250)&gt;0),";","")&amp;IF(AM250&gt;0,$AM$4,"")&amp;IF(AND(AM250&gt;0,SUM(AN250:AP250)&gt;0),";","")&amp;IF(AN250&gt;0,$AN$4,"")&amp;IF(AND(AN250&gt;0,SUM(AO250:AP250)&gt;0),";","")&amp;IF(AO250&gt;0,$AO$4,"")&amp;IF(AND(AO250&gt;0,AP250&gt;0),";","")&amp;IF(AP250&gt;0,$AP$4,"")</f>
        <v/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 t="s">
        <v>0</v>
      </c>
    </row>
    <row r="251" spans="1:43" x14ac:dyDescent="0.2">
      <c r="A251" s="2" t="s">
        <v>72</v>
      </c>
      <c r="B251" s="3" t="s">
        <v>71</v>
      </c>
      <c r="C251" s="2">
        <v>1021009089</v>
      </c>
      <c r="D251" s="2" t="str">
        <f>VLOOKUP(C251,[1]通用道具表!B:C,2,FALSE)</f>
        <v>套装0089颈饰</v>
      </c>
      <c r="E251" s="2"/>
      <c r="F251" s="2" t="s">
        <v>98</v>
      </c>
      <c r="G251" s="2" t="s">
        <v>69</v>
      </c>
      <c r="H251" s="2">
        <v>100</v>
      </c>
      <c r="I251" s="2">
        <v>1000</v>
      </c>
      <c r="J251" s="2">
        <v>5</v>
      </c>
      <c r="K251" s="2">
        <v>1</v>
      </c>
      <c r="L251" s="2">
        <v>10</v>
      </c>
      <c r="M251" s="2">
        <v>5</v>
      </c>
      <c r="N251" s="2">
        <v>5</v>
      </c>
      <c r="O251" s="2">
        <v>6</v>
      </c>
      <c r="P251" s="2">
        <v>7</v>
      </c>
      <c r="Q251" s="2">
        <v>9</v>
      </c>
      <c r="R251" s="2" t="s">
        <v>35</v>
      </c>
      <c r="S251" s="2" t="str">
        <f>"这是一个"&amp;D251</f>
        <v>这是一个套装0089颈饰</v>
      </c>
      <c r="T251" s="2" t="s">
        <v>68</v>
      </c>
      <c r="U251" s="2" t="str">
        <f>$W$4&amp;","&amp;W251&amp;";"&amp;$X$4&amp;","&amp;X251&amp;";"&amp;$Y$4&amp;","&amp;Y251&amp;";"&amp;$Z$4&amp;","&amp;Z251&amp;";"&amp;$AA$4&amp;","&amp;AA251&amp;";"&amp;$AB$4&amp;","&amp;AB251&amp;";"&amp;$AC$4&amp;","&amp;AC251&amp;";"&amp;$AD$4&amp;","&amp;AD251&amp;";"&amp;$AE$4&amp;","&amp;AE251&amp;";"&amp;$AF$4&amp;","&amp;AF251</f>
        <v>简约,120;华丽,0;可爱,0;成熟,360;活泼,0;优雅,100;清纯,300;性感,0;清凉,0;保暖,600</v>
      </c>
      <c r="V251" s="2" t="s">
        <v>67</v>
      </c>
      <c r="W251" s="1">
        <v>120</v>
      </c>
      <c r="X251" s="1">
        <v>0</v>
      </c>
      <c r="Y251" s="1">
        <v>0</v>
      </c>
      <c r="Z251" s="1">
        <v>360</v>
      </c>
      <c r="AA251" s="1">
        <v>0</v>
      </c>
      <c r="AB251" s="1">
        <v>100</v>
      </c>
      <c r="AC251" s="1">
        <v>300</v>
      </c>
      <c r="AD251" s="1">
        <v>0</v>
      </c>
      <c r="AE251" s="1">
        <v>0</v>
      </c>
      <c r="AF251" s="1">
        <v>600</v>
      </c>
      <c r="AG251" s="1">
        <f>SUM(W251:AF251)</f>
        <v>1480</v>
      </c>
      <c r="AH251" s="2" t="str">
        <f>IF(AI251&gt;0,$AI$4,"")&amp;IF(AND(AI251&gt;0,SUM(AJ251:AP251)&gt;0),";","")&amp;IF(AJ251&gt;0,$AJ$4,"")&amp;IF(AND(AJ251&gt;0,SUM(AK251:AP251)&gt;0),";","")&amp;IF(AK251&gt;0,$AK$4,"")&amp;IF(AND(AK251&gt;0,SUM(AL251:AP251)&gt;0),";","")&amp;IF(AL251&gt;0,$AL$4,"")&amp;IF(AND(AL251&gt;0,SUM(AM251:AP251)&gt;0),";","")&amp;IF(AM251&gt;0,$AM$4,"")&amp;IF(AND(AM251&gt;0,SUM(AN251:AP251)&gt;0),";","")&amp;IF(AN251&gt;0,$AN$4,"")&amp;IF(AND(AN251&gt;0,SUM(AO251:AP251)&gt;0),";","")&amp;IF(AO251&gt;0,$AO$4,"")&amp;IF(AND(AO251&gt;0,AP251&gt;0),";","")&amp;IF(AP251&gt;0,$AP$4,"")</f>
        <v/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 t="s">
        <v>0</v>
      </c>
    </row>
    <row r="252" spans="1:43" x14ac:dyDescent="0.2">
      <c r="A252" s="2" t="s">
        <v>72</v>
      </c>
      <c r="B252" s="3" t="s">
        <v>71</v>
      </c>
      <c r="C252" s="2">
        <v>1022109089</v>
      </c>
      <c r="D252" s="2" t="str">
        <f>VLOOKUP(C252,[1]通用道具表!B:C,2,FALSE)</f>
        <v>套装0089连衣裙</v>
      </c>
      <c r="E252" s="2"/>
      <c r="F252" s="2" t="s">
        <v>97</v>
      </c>
      <c r="G252" s="2" t="s">
        <v>69</v>
      </c>
      <c r="H252" s="2">
        <v>100</v>
      </c>
      <c r="I252" s="2">
        <v>1000</v>
      </c>
      <c r="J252" s="2">
        <v>5</v>
      </c>
      <c r="K252" s="2">
        <v>1</v>
      </c>
      <c r="L252" s="2">
        <v>10</v>
      </c>
      <c r="M252" s="2">
        <v>5</v>
      </c>
      <c r="N252" s="2">
        <v>5</v>
      </c>
      <c r="O252" s="2">
        <v>6</v>
      </c>
      <c r="P252" s="2">
        <v>7</v>
      </c>
      <c r="Q252" s="2">
        <v>9</v>
      </c>
      <c r="R252" s="2" t="s">
        <v>35</v>
      </c>
      <c r="S252" s="2" t="str">
        <f>"这是一个"&amp;D252</f>
        <v>这是一个套装0089连衣裙</v>
      </c>
      <c r="T252" s="2" t="s">
        <v>68</v>
      </c>
      <c r="U252" s="2" t="str">
        <f>$W$4&amp;","&amp;W252&amp;";"&amp;$X$4&amp;","&amp;X252&amp;";"&amp;$Y$4&amp;","&amp;Y252&amp;";"&amp;$Z$4&amp;","&amp;Z252&amp;";"&amp;$AA$4&amp;","&amp;AA252&amp;";"&amp;$AB$4&amp;","&amp;AB252&amp;";"&amp;$AC$4&amp;","&amp;AC252&amp;";"&amp;$AD$4&amp;","&amp;AD252&amp;";"&amp;$AE$4&amp;","&amp;AE252&amp;";"&amp;$AF$4&amp;","&amp;AF252</f>
        <v>简约,0;华丽,810;可爱,0;成熟,190;活泼,0;优雅,500;清纯,220;性感,0;清凉,220;保暖,0</v>
      </c>
      <c r="V252" s="2" t="s">
        <v>67</v>
      </c>
      <c r="W252" s="1">
        <v>0</v>
      </c>
      <c r="X252" s="1">
        <v>810</v>
      </c>
      <c r="Y252" s="1">
        <v>0</v>
      </c>
      <c r="Z252" s="1">
        <v>190</v>
      </c>
      <c r="AA252" s="1">
        <v>0</v>
      </c>
      <c r="AB252" s="1">
        <v>500</v>
      </c>
      <c r="AC252" s="1">
        <v>220</v>
      </c>
      <c r="AD252" s="1">
        <v>0</v>
      </c>
      <c r="AE252" s="1">
        <v>220</v>
      </c>
      <c r="AF252" s="1">
        <v>0</v>
      </c>
      <c r="AG252" s="1">
        <f>SUM(W252:AF252)</f>
        <v>1940</v>
      </c>
      <c r="AH252" s="2" t="str">
        <f>IF(AI252&gt;0,$AI$4,"")&amp;IF(AND(AI252&gt;0,SUM(AJ252:AP252)&gt;0),";","")&amp;IF(AJ252&gt;0,$AJ$4,"")&amp;IF(AND(AJ252&gt;0,SUM(AK252:AP252)&gt;0),";","")&amp;IF(AK252&gt;0,$AK$4,"")&amp;IF(AND(AK252&gt;0,SUM(AL252:AP252)&gt;0),";","")&amp;IF(AL252&gt;0,$AL$4,"")&amp;IF(AND(AL252&gt;0,SUM(AM252:AP252)&gt;0),";","")&amp;IF(AM252&gt;0,$AM$4,"")&amp;IF(AND(AM252&gt;0,SUM(AN252:AP252)&gt;0),";","")&amp;IF(AN252&gt;0,$AN$4,"")&amp;IF(AND(AN252&gt;0,SUM(AO252:AP252)&gt;0),";","")&amp;IF(AO252&gt;0,$AO$4,"")&amp;IF(AND(AO252&gt;0,AP252&gt;0),";","")&amp;IF(AP252&gt;0,$AP$4,"")</f>
        <v/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 t="s">
        <v>0</v>
      </c>
    </row>
    <row r="254" spans="1:43" x14ac:dyDescent="0.2">
      <c r="A254" s="2" t="s">
        <v>72</v>
      </c>
      <c r="B254" s="3" t="s">
        <v>71</v>
      </c>
      <c r="C254" s="2">
        <v>1020109093</v>
      </c>
      <c r="D254" s="2" t="str">
        <f>VLOOKUP(C254,[1]通用道具表!B:C,2,FALSE)</f>
        <v>套装0093发型</v>
      </c>
      <c r="E254" s="2"/>
      <c r="F254" s="2" t="s">
        <v>96</v>
      </c>
      <c r="G254" s="2" t="s">
        <v>69</v>
      </c>
      <c r="H254" s="2">
        <v>100</v>
      </c>
      <c r="I254" s="2">
        <v>1000</v>
      </c>
      <c r="J254" s="2">
        <v>5</v>
      </c>
      <c r="K254" s="2">
        <v>1</v>
      </c>
      <c r="L254" s="2">
        <v>10</v>
      </c>
      <c r="M254" s="2">
        <v>5</v>
      </c>
      <c r="N254" s="2">
        <v>5</v>
      </c>
      <c r="O254" s="2">
        <v>6</v>
      </c>
      <c r="P254" s="2">
        <v>7</v>
      </c>
      <c r="Q254" s="2">
        <v>9</v>
      </c>
      <c r="R254" s="2" t="s">
        <v>35</v>
      </c>
      <c r="S254" s="2" t="str">
        <f t="shared" ref="S254:S259" si="74">"这是一个"&amp;D254</f>
        <v>这是一个套装0093发型</v>
      </c>
      <c r="T254" s="2" t="s">
        <v>68</v>
      </c>
      <c r="U254" s="2" t="str">
        <f t="shared" ref="U254:U259" si="75">$W$4&amp;","&amp;W254&amp;";"&amp;$X$4&amp;","&amp;X254&amp;";"&amp;$Y$4&amp;","&amp;Y254&amp;";"&amp;$Z$4&amp;","&amp;Z254&amp;";"&amp;$AA$4&amp;","&amp;AA254&amp;";"&amp;$AB$4&amp;","&amp;AB254&amp;";"&amp;$AC$4&amp;","&amp;AC254&amp;";"&amp;$AD$4&amp;","&amp;AD254&amp;";"&amp;$AE$4&amp;","&amp;AE254&amp;";"&amp;$AF$4&amp;","&amp;AF254</f>
        <v>简约,100;华丽,0;可爱,300;成熟,0;活泼,100;优雅,0;清纯,600;性感,0;清凉,200;保暖,0</v>
      </c>
      <c r="V254" s="2" t="s">
        <v>80</v>
      </c>
      <c r="W254" s="1">
        <v>100</v>
      </c>
      <c r="X254" s="1">
        <v>0</v>
      </c>
      <c r="Y254" s="1">
        <v>300</v>
      </c>
      <c r="Z254" s="1">
        <v>0</v>
      </c>
      <c r="AA254" s="1">
        <v>100</v>
      </c>
      <c r="AB254" s="1">
        <v>0</v>
      </c>
      <c r="AC254" s="1">
        <v>600</v>
      </c>
      <c r="AD254" s="1">
        <v>0</v>
      </c>
      <c r="AE254" s="1">
        <v>200</v>
      </c>
      <c r="AF254" s="1">
        <v>0</v>
      </c>
      <c r="AG254" s="1">
        <f t="shared" ref="AG254:AG259" si="76">SUM(W254:AF254)</f>
        <v>1300</v>
      </c>
      <c r="AH254" s="2" t="str">
        <f t="shared" ref="AH254:AH259" si="77">IF(AI254&gt;0,$AI$4,"")&amp;IF(AND(AI254&gt;0,SUM(AJ254:AP254)&gt;0),";","")&amp;IF(AJ254&gt;0,$AJ$4,"")&amp;IF(AND(AJ254&gt;0,SUM(AK254:AP254)&gt;0),";","")&amp;IF(AK254&gt;0,$AK$4,"")&amp;IF(AND(AK254&gt;0,SUM(AL254:AP254)&gt;0),";","")&amp;IF(AL254&gt;0,$AL$4,"")&amp;IF(AND(AL254&gt;0,SUM(AM254:AP254)&gt;0),";","")&amp;IF(AM254&gt;0,$AM$4,"")&amp;IF(AND(AM254&gt;0,SUM(AN254:AP254)&gt;0),";","")&amp;IF(AN254&gt;0,$AN$4,"")&amp;IF(AND(AN254&gt;0,SUM(AO254:AP254)&gt;0),";","")&amp;IF(AO254&gt;0,$AO$4,"")&amp;IF(AND(AO254&gt;0,AP254&gt;0),";","")&amp;IF(AP254&gt;0,$AP$4,"")</f>
        <v/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 t="s">
        <v>0</v>
      </c>
    </row>
    <row r="255" spans="1:43" x14ac:dyDescent="0.2">
      <c r="A255" s="2" t="s">
        <v>72</v>
      </c>
      <c r="B255" s="3" t="s">
        <v>71</v>
      </c>
      <c r="C255" s="2">
        <v>1020509093</v>
      </c>
      <c r="D255" s="2" t="str">
        <f>VLOOKUP(C255,[1]通用道具表!B:C,2,FALSE)</f>
        <v>套装0093袜子</v>
      </c>
      <c r="E255" s="2"/>
      <c r="F255" s="2" t="s">
        <v>95</v>
      </c>
      <c r="G255" s="2" t="s">
        <v>69</v>
      </c>
      <c r="H255" s="2">
        <v>100</v>
      </c>
      <c r="I255" s="2">
        <v>1000</v>
      </c>
      <c r="J255" s="2">
        <v>5</v>
      </c>
      <c r="K255" s="2">
        <v>1</v>
      </c>
      <c r="L255" s="2">
        <v>10</v>
      </c>
      <c r="M255" s="2">
        <v>5</v>
      </c>
      <c r="N255" s="2">
        <v>5</v>
      </c>
      <c r="O255" s="2">
        <v>6</v>
      </c>
      <c r="P255" s="2">
        <v>7</v>
      </c>
      <c r="Q255" s="2">
        <v>9</v>
      </c>
      <c r="R255" s="2" t="s">
        <v>35</v>
      </c>
      <c r="S255" s="2" t="str">
        <f t="shared" si="74"/>
        <v>这是一个套装0093袜子</v>
      </c>
      <c r="T255" s="2" t="s">
        <v>68</v>
      </c>
      <c r="U255" s="2" t="str">
        <f t="shared" si="75"/>
        <v>简约,800;华丽,0;可爱,70;成熟,0;活泼,200;优雅,0;清纯,0;性感,65;清凉,0;保暖,330</v>
      </c>
      <c r="V255" s="2" t="s">
        <v>67</v>
      </c>
      <c r="W255" s="1">
        <v>800</v>
      </c>
      <c r="X255" s="1">
        <v>0</v>
      </c>
      <c r="Y255" s="1">
        <v>70</v>
      </c>
      <c r="Z255" s="1">
        <v>0</v>
      </c>
      <c r="AA255" s="1">
        <v>200</v>
      </c>
      <c r="AB255" s="1">
        <v>0</v>
      </c>
      <c r="AC255" s="1">
        <v>0</v>
      </c>
      <c r="AD255" s="1">
        <v>65</v>
      </c>
      <c r="AE255" s="1">
        <v>0</v>
      </c>
      <c r="AF255" s="1">
        <v>330</v>
      </c>
      <c r="AG255" s="1">
        <f t="shared" si="76"/>
        <v>1465</v>
      </c>
      <c r="AH255" s="2" t="str">
        <f t="shared" si="77"/>
        <v/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 t="s">
        <v>0</v>
      </c>
    </row>
    <row r="256" spans="1:43" x14ac:dyDescent="0.2">
      <c r="A256" s="2" t="s">
        <v>72</v>
      </c>
      <c r="B256" s="3" t="s">
        <v>71</v>
      </c>
      <c r="C256" s="2">
        <v>1020609093</v>
      </c>
      <c r="D256" s="2" t="str">
        <f>VLOOKUP(C256,[1]通用道具表!B:C,2,FALSE)</f>
        <v>套装0093鞋子</v>
      </c>
      <c r="E256" s="2"/>
      <c r="F256" s="2" t="s">
        <v>94</v>
      </c>
      <c r="G256" s="2" t="s">
        <v>78</v>
      </c>
      <c r="H256" s="2">
        <v>100</v>
      </c>
      <c r="I256" s="2">
        <v>1000</v>
      </c>
      <c r="J256" s="2">
        <v>5</v>
      </c>
      <c r="K256" s="2">
        <v>1</v>
      </c>
      <c r="L256" s="2">
        <v>10</v>
      </c>
      <c r="M256" s="2">
        <v>5</v>
      </c>
      <c r="N256" s="2">
        <v>5</v>
      </c>
      <c r="O256" s="2">
        <v>6</v>
      </c>
      <c r="P256" s="2">
        <v>7</v>
      </c>
      <c r="Q256" s="2">
        <v>9</v>
      </c>
      <c r="R256" s="2" t="s">
        <v>35</v>
      </c>
      <c r="S256" s="2" t="str">
        <f t="shared" si="74"/>
        <v>这是一个套装0093鞋子</v>
      </c>
      <c r="T256" s="2" t="s">
        <v>68</v>
      </c>
      <c r="U256" s="2" t="str">
        <f t="shared" si="75"/>
        <v>简约,0;华丽,810;可爱,0;成熟,190;活泼,0;优雅,500;清纯,220;性感,0;清凉,220;保暖,0</v>
      </c>
      <c r="V256" s="2" t="s">
        <v>67</v>
      </c>
      <c r="W256" s="1">
        <v>0</v>
      </c>
      <c r="X256" s="1">
        <v>810</v>
      </c>
      <c r="Y256" s="1">
        <v>0</v>
      </c>
      <c r="Z256" s="1">
        <v>190</v>
      </c>
      <c r="AA256" s="1">
        <v>0</v>
      </c>
      <c r="AB256" s="1">
        <v>500</v>
      </c>
      <c r="AC256" s="1">
        <v>220</v>
      </c>
      <c r="AD256" s="1">
        <v>0</v>
      </c>
      <c r="AE256" s="1">
        <v>220</v>
      </c>
      <c r="AF256" s="1">
        <v>0</v>
      </c>
      <c r="AG256" s="1">
        <f t="shared" si="76"/>
        <v>1940</v>
      </c>
      <c r="AH256" s="2" t="str">
        <f t="shared" si="77"/>
        <v/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 t="s">
        <v>0</v>
      </c>
    </row>
    <row r="257" spans="1:43" x14ac:dyDescent="0.2">
      <c r="A257" s="2" t="s">
        <v>72</v>
      </c>
      <c r="B257" s="3" t="s">
        <v>71</v>
      </c>
      <c r="C257" s="2">
        <v>1020709093</v>
      </c>
      <c r="D257" s="2" t="str">
        <f>VLOOKUP(C257,[1]通用道具表!B:C,2,FALSE)</f>
        <v>套装0093发饰</v>
      </c>
      <c r="E257" s="2"/>
      <c r="F257" s="2" t="s">
        <v>93</v>
      </c>
      <c r="G257" s="2" t="s">
        <v>69</v>
      </c>
      <c r="H257" s="2">
        <v>100</v>
      </c>
      <c r="I257" s="2">
        <v>1000</v>
      </c>
      <c r="J257" s="2">
        <v>5</v>
      </c>
      <c r="K257" s="2">
        <v>1</v>
      </c>
      <c r="L257" s="2">
        <v>10</v>
      </c>
      <c r="M257" s="2">
        <v>5</v>
      </c>
      <c r="N257" s="2">
        <v>5</v>
      </c>
      <c r="O257" s="2">
        <v>6</v>
      </c>
      <c r="P257" s="2">
        <v>7</v>
      </c>
      <c r="Q257" s="2">
        <v>9</v>
      </c>
      <c r="R257" s="2" t="s">
        <v>35</v>
      </c>
      <c r="S257" s="2" t="str">
        <f t="shared" si="74"/>
        <v>这是一个套装0093发饰</v>
      </c>
      <c r="T257" s="2" t="s">
        <v>68</v>
      </c>
      <c r="U257" s="2" t="str">
        <f t="shared" si="75"/>
        <v>简约,660;华丽,0;可爱,320;成熟,0;活泼,100;优雅,0;清纯,300;性感,0;清凉,200;保暖,0</v>
      </c>
      <c r="V257" s="2" t="s">
        <v>67</v>
      </c>
      <c r="W257" s="1">
        <v>660</v>
      </c>
      <c r="X257" s="1">
        <v>0</v>
      </c>
      <c r="Y257" s="1">
        <v>320</v>
      </c>
      <c r="Z257" s="1">
        <v>0</v>
      </c>
      <c r="AA257" s="1">
        <v>100</v>
      </c>
      <c r="AB257" s="1">
        <v>0</v>
      </c>
      <c r="AC257" s="1">
        <v>300</v>
      </c>
      <c r="AD257" s="1">
        <v>0</v>
      </c>
      <c r="AE257" s="1">
        <v>200</v>
      </c>
      <c r="AF257" s="1">
        <v>0</v>
      </c>
      <c r="AG257" s="1">
        <f t="shared" si="76"/>
        <v>1580</v>
      </c>
      <c r="AH257" s="2" t="str">
        <f t="shared" si="77"/>
        <v/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 t="s">
        <v>0</v>
      </c>
    </row>
    <row r="258" spans="1:43" x14ac:dyDescent="0.2">
      <c r="A258" s="2" t="s">
        <v>72</v>
      </c>
      <c r="B258" s="3" t="s">
        <v>71</v>
      </c>
      <c r="C258" s="2">
        <v>1020909093</v>
      </c>
      <c r="D258" s="2" t="str">
        <f>VLOOKUP(C258,[1]通用道具表!B:C,2,FALSE)</f>
        <v>套装0093耳饰</v>
      </c>
      <c r="E258" s="2"/>
      <c r="F258" s="2" t="s">
        <v>92</v>
      </c>
      <c r="G258" s="2" t="s">
        <v>69</v>
      </c>
      <c r="H258" s="2">
        <v>100</v>
      </c>
      <c r="I258" s="2">
        <v>1000</v>
      </c>
      <c r="J258" s="2">
        <v>5</v>
      </c>
      <c r="K258" s="2">
        <v>1</v>
      </c>
      <c r="L258" s="2">
        <v>10</v>
      </c>
      <c r="M258" s="2">
        <v>5</v>
      </c>
      <c r="N258" s="2">
        <v>5</v>
      </c>
      <c r="O258" s="2">
        <v>6</v>
      </c>
      <c r="P258" s="2">
        <v>7</v>
      </c>
      <c r="Q258" s="2">
        <v>9</v>
      </c>
      <c r="R258" s="2" t="s">
        <v>35</v>
      </c>
      <c r="S258" s="2" t="str">
        <f t="shared" si="74"/>
        <v>这是一个套装0093耳饰</v>
      </c>
      <c r="T258" s="2" t="s">
        <v>68</v>
      </c>
      <c r="U258" s="2" t="str">
        <f t="shared" si="75"/>
        <v>简约,0;华丽,580;可爱,0;成熟,620;活泼,110;优雅,0;清纯,0;性感,460;清凉,100;保暖,0</v>
      </c>
      <c r="V258" s="2" t="s">
        <v>67</v>
      </c>
      <c r="W258" s="1">
        <v>0</v>
      </c>
      <c r="X258" s="1">
        <v>580</v>
      </c>
      <c r="Y258" s="1">
        <v>0</v>
      </c>
      <c r="Z258" s="1">
        <v>620</v>
      </c>
      <c r="AA258" s="1">
        <v>110</v>
      </c>
      <c r="AB258" s="1">
        <v>0</v>
      </c>
      <c r="AC258" s="1">
        <v>0</v>
      </c>
      <c r="AD258" s="1">
        <v>460</v>
      </c>
      <c r="AE258" s="1">
        <v>100</v>
      </c>
      <c r="AF258" s="1">
        <v>0</v>
      </c>
      <c r="AG258" s="1">
        <f t="shared" si="76"/>
        <v>1870</v>
      </c>
      <c r="AH258" s="2" t="str">
        <f t="shared" si="77"/>
        <v/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 t="s">
        <v>0</v>
      </c>
    </row>
    <row r="259" spans="1:43" x14ac:dyDescent="0.2">
      <c r="A259" s="2" t="s">
        <v>72</v>
      </c>
      <c r="B259" s="3" t="s">
        <v>71</v>
      </c>
      <c r="C259" s="2">
        <v>1022109093</v>
      </c>
      <c r="D259" s="2" t="str">
        <f>VLOOKUP(C259,[1]通用道具表!B:C,2,FALSE)</f>
        <v>套装0093连衣裙</v>
      </c>
      <c r="E259" s="2"/>
      <c r="F259" s="2" t="s">
        <v>91</v>
      </c>
      <c r="G259" s="2" t="s">
        <v>69</v>
      </c>
      <c r="H259" s="2">
        <v>100</v>
      </c>
      <c r="I259" s="2">
        <v>1000</v>
      </c>
      <c r="J259" s="2">
        <v>5</v>
      </c>
      <c r="K259" s="2">
        <v>1</v>
      </c>
      <c r="L259" s="2">
        <v>10</v>
      </c>
      <c r="M259" s="2">
        <v>5</v>
      </c>
      <c r="N259" s="2">
        <v>5</v>
      </c>
      <c r="O259" s="2">
        <v>6</v>
      </c>
      <c r="P259" s="2">
        <v>7</v>
      </c>
      <c r="Q259" s="2">
        <v>9</v>
      </c>
      <c r="R259" s="2" t="s">
        <v>35</v>
      </c>
      <c r="S259" s="2" t="str">
        <f t="shared" si="74"/>
        <v>这是一个套装0093连衣裙</v>
      </c>
      <c r="T259" s="2" t="s">
        <v>68</v>
      </c>
      <c r="U259" s="2" t="str">
        <f t="shared" si="75"/>
        <v>简约,0;华丽,810;可爱,0;成熟,190;活泼,0;优雅,500;清纯,220;性感,0;清凉,220;保暖,0</v>
      </c>
      <c r="V259" s="2" t="s">
        <v>67</v>
      </c>
      <c r="W259" s="1">
        <v>0</v>
      </c>
      <c r="X259" s="1">
        <v>810</v>
      </c>
      <c r="Y259" s="1">
        <v>0</v>
      </c>
      <c r="Z259" s="1">
        <v>190</v>
      </c>
      <c r="AA259" s="1">
        <v>0</v>
      </c>
      <c r="AB259" s="1">
        <v>500</v>
      </c>
      <c r="AC259" s="1">
        <v>220</v>
      </c>
      <c r="AD259" s="1">
        <v>0</v>
      </c>
      <c r="AE259" s="1">
        <v>220</v>
      </c>
      <c r="AF259" s="1">
        <v>0</v>
      </c>
      <c r="AG259" s="1">
        <f t="shared" si="76"/>
        <v>1940</v>
      </c>
      <c r="AH259" s="2" t="str">
        <f t="shared" si="77"/>
        <v/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 t="s">
        <v>0</v>
      </c>
    </row>
    <row r="261" spans="1:43" x14ac:dyDescent="0.2">
      <c r="A261" s="2" t="s">
        <v>72</v>
      </c>
      <c r="B261" s="3" t="s">
        <v>71</v>
      </c>
      <c r="C261" s="2">
        <v>1020109095</v>
      </c>
      <c r="D261" s="2" t="str">
        <f>VLOOKUP(C261,[1]通用道具表!B:C,2,FALSE)</f>
        <v>套装0095发型</v>
      </c>
      <c r="E261" s="2"/>
      <c r="F261" s="2" t="s">
        <v>90</v>
      </c>
      <c r="G261" s="2" t="s">
        <v>69</v>
      </c>
      <c r="H261" s="2">
        <v>100</v>
      </c>
      <c r="I261" s="2">
        <v>1000</v>
      </c>
      <c r="J261" s="2">
        <v>5</v>
      </c>
      <c r="K261" s="2">
        <v>1</v>
      </c>
      <c r="L261" s="2">
        <v>10</v>
      </c>
      <c r="M261" s="2">
        <v>5</v>
      </c>
      <c r="N261" s="2">
        <v>5</v>
      </c>
      <c r="O261" s="2">
        <v>6</v>
      </c>
      <c r="P261" s="2">
        <v>7</v>
      </c>
      <c r="Q261" s="2">
        <v>9</v>
      </c>
      <c r="R261" s="2" t="s">
        <v>35</v>
      </c>
      <c r="S261" s="2" t="str">
        <f t="shared" ref="S261:S269" si="78">"这是一个"&amp;D261</f>
        <v>这是一个套装0095发型</v>
      </c>
      <c r="T261" s="2" t="s">
        <v>68</v>
      </c>
      <c r="U261" s="2" t="str">
        <f t="shared" ref="U261:U269" si="79">$W$4&amp;","&amp;W261&amp;";"&amp;$X$4&amp;","&amp;X261&amp;";"&amp;$Y$4&amp;","&amp;Y261&amp;";"&amp;$Z$4&amp;","&amp;Z261&amp;";"&amp;$AA$4&amp;","&amp;AA261&amp;";"&amp;$AB$4&amp;","&amp;AB261&amp;";"&amp;$AC$4&amp;","&amp;AC261&amp;";"&amp;$AD$4&amp;","&amp;AD261&amp;";"&amp;$AE$4&amp;","&amp;AE261&amp;";"&amp;$AF$4&amp;","&amp;AF261</f>
        <v>简约,100;华丽,0;可爱,300;成熟,0;活泼,100;优雅,0;清纯,600;性感,0;清凉,200;保暖,0</v>
      </c>
      <c r="V261" s="2" t="s">
        <v>80</v>
      </c>
      <c r="W261" s="1">
        <v>100</v>
      </c>
      <c r="X261" s="1">
        <v>0</v>
      </c>
      <c r="Y261" s="1">
        <v>300</v>
      </c>
      <c r="Z261" s="1">
        <v>0</v>
      </c>
      <c r="AA261" s="1">
        <v>100</v>
      </c>
      <c r="AB261" s="1">
        <v>0</v>
      </c>
      <c r="AC261" s="1">
        <v>600</v>
      </c>
      <c r="AD261" s="1">
        <v>0</v>
      </c>
      <c r="AE261" s="1">
        <v>200</v>
      </c>
      <c r="AF261" s="1">
        <v>0</v>
      </c>
      <c r="AG261" s="1">
        <f t="shared" ref="AG261:AG269" si="80">SUM(W261:AF261)</f>
        <v>1300</v>
      </c>
      <c r="AH261" s="2" t="str">
        <f t="shared" ref="AH261:AH269" si="81">IF(AI261&gt;0,$AI$4,"")&amp;IF(AND(AI261&gt;0,SUM(AJ261:AP261)&gt;0),";","")&amp;IF(AJ261&gt;0,$AJ$4,"")&amp;IF(AND(AJ261&gt;0,SUM(AK261:AP261)&gt;0),";","")&amp;IF(AK261&gt;0,$AK$4,"")&amp;IF(AND(AK261&gt;0,SUM(AL261:AP261)&gt;0),";","")&amp;IF(AL261&gt;0,$AL$4,"")&amp;IF(AND(AL261&gt;0,SUM(AM261:AP261)&gt;0),";","")&amp;IF(AM261&gt;0,$AM$4,"")&amp;IF(AND(AM261&gt;0,SUM(AN261:AP261)&gt;0),";","")&amp;IF(AN261&gt;0,$AN$4,"")&amp;IF(AND(AN261&gt;0,SUM(AO261:AP261)&gt;0),";","")&amp;IF(AO261&gt;0,$AO$4,"")&amp;IF(AND(AO261&gt;0,AP261&gt;0),";","")&amp;IF(AP261&gt;0,$AP$4,"")</f>
        <v/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 t="s">
        <v>0</v>
      </c>
    </row>
    <row r="262" spans="1:43" x14ac:dyDescent="0.2">
      <c r="A262" s="2" t="s">
        <v>72</v>
      </c>
      <c r="B262" s="3" t="s">
        <v>71</v>
      </c>
      <c r="C262" s="2">
        <v>1020309095</v>
      </c>
      <c r="D262" s="2" t="str">
        <f>VLOOKUP(C262,[1]通用道具表!B:C,2,FALSE)</f>
        <v>套装0095上衣</v>
      </c>
      <c r="E262" s="2"/>
      <c r="F262" s="2" t="s">
        <v>89</v>
      </c>
      <c r="G262" s="2" t="s">
        <v>69</v>
      </c>
      <c r="H262" s="2">
        <v>100</v>
      </c>
      <c r="I262" s="2">
        <v>1000</v>
      </c>
      <c r="J262" s="2">
        <v>5</v>
      </c>
      <c r="K262" s="2">
        <v>1</v>
      </c>
      <c r="L262" s="2">
        <v>10</v>
      </c>
      <c r="M262" s="2">
        <v>5</v>
      </c>
      <c r="N262" s="2">
        <v>5</v>
      </c>
      <c r="O262" s="2">
        <v>6</v>
      </c>
      <c r="P262" s="2">
        <v>7</v>
      </c>
      <c r="Q262" s="2">
        <v>9</v>
      </c>
      <c r="R262" s="2" t="s">
        <v>35</v>
      </c>
      <c r="S262" s="2" t="str">
        <f t="shared" si="78"/>
        <v>这是一个套装0095上衣</v>
      </c>
      <c r="T262" s="2" t="s">
        <v>68</v>
      </c>
      <c r="U262" s="2" t="str">
        <f t="shared" si="79"/>
        <v>简约,0;华丽,0;可爱,300;成熟,0;活泼,0;优雅,0;清纯,0;性感,0;清凉,0;保暖,0</v>
      </c>
      <c r="V262" s="2" t="s">
        <v>67</v>
      </c>
      <c r="W262" s="1">
        <v>0</v>
      </c>
      <c r="X262" s="1">
        <v>0</v>
      </c>
      <c r="Y262" s="1">
        <v>300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f t="shared" si="80"/>
        <v>300</v>
      </c>
      <c r="AH262" s="2" t="str">
        <f t="shared" si="81"/>
        <v/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 t="s">
        <v>0</v>
      </c>
    </row>
    <row r="263" spans="1:43" x14ac:dyDescent="0.2">
      <c r="A263" s="2" t="s">
        <v>72</v>
      </c>
      <c r="B263" s="3" t="s">
        <v>71</v>
      </c>
      <c r="C263" s="2">
        <v>1020409095</v>
      </c>
      <c r="D263" s="2" t="str">
        <f>VLOOKUP(C263,[1]通用道具表!B:C,2,FALSE)</f>
        <v>套装0095裙子</v>
      </c>
      <c r="E263" s="18"/>
      <c r="F263" s="18" t="s">
        <v>88</v>
      </c>
      <c r="G263" s="2" t="s">
        <v>69</v>
      </c>
      <c r="H263" s="2">
        <v>100</v>
      </c>
      <c r="I263" s="2">
        <v>1000</v>
      </c>
      <c r="J263" s="2">
        <v>5</v>
      </c>
      <c r="K263" s="2">
        <v>1</v>
      </c>
      <c r="L263" s="2">
        <v>10</v>
      </c>
      <c r="M263" s="2">
        <v>5</v>
      </c>
      <c r="N263" s="2">
        <v>5</v>
      </c>
      <c r="O263" s="2">
        <v>6</v>
      </c>
      <c r="P263" s="2">
        <v>7</v>
      </c>
      <c r="Q263" s="2">
        <v>9</v>
      </c>
      <c r="R263" s="2" t="s">
        <v>35</v>
      </c>
      <c r="S263" s="2" t="str">
        <f t="shared" si="78"/>
        <v>这是一个套装0095裙子</v>
      </c>
      <c r="T263" s="2" t="s">
        <v>68</v>
      </c>
      <c r="U263" s="2" t="str">
        <f t="shared" si="79"/>
        <v>简约,0;华丽,300;可爱,0;成熟,100;活泼,0;优雅,450;清纯,0;性感,720;清凉,350;保暖,0</v>
      </c>
      <c r="V263" s="2" t="s">
        <v>67</v>
      </c>
      <c r="W263" s="1">
        <v>0</v>
      </c>
      <c r="X263" s="1">
        <v>300</v>
      </c>
      <c r="Y263" s="1">
        <v>0</v>
      </c>
      <c r="Z263" s="1">
        <v>100</v>
      </c>
      <c r="AA263" s="1">
        <v>0</v>
      </c>
      <c r="AB263" s="1">
        <v>450</v>
      </c>
      <c r="AC263" s="1">
        <v>0</v>
      </c>
      <c r="AD263" s="1">
        <v>720</v>
      </c>
      <c r="AE263" s="1">
        <v>350</v>
      </c>
      <c r="AF263" s="1">
        <v>0</v>
      </c>
      <c r="AG263" s="1">
        <f t="shared" si="80"/>
        <v>1920</v>
      </c>
      <c r="AH263" s="2" t="str">
        <f t="shared" si="81"/>
        <v/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 t="s">
        <v>0</v>
      </c>
    </row>
    <row r="264" spans="1:43" x14ac:dyDescent="0.2">
      <c r="A264" s="2" t="s">
        <v>72</v>
      </c>
      <c r="B264" s="3" t="s">
        <v>71</v>
      </c>
      <c r="C264" s="2">
        <v>1020509095</v>
      </c>
      <c r="D264" s="2" t="str">
        <f>VLOOKUP(C264,[1]通用道具表!B:C,2,FALSE)</f>
        <v>套装0095袜子</v>
      </c>
      <c r="E264" s="2"/>
      <c r="F264" s="2" t="s">
        <v>87</v>
      </c>
      <c r="G264" s="2" t="s">
        <v>69</v>
      </c>
      <c r="H264" s="2">
        <v>100</v>
      </c>
      <c r="I264" s="2">
        <v>1000</v>
      </c>
      <c r="J264" s="2">
        <v>5</v>
      </c>
      <c r="K264" s="2">
        <v>1</v>
      </c>
      <c r="L264" s="2">
        <v>10</v>
      </c>
      <c r="M264" s="2">
        <v>5</v>
      </c>
      <c r="N264" s="2">
        <v>5</v>
      </c>
      <c r="O264" s="2">
        <v>6</v>
      </c>
      <c r="P264" s="2">
        <v>7</v>
      </c>
      <c r="Q264" s="2">
        <v>9</v>
      </c>
      <c r="R264" s="2" t="s">
        <v>35</v>
      </c>
      <c r="S264" s="2" t="str">
        <f t="shared" si="78"/>
        <v>这是一个套装0095袜子</v>
      </c>
      <c r="T264" s="2" t="s">
        <v>68</v>
      </c>
      <c r="U264" s="2" t="str">
        <f t="shared" si="79"/>
        <v>简约,800;华丽,0;可爱,70;成熟,0;活泼,200;优雅,0;清纯,0;性感,65;清凉,0;保暖,330</v>
      </c>
      <c r="V264" s="2" t="s">
        <v>67</v>
      </c>
      <c r="W264" s="1">
        <v>800</v>
      </c>
      <c r="X264" s="1">
        <v>0</v>
      </c>
      <c r="Y264" s="1">
        <v>70</v>
      </c>
      <c r="Z264" s="1">
        <v>0</v>
      </c>
      <c r="AA264" s="1">
        <v>200</v>
      </c>
      <c r="AB264" s="1">
        <v>0</v>
      </c>
      <c r="AC264" s="1">
        <v>0</v>
      </c>
      <c r="AD264" s="1">
        <v>65</v>
      </c>
      <c r="AE264" s="1">
        <v>0</v>
      </c>
      <c r="AF264" s="1">
        <v>330</v>
      </c>
      <c r="AG264" s="1">
        <f t="shared" si="80"/>
        <v>1465</v>
      </c>
      <c r="AH264" s="2" t="str">
        <f t="shared" si="81"/>
        <v/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 t="s">
        <v>0</v>
      </c>
    </row>
    <row r="265" spans="1:43" x14ac:dyDescent="0.2">
      <c r="A265" s="2" t="s">
        <v>72</v>
      </c>
      <c r="B265" s="3" t="s">
        <v>71</v>
      </c>
      <c r="C265" s="2">
        <v>1020609095</v>
      </c>
      <c r="D265" s="2" t="str">
        <f>VLOOKUP(C265,[1]通用道具表!B:C,2,FALSE)</f>
        <v>套装0095鞋子</v>
      </c>
      <c r="E265" s="2"/>
      <c r="F265" s="2" t="s">
        <v>86</v>
      </c>
      <c r="G265" s="2" t="s">
        <v>78</v>
      </c>
      <c r="H265" s="2">
        <v>100</v>
      </c>
      <c r="I265" s="2">
        <v>1000</v>
      </c>
      <c r="J265" s="2">
        <v>5</v>
      </c>
      <c r="K265" s="2">
        <v>1</v>
      </c>
      <c r="L265" s="2">
        <v>10</v>
      </c>
      <c r="M265" s="2">
        <v>5</v>
      </c>
      <c r="N265" s="2">
        <v>5</v>
      </c>
      <c r="O265" s="2">
        <v>6</v>
      </c>
      <c r="P265" s="2">
        <v>7</v>
      </c>
      <c r="Q265" s="2">
        <v>9</v>
      </c>
      <c r="R265" s="2" t="s">
        <v>35</v>
      </c>
      <c r="S265" s="2" t="str">
        <f t="shared" si="78"/>
        <v>这是一个套装0095鞋子</v>
      </c>
      <c r="T265" s="2" t="s">
        <v>68</v>
      </c>
      <c r="U265" s="2" t="str">
        <f t="shared" si="79"/>
        <v>简约,0;华丽,810;可爱,0;成熟,190;活泼,0;优雅,500;清纯,220;性感,0;清凉,220;保暖,0</v>
      </c>
      <c r="V265" s="2" t="s">
        <v>67</v>
      </c>
      <c r="W265" s="1">
        <v>0</v>
      </c>
      <c r="X265" s="1">
        <v>810</v>
      </c>
      <c r="Y265" s="1">
        <v>0</v>
      </c>
      <c r="Z265" s="1">
        <v>190</v>
      </c>
      <c r="AA265" s="1">
        <v>0</v>
      </c>
      <c r="AB265" s="1">
        <v>500</v>
      </c>
      <c r="AC265" s="1">
        <v>220</v>
      </c>
      <c r="AD265" s="1">
        <v>0</v>
      </c>
      <c r="AE265" s="1">
        <v>220</v>
      </c>
      <c r="AF265" s="1">
        <v>0</v>
      </c>
      <c r="AG265" s="1">
        <f t="shared" si="80"/>
        <v>1940</v>
      </c>
      <c r="AH265" s="2" t="str">
        <f t="shared" si="81"/>
        <v/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 t="s">
        <v>0</v>
      </c>
    </row>
    <row r="266" spans="1:43" x14ac:dyDescent="0.2">
      <c r="A266" s="2" t="s">
        <v>72</v>
      </c>
      <c r="B266" s="3" t="s">
        <v>71</v>
      </c>
      <c r="C266" s="2">
        <v>1020809095</v>
      </c>
      <c r="D266" s="2" t="str">
        <f>VLOOKUP(C266,[1]通用道具表!B:C,2,FALSE)</f>
        <v>套装0095帽子</v>
      </c>
      <c r="E266" s="2"/>
      <c r="F266" s="2" t="s">
        <v>85</v>
      </c>
      <c r="G266" s="2" t="s">
        <v>69</v>
      </c>
      <c r="H266" s="2">
        <v>100</v>
      </c>
      <c r="I266" s="2">
        <v>1000</v>
      </c>
      <c r="J266" s="2">
        <v>5</v>
      </c>
      <c r="K266" s="2">
        <v>1</v>
      </c>
      <c r="L266" s="2">
        <v>10</v>
      </c>
      <c r="M266" s="2">
        <v>5</v>
      </c>
      <c r="N266" s="2">
        <v>5</v>
      </c>
      <c r="O266" s="2">
        <v>6</v>
      </c>
      <c r="P266" s="2">
        <v>7</v>
      </c>
      <c r="Q266" s="2">
        <v>9</v>
      </c>
      <c r="R266" s="2" t="s">
        <v>35</v>
      </c>
      <c r="S266" s="2" t="str">
        <f t="shared" si="78"/>
        <v>这是一个套装0095帽子</v>
      </c>
      <c r="T266" s="2" t="s">
        <v>68</v>
      </c>
      <c r="U266" s="2" t="str">
        <f t="shared" si="79"/>
        <v>简约,125;华丽,0;可爱,0;成熟,225;活泼,0;优雅,310;清纯,0;性感,200;清凉,557;保暖,0</v>
      </c>
      <c r="V266" s="2" t="s">
        <v>67</v>
      </c>
      <c r="W266" s="1">
        <v>125</v>
      </c>
      <c r="X266" s="1">
        <v>0</v>
      </c>
      <c r="Y266" s="1">
        <v>0</v>
      </c>
      <c r="Z266" s="1">
        <v>225</v>
      </c>
      <c r="AA266" s="1">
        <v>0</v>
      </c>
      <c r="AB266" s="1">
        <v>310</v>
      </c>
      <c r="AC266" s="1">
        <v>0</v>
      </c>
      <c r="AD266" s="1">
        <v>200</v>
      </c>
      <c r="AE266" s="1">
        <v>557</v>
      </c>
      <c r="AF266" s="1">
        <v>0</v>
      </c>
      <c r="AG266" s="1">
        <f t="shared" si="80"/>
        <v>1417</v>
      </c>
      <c r="AH266" s="2" t="str">
        <f t="shared" si="81"/>
        <v/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 t="s">
        <v>0</v>
      </c>
    </row>
    <row r="267" spans="1:43" x14ac:dyDescent="0.2">
      <c r="A267" s="2" t="s">
        <v>72</v>
      </c>
      <c r="B267" s="3" t="s">
        <v>71</v>
      </c>
      <c r="C267" s="2">
        <v>1020909095</v>
      </c>
      <c r="D267" s="2" t="str">
        <f>VLOOKUP(C267,[1]通用道具表!B:C,2,FALSE)</f>
        <v>套装0095耳饰</v>
      </c>
      <c r="E267" s="2"/>
      <c r="F267" s="2" t="s">
        <v>84</v>
      </c>
      <c r="G267" s="2" t="s">
        <v>69</v>
      </c>
      <c r="H267" s="2">
        <v>100</v>
      </c>
      <c r="I267" s="2">
        <v>1000</v>
      </c>
      <c r="J267" s="2">
        <v>5</v>
      </c>
      <c r="K267" s="2">
        <v>1</v>
      </c>
      <c r="L267" s="2">
        <v>10</v>
      </c>
      <c r="M267" s="2">
        <v>5</v>
      </c>
      <c r="N267" s="2">
        <v>5</v>
      </c>
      <c r="O267" s="2">
        <v>6</v>
      </c>
      <c r="P267" s="2">
        <v>7</v>
      </c>
      <c r="Q267" s="2">
        <v>9</v>
      </c>
      <c r="R267" s="2" t="s">
        <v>35</v>
      </c>
      <c r="S267" s="2" t="str">
        <f t="shared" si="78"/>
        <v>这是一个套装0095耳饰</v>
      </c>
      <c r="T267" s="2" t="s">
        <v>68</v>
      </c>
      <c r="U267" s="2" t="str">
        <f t="shared" si="79"/>
        <v>简约,0;华丽,580;可爱,0;成熟,620;活泼,110;优雅,0;清纯,0;性感,460;清凉,100;保暖,0</v>
      </c>
      <c r="V267" s="2" t="s">
        <v>67</v>
      </c>
      <c r="W267" s="1">
        <v>0</v>
      </c>
      <c r="X267" s="1">
        <v>580</v>
      </c>
      <c r="Y267" s="1">
        <v>0</v>
      </c>
      <c r="Z267" s="1">
        <v>620</v>
      </c>
      <c r="AA267" s="1">
        <v>110</v>
      </c>
      <c r="AB267" s="1">
        <v>0</v>
      </c>
      <c r="AC267" s="1">
        <v>0</v>
      </c>
      <c r="AD267" s="1">
        <v>460</v>
      </c>
      <c r="AE267" s="1">
        <v>100</v>
      </c>
      <c r="AF267" s="1">
        <v>0</v>
      </c>
      <c r="AG267" s="1">
        <f t="shared" si="80"/>
        <v>1870</v>
      </c>
      <c r="AH267" s="2" t="str">
        <f t="shared" si="81"/>
        <v/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 t="s">
        <v>0</v>
      </c>
    </row>
    <row r="268" spans="1:43" x14ac:dyDescent="0.2">
      <c r="A268" s="2" t="s">
        <v>72</v>
      </c>
      <c r="B268" s="3" t="s">
        <v>71</v>
      </c>
      <c r="C268" s="2">
        <v>1021009095</v>
      </c>
      <c r="D268" s="2" t="str">
        <f>VLOOKUP(C268,[1]通用道具表!B:C,2,FALSE)</f>
        <v>套装0095颈饰</v>
      </c>
      <c r="E268" s="2"/>
      <c r="F268" s="2" t="s">
        <v>83</v>
      </c>
      <c r="G268" s="2" t="s">
        <v>69</v>
      </c>
      <c r="H268" s="2">
        <v>100</v>
      </c>
      <c r="I268" s="2">
        <v>1000</v>
      </c>
      <c r="J268" s="2">
        <v>5</v>
      </c>
      <c r="K268" s="2">
        <v>1</v>
      </c>
      <c r="L268" s="2">
        <v>10</v>
      </c>
      <c r="M268" s="2">
        <v>5</v>
      </c>
      <c r="N268" s="2">
        <v>5</v>
      </c>
      <c r="O268" s="2">
        <v>6</v>
      </c>
      <c r="P268" s="2">
        <v>7</v>
      </c>
      <c r="Q268" s="2">
        <v>9</v>
      </c>
      <c r="R268" s="2" t="s">
        <v>35</v>
      </c>
      <c r="S268" s="2" t="str">
        <f t="shared" si="78"/>
        <v>这是一个套装0095颈饰</v>
      </c>
      <c r="T268" s="2" t="s">
        <v>68</v>
      </c>
      <c r="U268" s="2" t="str">
        <f t="shared" si="79"/>
        <v>简约,120;华丽,0;可爱,0;成熟,360;活泼,0;优雅,100;清纯,300;性感,0;清凉,0;保暖,600</v>
      </c>
      <c r="V268" s="2" t="s">
        <v>67</v>
      </c>
      <c r="W268" s="1">
        <v>120</v>
      </c>
      <c r="X268" s="1">
        <v>0</v>
      </c>
      <c r="Y268" s="1">
        <v>0</v>
      </c>
      <c r="Z268" s="1">
        <v>360</v>
      </c>
      <c r="AA268" s="1">
        <v>0</v>
      </c>
      <c r="AB268" s="1">
        <v>100</v>
      </c>
      <c r="AC268" s="1">
        <v>300</v>
      </c>
      <c r="AD268" s="1">
        <v>0</v>
      </c>
      <c r="AE268" s="1">
        <v>0</v>
      </c>
      <c r="AF268" s="1">
        <v>600</v>
      </c>
      <c r="AG268" s="1">
        <f t="shared" si="80"/>
        <v>1480</v>
      </c>
      <c r="AH268" s="2" t="str">
        <f t="shared" si="81"/>
        <v/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 t="s">
        <v>0</v>
      </c>
    </row>
    <row r="269" spans="1:43" x14ac:dyDescent="0.2">
      <c r="A269" s="2" t="s">
        <v>72</v>
      </c>
      <c r="B269" s="3" t="s">
        <v>71</v>
      </c>
      <c r="C269" s="2">
        <v>1021409095</v>
      </c>
      <c r="D269" s="2" t="str">
        <f>VLOOKUP(C269,[1]通用道具表!B:C,2,FALSE)</f>
        <v>套装0095手持物</v>
      </c>
      <c r="E269" s="2"/>
      <c r="F269" s="2" t="s">
        <v>82</v>
      </c>
      <c r="G269" s="2" t="s">
        <v>69</v>
      </c>
      <c r="H269" s="2">
        <v>100</v>
      </c>
      <c r="I269" s="2">
        <v>1000</v>
      </c>
      <c r="J269" s="2">
        <v>5</v>
      </c>
      <c r="K269" s="2">
        <v>1</v>
      </c>
      <c r="L269" s="2">
        <v>10</v>
      </c>
      <c r="M269" s="2">
        <v>5</v>
      </c>
      <c r="N269" s="2">
        <v>5</v>
      </c>
      <c r="O269" s="2">
        <v>6</v>
      </c>
      <c r="P269" s="2">
        <v>7</v>
      </c>
      <c r="Q269" s="2">
        <v>9</v>
      </c>
      <c r="R269" s="2">
        <v>2001</v>
      </c>
      <c r="S269" s="2" t="str">
        <f t="shared" si="78"/>
        <v>这是一个套装0095手持物</v>
      </c>
      <c r="T269" s="2" t="s">
        <v>68</v>
      </c>
      <c r="U269" s="2" t="str">
        <f t="shared" si="79"/>
        <v>简约,0;华丽,300;可爱,0;成熟,100;活泼,0;优雅,450;清纯,0;性感,720;清凉,350;保暖,0</v>
      </c>
      <c r="V269" s="2" t="s">
        <v>67</v>
      </c>
      <c r="W269" s="1">
        <v>0</v>
      </c>
      <c r="X269" s="1">
        <v>300</v>
      </c>
      <c r="Y269" s="1">
        <v>0</v>
      </c>
      <c r="Z269" s="1">
        <v>100</v>
      </c>
      <c r="AA269" s="1">
        <v>0</v>
      </c>
      <c r="AB269" s="1">
        <v>450</v>
      </c>
      <c r="AC269" s="1">
        <v>0</v>
      </c>
      <c r="AD269" s="1">
        <v>720</v>
      </c>
      <c r="AE269" s="1">
        <v>350</v>
      </c>
      <c r="AF269" s="1">
        <v>0</v>
      </c>
      <c r="AG269" s="1">
        <f t="shared" si="80"/>
        <v>1920</v>
      </c>
      <c r="AH269" s="2" t="str">
        <f t="shared" si="81"/>
        <v/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 t="s">
        <v>0</v>
      </c>
    </row>
    <row r="271" spans="1:43" x14ac:dyDescent="0.2">
      <c r="A271" s="17"/>
      <c r="B271" s="3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AH271" s="17"/>
    </row>
    <row r="272" spans="1:43" x14ac:dyDescent="0.2">
      <c r="A272" s="2" t="s">
        <v>72</v>
      </c>
      <c r="B272" s="3" t="s">
        <v>71</v>
      </c>
      <c r="C272" s="2">
        <v>1020109132</v>
      </c>
      <c r="D272" s="2" t="str">
        <f>VLOOKUP(C272,[1]通用道具表!B:C,2,FALSE)</f>
        <v>套装0132发型</v>
      </c>
      <c r="E272" s="2"/>
      <c r="F272" s="2" t="s">
        <v>81</v>
      </c>
      <c r="G272" s="2" t="s">
        <v>69</v>
      </c>
      <c r="H272" s="2">
        <v>100</v>
      </c>
      <c r="I272" s="2">
        <v>1000</v>
      </c>
      <c r="J272" s="2">
        <v>5</v>
      </c>
      <c r="K272" s="2">
        <v>1</v>
      </c>
      <c r="L272" s="2">
        <v>10</v>
      </c>
      <c r="M272" s="2">
        <v>5</v>
      </c>
      <c r="N272" s="2">
        <v>5</v>
      </c>
      <c r="O272" s="2">
        <v>6</v>
      </c>
      <c r="P272" s="2">
        <v>7</v>
      </c>
      <c r="Q272" s="2">
        <v>9</v>
      </c>
      <c r="R272" s="2" t="s">
        <v>35</v>
      </c>
      <c r="S272" s="2" t="str">
        <f t="shared" ref="S272:S279" si="82">"这是一个"&amp;D272</f>
        <v>这是一个套装0132发型</v>
      </c>
      <c r="T272" s="2" t="s">
        <v>68</v>
      </c>
      <c r="U272" s="2" t="str">
        <f t="shared" ref="U272:U279" si="83">$W$4&amp;","&amp;W272&amp;";"&amp;$X$4&amp;","&amp;X272&amp;";"&amp;$Y$4&amp;","&amp;Y272&amp;";"&amp;$Z$4&amp;","&amp;Z272&amp;";"&amp;$AA$4&amp;","&amp;AA272&amp;";"&amp;$AB$4&amp;","&amp;AB272&amp;";"&amp;$AC$4&amp;","&amp;AC272&amp;";"&amp;$AD$4&amp;","&amp;AD272&amp;";"&amp;$AE$4&amp;","&amp;AE272&amp;";"&amp;$AF$4&amp;","&amp;AF272</f>
        <v>简约,100;华丽,0;可爱,300;成熟,0;活泼,100;优雅,0;清纯,600;性感,0;清凉,200;保暖,0</v>
      </c>
      <c r="V272" s="2" t="s">
        <v>80</v>
      </c>
      <c r="W272" s="1">
        <v>100</v>
      </c>
      <c r="X272" s="1">
        <v>0</v>
      </c>
      <c r="Y272" s="1">
        <v>300</v>
      </c>
      <c r="Z272" s="1">
        <v>0</v>
      </c>
      <c r="AA272" s="1">
        <v>100</v>
      </c>
      <c r="AB272" s="1">
        <v>0</v>
      </c>
      <c r="AC272" s="1">
        <v>600</v>
      </c>
      <c r="AD272" s="1">
        <v>0</v>
      </c>
      <c r="AE272" s="1">
        <v>200</v>
      </c>
      <c r="AF272" s="1">
        <v>0</v>
      </c>
      <c r="AG272" s="1">
        <f t="shared" ref="AG272:AG279" si="84">SUM(W272:AF272)</f>
        <v>1300</v>
      </c>
      <c r="AH272" s="2" t="str">
        <f t="shared" ref="AH272:AH279" si="85">IF(AI272&gt;0,$AI$4,"")&amp;IF(AND(AI272&gt;0,SUM(AJ272:AP272)&gt;0),";","")&amp;IF(AJ272&gt;0,$AJ$4,"")&amp;IF(AND(AJ272&gt;0,SUM(AK272:AP272)&gt;0),";","")&amp;IF(AK272&gt;0,$AK$4,"")&amp;IF(AND(AK272&gt;0,SUM(AL272:AP272)&gt;0),";","")&amp;IF(AL272&gt;0,$AL$4,"")&amp;IF(AND(AL272&gt;0,SUM(AM272:AP272)&gt;0),";","")&amp;IF(AM272&gt;0,$AM$4,"")&amp;IF(AND(AM272&gt;0,SUM(AN272:AP272)&gt;0),";","")&amp;IF(AN272&gt;0,$AN$4,"")&amp;IF(AND(AN272&gt;0,SUM(AO272:AP272)&gt;0),";","")&amp;IF(AO272&gt;0,$AO$4,"")&amp;IF(AND(AO272&gt;0,AP272&gt;0),";","")&amp;IF(AP272&gt;0,$AP$4,"")</f>
        <v/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 t="s">
        <v>0</v>
      </c>
    </row>
    <row r="273" spans="1:43" x14ac:dyDescent="0.2">
      <c r="A273" s="2" t="s">
        <v>72</v>
      </c>
      <c r="B273" s="3" t="s">
        <v>71</v>
      </c>
      <c r="C273" s="2">
        <v>1020609132</v>
      </c>
      <c r="D273" s="2" t="str">
        <f>VLOOKUP(C273,[1]通用道具表!B:C,2,FALSE)</f>
        <v>套装0132鞋子</v>
      </c>
      <c r="E273" s="2"/>
      <c r="F273" s="2" t="s">
        <v>79</v>
      </c>
      <c r="G273" s="2" t="s">
        <v>78</v>
      </c>
      <c r="H273" s="2">
        <v>100</v>
      </c>
      <c r="I273" s="2">
        <v>1000</v>
      </c>
      <c r="J273" s="2">
        <v>5</v>
      </c>
      <c r="K273" s="2">
        <v>1</v>
      </c>
      <c r="L273" s="2">
        <v>10</v>
      </c>
      <c r="M273" s="2">
        <v>5</v>
      </c>
      <c r="N273" s="2">
        <v>5</v>
      </c>
      <c r="O273" s="2">
        <v>6</v>
      </c>
      <c r="P273" s="2">
        <v>7</v>
      </c>
      <c r="Q273" s="2">
        <v>9</v>
      </c>
      <c r="R273" s="2" t="s">
        <v>35</v>
      </c>
      <c r="S273" s="2" t="str">
        <f t="shared" si="82"/>
        <v>这是一个套装0132鞋子</v>
      </c>
      <c r="T273" s="2" t="s">
        <v>68</v>
      </c>
      <c r="U273" s="2" t="str">
        <f t="shared" si="83"/>
        <v>简约,0;华丽,810;可爱,0;成熟,190;活泼,0;优雅,500;清纯,220;性感,0;清凉,220;保暖,0</v>
      </c>
      <c r="V273" s="2" t="s">
        <v>67</v>
      </c>
      <c r="W273" s="1">
        <v>0</v>
      </c>
      <c r="X273" s="1">
        <v>810</v>
      </c>
      <c r="Y273" s="1">
        <v>0</v>
      </c>
      <c r="Z273" s="1">
        <v>190</v>
      </c>
      <c r="AA273" s="1">
        <v>0</v>
      </c>
      <c r="AB273" s="1">
        <v>500</v>
      </c>
      <c r="AC273" s="1">
        <v>220</v>
      </c>
      <c r="AD273" s="1">
        <v>0</v>
      </c>
      <c r="AE273" s="1">
        <v>220</v>
      </c>
      <c r="AF273" s="1">
        <v>0</v>
      </c>
      <c r="AG273" s="1">
        <f t="shared" si="84"/>
        <v>1940</v>
      </c>
      <c r="AH273" s="2" t="str">
        <f t="shared" si="85"/>
        <v/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 t="s">
        <v>0</v>
      </c>
    </row>
    <row r="274" spans="1:43" x14ac:dyDescent="0.2">
      <c r="A274" s="2" t="s">
        <v>72</v>
      </c>
      <c r="B274" s="3" t="s">
        <v>71</v>
      </c>
      <c r="C274" s="2">
        <v>1020709132</v>
      </c>
      <c r="D274" s="2" t="str">
        <f>VLOOKUP(C274,[1]通用道具表!B:C,2,FALSE)</f>
        <v>套装0132发饰</v>
      </c>
      <c r="E274" s="2"/>
      <c r="F274" s="2" t="s">
        <v>77</v>
      </c>
      <c r="G274" s="2" t="s">
        <v>69</v>
      </c>
      <c r="H274" s="2">
        <v>100</v>
      </c>
      <c r="I274" s="2">
        <v>1000</v>
      </c>
      <c r="J274" s="2">
        <v>5</v>
      </c>
      <c r="K274" s="2">
        <v>1</v>
      </c>
      <c r="L274" s="2">
        <v>10</v>
      </c>
      <c r="M274" s="2">
        <v>5</v>
      </c>
      <c r="N274" s="2">
        <v>5</v>
      </c>
      <c r="O274" s="2">
        <v>6</v>
      </c>
      <c r="P274" s="2">
        <v>7</v>
      </c>
      <c r="Q274" s="2">
        <v>9</v>
      </c>
      <c r="R274" s="2" t="s">
        <v>35</v>
      </c>
      <c r="S274" s="2" t="str">
        <f t="shared" si="82"/>
        <v>这是一个套装0132发饰</v>
      </c>
      <c r="T274" s="2" t="s">
        <v>68</v>
      </c>
      <c r="U274" s="2" t="str">
        <f t="shared" si="83"/>
        <v>简约,660;华丽,0;可爱,320;成熟,0;活泼,100;优雅,0;清纯,300;性感,0;清凉,200;保暖,0</v>
      </c>
      <c r="V274" s="2" t="s">
        <v>67</v>
      </c>
      <c r="W274" s="1">
        <v>660</v>
      </c>
      <c r="X274" s="1">
        <v>0</v>
      </c>
      <c r="Y274" s="1">
        <v>320</v>
      </c>
      <c r="Z274" s="1">
        <v>0</v>
      </c>
      <c r="AA274" s="1">
        <v>100</v>
      </c>
      <c r="AB274" s="1">
        <v>0</v>
      </c>
      <c r="AC274" s="1">
        <v>300</v>
      </c>
      <c r="AD274" s="1">
        <v>0</v>
      </c>
      <c r="AE274" s="1">
        <v>200</v>
      </c>
      <c r="AF274" s="1">
        <v>0</v>
      </c>
      <c r="AG274" s="1">
        <f t="shared" si="84"/>
        <v>1580</v>
      </c>
      <c r="AH274" s="2" t="str">
        <f t="shared" si="85"/>
        <v/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 t="s">
        <v>0</v>
      </c>
    </row>
    <row r="275" spans="1:43" x14ac:dyDescent="0.2">
      <c r="A275" s="2" t="s">
        <v>72</v>
      </c>
      <c r="B275" s="3" t="s">
        <v>71</v>
      </c>
      <c r="C275" s="2">
        <v>1020909132</v>
      </c>
      <c r="D275" s="2" t="str">
        <f>VLOOKUP(C275,[1]通用道具表!B:C,2,FALSE)</f>
        <v>套装0132耳饰</v>
      </c>
      <c r="E275" s="2"/>
      <c r="F275" s="2" t="s">
        <v>76</v>
      </c>
      <c r="G275" s="2" t="s">
        <v>69</v>
      </c>
      <c r="H275" s="2">
        <v>100</v>
      </c>
      <c r="I275" s="2">
        <v>1000</v>
      </c>
      <c r="J275" s="2">
        <v>5</v>
      </c>
      <c r="K275" s="2">
        <v>1</v>
      </c>
      <c r="L275" s="2">
        <v>10</v>
      </c>
      <c r="M275" s="2">
        <v>5</v>
      </c>
      <c r="N275" s="2">
        <v>5</v>
      </c>
      <c r="O275" s="2">
        <v>6</v>
      </c>
      <c r="P275" s="2">
        <v>7</v>
      </c>
      <c r="Q275" s="2">
        <v>9</v>
      </c>
      <c r="R275" s="2" t="s">
        <v>35</v>
      </c>
      <c r="S275" s="2" t="str">
        <f t="shared" si="82"/>
        <v>这是一个套装0132耳饰</v>
      </c>
      <c r="T275" s="2" t="s">
        <v>68</v>
      </c>
      <c r="U275" s="2" t="str">
        <f t="shared" si="83"/>
        <v>简约,0;华丽,580;可爱,0;成熟,620;活泼,110;优雅,0;清纯,0;性感,460;清凉,100;保暖,0</v>
      </c>
      <c r="V275" s="2" t="s">
        <v>67</v>
      </c>
      <c r="W275" s="1">
        <v>0</v>
      </c>
      <c r="X275" s="1">
        <v>580</v>
      </c>
      <c r="Y275" s="1">
        <v>0</v>
      </c>
      <c r="Z275" s="1">
        <v>620</v>
      </c>
      <c r="AA275" s="1">
        <v>110</v>
      </c>
      <c r="AB275" s="1">
        <v>0</v>
      </c>
      <c r="AC275" s="1">
        <v>0</v>
      </c>
      <c r="AD275" s="1">
        <v>460</v>
      </c>
      <c r="AE275" s="1">
        <v>100</v>
      </c>
      <c r="AF275" s="1">
        <v>0</v>
      </c>
      <c r="AG275" s="1">
        <f t="shared" si="84"/>
        <v>1870</v>
      </c>
      <c r="AH275" s="2" t="str">
        <f t="shared" si="85"/>
        <v/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 t="s">
        <v>0</v>
      </c>
    </row>
    <row r="276" spans="1:43" x14ac:dyDescent="0.2">
      <c r="A276" s="2" t="s">
        <v>72</v>
      </c>
      <c r="B276" s="3" t="s">
        <v>71</v>
      </c>
      <c r="C276" s="2">
        <v>1021009132</v>
      </c>
      <c r="D276" s="2" t="str">
        <f>VLOOKUP(C276,[1]通用道具表!B:C,2,FALSE)</f>
        <v>套装0132颈饰</v>
      </c>
      <c r="E276" s="2"/>
      <c r="F276" s="2" t="s">
        <v>75</v>
      </c>
      <c r="G276" s="2" t="s">
        <v>69</v>
      </c>
      <c r="H276" s="2">
        <v>100</v>
      </c>
      <c r="I276" s="2">
        <v>1000</v>
      </c>
      <c r="J276" s="2">
        <v>5</v>
      </c>
      <c r="K276" s="2">
        <v>1</v>
      </c>
      <c r="L276" s="2">
        <v>10</v>
      </c>
      <c r="M276" s="2">
        <v>5</v>
      </c>
      <c r="N276" s="2">
        <v>5</v>
      </c>
      <c r="O276" s="2">
        <v>6</v>
      </c>
      <c r="P276" s="2">
        <v>7</v>
      </c>
      <c r="Q276" s="2">
        <v>9</v>
      </c>
      <c r="R276" s="2" t="s">
        <v>35</v>
      </c>
      <c r="S276" s="2" t="str">
        <f t="shared" si="82"/>
        <v>这是一个套装0132颈饰</v>
      </c>
      <c r="T276" s="2" t="s">
        <v>68</v>
      </c>
      <c r="U276" s="2" t="str">
        <f t="shared" si="83"/>
        <v>简约,120;华丽,0;可爱,0;成熟,360;活泼,0;优雅,100;清纯,300;性感,0;清凉,0;保暖,600</v>
      </c>
      <c r="V276" s="2" t="s">
        <v>67</v>
      </c>
      <c r="W276" s="1">
        <v>120</v>
      </c>
      <c r="X276" s="1">
        <v>0</v>
      </c>
      <c r="Y276" s="1">
        <v>0</v>
      </c>
      <c r="Z276" s="1">
        <v>360</v>
      </c>
      <c r="AA276" s="1">
        <v>0</v>
      </c>
      <c r="AB276" s="1">
        <v>100</v>
      </c>
      <c r="AC276" s="1">
        <v>300</v>
      </c>
      <c r="AD276" s="1">
        <v>0</v>
      </c>
      <c r="AE276" s="1">
        <v>0</v>
      </c>
      <c r="AF276" s="1">
        <v>600</v>
      </c>
      <c r="AG276" s="1">
        <f t="shared" si="84"/>
        <v>1480</v>
      </c>
      <c r="AH276" s="2" t="str">
        <f t="shared" si="85"/>
        <v/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 t="s">
        <v>0</v>
      </c>
    </row>
    <row r="277" spans="1:43" x14ac:dyDescent="0.2">
      <c r="A277" s="2" t="s">
        <v>72</v>
      </c>
      <c r="B277" s="3" t="s">
        <v>71</v>
      </c>
      <c r="C277" s="2">
        <v>1021309132</v>
      </c>
      <c r="D277" s="2" t="str">
        <f>VLOOKUP(C277,[1]通用道具表!B:C,2,FALSE)</f>
        <v>套装0132手套</v>
      </c>
      <c r="E277" s="2"/>
      <c r="F277" s="2" t="s">
        <v>74</v>
      </c>
      <c r="G277" s="2" t="s">
        <v>69</v>
      </c>
      <c r="H277" s="2">
        <v>100</v>
      </c>
      <c r="I277" s="2">
        <v>1000</v>
      </c>
      <c r="J277" s="2">
        <v>5</v>
      </c>
      <c r="K277" s="2">
        <v>1</v>
      </c>
      <c r="L277" s="2">
        <v>10</v>
      </c>
      <c r="M277" s="2">
        <v>5</v>
      </c>
      <c r="N277" s="2">
        <v>5</v>
      </c>
      <c r="O277" s="2">
        <v>6</v>
      </c>
      <c r="P277" s="2">
        <v>7</v>
      </c>
      <c r="Q277" s="2">
        <v>9</v>
      </c>
      <c r="R277" s="2" t="s">
        <v>35</v>
      </c>
      <c r="S277" s="2" t="str">
        <f t="shared" si="82"/>
        <v>这是一个套装0132手套</v>
      </c>
      <c r="T277" s="2" t="s">
        <v>68</v>
      </c>
      <c r="U277" s="2" t="str">
        <f t="shared" si="83"/>
        <v>简约,0;华丽,0;可爱,300;成熟,0;活泼,0;优雅,0;清纯,0;性感,0;清凉,0;保暖,0</v>
      </c>
      <c r="V277" s="2" t="s">
        <v>67</v>
      </c>
      <c r="W277" s="1">
        <v>0</v>
      </c>
      <c r="X277" s="1">
        <v>0</v>
      </c>
      <c r="Y277" s="1">
        <v>300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f t="shared" si="84"/>
        <v>300</v>
      </c>
      <c r="AH277" s="2" t="str">
        <f t="shared" si="85"/>
        <v/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 t="s">
        <v>0</v>
      </c>
    </row>
    <row r="278" spans="1:43" x14ac:dyDescent="0.2">
      <c r="A278" s="2" t="s">
        <v>72</v>
      </c>
      <c r="B278" s="3" t="s">
        <v>71</v>
      </c>
      <c r="C278" s="2">
        <v>1021409132</v>
      </c>
      <c r="D278" s="2" t="str">
        <f>VLOOKUP(C278,[1]通用道具表!B:C,2,FALSE)</f>
        <v>套装0132手持物</v>
      </c>
      <c r="E278" s="2"/>
      <c r="F278" s="2" t="s">
        <v>73</v>
      </c>
      <c r="G278" s="2" t="s">
        <v>69</v>
      </c>
      <c r="H278" s="2">
        <v>100</v>
      </c>
      <c r="I278" s="2">
        <v>1000</v>
      </c>
      <c r="J278" s="2">
        <v>5</v>
      </c>
      <c r="K278" s="2">
        <v>1</v>
      </c>
      <c r="L278" s="2">
        <v>10</v>
      </c>
      <c r="M278" s="2">
        <v>5</v>
      </c>
      <c r="N278" s="2">
        <v>5</v>
      </c>
      <c r="O278" s="2">
        <v>6</v>
      </c>
      <c r="P278" s="2">
        <v>7</v>
      </c>
      <c r="Q278" s="2">
        <v>9</v>
      </c>
      <c r="R278" s="2">
        <v>2001</v>
      </c>
      <c r="S278" s="2" t="str">
        <f t="shared" si="82"/>
        <v>这是一个套装0132手持物</v>
      </c>
      <c r="T278" s="2" t="s">
        <v>68</v>
      </c>
      <c r="U278" s="2" t="str">
        <f t="shared" si="83"/>
        <v>简约,0;华丽,300;可爱,0;成熟,100;活泼,0;优雅,450;清纯,0;性感,720;清凉,350;保暖,0</v>
      </c>
      <c r="V278" s="2" t="s">
        <v>67</v>
      </c>
      <c r="W278" s="1">
        <v>0</v>
      </c>
      <c r="X278" s="1">
        <v>300</v>
      </c>
      <c r="Y278" s="1">
        <v>0</v>
      </c>
      <c r="Z278" s="1">
        <v>100</v>
      </c>
      <c r="AA278" s="1">
        <v>0</v>
      </c>
      <c r="AB278" s="1">
        <v>450</v>
      </c>
      <c r="AC278" s="1">
        <v>0</v>
      </c>
      <c r="AD278" s="1">
        <v>720</v>
      </c>
      <c r="AE278" s="1">
        <v>350</v>
      </c>
      <c r="AF278" s="1">
        <v>0</v>
      </c>
      <c r="AG278" s="1">
        <f t="shared" si="84"/>
        <v>1920</v>
      </c>
      <c r="AH278" s="2" t="str">
        <f t="shared" si="85"/>
        <v/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 t="s">
        <v>0</v>
      </c>
    </row>
    <row r="279" spans="1:43" x14ac:dyDescent="0.2">
      <c r="A279" s="2" t="s">
        <v>72</v>
      </c>
      <c r="B279" s="3" t="s">
        <v>71</v>
      </c>
      <c r="C279" s="2">
        <v>1022109132</v>
      </c>
      <c r="D279" s="2" t="str">
        <f>VLOOKUP(C279,[1]通用道具表!B:C,2,FALSE)</f>
        <v>套装0132连衣裙</v>
      </c>
      <c r="E279" s="2"/>
      <c r="F279" s="2" t="s">
        <v>70</v>
      </c>
      <c r="G279" s="2" t="s">
        <v>69</v>
      </c>
      <c r="H279" s="2">
        <v>100</v>
      </c>
      <c r="I279" s="2">
        <v>1000</v>
      </c>
      <c r="J279" s="2">
        <v>5</v>
      </c>
      <c r="K279" s="2">
        <v>1</v>
      </c>
      <c r="L279" s="2">
        <v>10</v>
      </c>
      <c r="M279" s="2">
        <v>5</v>
      </c>
      <c r="N279" s="2">
        <v>5</v>
      </c>
      <c r="O279" s="2">
        <v>6</v>
      </c>
      <c r="P279" s="2">
        <v>7</v>
      </c>
      <c r="Q279" s="2">
        <v>9</v>
      </c>
      <c r="R279" s="2" t="s">
        <v>35</v>
      </c>
      <c r="S279" s="2" t="str">
        <f t="shared" si="82"/>
        <v>这是一个套装0132连衣裙</v>
      </c>
      <c r="T279" s="2" t="s">
        <v>68</v>
      </c>
      <c r="U279" s="2" t="str">
        <f t="shared" si="83"/>
        <v>简约,0;华丽,810;可爱,0;成熟,190;活泼,0;优雅,500;清纯,220;性感,0;清凉,220;保暖,0</v>
      </c>
      <c r="V279" s="2" t="s">
        <v>67</v>
      </c>
      <c r="W279" s="1">
        <v>0</v>
      </c>
      <c r="X279" s="1">
        <v>810</v>
      </c>
      <c r="Y279" s="1">
        <v>0</v>
      </c>
      <c r="Z279" s="1">
        <v>190</v>
      </c>
      <c r="AA279" s="1">
        <v>0</v>
      </c>
      <c r="AB279" s="1">
        <v>500</v>
      </c>
      <c r="AC279" s="1">
        <v>220</v>
      </c>
      <c r="AD279" s="1">
        <v>0</v>
      </c>
      <c r="AE279" s="1">
        <v>220</v>
      </c>
      <c r="AF279" s="1">
        <v>0</v>
      </c>
      <c r="AG279" s="1">
        <f t="shared" si="84"/>
        <v>1940</v>
      </c>
      <c r="AH279" s="2" t="str">
        <f t="shared" si="85"/>
        <v/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 t="s">
        <v>0</v>
      </c>
    </row>
  </sheetData>
  <phoneticPr fontId="3" type="noConversion"/>
  <conditionalFormatting sqref="E8">
    <cfRule type="expression" dxfId="22" priority="12">
      <formula>$A9-$A8&lt;&gt;1</formula>
    </cfRule>
  </conditionalFormatting>
  <conditionalFormatting sqref="F8">
    <cfRule type="expression" dxfId="21" priority="14">
      <formula>$A9-$A8&lt;&gt;1</formula>
    </cfRule>
  </conditionalFormatting>
  <conditionalFormatting sqref="E51:F51">
    <cfRule type="expression" dxfId="20" priority="15">
      <formula>$A63-$A51&lt;&gt;1</formula>
    </cfRule>
  </conditionalFormatting>
  <conditionalFormatting sqref="E52">
    <cfRule type="expression" dxfId="19" priority="11">
      <formula>$A55-$A42&lt;&gt;1</formula>
    </cfRule>
  </conditionalFormatting>
  <conditionalFormatting sqref="F52">
    <cfRule type="expression" dxfId="18" priority="13">
      <formula>$A55-$A42&lt;&gt;1</formula>
    </cfRule>
  </conditionalFormatting>
  <conditionalFormatting sqref="E60:F60">
    <cfRule type="expression" dxfId="17" priority="20">
      <formula>$A79-$A58&lt;&gt;1</formula>
    </cfRule>
  </conditionalFormatting>
  <conditionalFormatting sqref="E125">
    <cfRule type="expression" dxfId="16" priority="9">
      <formula>$A126-$A125&lt;&gt;1</formula>
    </cfRule>
  </conditionalFormatting>
  <conditionalFormatting sqref="F125">
    <cfRule type="expression" dxfId="15" priority="10">
      <formula>$A126-$A125&lt;&gt;1</formula>
    </cfRule>
  </conditionalFormatting>
  <conditionalFormatting sqref="E140">
    <cfRule type="expression" dxfId="14" priority="21">
      <formula>#REF!-$A140&lt;&gt;1</formula>
    </cfRule>
  </conditionalFormatting>
  <conditionalFormatting sqref="E147">
    <cfRule type="expression" dxfId="13" priority="7">
      <formula>$A148-$A147&lt;&gt;1</formula>
    </cfRule>
  </conditionalFormatting>
  <conditionalFormatting sqref="F147">
    <cfRule type="expression" dxfId="12" priority="8">
      <formula>$A148-$A147&lt;&gt;1</formula>
    </cfRule>
  </conditionalFormatting>
  <conditionalFormatting sqref="E179">
    <cfRule type="expression" dxfId="11" priority="5">
      <formula>$A180-$A179&lt;&gt;1</formula>
    </cfRule>
  </conditionalFormatting>
  <conditionalFormatting sqref="F179">
    <cfRule type="expression" dxfId="10" priority="6">
      <formula>$A180-$A179&lt;&gt;1</formula>
    </cfRule>
  </conditionalFormatting>
  <conditionalFormatting sqref="E216">
    <cfRule type="expression" dxfId="9" priority="3">
      <formula>$A217-$A216&lt;&gt;1</formula>
    </cfRule>
  </conditionalFormatting>
  <conditionalFormatting sqref="F216">
    <cfRule type="expression" dxfId="8" priority="4">
      <formula>$A217-$A216&lt;&gt;1</formula>
    </cfRule>
  </conditionalFormatting>
  <conditionalFormatting sqref="E263">
    <cfRule type="expression" dxfId="7" priority="1">
      <formula>$A264-$A263&lt;&gt;1</formula>
    </cfRule>
  </conditionalFormatting>
  <conditionalFormatting sqref="F263">
    <cfRule type="expression" dxfId="6" priority="2">
      <formula>$A264-$A263&lt;&gt;1</formula>
    </cfRule>
  </conditionalFormatting>
  <conditionalFormatting sqref="E55:F55 E53:F53">
    <cfRule type="expression" dxfId="5" priority="16">
      <formula>$A69-$A51&lt;&gt;1</formula>
    </cfRule>
  </conditionalFormatting>
  <conditionalFormatting sqref="E54:F54 E59:F59">
    <cfRule type="expression" dxfId="4" priority="17">
      <formula>$A66-$A52&lt;&gt;1</formula>
    </cfRule>
  </conditionalFormatting>
  <conditionalFormatting sqref="E56:F56 E61:F61">
    <cfRule type="expression" dxfId="3" priority="18">
      <formula>$A77-$A54&lt;&gt;1</formula>
    </cfRule>
  </conditionalFormatting>
  <conditionalFormatting sqref="E62:F62 E57:F58">
    <cfRule type="expression" dxfId="2" priority="19">
      <formula>$A77-$A54&lt;&gt;1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"/>
  <sheetViews>
    <sheetView workbookViewId="0">
      <selection activeCell="C6" sqref="C6"/>
    </sheetView>
  </sheetViews>
  <sheetFormatPr defaultColWidth="9" defaultRowHeight="14.25" x14ac:dyDescent="0.2"/>
  <cols>
    <col min="1" max="2" width="9" style="1"/>
    <col min="3" max="3" width="11.625" style="1" customWidth="1"/>
    <col min="4" max="4" width="15.125" style="1" bestFit="1" customWidth="1"/>
    <col min="5" max="5" width="9" style="1"/>
    <col min="6" max="6" width="18.875" style="1" customWidth="1"/>
    <col min="7" max="8" width="18.25" style="1" customWidth="1"/>
    <col min="9" max="9" width="9" style="1"/>
    <col min="10" max="10" width="11.625" style="1" customWidth="1"/>
    <col min="11" max="11" width="13.125" style="1" customWidth="1"/>
    <col min="12" max="16384" width="9" style="1"/>
  </cols>
  <sheetData>
    <row r="1" spans="1:7" x14ac:dyDescent="0.2">
      <c r="A1" s="1" t="s">
        <v>28</v>
      </c>
    </row>
    <row r="2" spans="1:7" x14ac:dyDescent="0.2">
      <c r="A2" s="8"/>
      <c r="B2" s="8" t="s">
        <v>27</v>
      </c>
      <c r="C2" s="8" t="s">
        <v>26</v>
      </c>
      <c r="D2" s="8"/>
      <c r="E2" s="21"/>
      <c r="F2" s="21" t="s">
        <v>389</v>
      </c>
    </row>
    <row r="3" spans="1:7" ht="87" x14ac:dyDescent="0.2">
      <c r="A3" s="7" t="s">
        <v>20</v>
      </c>
      <c r="B3" s="7" t="s">
        <v>61</v>
      </c>
      <c r="C3" s="7" t="s">
        <v>19</v>
      </c>
      <c r="D3" s="7" t="s">
        <v>60</v>
      </c>
      <c r="E3" s="6" t="s">
        <v>340</v>
      </c>
      <c r="F3" s="29" t="s">
        <v>388</v>
      </c>
    </row>
    <row r="4" spans="1:7" x14ac:dyDescent="0.2">
      <c r="A4" s="27"/>
      <c r="B4" s="27"/>
      <c r="C4" s="27"/>
      <c r="D4" s="27"/>
      <c r="E4" s="28"/>
      <c r="F4" s="27"/>
    </row>
    <row r="5" spans="1:7" x14ac:dyDescent="0.2">
      <c r="A5" s="30" t="s">
        <v>72</v>
      </c>
      <c r="B5" s="31" t="s">
        <v>372</v>
      </c>
      <c r="C5" s="32">
        <v>1110010005</v>
      </c>
      <c r="D5" s="33" t="str">
        <f>VLOOKUP(C5,[1]通用道具表!$B:$C,2,0)</f>
        <v>设计图纸</v>
      </c>
      <c r="E5" s="33"/>
      <c r="F5" s="33">
        <v>1020400006</v>
      </c>
      <c r="G5" s="1" t="s">
        <v>391</v>
      </c>
    </row>
    <row r="6" spans="1:7" x14ac:dyDescent="0.2">
      <c r="A6" s="30" t="s">
        <v>72</v>
      </c>
      <c r="B6" s="34" t="s">
        <v>372</v>
      </c>
      <c r="C6" s="32">
        <v>1110010006</v>
      </c>
      <c r="D6" s="33" t="str">
        <f>VLOOKUP(C6,[1]通用道具表!$B:$C,2,0)</f>
        <v>设计图纸1</v>
      </c>
      <c r="E6" s="33"/>
      <c r="F6" s="33">
        <v>1020500003</v>
      </c>
      <c r="G6" s="1" t="s">
        <v>392</v>
      </c>
    </row>
    <row r="7" spans="1:7" x14ac:dyDescent="0.2">
      <c r="A7" s="26"/>
      <c r="B7" s="24" t="s">
        <v>372</v>
      </c>
      <c r="C7" s="23">
        <v>1110020001</v>
      </c>
      <c r="D7" s="12" t="s">
        <v>387</v>
      </c>
      <c r="E7" s="22"/>
      <c r="F7" s="22">
        <v>1021009005</v>
      </c>
    </row>
    <row r="8" spans="1:7" x14ac:dyDescent="0.2">
      <c r="A8" s="26"/>
      <c r="B8" s="24" t="s">
        <v>372</v>
      </c>
      <c r="C8" s="23">
        <v>1110020002</v>
      </c>
      <c r="D8" s="12" t="s">
        <v>386</v>
      </c>
      <c r="E8" s="22"/>
      <c r="F8" s="22">
        <v>1022109005</v>
      </c>
    </row>
    <row r="9" spans="1:7" x14ac:dyDescent="0.2">
      <c r="A9" s="26"/>
      <c r="B9" s="24" t="s">
        <v>372</v>
      </c>
      <c r="C9" s="23">
        <v>1110020003</v>
      </c>
      <c r="D9" s="12" t="s">
        <v>385</v>
      </c>
      <c r="E9" s="22"/>
      <c r="F9" s="22">
        <v>1020409017</v>
      </c>
    </row>
    <row r="10" spans="1:7" x14ac:dyDescent="0.2">
      <c r="A10" s="26"/>
      <c r="B10" s="24" t="s">
        <v>372</v>
      </c>
      <c r="C10" s="23">
        <v>1110020004</v>
      </c>
      <c r="D10" s="12" t="s">
        <v>384</v>
      </c>
      <c r="E10" s="22"/>
      <c r="F10" s="22">
        <v>1021409017</v>
      </c>
    </row>
    <row r="11" spans="1:7" x14ac:dyDescent="0.2">
      <c r="A11" s="26"/>
      <c r="B11" s="24" t="s">
        <v>372</v>
      </c>
      <c r="C11" s="23">
        <v>1110020005</v>
      </c>
      <c r="D11" s="12" t="s">
        <v>383</v>
      </c>
      <c r="E11" s="22"/>
      <c r="F11" s="22">
        <v>1021300002</v>
      </c>
    </row>
    <row r="12" spans="1:7" x14ac:dyDescent="0.2">
      <c r="A12" s="26"/>
      <c r="B12" s="24" t="s">
        <v>372</v>
      </c>
      <c r="C12" s="23">
        <v>1110020009</v>
      </c>
      <c r="D12" s="12" t="s">
        <v>382</v>
      </c>
      <c r="E12" s="22"/>
      <c r="F12" s="22">
        <v>1020409024</v>
      </c>
    </row>
    <row r="13" spans="1:7" x14ac:dyDescent="0.2">
      <c r="A13" s="26"/>
      <c r="B13" s="24" t="s">
        <v>372</v>
      </c>
      <c r="C13" s="23">
        <v>1110020010</v>
      </c>
      <c r="D13" s="12" t="s">
        <v>381</v>
      </c>
      <c r="E13" s="22"/>
      <c r="F13" s="22">
        <v>1020509024</v>
      </c>
    </row>
    <row r="14" spans="1:7" x14ac:dyDescent="0.2">
      <c r="A14" s="26"/>
      <c r="B14" s="24" t="s">
        <v>372</v>
      </c>
      <c r="C14" s="23">
        <v>1110020011</v>
      </c>
      <c r="D14" s="12" t="s">
        <v>380</v>
      </c>
      <c r="E14" s="22"/>
      <c r="F14" s="22">
        <v>1020609024</v>
      </c>
    </row>
    <row r="15" spans="1:7" x14ac:dyDescent="0.2">
      <c r="A15" s="26"/>
      <c r="B15" s="24" t="s">
        <v>372</v>
      </c>
      <c r="C15" s="23">
        <v>1110020012</v>
      </c>
      <c r="D15" s="12" t="s">
        <v>379</v>
      </c>
      <c r="E15" s="22"/>
      <c r="F15" s="22">
        <v>1020809022</v>
      </c>
    </row>
    <row r="16" spans="1:7" x14ac:dyDescent="0.2">
      <c r="A16" s="26"/>
      <c r="B16" s="24" t="s">
        <v>372</v>
      </c>
      <c r="C16" s="23">
        <v>1110020013</v>
      </c>
      <c r="D16" s="12" t="s">
        <v>378</v>
      </c>
      <c r="E16" s="22"/>
      <c r="F16" s="22">
        <v>1020709024</v>
      </c>
    </row>
    <row r="17" spans="1:6" x14ac:dyDescent="0.2">
      <c r="A17" s="26"/>
      <c r="B17" s="24" t="s">
        <v>372</v>
      </c>
      <c r="C17" s="23">
        <v>1110020014</v>
      </c>
      <c r="D17" s="12" t="s">
        <v>377</v>
      </c>
      <c r="E17" s="22"/>
      <c r="F17" s="22">
        <v>1021009024</v>
      </c>
    </row>
    <row r="18" spans="1:6" x14ac:dyDescent="0.2">
      <c r="A18" s="26"/>
      <c r="B18" s="24" t="s">
        <v>372</v>
      </c>
      <c r="C18" s="23">
        <v>1110020015</v>
      </c>
      <c r="D18" s="12" t="s">
        <v>376</v>
      </c>
      <c r="E18" s="22"/>
      <c r="F18" s="22">
        <v>1021409024</v>
      </c>
    </row>
    <row r="19" spans="1:6" x14ac:dyDescent="0.2">
      <c r="A19" s="26"/>
      <c r="B19" s="24" t="s">
        <v>372</v>
      </c>
      <c r="C19" s="23">
        <v>1110020016</v>
      </c>
      <c r="D19" s="12" t="s">
        <v>375</v>
      </c>
      <c r="E19" s="22"/>
      <c r="F19" s="22">
        <v>1021309132</v>
      </c>
    </row>
    <row r="20" spans="1:6" x14ac:dyDescent="0.2">
      <c r="A20" s="26"/>
      <c r="B20" s="24" t="s">
        <v>372</v>
      </c>
      <c r="C20" s="23">
        <v>1110020017</v>
      </c>
      <c r="D20" s="12" t="s">
        <v>374</v>
      </c>
      <c r="E20" s="22"/>
      <c r="F20" s="22">
        <v>1020909132</v>
      </c>
    </row>
    <row r="21" spans="1:6" x14ac:dyDescent="0.2">
      <c r="A21" s="26"/>
      <c r="B21" s="24" t="s">
        <v>372</v>
      </c>
      <c r="C21" s="23">
        <v>1110020018</v>
      </c>
      <c r="D21" s="12" t="s">
        <v>373</v>
      </c>
      <c r="E21" s="22"/>
      <c r="F21" s="22">
        <v>1021500007</v>
      </c>
    </row>
    <row r="22" spans="1:6" x14ac:dyDescent="0.2">
      <c r="A22" s="25"/>
      <c r="B22" s="24" t="s">
        <v>372</v>
      </c>
      <c r="C22" s="23">
        <v>1110020080</v>
      </c>
      <c r="D22" s="2" t="s">
        <v>371</v>
      </c>
      <c r="E22" s="22"/>
      <c r="F22" s="22">
        <v>1021009132</v>
      </c>
    </row>
  </sheetData>
  <phoneticPr fontId="3" type="noConversion"/>
  <conditionalFormatting sqref="F22">
    <cfRule type="duplicateValues" dxfId="1" priority="1"/>
  </conditionalFormatting>
  <conditionalFormatting sqref="F5:F2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25" sqref="G25"/>
    </sheetView>
  </sheetViews>
  <sheetFormatPr defaultColWidth="9" defaultRowHeight="14.25" x14ac:dyDescent="0.2"/>
  <cols>
    <col min="1" max="16384" width="9" style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宝箱数值表</vt:lpstr>
      <vt:lpstr>交互道具数据表</vt:lpstr>
      <vt:lpstr>服装数据表</vt:lpstr>
      <vt:lpstr>设计图纸数据表</vt:lpstr>
      <vt:lpstr>家具数据表(占位)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TU</cp:lastModifiedBy>
  <dcterms:created xsi:type="dcterms:W3CDTF">2020-08-25T06:49:20Z</dcterms:created>
  <dcterms:modified xsi:type="dcterms:W3CDTF">2021-07-01T06:43:56Z</dcterms:modified>
</cp:coreProperties>
</file>