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 박상희\2. 실습\data\"/>
    </mc:Choice>
  </mc:AlternateContent>
  <bookViews>
    <workbookView xWindow="0" yWindow="0" windowWidth="13005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5" i="1" l="1"/>
  <c r="H11" i="1"/>
  <c r="C10" i="1" l="1"/>
  <c r="C9" i="1"/>
  <c r="A12" i="1" s="1"/>
  <c r="H1" i="1"/>
  <c r="G11" i="1"/>
  <c r="C38" i="1"/>
  <c r="B38" i="1"/>
  <c r="C37" i="1"/>
  <c r="B37" i="1"/>
  <c r="H12" i="1"/>
  <c r="G12" i="1"/>
  <c r="K12" i="1"/>
  <c r="K11" i="1"/>
  <c r="C17" i="1"/>
  <c r="C18" i="1"/>
  <c r="C19" i="1"/>
  <c r="C20" i="1"/>
  <c r="C16" i="1"/>
  <c r="H2" i="1"/>
  <c r="G8" i="1"/>
  <c r="K8" i="1" s="1"/>
  <c r="H6" i="1" l="1"/>
  <c r="A10" i="1"/>
  <c r="A11" i="1"/>
  <c r="A14" i="1"/>
  <c r="A13" i="1"/>
  <c r="H8" i="1"/>
  <c r="H9" i="1"/>
  <c r="H7" i="1"/>
  <c r="H5" i="1"/>
  <c r="G7" i="1"/>
  <c r="K7" i="1" s="1"/>
  <c r="G5" i="1"/>
  <c r="K5" i="1" s="1"/>
  <c r="K10" i="1" s="1"/>
  <c r="G6" i="1"/>
  <c r="K6" i="1" s="1"/>
  <c r="G9" i="1"/>
  <c r="K9" i="1" s="1"/>
  <c r="J5" i="1" l="1"/>
</calcChain>
</file>

<file path=xl/sharedStrings.xml><?xml version="1.0" encoding="utf-8"?>
<sst xmlns="http://schemas.openxmlformats.org/spreadsheetml/2006/main" count="48" uniqueCount="42">
  <si>
    <t>이름</t>
    <phoneticPr fontId="1" type="noConversion"/>
  </si>
  <si>
    <t>홍길동1</t>
    <phoneticPr fontId="1" type="noConversion"/>
  </si>
  <si>
    <t>홍길동2</t>
    <phoneticPr fontId="1" type="noConversion"/>
  </si>
  <si>
    <t>홍길동3</t>
  </si>
  <si>
    <t>홍길동4</t>
  </si>
  <si>
    <t>홍길동5</t>
  </si>
  <si>
    <t>키</t>
    <phoneticPr fontId="1" type="noConversion"/>
  </si>
  <si>
    <t>몸무게</t>
    <phoneticPr fontId="1" type="noConversion"/>
  </si>
  <si>
    <t>성별</t>
    <phoneticPr fontId="1" type="noConversion"/>
  </si>
  <si>
    <t>나이</t>
    <phoneticPr fontId="1" type="noConversion"/>
  </si>
  <si>
    <t>남</t>
    <phoneticPr fontId="1" type="noConversion"/>
  </si>
  <si>
    <t>여</t>
    <phoneticPr fontId="1" type="noConversion"/>
  </si>
  <si>
    <t>키평균=</t>
    <phoneticPr fontId="1" type="noConversion"/>
  </si>
  <si>
    <t>몸무게평균=</t>
    <phoneticPr fontId="1" type="noConversion"/>
  </si>
  <si>
    <t>키 편차</t>
    <phoneticPr fontId="1" type="noConversion"/>
  </si>
  <si>
    <t>몸무게 편차</t>
    <phoneticPr fontId="1" type="noConversion"/>
  </si>
  <si>
    <t>분산값</t>
    <phoneticPr fontId="1" type="noConversion"/>
  </si>
  <si>
    <t>분산 variance : 평균과의 차를 모두합함, 0이나올경우를 대비해 제곱/개수로 나눔</t>
    <phoneticPr fontId="1" type="noConversion"/>
  </si>
  <si>
    <t>모집단 population</t>
    <phoneticPr fontId="1" type="noConversion"/>
  </si>
  <si>
    <t>모집단분산(학생수 n으로 나눔)</t>
    <phoneticPr fontId="1" type="noConversion"/>
  </si>
  <si>
    <t>표본집단분산(학생수 n-1으로 나눔)</t>
    <phoneticPr fontId="1" type="noConversion"/>
  </si>
  <si>
    <t>자유도 degree of freedom, dof, df = (총갯수)n-1</t>
    <phoneticPr fontId="1" type="noConversion"/>
  </si>
  <si>
    <t>정규화 regularization 값을 0~1범위로 맞추는것.</t>
    <phoneticPr fontId="1" type="noConversion"/>
  </si>
  <si>
    <t>표본표준편차</t>
    <phoneticPr fontId="1" type="noConversion"/>
  </si>
  <si>
    <t>모집단표준편차</t>
    <phoneticPr fontId="1" type="noConversion"/>
  </si>
  <si>
    <t>다음은 A반, B반의 신장을 조사한 자료, 평균과 분산을 구하고 특성과 차이에 대해 설명하라</t>
    <phoneticPr fontId="1" type="noConversion"/>
  </si>
  <si>
    <t>A</t>
    <phoneticPr fontId="1" type="noConversion"/>
  </si>
  <si>
    <t>B</t>
    <phoneticPr fontId="1" type="noConversion"/>
  </si>
  <si>
    <t>평균은 0.1 차이, 차가 크지않다.</t>
    <phoneticPr fontId="1" type="noConversion"/>
  </si>
  <si>
    <t xml:space="preserve">분산값은 10.29, 105.56으로 </t>
    <phoneticPr fontId="1" type="noConversion"/>
  </si>
  <si>
    <t>B반학생들의 키의 차가 크다.</t>
  </si>
  <si>
    <t>키의 차가 10내외 적은 A반과 다르게</t>
    <phoneticPr fontId="1" type="noConversion"/>
  </si>
  <si>
    <t xml:space="preserve">평균값 </t>
    <phoneticPr fontId="1" type="noConversion"/>
  </si>
  <si>
    <t>AVERAGE()</t>
  </si>
  <si>
    <t>VAR()</t>
    <phoneticPr fontId="1" type="noConversion"/>
  </si>
  <si>
    <t>정규화</t>
    <phoneticPr fontId="1" type="noConversion"/>
  </si>
  <si>
    <t>누적</t>
    <phoneticPr fontId="1" type="noConversion"/>
  </si>
  <si>
    <t>공분산</t>
    <phoneticPr fontId="1" type="noConversion"/>
  </si>
  <si>
    <t>공분산의 결과가 양수이면 두 세트는 같은 방향으로 움직이고</t>
    <phoneticPr fontId="1" type="noConversion"/>
  </si>
  <si>
    <t>음수이면 반대방향으로 움직이며</t>
    <phoneticPr fontId="1" type="noConversion"/>
  </si>
  <si>
    <t>0이라면 어떤 선형 관계도 없다.</t>
    <phoneticPr fontId="1" type="noConversion"/>
  </si>
  <si>
    <t>2개의 확률변수의 선형 관계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</si>
</sst>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9"/>
      <name val="맑은 고딕"/>
      <family val="2"/>
      <charset val="129"/>
      <scheme val="minor"/>
    </font>
    <font>
      <sz val="11"/>
      <color theme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>
      <alignment vertical="center"/>
    </xf>
    <xf numFmtId="177" fontId="6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G16" workbookViewId="0">
      <selection activeCell="J17" sqref="J17"/>
    </sheetView>
  </sheetViews>
  <sheetFormatPr defaultRowHeight="16.5" x14ac:dyDescent="0.3"/>
  <cols>
    <col min="7" max="7" width="11.75" customWidth="1"/>
    <col min="10" max="10" width="30.875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G1" s="6" t="s">
        <v>12</v>
      </c>
      <c r="H1" s="7">
        <f>AVERAGE($B$2:$B$6)</f>
        <v>170</v>
      </c>
    </row>
    <row r="2" spans="1:11" x14ac:dyDescent="0.3">
      <c r="A2" t="s">
        <v>1</v>
      </c>
      <c r="B2">
        <v>166</v>
      </c>
      <c r="C2" s="1">
        <v>60</v>
      </c>
      <c r="D2" t="s">
        <v>10</v>
      </c>
      <c r="E2">
        <v>21</v>
      </c>
      <c r="G2" s="8" t="s">
        <v>13</v>
      </c>
      <c r="H2" s="9">
        <f>AVERAGE(C2:C6)</f>
        <v>59.5</v>
      </c>
    </row>
    <row r="3" spans="1:11" x14ac:dyDescent="0.3">
      <c r="A3" t="s">
        <v>2</v>
      </c>
      <c r="B3">
        <v>168</v>
      </c>
      <c r="C3" s="1">
        <v>50</v>
      </c>
      <c r="D3" t="s">
        <v>11</v>
      </c>
      <c r="E3">
        <v>22</v>
      </c>
      <c r="J3" s="2" t="s">
        <v>18</v>
      </c>
      <c r="K3" s="2"/>
    </row>
    <row r="4" spans="1:11" x14ac:dyDescent="0.3">
      <c r="A4" t="s">
        <v>3</v>
      </c>
      <c r="B4">
        <v>170</v>
      </c>
      <c r="C4" s="1">
        <v>66</v>
      </c>
      <c r="D4" t="s">
        <v>10</v>
      </c>
      <c r="G4" s="3" t="s">
        <v>14</v>
      </c>
      <c r="H4" s="4" t="s">
        <v>15</v>
      </c>
      <c r="J4" s="2" t="s">
        <v>17</v>
      </c>
      <c r="K4" s="2"/>
    </row>
    <row r="5" spans="1:11" x14ac:dyDescent="0.3">
      <c r="A5" t="s">
        <v>4</v>
      </c>
      <c r="B5">
        <v>172</v>
      </c>
      <c r="C5" s="1">
        <v>52.7</v>
      </c>
      <c r="D5" t="s">
        <v>11</v>
      </c>
      <c r="E5">
        <v>24</v>
      </c>
      <c r="G5" s="4">
        <f>$H$1-B2</f>
        <v>4</v>
      </c>
      <c r="H5" s="5">
        <f>$H$2-C2</f>
        <v>-0.5</v>
      </c>
      <c r="J5" s="2">
        <f>G5+G9+G8+G7+G6</f>
        <v>0</v>
      </c>
      <c r="K5" s="2">
        <f>G5^2</f>
        <v>16</v>
      </c>
    </row>
    <row r="6" spans="1:11" x14ac:dyDescent="0.3">
      <c r="A6" t="s">
        <v>5</v>
      </c>
      <c r="B6">
        <v>174</v>
      </c>
      <c r="C6" s="1">
        <v>68.8</v>
      </c>
      <c r="D6" t="s">
        <v>10</v>
      </c>
      <c r="E6">
        <v>25</v>
      </c>
      <c r="G6" s="4">
        <f t="shared" ref="G6:G9" si="0">$H$1-B3</f>
        <v>2</v>
      </c>
      <c r="H6" s="5">
        <f t="shared" ref="H6:H9" si="1">$H$2-C3</f>
        <v>9.5</v>
      </c>
      <c r="J6" s="2"/>
      <c r="K6" s="2">
        <f t="shared" ref="K6:K9" si="2">G6^2</f>
        <v>4</v>
      </c>
    </row>
    <row r="7" spans="1:11" x14ac:dyDescent="0.3">
      <c r="G7" s="4">
        <f t="shared" si="0"/>
        <v>0</v>
      </c>
      <c r="H7" s="5">
        <f t="shared" si="1"/>
        <v>-6.5</v>
      </c>
      <c r="J7" s="2"/>
      <c r="K7" s="2">
        <f t="shared" si="2"/>
        <v>0</v>
      </c>
    </row>
    <row r="8" spans="1:11" x14ac:dyDescent="0.3">
      <c r="G8" s="4">
        <f t="shared" si="0"/>
        <v>-2</v>
      </c>
      <c r="H8" s="5">
        <f t="shared" si="1"/>
        <v>6.7999999999999972</v>
      </c>
      <c r="J8" s="2"/>
      <c r="K8" s="2">
        <f t="shared" si="2"/>
        <v>4</v>
      </c>
    </row>
    <row r="9" spans="1:11" x14ac:dyDescent="0.3">
      <c r="A9" t="s">
        <v>35</v>
      </c>
      <c r="B9" s="6" t="s">
        <v>12</v>
      </c>
      <c r="C9" s="7">
        <f>AVERAGE($B$2:$B$6)</f>
        <v>170</v>
      </c>
      <c r="G9" s="4">
        <f t="shared" si="0"/>
        <v>-4</v>
      </c>
      <c r="H9" s="5">
        <f t="shared" si="1"/>
        <v>-9.2999999999999972</v>
      </c>
      <c r="J9" s="2"/>
      <c r="K9" s="2">
        <f t="shared" si="2"/>
        <v>16</v>
      </c>
    </row>
    <row r="10" spans="1:11" x14ac:dyDescent="0.3">
      <c r="A10">
        <f>STANDARDIZE(B2,$C$9, $C$10)</f>
        <v>-1.4142135623730949</v>
      </c>
      <c r="B10" s="11" t="s">
        <v>24</v>
      </c>
      <c r="C10" s="4">
        <f>_xlfn.STDEV.P($B$2:$B$6)</f>
        <v>2.8284271247461903</v>
      </c>
      <c r="J10" s="2" t="s">
        <v>16</v>
      </c>
      <c r="K10" s="2">
        <f>SUM(K5:K9)/5</f>
        <v>8</v>
      </c>
    </row>
    <row r="11" spans="1:11" x14ac:dyDescent="0.3">
      <c r="A11">
        <f t="shared" ref="A11:A14" si="3">STANDARDIZE(B3,$C$9, $C$10)</f>
        <v>-0.70710678118654746</v>
      </c>
      <c r="F11" s="11" t="s">
        <v>24</v>
      </c>
      <c r="G11" s="4">
        <f>_xlfn.STDEV.P($B$2:$B$6)</f>
        <v>2.8284271247461903</v>
      </c>
      <c r="H11" s="13">
        <f>_xlfn.STDEV.P(C2:C6)</f>
        <v>7.2867002134024812</v>
      </c>
      <c r="J11" s="2" t="s">
        <v>19</v>
      </c>
      <c r="K11" s="2">
        <f>_xlfn.VAR.P(B2:B6)</f>
        <v>8</v>
      </c>
    </row>
    <row r="12" spans="1:11" x14ac:dyDescent="0.3">
      <c r="A12">
        <f t="shared" si="3"/>
        <v>0</v>
      </c>
      <c r="F12" s="12" t="s">
        <v>23</v>
      </c>
      <c r="G12" s="4">
        <f>_xlfn.STDEV.S(B3:B7)</f>
        <v>2.5819888974716112</v>
      </c>
      <c r="H12" s="14">
        <f>_xlfn.STDEV.S(C2:C6)</f>
        <v>8.1467785044150975</v>
      </c>
      <c r="J12" s="2" t="s">
        <v>20</v>
      </c>
      <c r="K12" s="2">
        <f>_xlfn.VAR.S(B2:B6)</f>
        <v>10</v>
      </c>
    </row>
    <row r="13" spans="1:11" x14ac:dyDescent="0.3">
      <c r="A13">
        <f t="shared" si="3"/>
        <v>0.70710678118654746</v>
      </c>
      <c r="J13" s="2" t="s">
        <v>21</v>
      </c>
    </row>
    <row r="14" spans="1:11" x14ac:dyDescent="0.3">
      <c r="A14">
        <f t="shared" si="3"/>
        <v>1.4142135623730949</v>
      </c>
    </row>
    <row r="15" spans="1:11" x14ac:dyDescent="0.3">
      <c r="A15" s="6" t="s">
        <v>22</v>
      </c>
      <c r="B15" s="8"/>
      <c r="C15" s="8"/>
      <c r="F15" t="s">
        <v>36</v>
      </c>
      <c r="G15" s="1">
        <f>SUM(C2:C6)</f>
        <v>297.5</v>
      </c>
    </row>
    <row r="16" spans="1:11" x14ac:dyDescent="0.3">
      <c r="A16" s="10">
        <v>60</v>
      </c>
      <c r="B16" s="8"/>
      <c r="C16" s="16">
        <f>(A16-MIN($A$16:$A$20))/(MAX($A$16:$A$20)-MIN($A$16:$A$20))</f>
        <v>0.53191489361702138</v>
      </c>
      <c r="J16" s="2" t="s">
        <v>37</v>
      </c>
    </row>
    <row r="17" spans="1:10" x14ac:dyDescent="0.3">
      <c r="A17" s="10">
        <v>50</v>
      </c>
      <c r="B17" s="8"/>
      <c r="C17" s="16">
        <f t="shared" ref="C17:C20" si="4">(A17-MIN($A$16:$A$20))/(MAX($A$16:$A$20)-MIN($A$16:$A$20))</f>
        <v>0</v>
      </c>
      <c r="J17" s="17">
        <f>COVAR(B2:B6, C2:C6)</f>
        <v>8.1199999999999992</v>
      </c>
    </row>
    <row r="18" spans="1:10" x14ac:dyDescent="0.3">
      <c r="A18" s="10">
        <v>66</v>
      </c>
      <c r="B18" s="8"/>
      <c r="C18" s="16">
        <f t="shared" si="4"/>
        <v>0.85106382978723416</v>
      </c>
      <c r="J18" t="s">
        <v>38</v>
      </c>
    </row>
    <row r="19" spans="1:10" x14ac:dyDescent="0.3">
      <c r="A19" s="10">
        <v>52.7</v>
      </c>
      <c r="B19" s="8"/>
      <c r="C19" s="16">
        <f t="shared" si="4"/>
        <v>0.14361702127659592</v>
      </c>
      <c r="J19" t="s">
        <v>39</v>
      </c>
    </row>
    <row r="20" spans="1:10" x14ac:dyDescent="0.3">
      <c r="A20" s="10">
        <v>68.8</v>
      </c>
      <c r="B20" s="8"/>
      <c r="C20" s="16">
        <f t="shared" si="4"/>
        <v>1</v>
      </c>
      <c r="J20" t="s">
        <v>40</v>
      </c>
    </row>
    <row r="21" spans="1:10" x14ac:dyDescent="0.3">
      <c r="J21" s="18" t="s">
        <v>41</v>
      </c>
    </row>
    <row r="25" spans="1:10" x14ac:dyDescent="0.3">
      <c r="A25" t="s">
        <v>25</v>
      </c>
    </row>
    <row r="26" spans="1:10" x14ac:dyDescent="0.3">
      <c r="B26" t="s">
        <v>26</v>
      </c>
      <c r="C26" t="s">
        <v>27</v>
      </c>
    </row>
    <row r="27" spans="1:10" x14ac:dyDescent="0.3">
      <c r="B27">
        <v>168</v>
      </c>
      <c r="C27">
        <v>175</v>
      </c>
    </row>
    <row r="28" spans="1:10" x14ac:dyDescent="0.3">
      <c r="B28">
        <v>160</v>
      </c>
      <c r="C28">
        <v>179</v>
      </c>
    </row>
    <row r="29" spans="1:10" x14ac:dyDescent="0.3">
      <c r="B29">
        <v>170</v>
      </c>
      <c r="C29">
        <v>152</v>
      </c>
    </row>
    <row r="30" spans="1:10" x14ac:dyDescent="0.3">
      <c r="B30">
        <v>162</v>
      </c>
      <c r="C30">
        <v>153</v>
      </c>
    </row>
    <row r="31" spans="1:10" x14ac:dyDescent="0.3">
      <c r="B31">
        <v>168</v>
      </c>
      <c r="C31">
        <v>173</v>
      </c>
    </row>
    <row r="32" spans="1:10" x14ac:dyDescent="0.3">
      <c r="B32">
        <v>163</v>
      </c>
      <c r="C32">
        <v>158</v>
      </c>
    </row>
    <row r="33" spans="1:6" x14ac:dyDescent="0.3">
      <c r="B33">
        <v>164</v>
      </c>
      <c r="C33">
        <v>175</v>
      </c>
    </row>
    <row r="34" spans="1:6" x14ac:dyDescent="0.3">
      <c r="B34">
        <v>167</v>
      </c>
      <c r="C34">
        <v>154</v>
      </c>
    </row>
    <row r="35" spans="1:6" x14ac:dyDescent="0.3">
      <c r="B35">
        <v>161</v>
      </c>
      <c r="C35">
        <v>172</v>
      </c>
    </row>
    <row r="36" spans="1:6" x14ac:dyDescent="0.3">
      <c r="B36">
        <v>166</v>
      </c>
      <c r="C36">
        <v>157</v>
      </c>
    </row>
    <row r="37" spans="1:6" x14ac:dyDescent="0.3">
      <c r="A37" t="s">
        <v>32</v>
      </c>
      <c r="B37">
        <f>AVERAGE(B27:B36)</f>
        <v>164.9</v>
      </c>
      <c r="C37">
        <f>AVERAGE(C27:C36)</f>
        <v>164.8</v>
      </c>
      <c r="D37" s="15" t="s">
        <v>33</v>
      </c>
      <c r="E37" t="s">
        <v>28</v>
      </c>
    </row>
    <row r="38" spans="1:6" x14ac:dyDescent="0.3">
      <c r="A38" t="s">
        <v>16</v>
      </c>
      <c r="B38">
        <f>_xlfn.VAR.P(B27:B36)</f>
        <v>10.290000000000003</v>
      </c>
      <c r="C38">
        <f>_xlfn.VAR.P(C27:C36)</f>
        <v>105.55999999999999</v>
      </c>
      <c r="D38" t="s">
        <v>34</v>
      </c>
      <c r="E38" t="s">
        <v>29</v>
      </c>
    </row>
    <row r="39" spans="1:6" x14ac:dyDescent="0.3">
      <c r="F39" t="s">
        <v>31</v>
      </c>
    </row>
    <row r="40" spans="1:6" x14ac:dyDescent="0.3">
      <c r="F40" t="s">
        <v>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409</dc:creator>
  <cp:lastModifiedBy>409</cp:lastModifiedBy>
  <dcterms:created xsi:type="dcterms:W3CDTF">2023-01-17T05:24:52Z</dcterms:created>
  <dcterms:modified xsi:type="dcterms:W3CDTF">2023-02-10T09:20:41Z</dcterms:modified>
</cp:coreProperties>
</file>