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Kitchengoods\Kitchengoods-CardProduct\Прайс-листы,каталоги\"/>
    </mc:Choice>
  </mc:AlternateContent>
  <xr:revisionPtr revIDLastSave="0" documentId="13_ncr:1_{3EE94A3F-0F03-4F8E-B735-C408BD39447F}" xr6:coauthVersionLast="43" xr6:coauthVersionMax="43" xr10:uidLastSave="{00000000-0000-0000-0000-000000000000}"/>
  <bookViews>
    <workbookView xWindow="6990" yWindow="750" windowWidth="19605" windowHeight="14190" activeTab="1" xr2:uid="{00000000-000D-0000-FFFF-FFFF00000000}"/>
  </bookViews>
  <sheets>
    <sheet name="Соло плиты" sheetId="1" r:id="rId1"/>
    <sheet name="Встр. тех-ка" sheetId="4" r:id="rId2"/>
    <sheet name="Вытяжки" sheetId="5" r:id="rId3"/>
    <sheet name="Нас. духовки и плиты" sheetId="2" r:id="rId4"/>
    <sheet name="Обогреватели" sheetId="8" r:id="rId5"/>
    <sheet name="0" sheetId="7" r:id="rId6"/>
  </sheets>
  <definedNames>
    <definedName name="_xlnm._FilterDatabase" localSheetId="1" hidden="1">'Встр. тех-ка'!$A$3:$J$122</definedName>
    <definedName name="_xlnm._FilterDatabase" localSheetId="2" hidden="1">Вытяжки!$C$1:$C$41</definedName>
    <definedName name="_xlnm._FilterDatabase" localSheetId="3" hidden="1">'Нас. духовки и плиты'!$A$4:$J$30</definedName>
    <definedName name="_xlnm._FilterDatabase" localSheetId="4" hidden="1">Обогреватели!$A$4:$J$4</definedName>
    <definedName name="_xlnm._FilterDatabase" localSheetId="0" hidden="1">'Соло плиты'!$A$2:$J$48</definedName>
  </definedNames>
  <calcPr calcId="181029" refMode="R1C1"/>
</workbook>
</file>

<file path=xl/calcChain.xml><?xml version="1.0" encoding="utf-8"?>
<calcChain xmlns="http://schemas.openxmlformats.org/spreadsheetml/2006/main">
  <c r="H33" i="1" l="1"/>
  <c r="I33" i="1"/>
  <c r="J33" i="1"/>
  <c r="H13" i="1"/>
  <c r="I13" i="1"/>
  <c r="J13" i="1"/>
  <c r="H9" i="1"/>
  <c r="I9" i="1"/>
  <c r="J9" i="1"/>
  <c r="J5" i="1"/>
  <c r="J24" i="5"/>
  <c r="I24" i="5"/>
  <c r="H24" i="5"/>
  <c r="J23" i="5"/>
  <c r="I23" i="5"/>
  <c r="H23" i="5"/>
  <c r="E24" i="5"/>
  <c r="E23" i="5"/>
  <c r="E95" i="4"/>
  <c r="E97" i="4"/>
  <c r="E96" i="4"/>
  <c r="J97" i="4"/>
  <c r="I97" i="4"/>
  <c r="H97" i="4"/>
  <c r="J96" i="4"/>
  <c r="I96" i="4"/>
  <c r="H96" i="4"/>
  <c r="J95" i="4"/>
  <c r="I95" i="4"/>
  <c r="H95" i="4"/>
  <c r="J103" i="4"/>
  <c r="J42" i="4"/>
  <c r="I42" i="4"/>
  <c r="H42" i="4"/>
  <c r="J41" i="4"/>
  <c r="I41" i="4"/>
  <c r="H41" i="4"/>
  <c r="J40" i="4"/>
  <c r="I40" i="4"/>
  <c r="H40" i="4"/>
  <c r="E42" i="4"/>
  <c r="E40" i="4"/>
  <c r="E41" i="4"/>
  <c r="J5" i="8"/>
  <c r="I5" i="8"/>
  <c r="J4" i="8"/>
  <c r="I4" i="8"/>
  <c r="E35" i="5"/>
  <c r="E34" i="5"/>
  <c r="E28" i="5"/>
  <c r="E26" i="5"/>
  <c r="E12" i="5"/>
  <c r="E6" i="5"/>
  <c r="E7" i="5"/>
  <c r="E8" i="5"/>
  <c r="E10" i="5"/>
  <c r="E11" i="5"/>
  <c r="E13" i="5"/>
  <c r="E14" i="5"/>
  <c r="E15" i="5"/>
  <c r="E16" i="5"/>
  <c r="E17" i="5"/>
  <c r="E18" i="5"/>
  <c r="E19" i="5"/>
  <c r="E20" i="5"/>
  <c r="E21" i="5"/>
  <c r="E29" i="5"/>
  <c r="E30" i="5"/>
  <c r="E32" i="5"/>
  <c r="E33" i="5"/>
  <c r="E36" i="5"/>
  <c r="E37" i="5"/>
  <c r="E38" i="5"/>
  <c r="E40" i="5"/>
  <c r="E41" i="5"/>
  <c r="E5" i="5"/>
  <c r="E122" i="4"/>
  <c r="E121" i="4"/>
  <c r="H121" i="4"/>
  <c r="I121" i="4"/>
  <c r="J121" i="4"/>
  <c r="H122" i="4"/>
  <c r="I122" i="4"/>
  <c r="J122" i="4"/>
  <c r="E63" i="4"/>
  <c r="H63" i="4"/>
  <c r="I63" i="4"/>
  <c r="J63" i="4"/>
  <c r="H20" i="5"/>
  <c r="I20" i="5"/>
  <c r="J20" i="5"/>
  <c r="H21" i="5"/>
  <c r="I21" i="5"/>
  <c r="J21" i="5"/>
  <c r="E68" i="4"/>
  <c r="H103" i="4"/>
  <c r="I103" i="4"/>
  <c r="H107" i="4"/>
  <c r="I107" i="4"/>
  <c r="J107" i="4"/>
  <c r="E114" i="4"/>
  <c r="E112" i="4"/>
  <c r="J114" i="4"/>
  <c r="I114" i="4"/>
  <c r="H114" i="4"/>
  <c r="J74" i="4"/>
  <c r="I74" i="4"/>
  <c r="H74" i="4"/>
  <c r="E74" i="4"/>
  <c r="H54" i="4"/>
  <c r="I54" i="4"/>
  <c r="J54" i="4"/>
  <c r="H55" i="4"/>
  <c r="I55" i="4"/>
  <c r="J55" i="4"/>
  <c r="H56" i="4"/>
  <c r="I56" i="4"/>
  <c r="J56" i="4"/>
  <c r="H16" i="5"/>
  <c r="I16" i="5"/>
  <c r="J16" i="5"/>
  <c r="H17" i="5"/>
  <c r="I17" i="5"/>
  <c r="J17" i="5"/>
  <c r="J41" i="5"/>
  <c r="I41" i="5"/>
  <c r="H41" i="5"/>
  <c r="J40" i="5"/>
  <c r="I40" i="5"/>
  <c r="H40" i="5"/>
  <c r="E30" i="2"/>
  <c r="E29" i="2"/>
  <c r="E28" i="2"/>
  <c r="E10" i="2"/>
  <c r="E91" i="4"/>
  <c r="E90" i="4"/>
  <c r="E89" i="4"/>
  <c r="E67" i="4"/>
  <c r="E61" i="4"/>
  <c r="E60" i="4"/>
  <c r="E38" i="4"/>
  <c r="E34" i="4"/>
  <c r="E33" i="4"/>
  <c r="E32" i="4"/>
  <c r="E13" i="4"/>
  <c r="E12" i="4"/>
  <c r="E7" i="4"/>
  <c r="E6" i="4"/>
  <c r="J102" i="4"/>
  <c r="I102" i="4"/>
  <c r="H102" i="4"/>
  <c r="E102" i="4"/>
  <c r="E103" i="4"/>
  <c r="E54" i="4"/>
  <c r="E41" i="1"/>
  <c r="E40" i="1"/>
  <c r="J37" i="1"/>
  <c r="I37" i="1"/>
  <c r="H37" i="1"/>
  <c r="E37" i="1"/>
  <c r="J30" i="1"/>
  <c r="I30" i="1"/>
  <c r="H30" i="1"/>
  <c r="E30" i="1"/>
  <c r="H108" i="4"/>
  <c r="I108" i="4"/>
  <c r="J108" i="4"/>
  <c r="H100" i="4"/>
  <c r="I100" i="4"/>
  <c r="J100" i="4"/>
  <c r="H101" i="4"/>
  <c r="I101" i="4"/>
  <c r="J101" i="4"/>
  <c r="J10" i="1"/>
  <c r="I10" i="1"/>
  <c r="H10" i="1"/>
  <c r="E10" i="1"/>
  <c r="E117" i="4"/>
  <c r="E118" i="4"/>
  <c r="E119" i="4"/>
  <c r="E26" i="2"/>
  <c r="E25" i="2"/>
  <c r="E24" i="2"/>
  <c r="E23" i="2"/>
  <c r="E22" i="2"/>
  <c r="E21" i="2"/>
  <c r="E19" i="2"/>
  <c r="E18" i="2"/>
  <c r="E17" i="2"/>
  <c r="E16" i="2"/>
  <c r="E14" i="2"/>
  <c r="E13" i="2"/>
  <c r="E12" i="2"/>
  <c r="E9" i="2"/>
  <c r="E8" i="2"/>
  <c r="E7" i="2"/>
  <c r="E6" i="2"/>
  <c r="E111" i="4"/>
  <c r="E109" i="4"/>
  <c r="E108" i="4"/>
  <c r="E107" i="4"/>
  <c r="E101" i="4"/>
  <c r="E100" i="4"/>
  <c r="E99" i="4"/>
  <c r="E98" i="4"/>
  <c r="E106" i="4"/>
  <c r="E105" i="4"/>
  <c r="E104" i="4"/>
  <c r="E94" i="4"/>
  <c r="E93" i="4"/>
  <c r="E92" i="4"/>
  <c r="E87" i="4"/>
  <c r="E86" i="4"/>
  <c r="E85" i="4"/>
  <c r="E84" i="4"/>
  <c r="E83" i="4"/>
  <c r="E82" i="4"/>
  <c r="E81" i="4"/>
  <c r="E80" i="4"/>
  <c r="E79" i="4"/>
  <c r="E78" i="4"/>
  <c r="E77" i="4"/>
  <c r="E72" i="4"/>
  <c r="E71" i="4"/>
  <c r="E70" i="4"/>
  <c r="E66" i="4"/>
  <c r="E65" i="4"/>
  <c r="E64" i="4"/>
  <c r="E62" i="4"/>
  <c r="E58" i="4"/>
  <c r="E57" i="4"/>
  <c r="E56" i="4"/>
  <c r="E55" i="4"/>
  <c r="E53" i="4"/>
  <c r="E52" i="4"/>
  <c r="E51" i="4"/>
  <c r="E49" i="4"/>
  <c r="E48" i="4"/>
  <c r="E47" i="4"/>
  <c r="E46" i="4"/>
  <c r="E45" i="4"/>
  <c r="E44" i="4"/>
  <c r="E43" i="4"/>
  <c r="E39" i="4"/>
  <c r="E37" i="4"/>
  <c r="E36" i="4"/>
  <c r="E35" i="4"/>
  <c r="E30" i="4"/>
  <c r="E29" i="4"/>
  <c r="E28" i="4"/>
  <c r="E26" i="4"/>
  <c r="E25" i="4"/>
  <c r="E24" i="4"/>
  <c r="E23" i="4"/>
  <c r="E22" i="4"/>
  <c r="E21" i="4"/>
  <c r="E20" i="4"/>
  <c r="E19" i="4"/>
  <c r="E18" i="4"/>
  <c r="E17" i="4"/>
  <c r="E15" i="4"/>
  <c r="E14" i="4"/>
  <c r="E10" i="4"/>
  <c r="E9" i="4"/>
  <c r="E8" i="4"/>
  <c r="E48" i="1"/>
  <c r="E46" i="1"/>
  <c r="E44" i="1"/>
  <c r="E43" i="1"/>
  <c r="E42" i="1"/>
  <c r="E38" i="1"/>
  <c r="E35" i="1"/>
  <c r="E32" i="1"/>
  <c r="E31" i="1"/>
  <c r="E29" i="1"/>
  <c r="E28" i="1"/>
  <c r="E26" i="1"/>
  <c r="E24" i="1"/>
  <c r="E23" i="1"/>
  <c r="E21" i="1"/>
  <c r="E20" i="1"/>
  <c r="E18" i="1"/>
  <c r="E17" i="1"/>
  <c r="E16" i="1"/>
  <c r="E15" i="1"/>
  <c r="E11" i="1"/>
  <c r="E12" i="1"/>
  <c r="E9" i="1"/>
  <c r="E7" i="1"/>
  <c r="E5" i="1"/>
  <c r="J19" i="5"/>
  <c r="I19" i="5"/>
  <c r="H19" i="5"/>
  <c r="J30" i="2"/>
  <c r="I30" i="2"/>
  <c r="H30" i="2"/>
  <c r="J29" i="2"/>
  <c r="I29" i="2"/>
  <c r="H29" i="2"/>
  <c r="J28" i="2"/>
  <c r="I28" i="2"/>
  <c r="H28" i="2"/>
  <c r="J112" i="4"/>
  <c r="I112" i="4"/>
  <c r="H112" i="4"/>
  <c r="J84" i="4"/>
  <c r="I84" i="4"/>
  <c r="H84" i="4"/>
  <c r="J105" i="4"/>
  <c r="I105" i="4"/>
  <c r="H105" i="4"/>
  <c r="J86" i="4"/>
  <c r="I86" i="4"/>
  <c r="H86" i="4"/>
  <c r="J24" i="4"/>
  <c r="I24" i="4"/>
  <c r="H24" i="4"/>
  <c r="J9" i="4"/>
  <c r="I9" i="4"/>
  <c r="H9" i="4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0" i="5"/>
  <c r="I30" i="5"/>
  <c r="H30" i="5"/>
  <c r="J29" i="5"/>
  <c r="I29" i="5"/>
  <c r="H29" i="5"/>
  <c r="J28" i="5"/>
  <c r="I28" i="5"/>
  <c r="H28" i="5"/>
  <c r="J26" i="5"/>
  <c r="I26" i="5"/>
  <c r="H26" i="5"/>
  <c r="J18" i="5"/>
  <c r="I18" i="5"/>
  <c r="H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8" i="5"/>
  <c r="I8" i="5"/>
  <c r="H8" i="5"/>
  <c r="J7" i="5"/>
  <c r="I7" i="5"/>
  <c r="H7" i="5"/>
  <c r="J6" i="5"/>
  <c r="I6" i="5"/>
  <c r="H6" i="5"/>
  <c r="H5" i="5"/>
  <c r="J5" i="5"/>
  <c r="I5" i="5"/>
  <c r="J119" i="4"/>
  <c r="I119" i="4"/>
  <c r="H119" i="4"/>
  <c r="J118" i="4"/>
  <c r="I118" i="4"/>
  <c r="H118" i="4"/>
  <c r="J117" i="4"/>
  <c r="I117" i="4"/>
  <c r="H117" i="4"/>
  <c r="J111" i="4"/>
  <c r="I111" i="4"/>
  <c r="H111" i="4"/>
  <c r="J109" i="4"/>
  <c r="I109" i="4"/>
  <c r="H109" i="4"/>
  <c r="J99" i="4"/>
  <c r="I99" i="4"/>
  <c r="H99" i="4"/>
  <c r="J98" i="4"/>
  <c r="I98" i="4"/>
  <c r="H98" i="4"/>
  <c r="J106" i="4"/>
  <c r="I106" i="4"/>
  <c r="H106" i="4"/>
  <c r="J104" i="4"/>
  <c r="I104" i="4"/>
  <c r="H104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7" i="4"/>
  <c r="I87" i="4"/>
  <c r="H87" i="4"/>
  <c r="J85" i="4"/>
  <c r="I85" i="4"/>
  <c r="H85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2" i="4"/>
  <c r="I72" i="4"/>
  <c r="H72" i="4"/>
  <c r="J71" i="4"/>
  <c r="I71" i="4"/>
  <c r="H71" i="4"/>
  <c r="J70" i="4"/>
  <c r="I70" i="4"/>
  <c r="H70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2" i="4"/>
  <c r="I62" i="4"/>
  <c r="H62" i="4"/>
  <c r="J61" i="4"/>
  <c r="I61" i="4"/>
  <c r="H61" i="4"/>
  <c r="J60" i="4"/>
  <c r="I60" i="4"/>
  <c r="H60" i="4"/>
  <c r="J58" i="4"/>
  <c r="I58" i="4"/>
  <c r="H58" i="4"/>
  <c r="J57" i="4"/>
  <c r="I57" i="4"/>
  <c r="H57" i="4"/>
  <c r="J53" i="4"/>
  <c r="I53" i="4"/>
  <c r="H53" i="4"/>
  <c r="J52" i="4"/>
  <c r="I52" i="4"/>
  <c r="H52" i="4"/>
  <c r="J51" i="4"/>
  <c r="I51" i="4"/>
  <c r="H51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0" i="4"/>
  <c r="I30" i="4"/>
  <c r="H30" i="4"/>
  <c r="J29" i="4"/>
  <c r="I29" i="4"/>
  <c r="H29" i="4"/>
  <c r="J28" i="4"/>
  <c r="I28" i="4"/>
  <c r="H28" i="4"/>
  <c r="J26" i="4"/>
  <c r="I26" i="4"/>
  <c r="H26" i="4"/>
  <c r="J25" i="4"/>
  <c r="I25" i="4"/>
  <c r="H25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5" i="4"/>
  <c r="I15" i="4"/>
  <c r="H15" i="4"/>
  <c r="J14" i="4"/>
  <c r="I14" i="4"/>
  <c r="H14" i="4"/>
  <c r="J13" i="4"/>
  <c r="I13" i="4"/>
  <c r="H13" i="4"/>
  <c r="J12" i="4"/>
  <c r="I12" i="4"/>
  <c r="H12" i="4"/>
  <c r="J10" i="4"/>
  <c r="I10" i="4"/>
  <c r="H10" i="4"/>
  <c r="J8" i="4"/>
  <c r="I8" i="4"/>
  <c r="H8" i="4"/>
  <c r="J7" i="4"/>
  <c r="I7" i="4"/>
  <c r="H7" i="4"/>
  <c r="J6" i="4"/>
  <c r="I6" i="4"/>
  <c r="H6" i="4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19" i="2"/>
  <c r="I19" i="2"/>
  <c r="H19" i="2"/>
  <c r="J18" i="2"/>
  <c r="I18" i="2"/>
  <c r="H18" i="2"/>
  <c r="J17" i="2"/>
  <c r="I17" i="2"/>
  <c r="H17" i="2"/>
  <c r="J16" i="2"/>
  <c r="I16" i="2"/>
  <c r="H16" i="2"/>
  <c r="J14" i="2"/>
  <c r="I14" i="2"/>
  <c r="H14" i="2"/>
  <c r="J13" i="2"/>
  <c r="I13" i="2"/>
  <c r="H13" i="2"/>
  <c r="J12" i="2"/>
  <c r="I12" i="2"/>
  <c r="H12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48" i="1"/>
  <c r="I48" i="1"/>
  <c r="H48" i="1"/>
  <c r="J46" i="1"/>
  <c r="I46" i="1"/>
  <c r="H46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8" i="1"/>
  <c r="I38" i="1"/>
  <c r="H38" i="1"/>
  <c r="J35" i="1"/>
  <c r="I35" i="1"/>
  <c r="H35" i="1"/>
  <c r="J32" i="1"/>
  <c r="I32" i="1"/>
  <c r="H32" i="1"/>
  <c r="J31" i="1"/>
  <c r="I31" i="1"/>
  <c r="H31" i="1"/>
  <c r="J29" i="1"/>
  <c r="I29" i="1"/>
  <c r="H29" i="1"/>
  <c r="J28" i="1"/>
  <c r="I28" i="1"/>
  <c r="H28" i="1"/>
  <c r="J26" i="1"/>
  <c r="I26" i="1"/>
  <c r="H26" i="1"/>
  <c r="J24" i="1"/>
  <c r="I24" i="1"/>
  <c r="H24" i="1"/>
  <c r="J23" i="1"/>
  <c r="I23" i="1"/>
  <c r="H23" i="1"/>
  <c r="J21" i="1"/>
  <c r="I21" i="1"/>
  <c r="H21" i="1"/>
  <c r="J20" i="1"/>
  <c r="I20" i="1"/>
  <c r="H20" i="1"/>
  <c r="J18" i="1"/>
  <c r="I18" i="1"/>
  <c r="H18" i="1"/>
  <c r="J17" i="1"/>
  <c r="I17" i="1"/>
  <c r="H17" i="1"/>
  <c r="J16" i="1"/>
  <c r="I16" i="1"/>
  <c r="H16" i="1"/>
  <c r="J15" i="1"/>
  <c r="I15" i="1"/>
  <c r="H15" i="1"/>
  <c r="J11" i="1"/>
  <c r="I11" i="1"/>
  <c r="H11" i="1"/>
  <c r="J12" i="1"/>
  <c r="I12" i="1"/>
  <c r="H12" i="1"/>
  <c r="J7" i="1"/>
  <c r="I7" i="1"/>
  <c r="H7" i="1"/>
  <c r="I5" i="1"/>
  <c r="H5" i="1"/>
</calcChain>
</file>

<file path=xl/sharedStrings.xml><?xml version="1.0" encoding="utf-8"?>
<sst xmlns="http://schemas.openxmlformats.org/spreadsheetml/2006/main" count="1770" uniqueCount="919">
  <si>
    <t>Остатки</t>
  </si>
  <si>
    <t>Брак упаковки</t>
  </si>
  <si>
    <t>Фото продукции</t>
  </si>
  <si>
    <t>Артикул</t>
  </si>
  <si>
    <t>Описание</t>
  </si>
  <si>
    <t>МОЦ</t>
  </si>
  <si>
    <t>МРЦ</t>
  </si>
  <si>
    <t>Москва</t>
  </si>
  <si>
    <t>Аксай</t>
  </si>
  <si>
    <t>Скидка 
(цена клиента)</t>
  </si>
  <si>
    <t>Статус</t>
  </si>
  <si>
    <t>F55GW42017</t>
  </si>
  <si>
    <t>F56GW41017</t>
  </si>
  <si>
    <t>F56GD41017</t>
  </si>
  <si>
    <t>F56GW42117</t>
  </si>
  <si>
    <t>F56GO42017</t>
  </si>
  <si>
    <t>F56GL42017</t>
  </si>
  <si>
    <t>F66GW41017</t>
  </si>
  <si>
    <t>F66GW41117</t>
  </si>
  <si>
    <t>F66GH42117</t>
  </si>
  <si>
    <t>F66GD41017</t>
  </si>
  <si>
    <t>F66GD41117</t>
  </si>
  <si>
    <t>F66GO42017</t>
  </si>
  <si>
    <t>F66GL42017</t>
  </si>
  <si>
    <t>L96GW52017</t>
  </si>
  <si>
    <t>F96GW52001</t>
  </si>
  <si>
    <t>F96GD52001</t>
  </si>
  <si>
    <t>F96GO52017</t>
  </si>
  <si>
    <t>F50EW43017</t>
  </si>
  <si>
    <t>F55EW43017</t>
  </si>
  <si>
    <t>F55ED43017</t>
  </si>
  <si>
    <t>F56ED43017</t>
  </si>
  <si>
    <t>F56EO45017</t>
  </si>
  <si>
    <t>F66GW32017</t>
  </si>
  <si>
    <t>F66GO32017</t>
  </si>
  <si>
    <t>F66ED43017</t>
  </si>
  <si>
    <t>F66EW33017</t>
  </si>
  <si>
    <t>F66EW45017</t>
  </si>
  <si>
    <t>F66EO45017</t>
  </si>
  <si>
    <t>F96EO52001</t>
  </si>
  <si>
    <t>F50EW03001</t>
  </si>
  <si>
    <t>F55VW03017</t>
  </si>
  <si>
    <t>F55VS03017</t>
  </si>
  <si>
    <t>F55VW04017</t>
  </si>
  <si>
    <t>F55VS04017</t>
  </si>
  <si>
    <t>F55VB04017</t>
  </si>
  <si>
    <t>F56VW03017</t>
  </si>
  <si>
    <t>F56VW05001</t>
  </si>
  <si>
    <t>F56VW07017</t>
  </si>
  <si>
    <t>F56VS07017</t>
  </si>
  <si>
    <t>F66VW03017</t>
  </si>
  <si>
    <t>F66VW05017</t>
  </si>
  <si>
    <t>F66VO05017</t>
  </si>
  <si>
    <t>Газовые плиты 50*55*85</t>
  </si>
  <si>
    <t>Активный</t>
  </si>
  <si>
    <t>Газовые плиты 50*60*85</t>
  </si>
  <si>
    <t>Газовые плиты 60*60*85</t>
  </si>
  <si>
    <t>Газовые плиты 90*60*85</t>
  </si>
  <si>
    <r>
      <t xml:space="preserve">Независимая газовая соло плита 60х60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  <charset val="204"/>
      </rPr>
      <t>Поверхность:</t>
    </r>
    <r>
      <rPr>
        <sz val="12"/>
        <color indexed="8"/>
        <rFont val="Calibri"/>
        <family val="2"/>
        <charset val="204"/>
      </rPr>
      <t xml:space="preserve">
• Газовая варочная поверхность
• 4 газовые конфорки
• Эмалированные решётки
• Металическая крышка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  <charset val="204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  <charset val="204"/>
      </rPr>
      <t xml:space="preserve">
- 1 стандартный противень
- 1 хромированная решётка
- набор жиклеров для балонного газа
- откидной ящик для посуды</t>
    </r>
  </si>
  <si>
    <r>
      <t xml:space="preserve">Независимая газовая соло плита 50х60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- откидной ящик для посуды</t>
    </r>
  </si>
  <si>
    <r>
      <rPr>
        <sz val="12"/>
        <color indexed="8"/>
        <rFont val="Calibri"/>
        <family val="2"/>
        <charset val="204"/>
      </rPr>
      <t>Независимая газовая соло плита 50х55</t>
    </r>
    <r>
      <rPr>
        <sz val="12"/>
        <color indexed="8"/>
        <rFont val="Calibri"/>
        <family val="2"/>
      </rPr>
      <t xml:space="preserve">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Эмалированные решётки
• Металлическая крышка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</t>
    </r>
  </si>
  <si>
    <r>
      <t xml:space="preserve">Независимая газовая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</si>
  <si>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60х60
• Цвет: антрацит,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</si>
  <si>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
</t>
    </r>
    <r>
      <rPr>
        <b/>
        <sz val="12"/>
        <color indexed="8"/>
        <rFont val="Calibri"/>
        <family val="2"/>
      </rPr>
      <t>- отделение  для  баллонного газа
- WOK адаптор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</si>
  <si>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</si>
  <si>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коричневый,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</si>
  <si>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бежевый, фурнитура цвета бронзы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
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98л.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- откидной ящик для посуды
</t>
    </r>
    <r>
      <rPr>
        <b/>
        <sz val="12"/>
        <color indexed="8"/>
        <rFont val="Calibri"/>
        <family val="2"/>
      </rPr>
      <t>- WOK адаптор</t>
    </r>
  </si>
  <si>
    <t>Комбинированные плиты 50*50*85</t>
  </si>
  <si>
    <t>Комбинированные плиты 50*55*85</t>
  </si>
  <si>
    <t>Комбинированные плиты 50*60*85</t>
  </si>
  <si>
    <t>Комбинированные плиты 60*60*85</t>
  </si>
  <si>
    <t>Комбинированные плиты 90*60*85</t>
  </si>
  <si>
    <t>Электрические плиты 50*50*85</t>
  </si>
  <si>
    <t>Стеклокерамические плиты 50*55*85</t>
  </si>
  <si>
    <t>Стеклокерамические плиты 50*60*85</t>
  </si>
  <si>
    <t>Стеклокерамические плиты 60*60*85</t>
  </si>
  <si>
    <r>
      <t xml:space="preserve">Независимая комбинированная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Матовые эмалированные решётки</t>
    </r>
    <r>
      <rPr>
        <sz val="12"/>
        <color indexed="8"/>
        <rFont val="Calibri"/>
        <family val="2"/>
      </rPr>
      <t xml:space="preserve">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</si>
  <si>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F50EH43017</t>
  </si>
  <si>
    <r>
      <t xml:space="preserve">Независимая комбинированная соло плита 50х60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  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откидной ящик для посуды</t>
    </r>
  </si>
  <si>
    <r>
      <t xml:space="preserve">Независимая 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</t>
    </r>
    <r>
      <rPr>
        <b/>
        <sz val="12"/>
        <color indexed="8"/>
        <rFont val="Calibri"/>
        <family val="2"/>
      </rPr>
      <t>• 3 газовых + 1 электрическая конфорка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Стальная решетка имитация под чугун
• Стеклянная крышка</t>
    </r>
    <r>
      <rPr>
        <sz val="12"/>
        <color indexed="8"/>
        <rFont val="Calibri"/>
        <family val="2"/>
      </rPr>
      <t xml:space="preserve">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</si>
  <si>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Независимаякокомбинированная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</si>
  <si>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60х60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Аналоговый таймер     </t>
    </r>
    <r>
      <rPr>
        <sz val="12"/>
        <color indexed="8"/>
        <rFont val="Calibri"/>
        <family val="2"/>
      </rPr>
      <t xml:space="preserve">  
• Подсветка духовки
• Хромированные направляющие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 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</si>
  <si>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90х60
• Цвет: бежевый
</t>
    </r>
    <r>
      <rPr>
        <b/>
        <sz val="12"/>
        <color indexed="8"/>
        <rFont val="Calibri"/>
        <family val="2"/>
        <charset val="204"/>
      </rPr>
      <t>Поверхность газовая: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  <charset val="204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Эмаль легкой очистки “Easy Clean”
• 2ое остекление дверцы “Cool touch”
• Механический звуковой таймер
• Подсветка духовки
• Термометр на вснешнем стекле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</t>
    </r>
    <r>
      <rPr>
        <b/>
        <sz val="12"/>
        <color indexed="8"/>
        <rFont val="Calibri"/>
        <family val="2"/>
        <charset val="204"/>
      </rPr>
      <t>- откидной ящик для посуды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WOK адаптор</t>
    </r>
  </si>
  <si>
    <r>
      <t xml:space="preserve">Независимая электрическая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</si>
  <si>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</si>
  <si>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</si>
  <si>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</si>
  <si>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Нержавеющая сталь,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</si>
  <si>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50х55
• Цвет: Коричневый,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Матовые эмалированные решётки
</t>
    </r>
    <r>
      <rPr>
        <sz val="12"/>
        <color indexed="8"/>
        <rFont val="Calibri"/>
        <family val="2"/>
      </rPr>
      <t xml:space="preserve">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</si>
  <si>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3 газовые + 1 электрическая конфорки
</t>
    </r>
    <r>
      <rPr>
        <b/>
        <sz val="12"/>
        <color indexed="8"/>
        <rFont val="Calibri"/>
        <family val="2"/>
      </rPr>
      <t>• Чугунные решётки
• Стеклянная крышка
Духовой шкаф:</t>
    </r>
    <r>
      <rPr>
        <sz val="12"/>
        <color indexed="8"/>
        <rFont val="Calibri"/>
        <family val="2"/>
      </rPr>
      <t xml:space="preserve">
• Газовая духовка, газовый гриль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</si>
  <si>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 соло плита 50х55
• Цвет: белый,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</si>
  <si>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черный,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</si>
  <si>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  <charset val="204"/>
      </rPr>
      <t>• 5 режима работы  (нижний и верхний нагревательные элементы+ конвекция)</t>
    </r>
    <r>
      <rPr>
        <sz val="12"/>
        <color indexed="8"/>
        <rFont val="Calibri"/>
        <family val="2"/>
      </rPr>
      <t xml:space="preserve">
• Полезный объем 45л
</t>
    </r>
    <r>
      <rPr>
        <b/>
        <sz val="12"/>
        <color indexed="8"/>
        <rFont val="Calibri"/>
        <family val="2"/>
        <charset val="204"/>
      </rPr>
      <t>• Цифровой таймер</t>
    </r>
    <r>
      <rPr>
        <sz val="12"/>
        <color indexed="8"/>
        <rFont val="Calibri"/>
        <family val="2"/>
      </rPr>
      <t xml:space="preserve">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откидной ящик для посуды</t>
    </r>
  </si>
  <si>
    <r>
      <t xml:space="preserve">Независимая 'электрическая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</si>
  <si>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F66GW42017</t>
  </si>
  <si>
    <t>F96GW52227</t>
  </si>
  <si>
    <t>F66EW43017</t>
  </si>
  <si>
    <t>ПРОМО</t>
  </si>
  <si>
    <t>M3420</t>
  </si>
  <si>
    <t>M3426</t>
  </si>
  <si>
    <t>МИНИ ПЕЧИ 35 литров</t>
  </si>
  <si>
    <t>M3520</t>
  </si>
  <si>
    <t>M3524</t>
  </si>
  <si>
    <t>M3528</t>
  </si>
  <si>
    <t>M3540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</si>
  <si>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Белый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</si>
  <si>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красный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</si>
  <si>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Серый</t>
  </si>
  <si>
    <r>
      <t xml:space="preserve">• Полезный объем для приготовления блюд  35л.
• 3 режима работы
• Функции - нижний нагрев, верхний нагрев, ниж.+верх. нагрев
</t>
    </r>
    <r>
      <rPr>
        <b/>
        <sz val="12"/>
        <color indexed="8"/>
        <rFont val="Calibri"/>
        <family val="2"/>
        <charset val="204"/>
      </rPr>
      <t>• 2 электрические конфорки (1000Вт. + 1000Вт.)</t>
    </r>
    <r>
      <rPr>
        <sz val="12"/>
        <color indexed="8"/>
        <rFont val="Calibri"/>
        <family val="2"/>
      </rPr>
      <t xml:space="preserve">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  </r>
  </si>
  <si>
    <t>МИНИ ПЕЧИ 40 литров</t>
  </si>
  <si>
    <t>M4040</t>
  </si>
  <si>
    <t>M4029</t>
  </si>
  <si>
    <t>M4016</t>
  </si>
  <si>
    <t>МИНИ ПЕЧИ 42 литров</t>
  </si>
  <si>
    <t>M4220</t>
  </si>
  <si>
    <t>M4270</t>
  </si>
  <si>
    <t>M4242</t>
  </si>
  <si>
    <t>МИНИ ПЕЧИ 45 литров</t>
  </si>
  <si>
    <t>M4590</t>
  </si>
  <si>
    <t>M4572</t>
  </si>
  <si>
    <t>M4577</t>
  </si>
  <si>
    <t>M4558</t>
  </si>
  <si>
    <t>M4579</t>
  </si>
  <si>
    <t>M4573</t>
  </si>
  <si>
    <t>M3510</t>
  </si>
  <si>
    <t>H30N20B411</t>
  </si>
  <si>
    <t>H30N20B512</t>
  </si>
  <si>
    <t>H30V20M411</t>
  </si>
  <si>
    <t>H30V20M511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</si>
  <si>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эмалированная решётка, жиклёры для баллонного газа
• Цвет – нержавеющая сталь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</si>
  <si>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</t>
  </si>
  <si>
    <t>M4249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</si>
  <si>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</si>
  <si>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 xml:space="preserve"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ретро антрацит
</t>
  </si>
  <si>
    <t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бежевый ретро</t>
  </si>
  <si>
    <t>• Полезный объем для приготовления блюд  40л.
• 3 режима работы
• 2 электрические конфорки (1000Вт. + 1500Вт.)
• Функции - нижний нагрев, верхний нагрев, ниж.+верх. нагрев
• Механическое управление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</si>
  <si>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>• Полезный объем для приготовления блюд  42л.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</si>
  <si>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5 режимов работы (нижний нагрев, верхний нагрев, нижн. + верхн. нагрев, нижн. + конвекция, нижн. + верхн. + конвекция)
• Механическое управление
• Механический таймер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</si>
  <si>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
 (нижний, верхний, ниж.+верх., ниж.+верх. + конвекция, гриль, гриль + конвекция)
• Механическое управление
• Механический таймер
• Термостат
• Утапливаемые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
• Цвет продукта: нержавеющая сталь,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</si>
  <si>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(нижний, верхний, ниж.+верх., ниж.+верх. + конвекция, гриль, гриль + конвекция)
• Механическое управление
• Цифровой дисплей, цифровой таймер 
• Термостат
• Утапливаемые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Цвет: белый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</si>
  <si>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бежевый антрацит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</si>
  <si>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рустик антрацит</t>
  </si>
  <si>
    <t xml:space="preserve">• Независимая газовая варочная поверхность 45 см.
• Кол-во конфорок – 3
1 х WOK конфорка 3600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
</t>
  </si>
  <si>
    <t xml:space="preserve">• Независимая газовая варочная поверхность 45 см.
Тип – газ на стекле
• Кол-во конфорок – 3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индивидуальные чугунные решётки, жиклёры для баллонного газа
• Цвет – черный
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</si>
  <si>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</si>
  <si>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ярко белое стекло</t>
  </si>
  <si>
    <t>• Независимая газовая варочная поверхность 45 см.
• Кол-во конфорок – 3 (1 WOK конфорка повышенной
мощности)
• Автоматический розжиг
• Газ контроль
• Комплектация: чугунные решётки,  жиклёры для баллонного газа
• Цвет – бежевый, фурнитура цвета бронзы</t>
  </si>
  <si>
    <t>• Независимая газовая варочная поверхность 45 см.
• Кол-во конфорок – 3 
1 х WOK конфорка 3600 Вт.
1 х стандартные конфорки 1750 Вт.
1 x экономичная конфорка 1000 Вт.
• Автоматический розжиг
• Газ контроль
• Фронтальная панель управления
• Комплектация: цельные матовые эмалированные решётки,  жиклёры для баллонного газа
• Цвет – антрацит рустик</t>
  </si>
  <si>
    <t>H45V30M411</t>
  </si>
  <si>
    <t>H45V35M512</t>
  </si>
  <si>
    <t>H45N30B412</t>
  </si>
  <si>
    <t>H45L35B511</t>
  </si>
  <si>
    <t>H45L35W511</t>
  </si>
  <si>
    <t>H45V35O527</t>
  </si>
  <si>
    <t>H45V35O517</t>
  </si>
  <si>
    <t>H45V35L517</t>
  </si>
  <si>
    <t>H30E02M011</t>
  </si>
  <si>
    <t>H30D12B001</t>
  </si>
  <si>
    <t>H30D12B011</t>
  </si>
  <si>
    <t>H30I12B011</t>
  </si>
  <si>
    <t>H45V30M412</t>
  </si>
  <si>
    <t>H45V30B412</t>
  </si>
  <si>
    <t>H45E03M011</t>
  </si>
  <si>
    <t>H45D13B011</t>
  </si>
  <si>
    <t>H45D13V011</t>
  </si>
  <si>
    <t>H60Q40B411</t>
  </si>
  <si>
    <t>H60Q40W411</t>
  </si>
  <si>
    <t>H60Q40M411</t>
  </si>
  <si>
    <t>H60Q41M411</t>
  </si>
  <si>
    <t>H60Q40O417</t>
  </si>
  <si>
    <t>H60Q40L417</t>
  </si>
  <si>
    <t>H60V40M411</t>
  </si>
  <si>
    <t>H60V41M511</t>
  </si>
  <si>
    <t>H60V41O517</t>
  </si>
  <si>
    <t>H60V41L517</t>
  </si>
  <si>
    <t>H60N40B412</t>
  </si>
  <si>
    <t>H60N40W412</t>
  </si>
  <si>
    <t>H60H40S412</t>
  </si>
  <si>
    <t>H60H40B511</t>
  </si>
  <si>
    <t>H60H40W511</t>
  </si>
  <si>
    <t>H60V31M411</t>
  </si>
  <si>
    <t>H60V31O517</t>
  </si>
  <si>
    <t>H60V31O512</t>
  </si>
  <si>
    <t>H60Q22M411</t>
  </si>
  <si>
    <t>H60K32B511</t>
  </si>
  <si>
    <t>H60H32S512</t>
  </si>
  <si>
    <t>H60N26S512</t>
  </si>
  <si>
    <t>H60E04M011</t>
  </si>
  <si>
    <t>H60D14B001</t>
  </si>
  <si>
    <t>H60D14B011</t>
  </si>
  <si>
    <t>H60D17B011</t>
  </si>
  <si>
    <t>H60D14W011</t>
  </si>
  <si>
    <t>H60D14L011</t>
  </si>
  <si>
    <t>H60I19B011</t>
  </si>
  <si>
    <t>H60I18B020</t>
  </si>
  <si>
    <t>H60I19B021</t>
  </si>
  <si>
    <t>H60I19B020</t>
  </si>
  <si>
    <t>H70W51M512</t>
  </si>
  <si>
    <t>H70W51O517</t>
  </si>
  <si>
    <t>H70N51S512</t>
  </si>
  <si>
    <t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Цвет корпуса – нержавеющая сталь
Комплектация: эмалированные решётки, жиклёры для баллонного газа</t>
  </si>
  <si>
    <t xml:space="preserve"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
</t>
  </si>
  <si>
    <t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стекло, кант из нержавеющей стали</t>
  </si>
  <si>
    <t xml:space="preserve">• Независимая электрическая варочная поверхность 30 см. 
• Кол-во конфорок – 2
1 х 1500 Вт.
1 х 1000 Вт.
• Фронтальное управление
• Цвет– нержавеющая сталь </t>
  </si>
  <si>
    <t xml:space="preserve">• Независимая стеклокерамическая варочная поверхность 30 см.
• Кол-во конфорок – 2 Hi-Light 
(1 x 1200 Вт., 1 x 1800 Вт.)
 • Фронтальное сенсорное управление
• Индикация включения, индикаторы остаточного тепла
• Система автоотключения
• Цвет: чёрное стекло
</t>
  </si>
  <si>
    <t xml:space="preserve">• Независимая стеклокерамическая варочная поверхность 30 см.
• Кол-во конфорок – 2 Induction (1 – booster)
• Сенсорное управление
• 9 уровней мощности
• Индикация включения, индикаторы остаточного тепла
• Таймер 
• Защита от перелива, защита от детей
• Система автоотключения
• Цвет – чёрный
</t>
  </si>
  <si>
    <t xml:space="preserve">• Независимая электрическая варочная поверхность 45 см. 
• Кол-во конфорок – 3  
2 х 1000 Вт.
1 х 450 Вт.
• Фронтальное управление
• Цвет – нержавеющая сталь 
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</si>
  <si>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</si>
  <si>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черный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</si>
  <si>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белый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</si>
  <si>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</si>
  <si>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Чугунные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</si>
  <si>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</si>
  <si>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антрацит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</si>
  <si>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</si>
  <si>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</si>
  <si>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бежевый рустик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</si>
  <si>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 антрацит рустик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</si>
  <si>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- ярко белое стекло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</si>
  <si>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</si>
  <si>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чугунные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</si>
  <si>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</si>
  <si>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комбинированная варочная поверхность 60 см.
• Тип газ на стекле
• Кол-во конфорок – 4 (3 газ. конфорки, 1 эл. Конфорка 145мм 1500 Вт.)
• Автоматический розжиг
• Газ контроль
• Комплектация: эмалированные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</si>
  <si>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(3 газ. конфорки, 1 стеклокерам. конфорка с двйным расширением 700/1700 Вт.)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</si>
  <si>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(2 газ. конфорки, 2 стеклокерам. конфорки 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</si>
  <si>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чёрный с бежевым декором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</si>
  <si>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Защита от перелива, защита от детей
• Система автоотключения
• Цвет – чёрный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</si>
  <si>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нержавеющая сталь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</si>
  <si>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ретро бежевый</t>
  </si>
  <si>
    <t>• Независимая газовая варочная поверхность 70 см.
• Тип – газ на стекле
• Чугунная решетка
• Кол-во конфорок – 5 (1 WOK конфорка повышенной мощности)
• Газконтроль
• Автоматический розжиг
• Цвет – черное стекло</t>
  </si>
  <si>
    <t>Газовые варочные поверхности 30 см - ДОМИНО</t>
  </si>
  <si>
    <t>Варочные поверхности</t>
  </si>
  <si>
    <t>Электрические варочные поверхности 30 см - ДОМИНО</t>
  </si>
  <si>
    <t>Газовые варочные поверхности 45 см</t>
  </si>
  <si>
    <t>Электрические варочные поверхности 45 см</t>
  </si>
  <si>
    <t>Газовые варочные поверхности 60 см</t>
  </si>
  <si>
    <t>Комбинированные варочные поверхности 60 см</t>
  </si>
  <si>
    <t>Электрические варочные поверхности 60 см</t>
  </si>
  <si>
    <t>Газовые  варочные поверхности 70 см</t>
  </si>
  <si>
    <t>B4EM14011</t>
  </si>
  <si>
    <t>B4EM16012</t>
  </si>
  <si>
    <t>B4EM16011</t>
  </si>
  <si>
    <t>B4EM56011</t>
  </si>
  <si>
    <t>B4EВ16011</t>
  </si>
  <si>
    <t>B4EC18011</t>
  </si>
  <si>
    <t>B4ES18011</t>
  </si>
  <si>
    <t>B4EV58011</t>
  </si>
  <si>
    <t>B4EO16017</t>
  </si>
  <si>
    <t>B4EL16017</t>
  </si>
  <si>
    <t>B6EW16011</t>
  </si>
  <si>
    <t>B6EB16011</t>
  </si>
  <si>
    <t>B6EM14011</t>
  </si>
  <si>
    <t>B6EM16011</t>
  </si>
  <si>
    <t>B6EM56012</t>
  </si>
  <si>
    <t>B6EM56011</t>
  </si>
  <si>
    <t>B6EM68011</t>
  </si>
  <si>
    <t>B6ES16011</t>
  </si>
  <si>
    <t>B6EC16011</t>
  </si>
  <si>
    <t>B6ES58012</t>
  </si>
  <si>
    <t>B6EC58012</t>
  </si>
  <si>
    <t>B6ES58011</t>
  </si>
  <si>
    <t>B6ES68011</t>
  </si>
  <si>
    <t>B6EC68011</t>
  </si>
  <si>
    <t>B6EO18017</t>
  </si>
  <si>
    <t>B6EL18017</t>
  </si>
  <si>
    <t>B6EO77017</t>
  </si>
  <si>
    <t>B6EL77017</t>
  </si>
  <si>
    <t>B6EM88020</t>
  </si>
  <si>
    <t>B6ES89021</t>
  </si>
  <si>
    <t>B6ES89020</t>
  </si>
  <si>
    <t>B6GM12011</t>
  </si>
  <si>
    <t>B6GO12017</t>
  </si>
  <si>
    <t>Электрические духовые шкафы 45 см.</t>
  </si>
  <si>
    <t>Электрические духовые шкафы 60 см.</t>
  </si>
  <si>
    <t>Газовые духовые шкафы 60 см.</t>
  </si>
  <si>
    <t>ВСТРАИВАЕМАЯ ЭЛЕКТРИЧЕСКАЯ ДУХОВКА
• Класс энергоэффективности А
• Объем камеры духовки: 58л.
• Количество режимов работы: 4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</si>
  <si>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</si>
  <si>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лёгкой очистки серого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</si>
  <si>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80л.
• Электрический термостат
• Цифровой дисплей
• Управление: двумя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</si>
  <si>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</si>
  <si>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</si>
  <si>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микроволновка + гриль
• Объем камеры 23л.
• Цифровой таймер (красный цвет)
• Дверца - стекло        
• Размораживание - есть
• Открытие дверцы - ручкой
• Мощность: 1280 Вт.  (гриль 1100 Вт.)
• Вес: 16,50 кг.
• Цвет: Бежевый с ретро аксессуарами</t>
  </si>
  <si>
    <t>23 литра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</si>
  <si>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Черный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</si>
  <si>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белый</t>
  </si>
  <si>
    <t>MD2320</t>
  </si>
  <si>
    <t>MD2330</t>
  </si>
  <si>
    <t>MD2310</t>
  </si>
  <si>
    <t>MD2340</t>
  </si>
  <si>
    <t>8562SM</t>
  </si>
  <si>
    <t>8563SM</t>
  </si>
  <si>
    <t>8564SM</t>
  </si>
  <si>
    <t>8560SM</t>
  </si>
  <si>
    <t>8561SM</t>
  </si>
  <si>
    <t>8662SM</t>
  </si>
  <si>
    <t>8663SM</t>
  </si>
  <si>
    <t>8664SM</t>
  </si>
  <si>
    <t>8667SM</t>
  </si>
  <si>
    <t>8665SM</t>
  </si>
  <si>
    <t>8630SM</t>
  </si>
  <si>
    <t>8658SM</t>
  </si>
  <si>
    <t>8668SM</t>
  </si>
  <si>
    <t>8689SM</t>
  </si>
  <si>
    <t>8690SM</t>
  </si>
  <si>
    <t>8686SM</t>
  </si>
  <si>
    <t>6001W</t>
  </si>
  <si>
    <t>6001X</t>
  </si>
  <si>
    <t>LEO</t>
  </si>
  <si>
    <t>BETA</t>
  </si>
  <si>
    <t>GAMA</t>
  </si>
  <si>
    <t>6002W</t>
  </si>
  <si>
    <t>6002X</t>
  </si>
  <si>
    <t>Промо</t>
  </si>
  <si>
    <t>Настенный вытяжки шириноой 50 см</t>
  </si>
  <si>
    <t>Настенный вытяжки шириноой 60 см</t>
  </si>
  <si>
    <t>Подвесная вытяжка шириноой 50 см</t>
  </si>
  <si>
    <t>Встраиваемые вытяжки шириноой 60 см</t>
  </si>
  <si>
    <t>Встраиваемые вытяжки шириноой 50 см</t>
  </si>
  <si>
    <t>8501X</t>
  </si>
  <si>
    <t>GAMA Воздухоочиститель кухонный встраиваемый</t>
  </si>
  <si>
    <t>8502B</t>
  </si>
  <si>
    <t>6002X Воздухоочиститель кухонный встраиваемый</t>
  </si>
  <si>
    <t>6001W Воздухоочиститель кухонный встраиваемый</t>
  </si>
  <si>
    <t>6001X Воздухоочиститель кухонный встраиваемый</t>
  </si>
  <si>
    <t>Газовые варочные поверхности</t>
  </si>
  <si>
    <t>Распродажа</t>
  </si>
  <si>
    <t>H45V35M501</t>
  </si>
  <si>
    <t>Пассивный</t>
  </si>
  <si>
    <t>H30N20B501</t>
  </si>
  <si>
    <t>H45N30B501</t>
  </si>
  <si>
    <t>H45N30B412 Варочная поверхность газовая</t>
  </si>
  <si>
    <t>H60H40W501</t>
  </si>
  <si>
    <t>H60Q40B411 Варочная поверхность газовая ПРОМО</t>
  </si>
  <si>
    <t>H60Q40B401</t>
  </si>
  <si>
    <t>H45V35M511</t>
  </si>
  <si>
    <t>H60Q40W411 Варочная поверхность газовая ПРОМО</t>
  </si>
  <si>
    <t>H60Q40W401</t>
  </si>
  <si>
    <t>H60V40M401</t>
  </si>
  <si>
    <t>H60V41M511 Варочная поверхность газовая</t>
  </si>
  <si>
    <t>H60V41M501</t>
  </si>
  <si>
    <t>H60N40W412 Варочная поверхность газовая</t>
  </si>
  <si>
    <t>H60N40W501</t>
  </si>
  <si>
    <t>H45V30M411 Варочная поверхность газовая</t>
  </si>
  <si>
    <t>H45V30M401</t>
  </si>
  <si>
    <t>H30L20B513</t>
  </si>
  <si>
    <t>H45L35B511 Варочная поверхность газовая</t>
  </si>
  <si>
    <t>H45V35L511</t>
  </si>
  <si>
    <t>H60V41O517 Варочная поверхность газовая</t>
  </si>
  <si>
    <t>H60V41O501</t>
  </si>
  <si>
    <t>H60N41B525 Варочная поверхность газовая</t>
  </si>
  <si>
    <t>H60N41B525</t>
  </si>
  <si>
    <t>Эксклюзив</t>
  </si>
  <si>
    <t>Газовые духовые шкафы</t>
  </si>
  <si>
    <t>B6GM12011 Духовка газовая встраиваемая</t>
  </si>
  <si>
    <t>B6002ZGRM</t>
  </si>
  <si>
    <t>B6GO72011</t>
  </si>
  <si>
    <t>Газовые плиты</t>
  </si>
  <si>
    <t>F66GL42001 Плита газовая с духовкой Распродажа</t>
  </si>
  <si>
    <t>F66GL42001</t>
  </si>
  <si>
    <t>F96GD52001 Плита газовая с духовкой</t>
  </si>
  <si>
    <t>F9502SGWD</t>
  </si>
  <si>
    <t>F66GW42002</t>
  </si>
  <si>
    <t>F6402ZGRW</t>
  </si>
  <si>
    <t>F56GO42003/1</t>
  </si>
  <si>
    <t>F66GL42017 Плита газовая с духовкой</t>
  </si>
  <si>
    <t>F55GW42017 Плита газовая с духовкой</t>
  </si>
  <si>
    <t>F96GO52017 Плита газовая с духовкой</t>
  </si>
  <si>
    <t>Индукционные варочные поверхности</t>
  </si>
  <si>
    <t>Комбинированные варочные поверхности</t>
  </si>
  <si>
    <t>H60V31M411 Варочная поверхность комбинированная</t>
  </si>
  <si>
    <t>H60V31M401</t>
  </si>
  <si>
    <t>H60V31O511</t>
  </si>
  <si>
    <t>H60K32B511 Варочная поверхность комбинированная</t>
  </si>
  <si>
    <t>H6311NESB</t>
  </si>
  <si>
    <t>H60V31O517 Варочная поверхность комбинированная</t>
  </si>
  <si>
    <t>Комбинированные плиты</t>
  </si>
  <si>
    <t>F56EW43001</t>
  </si>
  <si>
    <t>F66EW45001 Плита газовая с электрической духовкой</t>
  </si>
  <si>
    <t>F66EW45001</t>
  </si>
  <si>
    <t>F55EW43017 Плита газовая с электрической духовкой</t>
  </si>
  <si>
    <t>F66GW32017 Плита комбинированная с газовой духовкой</t>
  </si>
  <si>
    <t>F66GO32017 Комбинированная плита с духовкой</t>
  </si>
  <si>
    <t>F55ED43017 Комбинированная плита с духовкой</t>
  </si>
  <si>
    <t>F66ED43017 Плита газовая с электрической духовкой</t>
  </si>
  <si>
    <t>F66EW33017 Комбинированная плита с духовкой</t>
  </si>
  <si>
    <t>F66EW43017 Комбинированная плита с духовкой</t>
  </si>
  <si>
    <t>Микроволновки</t>
  </si>
  <si>
    <t>MD 2500 Печь микроволновая встраиваемая</t>
  </si>
  <si>
    <t>MD2500</t>
  </si>
  <si>
    <t>Мини печи</t>
  </si>
  <si>
    <t>M 4220 Духовка электрическая</t>
  </si>
  <si>
    <t>M 4270 Духовка электрическая</t>
  </si>
  <si>
    <t>M3671</t>
  </si>
  <si>
    <t>M3621+доп.опции</t>
  </si>
  <si>
    <t>M4277</t>
  </si>
  <si>
    <t>M4272</t>
  </si>
  <si>
    <t>M4202</t>
  </si>
  <si>
    <t>M 4590 Духовка электрическая</t>
  </si>
  <si>
    <t>M4290</t>
  </si>
  <si>
    <t>M 4558 Духовка электрическая</t>
  </si>
  <si>
    <t>M4258</t>
  </si>
  <si>
    <t>M3522</t>
  </si>
  <si>
    <t>M4017</t>
  </si>
  <si>
    <t>M4524</t>
  </si>
  <si>
    <t>M3525</t>
  </si>
  <si>
    <t>M 3429 Духовка электрическая</t>
  </si>
  <si>
    <t>M3429</t>
  </si>
  <si>
    <t>Настенные вытяжки</t>
  </si>
  <si>
    <t>8630 SM Воздухоочиститель кухонный настенный</t>
  </si>
  <si>
    <t>8660SM</t>
  </si>
  <si>
    <t>8562 SM Воздухоочиститель кухонный настенный</t>
  </si>
  <si>
    <t>8560 SM Воздухоочиститель кухонный настенный</t>
  </si>
  <si>
    <t>8561 SM Воздухоочиститель кухонный настенный</t>
  </si>
  <si>
    <t>8653SM</t>
  </si>
  <si>
    <t>8668 SM Воздухоочиститель кухонный настенный</t>
  </si>
  <si>
    <t>8665 SM Воздухоочиститель кухонный настенный</t>
  </si>
  <si>
    <t>8667 SM Воздухоочиститель кухонный настенный</t>
  </si>
  <si>
    <t>8633 SM Воздухоочиститель кухонный настенный Распродажа</t>
  </si>
  <si>
    <t>8633SM</t>
  </si>
  <si>
    <t>8674 SM Воздухоочиститель кухонный настенный</t>
  </si>
  <si>
    <t>8674SM</t>
  </si>
  <si>
    <t>8670SM</t>
  </si>
  <si>
    <t>7630SM</t>
  </si>
  <si>
    <t>Подвесные вытяжки</t>
  </si>
  <si>
    <t>1000BF</t>
  </si>
  <si>
    <t>1000WF Угольный фильтр (2 шт. - 1 кор.)</t>
  </si>
  <si>
    <t>1000WF</t>
  </si>
  <si>
    <t>Y1000-9000-001-69</t>
  </si>
  <si>
    <t>Холодильники</t>
  </si>
  <si>
    <t>CS1150A+ Морозильный ларь</t>
  </si>
  <si>
    <t>CS1150A+</t>
  </si>
  <si>
    <t>SYD210 MD DC Морозильный ларь</t>
  </si>
  <si>
    <t>SYD310 MD DC Морозильный ларь</t>
  </si>
  <si>
    <t>SYD550 MD DC Морозильный ларь</t>
  </si>
  <si>
    <t>Электрические варочные поверхности</t>
  </si>
  <si>
    <t>H45D13B001</t>
  </si>
  <si>
    <t>H60D14B001 Варочная поверхность электрическая ПРОМО</t>
  </si>
  <si>
    <t>H30E02M011 Варочная поверхность электрическая ПРОМО</t>
  </si>
  <si>
    <t>H3020VEHM</t>
  </si>
  <si>
    <t>H45D13V011 Варочная поверхность электрическая</t>
  </si>
  <si>
    <t>H60D14O011</t>
  </si>
  <si>
    <t>H60D14W011 Варочная поверхность электрическая</t>
  </si>
  <si>
    <t>Электрические духовые шкафы</t>
  </si>
  <si>
    <t>B4EO16001</t>
  </si>
  <si>
    <t>B4006OERW</t>
  </si>
  <si>
    <t>B6EL77011</t>
  </si>
  <si>
    <t>B6EO77011</t>
  </si>
  <si>
    <t>B6ES69001</t>
  </si>
  <si>
    <t>B6EW16011 Духовка электрическая встраиваемая ПРОМО</t>
  </si>
  <si>
    <t>B6EW15001</t>
  </si>
  <si>
    <t>B6EV68011</t>
  </si>
  <si>
    <t>B6EL18011</t>
  </si>
  <si>
    <t>B6EV18012</t>
  </si>
  <si>
    <t>B4EL16011</t>
  </si>
  <si>
    <t>B4EL76011</t>
  </si>
  <si>
    <t>B4106YERL</t>
  </si>
  <si>
    <t>B6EL77017 Духовка электрическая встраиваемая</t>
  </si>
  <si>
    <t>B4EL16017 Духовка электрическая встраиваемая</t>
  </si>
  <si>
    <t>B6EB56112</t>
  </si>
  <si>
    <t>B6EM56112</t>
  </si>
  <si>
    <t>B6EO16112</t>
  </si>
  <si>
    <t>B4EM16001</t>
  </si>
  <si>
    <t>Электрические плиты</t>
  </si>
  <si>
    <t>F6045ZEDH</t>
  </si>
  <si>
    <t>F66VW06001</t>
  </si>
  <si>
    <t>F6046ZEDW</t>
  </si>
  <si>
    <t>F56VS05001 Электроплита с духовкой</t>
  </si>
  <si>
    <t>F56VS05001</t>
  </si>
  <si>
    <t>F56VH05001</t>
  </si>
  <si>
    <t>F66VS05001</t>
  </si>
  <si>
    <t>F6045ZEDW</t>
  </si>
  <si>
    <t>F55VS04013 Электроплита с духовкой</t>
  </si>
  <si>
    <t>F55VS04013</t>
  </si>
  <si>
    <t>F55VS04017 Электроплита с духовкой</t>
  </si>
  <si>
    <t>M 4557 Духовка электрическая</t>
  </si>
  <si>
    <t>Настольные плиты</t>
  </si>
  <si>
    <t>GT0540W</t>
  </si>
  <si>
    <t>Плиты SIMFER</t>
  </si>
  <si>
    <t>Настольные духовки SIMFER</t>
  </si>
  <si>
    <t>Встраиваемая техника SIMFER</t>
  </si>
  <si>
    <t>Вытяжки SIMFER</t>
  </si>
  <si>
    <t>• Независимая газовая варочная поверхность 30 см.
• Тип газ на стекле
• Кол-во конфорок – 2 
1 х большая конфорка 3000 Вт.
1 х стандартная конфорка 1750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</si>
  <si>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</si>
  <si>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 xml:space="preserve">• Независимая электрическая варочная поверхность 60 см. 
• Кол-во конфорок – 4 
2 х 1500 Вт.
2 х 1000 Вт.
• Боковое управление
• Цвет – нержавеющая сталь 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</si>
  <si>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</si>
  <si>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+ 1xØ140/250мм. 1800/1000Вт.,+ 1 конфорка с двойным расширением 1xØ180/120мм. 1700/700Вт)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</si>
  <si>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белое стекло</t>
  </si>
  <si>
    <t>ВСТРАИВАЕМАЯ ЭЛЕКТРИЧЕСКАЯ ДУХОВКА
• Класс энергоэффективности А
• Объем камеры духовки: 49л.
• Количество режимов работы: 4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</si>
  <si>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</si>
  <si>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</si>
  <si>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Цифровой таймер, часы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</si>
  <si>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Металл
Цвет стекла дверцы духовки: чёрный 
Цвет ручки: черный
Цвет переключателей: серые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</si>
  <si>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белый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</si>
  <si>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чёрный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</si>
  <si>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Мультифункциональная духовка
• Объем камеры духовки: 49л.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 
Цвет продукта: бежевый рустик
Цвет ручки: бронзовый
Цвет переключателей: бронзовый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</si>
  <si>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
Цвет продукта: рустик антрацит
Цвет ручки: бронзовый
Цвет переключателей: бронзовый
Габаритные размеры (ВхШхГ), мм:
595x450x610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</si>
  <si>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белый
Цвет ручки: белый
Цвет переключателей: белый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</si>
  <si>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чёрный
Цвет ручки: чёрный
Цвет переключателей: чёрный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</si>
  <si>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таймер, часы
• Управление: стандартные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противни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</si>
  <si>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лёгкой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ярко белый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</si>
  <si>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58л.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</si>
  <si>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</si>
  <si>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</si>
  <si>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нержавеющая сталь
Цвет ручки: нержавеющая сталь
Цвет переключателей: нержавеющая сталь
Габаритные размеры (ВхШхГ), мм:
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</si>
  <si>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 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</si>
  <si>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Подвесная вытяжка 50 см.
• Режим работы - отвод/рециркуляция
• Производительность 400 м³/ч
• Кол-во моторов – 1
• Кол-во скоростей - 3
• Кол-во жироулавливающий фильтров: 2
• Освещение 1х40 Вт.
• Цвет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</si>
  <si>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</si>
  <si>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черный</t>
  </si>
  <si>
    <t>Настольные духовки</t>
  </si>
  <si>
    <t>GT0541W</t>
  </si>
  <si>
    <t>KT1531W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</si>
  <si>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</si>
  <si>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</si>
  <si>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комбинированная плита
• 3 газовых и 1 электр. конфорки (1 бол., 1 ст., 1 мал. + 1 эл.)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</si>
  <si>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ГАРАНТИЯ 5 ЛЕТ!</t>
  </si>
  <si>
    <t>F55GS42015</t>
  </si>
  <si>
    <t>H60H32S512 Варочная поверхность комбинированная</t>
  </si>
  <si>
    <t>H45V30M412 Варочная поверхность газовая</t>
  </si>
  <si>
    <t>H60H40S412 Варочная поверхность газовая</t>
  </si>
  <si>
    <t>M4557</t>
  </si>
  <si>
    <t>BETA Воздухоочиститель кухонный встраиваемый ПРОМО</t>
  </si>
  <si>
    <t>M 3540 Духовка электрическая ПРОМО</t>
  </si>
  <si>
    <t>5500 Воздухоочиститель кухонный встраиваемый ПРОМО</t>
  </si>
  <si>
    <t>H30D12B011 Варочная поверхность электрическая</t>
  </si>
  <si>
    <t>M 4242 Духовка электрическая</t>
  </si>
  <si>
    <t>• Полезный объем для приготовления блюд  42л.
• 5 режима работы (нижний нагрев, верхний нагрев, нижн. + верхн. нагрев+ конвекция)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нержавеющая сталь, переключатели декорированы нержавеющей сталью</t>
  </si>
  <si>
    <t>H70N51S512 Варочная поверхность газовая</t>
  </si>
  <si>
    <t>H70W51M512 Варочная поверхность газовая</t>
  </si>
  <si>
    <t>M 3402 Духовка электрическая</t>
  </si>
  <si>
    <t>M3402</t>
  </si>
  <si>
    <t>B4EM16012 Духовка электрическая встраиваемая</t>
  </si>
  <si>
    <t>• Полезный объем для приготовления блюд  42л.
• 5 режима работы (нижний нагрев, верхний нагрев, нижн. + верхн. нагрев+ конвекция)
• 2 электрические конфорки 
• Механическое управление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сталью"</t>
  </si>
  <si>
    <t>M4279</t>
  </si>
  <si>
    <t>M4229+доп.опции</t>
  </si>
  <si>
    <t>B4EB16011 Духовка электрическая встаиваемая</t>
  </si>
  <si>
    <t>B4EB16011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</si>
  <si>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ярко белый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</si>
  <si>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черный</t>
  </si>
  <si>
    <t>Духовые шкафы</t>
  </si>
  <si>
    <t>• Независимая газовая варочная поверхность 45 см.
• Кол-во конфорок – 3
1 х большая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Черный</t>
  </si>
  <si>
    <t>F56GW41015</t>
  </si>
  <si>
    <t>F56GD41015</t>
  </si>
  <si>
    <t>M3640</t>
  </si>
  <si>
    <t>H30V20M511 Варочная поверхность газовая ПРОМО</t>
  </si>
  <si>
    <t>H60V40M411 Варочная поверхность газовая ПРОМО</t>
  </si>
  <si>
    <t>H30V20M411 Варочная поверхность газовая ПРОМО</t>
  </si>
  <si>
    <t>F66GW41015</t>
  </si>
  <si>
    <t>H60I19B011 Варочная поверхность индукционная ПРОМО NEW</t>
  </si>
  <si>
    <t>M 4234 Духовка электрическая</t>
  </si>
  <si>
    <t>M4234</t>
  </si>
  <si>
    <t>8653 SM Воздухоочиститель кухонный настенный Распродажа</t>
  </si>
  <si>
    <t>H30D12B001 Варочная поверхность электрическая ПРОМО</t>
  </si>
  <si>
    <t>H60E04M011 Варочная поверхность электрическая ПРОМО NEW</t>
  </si>
  <si>
    <t>B6EM88020 Духовка электрическая встраиваемая</t>
  </si>
  <si>
    <t>F55VS03017 Электроплита с духовкой ПРОМО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</si>
  <si>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бежевый/ кнопки и окантовка цвета бронзы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</si>
  <si>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антрацит / кнопки и кант цвета бронзы</t>
  </si>
  <si>
    <t>H45V35O517 Варочная поверхность газовая</t>
  </si>
  <si>
    <t>F50MW43015 Комбинированная плита с духовкой</t>
  </si>
  <si>
    <t>F50MW43015</t>
  </si>
  <si>
    <t>F56MW46115 Комбинированная плита с духовкой</t>
  </si>
  <si>
    <t>F56MW46115</t>
  </si>
  <si>
    <t>F96EO52001 Плита газовая с электрической духовкой</t>
  </si>
  <si>
    <t>CS2220A+ Морозильный ларь</t>
  </si>
  <si>
    <t>CS2220A+</t>
  </si>
  <si>
    <t>B6EB16011 Духовка электрическая встраиваемая ПРОМО</t>
  </si>
  <si>
    <t>B6003ZERB</t>
  </si>
  <si>
    <t>B6EQ78017</t>
  </si>
  <si>
    <t>F56VW07017 Электроплита с духовкой</t>
  </si>
  <si>
    <t>F55VB04017 Электроплита с духовкой</t>
  </si>
  <si>
    <t xml:space="preserve"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нержавеющая сталь
</t>
  </si>
  <si>
    <t>B6EB16014 Духовка электрическая встраиваемая</t>
  </si>
  <si>
    <t>B6EB16014</t>
  </si>
  <si>
    <t>F50EW03002</t>
  </si>
  <si>
    <t>F66MW46115</t>
  </si>
  <si>
    <t>GT0540W Плита газовая настольная ПРОМО</t>
  </si>
  <si>
    <t>GT0541W Плита газовая настольная ПРОМО</t>
  </si>
  <si>
    <t>KT1531W Плита комбинированная настольная ПРОМО</t>
  </si>
  <si>
    <r>
      <t xml:space="preserve">Независимая газовая соло плита 60х60
• Цвет: Нержавеющая сталь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</si>
  <si>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соло плита 50х50
• Цвет: панель нержавеющая сталь, корпус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</si>
  <si>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50х50
• Цвет: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</si>
  <si>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H60Q22O511</t>
  </si>
  <si>
    <t>H60Q22M511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</si>
  <si>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</si>
  <si>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B6EE78017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</si>
  <si>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антрацит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</si>
  <si>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бежевый
Цвет ручки: бронзовый
Цвет переключателей: бронзовый
Габаритные размеры (ВхШхГ), мм: 595х595х610</t>
  </si>
  <si>
    <t>8631SM</t>
  </si>
  <si>
    <t>8632SM</t>
  </si>
  <si>
    <t>Встраиваемые вытяжки</t>
  </si>
  <si>
    <t>Новинка</t>
  </si>
  <si>
    <t xml:space="preserve">H4301NGSB      </t>
  </si>
  <si>
    <t xml:space="preserve">H30N20B411 Варочная поверхность газовая </t>
  </si>
  <si>
    <t xml:space="preserve">H30N20B512 Варочная поверхность газовая </t>
  </si>
  <si>
    <t xml:space="preserve">H3201VGRM      </t>
  </si>
  <si>
    <t xml:space="preserve">H60H40W511 Варочная поверхность газовая </t>
  </si>
  <si>
    <t xml:space="preserve">H60V41L517 Варочная поверхность газовая </t>
  </si>
  <si>
    <t xml:space="preserve">F96GW52001 Плита газовая с духовкой </t>
  </si>
  <si>
    <t xml:space="preserve">F66GW42002 Плита газовая с духовкой </t>
  </si>
  <si>
    <t>8699272058073.</t>
  </si>
  <si>
    <t xml:space="preserve">F56GO42003 Плита газовая с духовкой черная </t>
  </si>
  <si>
    <t xml:space="preserve">F66GO42017 Плита газовая с духовкой </t>
  </si>
  <si>
    <t>F96GW52227  Плита газовая с духовкой</t>
  </si>
  <si>
    <t xml:space="preserve">F56EW43001 Плита газовая с электрической духовкой </t>
  </si>
  <si>
    <t xml:space="preserve">F5403ZERW      </t>
  </si>
  <si>
    <t xml:space="preserve">F7403ZERW      </t>
  </si>
  <si>
    <t xml:space="preserve">F4403ZERW      </t>
  </si>
  <si>
    <t xml:space="preserve">F66EO45017 Плита газовая с электрической духовкой </t>
  </si>
  <si>
    <t>8699272060953.</t>
  </si>
  <si>
    <t xml:space="preserve">M 4577 Духовка электрическая </t>
  </si>
  <si>
    <t xml:space="preserve">M 4572 Духовка электрическая </t>
  </si>
  <si>
    <t xml:space="preserve">M 4573 Духовка электрическая </t>
  </si>
  <si>
    <t xml:space="preserve">M 3510 Духовка электрическая </t>
  </si>
  <si>
    <t xml:space="preserve">M 3524 Духовка электрическая </t>
  </si>
  <si>
    <t xml:space="preserve">M 3528 Духовка электрическая </t>
  </si>
  <si>
    <t xml:space="preserve">M 4029 Духовка электрическая </t>
  </si>
  <si>
    <t xml:space="preserve">M 4016 Духовка электрическая </t>
  </si>
  <si>
    <t xml:space="preserve">M 4524 Духовка электрическая </t>
  </si>
  <si>
    <t xml:space="preserve">M 4040 Духовка электрическая </t>
  </si>
  <si>
    <t xml:space="preserve">M 3420 Духовка электрическая </t>
  </si>
  <si>
    <t xml:space="preserve">M 4249 Духовка электрическая </t>
  </si>
  <si>
    <t xml:space="preserve">8564 SM Воздухоочиститель кухонный настенный </t>
  </si>
  <si>
    <t xml:space="preserve">H3020DECB      </t>
  </si>
  <si>
    <t xml:space="preserve">B4006YERL      </t>
  </si>
  <si>
    <t xml:space="preserve">B4006YERO      </t>
  </si>
  <si>
    <t>B4EM56011 Духовка  электрическая встраиваемая</t>
  </si>
  <si>
    <t xml:space="preserve">B4306ZERM      </t>
  </si>
  <si>
    <t xml:space="preserve">B6ES58011 Духовка электрическая встраиваемая </t>
  </si>
  <si>
    <t xml:space="preserve">B4EL76011 Духовка электрическая встраиваемая </t>
  </si>
  <si>
    <t xml:space="preserve">B4EM14011 Духовка электрическая встраиваемая </t>
  </si>
  <si>
    <t xml:space="preserve">B4104ZERM      </t>
  </si>
  <si>
    <t xml:space="preserve">B4EM16011 Духовка электрическая встраиваемая </t>
  </si>
  <si>
    <t>F50EW03001  Электроплита с духовкой</t>
  </si>
  <si>
    <t xml:space="preserve">F66VS05001 Электроплита с духовкой </t>
  </si>
  <si>
    <t xml:space="preserve">F66VW05017 Электроплита с духовкой </t>
  </si>
  <si>
    <t>F50EW03002  Электроплита с духовкой</t>
  </si>
  <si>
    <t>F66GH42117 Плита газовая с духовкой</t>
  </si>
  <si>
    <t>F56GO42017 Плита газовая с духовкой</t>
  </si>
  <si>
    <t>8662 SM Воздухоочиститель кухонный настенный ПРОМО</t>
  </si>
  <si>
    <r>
      <t xml:space="preserve">Независимаякокомбинированная соло плита 60х60
• Цвет: коричневый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</t>
    </r>
    <r>
      <rPr>
        <sz val="12"/>
        <color indexed="8"/>
        <rFont val="Calibri"/>
        <family val="2"/>
        <charset val="204"/>
      </rPr>
      <t>ская духовка, 
• 3 режима работы  (нижний и верхний нагревательные элементы)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</si>
  <si>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• Полезный объем для приготовления блюд  45л.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</si>
  <si>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</si>
  <si>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 xml:space="preserve">H60H40B511 Варочная поверхность газовая </t>
  </si>
  <si>
    <t>H60H40B501</t>
  </si>
  <si>
    <t>H60S41M412</t>
  </si>
  <si>
    <t>H60S41B412</t>
  </si>
  <si>
    <t>H60N26S512 Варочная поверхность комбинированная</t>
  </si>
  <si>
    <t xml:space="preserve">H60V31O512 Варочная поверхность комбинированная </t>
  </si>
  <si>
    <t>F66GO31001 Плита комбинированная с газовой духовкой</t>
  </si>
  <si>
    <t>F66GO31001</t>
  </si>
  <si>
    <t>F6311YGRO</t>
  </si>
  <si>
    <t>M 3626 Духовка электрическая</t>
  </si>
  <si>
    <t>M3626</t>
  </si>
  <si>
    <t>8960 SM Воздухоочиститель кухонный настенный</t>
  </si>
  <si>
    <t>8960SM</t>
  </si>
  <si>
    <t>8664 SM Воздухоочиститель кухонный настенный ПРОМО</t>
  </si>
  <si>
    <t xml:space="preserve">8631 SM Воздухоочиститель кухонный настенный </t>
  </si>
  <si>
    <t>8632 SM Воздухоочиститель кухонный настенный</t>
  </si>
  <si>
    <t>Угольные фильтры</t>
  </si>
  <si>
    <t>• Угольный фильтр для настенных вытяжек (2 ШТ.)
• Угольный фильтр применяется для нейтрализации запахов. Применяется для работы вытяжки в режиме рециркуляции.</t>
  </si>
  <si>
    <t>• Угольный фильтр для встраиваемых и подвесных вытяжек    (2 ШТ.)
• Угольный фильтр применяется для нейтрализации запахов. Применяется для работы вытяжки в режиме рециркуляции.</t>
  </si>
  <si>
    <t>B6ES89020 Духовка электрическая встраиваемая</t>
  </si>
  <si>
    <t>H60Q40B414 Варочная поверхность газовая</t>
  </si>
  <si>
    <t>H60Q40B414</t>
  </si>
  <si>
    <t>B6EC68011 Духовка электрическая встраиваемая</t>
  </si>
  <si>
    <t>B6206OERW</t>
  </si>
  <si>
    <t>M 4279 Духовка электрическая Эксклюзив</t>
  </si>
  <si>
    <t xml:space="preserve">B6ES68011 Духовка электрическая встраиваемая </t>
  </si>
  <si>
    <t xml:space="preserve">В6009OERB      </t>
  </si>
  <si>
    <t>B6EO77017 Духовка электрическая встраиваемая</t>
  </si>
  <si>
    <t>H60N40B412 Варочная поверхность газовая</t>
  </si>
  <si>
    <t>H60N40B501</t>
  </si>
  <si>
    <t>8663 SM Воздухоочиститель кухонный настенный ПРОМО</t>
  </si>
  <si>
    <t>8658 SM Воздухоочиститель кухонный настенный</t>
  </si>
  <si>
    <t xml:space="preserve">B6EM68011 Духовка электрическая встраиваемая 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</si>
  <si>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стёкол дверцы: 2
• Внутреннее съемное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круглый противень,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</si>
  <si>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>H70W51O517 Варочная поверхность газовая</t>
  </si>
  <si>
    <t>M 4523 Духовка электрическая  Эксклюзив</t>
  </si>
  <si>
    <t>M 4272 Духовка электрическая  Эксклюзив</t>
  </si>
  <si>
    <t>M 3525 Духовка электрическая Эксклюзив</t>
  </si>
  <si>
    <t>H45V35L517 Варочная поверхность газовая</t>
  </si>
  <si>
    <t>B6EO18017 Духовка электрическая встраиваемая</t>
  </si>
  <si>
    <t>F55VW03017 Плита электрическая ПРОМО</t>
  </si>
  <si>
    <t>Обогреватели SIMFER</t>
  </si>
  <si>
    <t>Обогреватели</t>
  </si>
  <si>
    <t>F50EW43017 Комбинированная плита с духовкой ПРОМО</t>
  </si>
  <si>
    <t>F50EH43017 Комбинированная плита с духовкой ПРОМО</t>
  </si>
  <si>
    <t>• Полезный объем для приготовления блюд  45л.
• 3 режима работы 
 (нижний, верхний, ниж.+верх.,)
• Механическое управление
• Цифровой таймер
• Термостат
• Утапливаемые переключатели
• Галогеновое освещение
• Дверца -  стекло 
• Рельефные направляющие                   
• Комплектация:  2 прямоугольных противня, круглый противень, хромированная решетка.
• Цвет продукта: нержавеющая сталь, переключатели декорированы нержавеющей сталью</t>
  </si>
  <si>
    <t>SYD210 MD DC</t>
  </si>
  <si>
    <t>SYD310 MD DC</t>
  </si>
  <si>
    <t>SYD550 MD DC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</si>
  <si>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бежевый</t>
  </si>
  <si>
    <t>Газовые  варочные поверхности 90 см</t>
  </si>
  <si>
    <t>B9EO79017</t>
  </si>
  <si>
    <t>Газовые духовые шкафы 90 см.</t>
  </si>
  <si>
    <t>ВСТРАИВАЕМАЯ ЭЛЕКТРИЧЕСКАЯ ДУХОВКА
• Класс энергоэффективности А
• Объем камеры духовки: 101л.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направляющие, 2 рядя телескопических направляющих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</si>
  <si>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Встраиваемая вытяжка 50 см.
• Режим работы - отвод/рециркуляция
• Производительност 600м³/ч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</si>
  <si>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</si>
  <si>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</si>
  <si>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H60Q40M411 Варочная поверхность газовая ПРОМО</t>
  </si>
  <si>
    <t>H60Q40M401</t>
  </si>
  <si>
    <t>H60D14B011 Варочная поверхность электрическая</t>
  </si>
  <si>
    <t>H90W51O517</t>
  </si>
  <si>
    <t>• Встраиваемая вытяжкаа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: нержавеющая сталь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</si>
  <si>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Ззащита от детей
• Система автоотключения
• Цвет – чёрный</t>
  </si>
  <si>
    <t>M 4200 Духовка электрическая</t>
  </si>
  <si>
    <t>M4200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</si>
  <si>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серый
Цвет переключателей: нержавеющая сталь
Габаритные размеры (ВхШхГ), мм: 595х595х610</t>
  </si>
  <si>
    <t>S 4150 KVC</t>
  </si>
  <si>
    <t>S 4200 KVC</t>
  </si>
  <si>
    <t>6007 Воздухоочиститель кухонный встраиваемый ПРОМО</t>
  </si>
  <si>
    <t xml:space="preserve">H60Q41M411 Варочная поверхность газовая </t>
  </si>
  <si>
    <t>H60S41O417</t>
  </si>
  <si>
    <t>H90W51O517 Варочная поверхность газовая</t>
  </si>
  <si>
    <t>H30I12B011 Варочная поверхность индукционная</t>
  </si>
  <si>
    <t>H30D12B015 Варочная поверхность электрическая</t>
  </si>
  <si>
    <t>H30D12B015</t>
  </si>
  <si>
    <t>H45D13B011 Варочная поверхность электрическая</t>
  </si>
  <si>
    <t>B6EQ78017 Духовка электрическая встраиваемая</t>
  </si>
  <si>
    <t>F55VW04017 Плита электрическая</t>
  </si>
  <si>
    <t xml:space="preserve">F56VW07125 Электроплита с духовкой </t>
  </si>
  <si>
    <t>F56VW07125</t>
  </si>
  <si>
    <t>8689 SM Воздухоочиститель кухонный настенный</t>
  </si>
  <si>
    <t>S 4150 KVC Обогреватель пространства электрический ПРОМО</t>
  </si>
  <si>
    <t>S 4200 KVC Обогреватель пространства электрический ПРОМО</t>
  </si>
  <si>
    <t xml:space="preserve">H60Q40M413 Варочная поверхность газовая </t>
  </si>
  <si>
    <t>H60Q40M413</t>
  </si>
  <si>
    <t>H60V40M413 Варочная поверхность газовая</t>
  </si>
  <si>
    <t>H60V40M413</t>
  </si>
  <si>
    <t xml:space="preserve">H60Q22M511 Варочная поверхность комбинированная </t>
  </si>
  <si>
    <t>B9EO79017 Духовка электрическая встраиваемая</t>
  </si>
  <si>
    <t>B6EE78017 Духовка электрическая встраиваемая</t>
  </si>
  <si>
    <t>H60Q40B413 Варочная поверхность газовая</t>
  </si>
  <si>
    <t>H60Q40B413</t>
  </si>
  <si>
    <t>H60Q40W413 Варочная поверхность газовая</t>
  </si>
  <si>
    <t>H60Q40W413</t>
  </si>
  <si>
    <t>M4523</t>
  </si>
  <si>
    <t>• Независимая газовая варочная поверхность 90 см.
• Чугунная решетка
• Кол-во конфорок – 5 (1 WOK конфорка повышенной мощности)
• Газконтроль
• Автоматический розжиг
• Цвет:бежевый рустик</t>
  </si>
  <si>
    <t>H60I18B020 Варочная поверхность индукционная</t>
  </si>
  <si>
    <t>H60D14L011 Варочная поверхность электрическая</t>
  </si>
  <si>
    <t>• Настенная вытяжка 50 см.
• Цвет – нержавеющая сталь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</si>
  <si>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</si>
  <si>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черный, фурнитура бронза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</si>
  <si>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</si>
  <si>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</si>
  <si>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</si>
  <si>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60 см
• Корпус - нержавеющая сталь,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серебристый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</si>
  <si>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Черный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</si>
  <si>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Белый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</si>
  <si>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2х5 Вт.
• Цвет: черное стекло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</si>
  <si>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2х25 Вт.
• Цвет: белое стекло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</si>
  <si>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бежевый, фурнитура бронза</t>
  </si>
  <si>
    <t>8690 SM Воздухоочиститель кухонный настенный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</si>
  <si>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</si>
  <si>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</si>
  <si>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</si>
  <si>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</si>
  <si>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• Встраиваемая вытяжка 60 см.
• Режим работы - отвод/рециркуляция
• Производительность 550 м³/ч
• Кол-во моторов – 2 
• Кол-во скоростей - 3
• Металлические жироулавливающие фильтры
• Освещение: 2х28 Вт.
• Цвет: нержавеющая сталь, фронтальная панель – чёрное стекло</t>
  </si>
  <si>
    <t>• Встраиваемая вытяжка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- коричневый</t>
  </si>
  <si>
    <t>•Встраиваемая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</si>
  <si>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</si>
  <si>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B6GO12017 Духовка газовая встраиваемая</t>
  </si>
  <si>
    <t>New</t>
  </si>
  <si>
    <t>M 3522 Духовка электрическая Эксклюзив</t>
  </si>
  <si>
    <t>M 4017 Духовка электрическая Эксклюзив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</si>
  <si>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Металлические жироулавливающие фильтры
• Освещение светодиодное
• Цвет: Черное стекло с кантом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</si>
  <si>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Металлический жироулавливающий фильтр
• Освещение светодиодное
• Цвет: Черный/нержавеющая сталь</t>
  </si>
  <si>
    <t>• Независимая индукционная стеклокерамическая  варочная поверхность 60 см.
• Кол-во конфорок – 3 Induction
• Сенсорное управление
• Индикация включения, индикаторы остаточного тепла
• Таймер 
• Защита от детей
• Система автоотключения
• Цвет – чёрный</t>
  </si>
  <si>
    <t>Дополнительные комплектующие</t>
  </si>
  <si>
    <t>• Стеклянный противень для духовых шкафов и плит шириной 60 см.
• Материал - закаленное стекло</t>
  </si>
  <si>
    <t>• 1 ряд телескопических направляющих  для духовых шкафов и плит с хромированными направляющими
• Материал исполнения - нержавеющая сталь</t>
  </si>
  <si>
    <t>H45V35M501 Варочная поверхность газовая</t>
  </si>
  <si>
    <t xml:space="preserve">H4304VGRM      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</si>
  <si>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</si>
  <si>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</si>
  <si>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</si>
  <si>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</si>
  <si>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</si>
  <si>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 xml:space="preserve">B4EM14001 Духовка электрическая встраиваемая </t>
  </si>
  <si>
    <t>B4EM14001</t>
  </si>
  <si>
    <t>H60D14B013 Варочная поверхность электрическая</t>
  </si>
  <si>
    <t>H60D14B013</t>
  </si>
  <si>
    <t>8961 SM Воздухоочиститель кухонный настенный</t>
  </si>
  <si>
    <t>8961SM</t>
  </si>
  <si>
    <t>Номенклатура.Группа</t>
  </si>
  <si>
    <t>Количество</t>
  </si>
  <si>
    <t>"ТЛК" Брак упаковки</t>
  </si>
  <si>
    <t>"ТЛК" Кондиция</t>
  </si>
  <si>
    <t>Диорит (Аксай) Основной склад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</si>
  <si>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</si>
  <si>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</si>
  <si>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</si>
  <si>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</si>
  <si>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</si>
  <si>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</si>
  <si>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</si>
  <si>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</si>
  <si>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</si>
  <si>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</si>
  <si>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</si>
  <si>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</si>
  <si>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</si>
  <si>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</si>
  <si>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</si>
  <si>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</si>
  <si>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</si>
  <si>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</si>
  <si>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</si>
  <si>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</si>
  <si>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</si>
  <si>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H60Q40O417 Варочная поверхность газовая</t>
  </si>
  <si>
    <t>H30V20M513 Варочная поверхность газовая</t>
  </si>
  <si>
    <t>H30V20M513</t>
  </si>
  <si>
    <t>F56EO45017 Плита комбинированная</t>
  </si>
  <si>
    <t>8699272061356.</t>
  </si>
  <si>
    <t>B6ES89021 Духовка электрическая встраиваемая</t>
  </si>
  <si>
    <t>H45E03M011 Варочная поверхность электрическая</t>
  </si>
  <si>
    <t>H4030VEHM</t>
  </si>
  <si>
    <t>F66EW45017 Плита Комбинированная</t>
  </si>
  <si>
    <t>Черная пятница</t>
  </si>
  <si>
    <t>Разница</t>
  </si>
  <si>
    <t>Цена до скидки</t>
  </si>
  <si>
    <t>MD 2320 Печь микроволновая встраиваемая</t>
  </si>
  <si>
    <t>H60D17B011 Варочная поверхность электрическая</t>
  </si>
  <si>
    <t>H60D17B001</t>
  </si>
  <si>
    <t xml:space="preserve"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эмалированные решётки, жиклёры для баллонного газа
• Цвет – черный
</t>
  </si>
  <si>
    <t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эмалированные решётки, жиклёры для баллонного газа
• Цвет – черный</t>
  </si>
  <si>
    <t>H60D17B015 Варочная поверхность электрическая</t>
  </si>
  <si>
    <t>H60D17B015</t>
  </si>
  <si>
    <t xml:space="preserve">M 3640 Духовка электрическая </t>
  </si>
  <si>
    <t xml:space="preserve">M 3671 Духовка электрическая </t>
  </si>
  <si>
    <t>B6EB16013 Духовка электрическая встраиваемая</t>
  </si>
  <si>
    <t>B6EB16013</t>
  </si>
  <si>
    <t xml:space="preserve">F66VW06001 Электроплита с духовкой </t>
  </si>
  <si>
    <t>Активный 2018</t>
  </si>
  <si>
    <t xml:space="preserve">Промо
</t>
  </si>
  <si>
    <t xml:space="preserve">∙ Термостат
∙ Защита от перегрева
∙ Защита от опрокидывания
∙ Площадь обогрева в помещении: 15-25 м2
∙ Возможность настенного монтажа
∙ Ножки в комплекте
∙ Сертификат СВ/ROSH
∙ Мощность – 1500Вт.
∙ Габариты:  70X45X10(см)
∙ Цвет - белый
</t>
  </si>
  <si>
    <t xml:space="preserve">∙ Термостат
∙ Защита от перегрева
∙ Защита от опрокидывания
∙ Площадь обогрева в помещении: 20-30 м2
∙ Возможность настенного монтажа
∙ Ножки в комплекте
∙ Сертификат СВ/ROSH
∙ Мощность – 2000Вт.
∙ Габариты:  70X45X10(см)
∙ Цвет - белы
</t>
  </si>
  <si>
    <t>Актив 2018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</si>
  <si>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Черный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</si>
  <si>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</si>
  <si>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составные чугунные решётки,  жиклёры для баллонного газа
• Цвет – бежевый рустик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</si>
  <si>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 с окраской
Цвет прибора: бежевый рустик
Цвет ручки: бронзовый
Цвет переключателей: бронзовый с бежевой шапкой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</si>
  <si>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</si>
  <si>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Цвет панели управления: нержавеющая сталь с окраской
Цвет стекла дверцы духовки: черный
Цвет ручки: черный
Цвет переключателей: черный
Габаритные размеры (ВхШхГ), мм: 595х595х610</t>
  </si>
  <si>
    <t>H60S41M412 Варочная поверхность газовая</t>
  </si>
  <si>
    <t>H60S41B412 Варочная поверхность газовая</t>
  </si>
  <si>
    <t>H60S41O417 Варочная поверхность газовая</t>
  </si>
  <si>
    <t xml:space="preserve">B6EB56112 Духовка электрическая встраиваемая </t>
  </si>
  <si>
    <t>B6EM56112 Духовка электрическая встраиваемая</t>
  </si>
  <si>
    <t xml:space="preserve">B6EO16112 Духовка электрическая встраиваемая </t>
  </si>
  <si>
    <t>Настенный вытяжки шириноой 90 см</t>
  </si>
  <si>
    <t>АКТИВ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</si>
  <si>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черный/ кнопки и кант цвета бронзы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</si>
  <si>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бежевый/ кнопки и окантовка цвета бронзы</t>
  </si>
  <si>
    <t>H45V30B412 Газовая варочная поверхность</t>
  </si>
  <si>
    <t xml:space="preserve">M 3228 Духовка электрическая </t>
  </si>
  <si>
    <t>M3228</t>
  </si>
  <si>
    <t>H45V35M512 Варочная поверхность газовая</t>
  </si>
  <si>
    <t>FS5210A+ Морозильный шкаф</t>
  </si>
  <si>
    <t>FS5210A+</t>
  </si>
  <si>
    <t>M 3426 Духовка электрическая Эксклюзив</t>
  </si>
  <si>
    <t>B4EC18011 Духовка электрическая встраиваемая</t>
  </si>
  <si>
    <t xml:space="preserve">F66EO45001 Плита газовая с электрической духовкой </t>
  </si>
  <si>
    <t>F66EO45001</t>
  </si>
  <si>
    <t xml:space="preserve">H45V35O501 Варочная поверхность газовая </t>
  </si>
  <si>
    <t>H45V35O501</t>
  </si>
  <si>
    <t xml:space="preserve">H4304VGRO      </t>
  </si>
  <si>
    <t>H60L41W511 Варочная поверхность газовая</t>
  </si>
  <si>
    <t>H60L41W511</t>
  </si>
  <si>
    <t>H60Q22O511 Варочная поверхность комбинированная</t>
  </si>
  <si>
    <t>B4EC66001 Духовка электрическая встраиваемая</t>
  </si>
  <si>
    <t>B4EC66001</t>
  </si>
  <si>
    <t>M 4579 Духовка электрическая</t>
  </si>
  <si>
    <t>H60Q40L417 Варочная поверхность газовая</t>
  </si>
  <si>
    <t>B4ES18011 Духовка электрическая встраиваемая</t>
  </si>
  <si>
    <t>B4006OERB</t>
  </si>
  <si>
    <t>15 960</t>
  </si>
  <si>
    <t>Независимая газовая соло плита 60х60
• Цвет: белый,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Чугунные решётки
Духовой шкаф:
• Газовая духовка (газ-контроль духовки)
• Полезный объем 58л.
• Эмаль легкой очистки “Easy Clean”
• 2ое остекление дверцы “Cool touch”
• Подсветка духовки
• Термометр на стекле духовки
Комплектация: 
- 1 стандартный противень
- 1 хромированная решётка
- набор жиклеров для балонного газа
- откидной ящик для посуды</t>
  </si>
  <si>
    <t>Независимая комбинированная соло плита 60х60
• Цвет: белый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Автоматический розжиг от кнопки для газовых конфорок 
• Чугунные решётки
Духовой шкаф:
• Электрическая духовка, 
• 6 режимов работы  (нижний и верхний нагревательные элементы + конвекция)
• Цифровой таймер, часы
• Полезный объем 58л.
• Эмаль легкой очистки “Easy Clean”
• 2ое остекление дверцы “Cool touch”
• Аналоговый таймер       
• Подсветка духовки
• Хромированные направляющие
Комплектация: 
- 1 стандартный противень
- 1 хромированная решётка 
- выдвижной ящик для посуды</t>
  </si>
  <si>
    <t>F55GS42015 Плита газовая с духовкой ПРОМО</t>
  </si>
  <si>
    <t>F56GW41015 Плита газовая с духовкой ПРОМО</t>
  </si>
  <si>
    <t>F56GD41015 Плита газовая с духовкой ПРОМО</t>
  </si>
  <si>
    <t>F66GW41015 Плита газовая с духовкой ПРОМО</t>
  </si>
  <si>
    <t>F66MW46115 Комбинированная плита с духовкой ПРОМО</t>
  </si>
  <si>
    <t>• Независимая газовая варочная поверхность 45 см.
• Кол-во конфорок – 3  конфорки
• Автоматический розжиг
• Газ контроль
• Комплектация: матовые эмалированные решётки,  жиклёры для баллонного газа
• Цвет – бежевый, фурнитура цвета бронзы</t>
  </si>
  <si>
    <t>B6EM14011 Духовка электрическая встраиваемая ПРОМО</t>
  </si>
  <si>
    <t>B6EM13001</t>
  </si>
  <si>
    <t>M 4559 Духовка электрическая  Эксклюзив</t>
  </si>
  <si>
    <t>M4559</t>
  </si>
  <si>
    <t>M4259</t>
  </si>
  <si>
    <t xml:space="preserve">M 3520 Духовка электрическая </t>
  </si>
  <si>
    <t>7000 Воздухоочиститель кухонный встраиваемый ПРОМО</t>
  </si>
  <si>
    <t>H30N20B513 Варочная поверхность газовая</t>
  </si>
  <si>
    <t>H30N20B513</t>
  </si>
  <si>
    <t>H45L35W511 Варочная поверхность газовая</t>
  </si>
  <si>
    <t>B6EM56012 Духовка электрическая встраиваемая</t>
  </si>
  <si>
    <t>B6EL18017 Духовка электрическая встраиваемая</t>
  </si>
  <si>
    <t>H60V41O597 Варочная поверхность газовая</t>
  </si>
  <si>
    <t>H60V41O597</t>
  </si>
  <si>
    <t>B6EM16013 Духовка электрическая встраиваемая</t>
  </si>
  <si>
    <t>B6EM16013</t>
  </si>
  <si>
    <t>B6EW16013 Духовка электрическая встраиваемая</t>
  </si>
  <si>
    <t>B6EW16013</t>
  </si>
  <si>
    <t>B6EM16011 Духовка электрическая встраиваемая</t>
  </si>
  <si>
    <t xml:space="preserve">B6EC69001 Духовка электрическая встраиваемая  </t>
  </si>
  <si>
    <t>B6EC69001</t>
  </si>
  <si>
    <t xml:space="preserve">B6009OERW      </t>
  </si>
  <si>
    <t>Активный 2019</t>
  </si>
  <si>
    <t>B4EO16001 Духовка электрическая встраиваемая Распродажа</t>
  </si>
  <si>
    <t>Актив 2019</t>
  </si>
  <si>
    <t>B4EL16011 Духовка  электрическая встраиваемая Распродажа</t>
  </si>
  <si>
    <t>B4EO16017 Духовка электрическая встраиваемая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</si>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</sst>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_-* #,##0\ _€_-;\-* #,##0\ _€_-;_-* &quot;-&quot;\ _€_-;_-@_-"/>
    <numFmt numFmtId="168" formatCode="_-* #,##0.00\ [$€-1]_-;\-* #,##0.00\ [$€-1]_-;_-* &quot;-&quot;??\ [$€-1]_-"/>
    <numFmt numFmtId="169" formatCode="_ &quot;₩&quot;* #,##0_ ;_ &quot;₩&quot;* \-#,##0_ ;_ &quot;₩&quot;* &quot;-&quot;_ ;_ @_ "/>
    <numFmt numFmtId="170" formatCode="_-&quot;₩&quot;* #,##0_-;\-&quot;₩&quot;* #,##0_-;_-&quot;₩&quot;* &quot;-&quot;_-;_-@_-"/>
    <numFmt numFmtId="171" formatCode="_ &quot;₩&quot;* #,##0.00_ ;_ &quot;₩&quot;* \-#,##0.00_ ;_ &quot;₩&quot;* &quot;-&quot;??_ ;_ @_ "/>
    <numFmt numFmtId="172" formatCode="_-&quot;₩&quot;* #,##0.00_-;\-&quot;₩&quot;* #,##0.00_-;_-&quot;₩&quot;* &quot;-&quot;??_-;_-@_-"/>
    <numFmt numFmtId="173" formatCode="_ * #,##0_ ;_ * \-#,##0_ ;_ * &quot;-&quot;_ ;_ @_ "/>
    <numFmt numFmtId="174" formatCode="_-* #,##0_-;\-* #,##0_-;_-* &quot;-&quot;_-;_-@_-"/>
    <numFmt numFmtId="175" formatCode="_ * #,##0.00_ ;_ * \-#,##0.00_ ;_ * &quot;-&quot;??_ ;_ @_ "/>
    <numFmt numFmtId="176" formatCode="_-* #,##0.00_-;\-* #,##0.00_-;_-* &quot;-&quot;??_-;_-@_-"/>
    <numFmt numFmtId="177" formatCode="0000000"/>
    <numFmt numFmtId="178" formatCode="General_)"/>
    <numFmt numFmtId="179" formatCode="_ * #,##0.00_)&quot;£&quot;_ ;_ * \(#,##0.00\)&quot;£&quot;_ ;_ * &quot;-&quot;??_)&quot;£&quot;_ ;_ @_ "/>
    <numFmt numFmtId="180" formatCode="_ * #,##0.00_)_£_ ;_ * \(#,##0.00\)_£_ ;_ * &quot;-&quot;??_)_£_ ;_ @_ "/>
    <numFmt numFmtId="181" formatCode="#,##0;\(#,##0\)"/>
    <numFmt numFmtId="182" formatCode="0.0%;\(0.0%\)"/>
    <numFmt numFmtId="183" formatCode="_-&quot;$&quot;\ * #,##0_-;\-&quot;$&quot;\ * #,##0_-;_-&quot;$&quot;\ * &quot;-&quot;_-;_-@_-"/>
    <numFmt numFmtId="184" formatCode="_-&quot;$&quot;\ * #,##0.00_-;\-&quot;$&quot;\ * #,##0.00_-;_-&quot;$&quot;\ * &quot;-&quot;??_-;_-@_-"/>
    <numFmt numFmtId="185" formatCode="_-* #,##0\ _F_-;\-* #,##0\ _F_-;_-* &quot;-&quot;\ _F_-;_-@_-"/>
    <numFmt numFmtId="186" formatCode="#,##0\ &quot;F&quot;;[Red]\-#,##0\ &quot;F&quot;"/>
    <numFmt numFmtId="187" formatCode="#,##0.00\ &quot;F&quot;;\-#,##0.00\ &quot;F&quot;"/>
    <numFmt numFmtId="188" formatCode="m&quot;월&quot;"/>
    <numFmt numFmtId="189" formatCode="#,##0.0"/>
    <numFmt numFmtId="190" formatCode="#&quot;개&quot;&quot;월&quot;"/>
    <numFmt numFmtId="191" formatCode="#&quot;월&quot;"/>
    <numFmt numFmtId="192" formatCode="_-* #,##0.00\ _р_._-;\-* #,##0.00\ _р_._-;_-* &quot;-&quot;??\ _р_._-;_-@_-"/>
    <numFmt numFmtId="193" formatCode="_-* #,##0.00\ &quot;TL&quot;_-;\-* #,##0.00\ &quot;TL&quot;_-;_-* &quot;-&quot;??\ &quot;TL&quot;_-;_-@_-"/>
    <numFmt numFmtId="194" formatCode="0.000;[Red]\-0.000"/>
    <numFmt numFmtId="195" formatCode="0.000000"/>
    <numFmt numFmtId="196" formatCode="#,##0.000;[Red]\-#,##0.000"/>
  </numFmts>
  <fonts count="8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name val="Arial Tur"/>
      <charset val="204"/>
    </font>
    <font>
      <sz val="8"/>
      <name val="Arial"/>
      <family val="2"/>
    </font>
    <font>
      <b/>
      <sz val="12"/>
      <name val="Arial"/>
      <family val="2"/>
    </font>
    <font>
      <sz val="10"/>
      <name val="Arial Tur"/>
      <charset val="162"/>
    </font>
    <font>
      <sz val="10"/>
      <name val="Arial"/>
      <family val="2"/>
    </font>
    <font>
      <b/>
      <i/>
      <sz val="10"/>
      <color indexed="18"/>
      <name val="Univers"/>
      <family val="2"/>
    </font>
    <font>
      <sz val="10"/>
      <name val="MS Sans Serif"/>
      <family val="2"/>
    </font>
    <font>
      <b/>
      <sz val="10"/>
      <name val="Arial"/>
      <family val="2"/>
    </font>
    <font>
      <sz val="12"/>
      <name val="System"/>
      <family val="2"/>
    </font>
    <font>
      <b/>
      <i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¨IoUAAA¡§u"/>
      <family val="1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µ¸¿ò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sz val="10"/>
      <name val="Times New Roman"/>
      <family val="1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Courier"/>
      <family val="3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굴림체"/>
      <family val="3"/>
      <charset val="129"/>
    </font>
    <font>
      <sz val="12"/>
      <name val="ｹﾙﾅﾁﾃｼ"/>
      <family val="1"/>
    </font>
    <font>
      <u/>
      <sz val="9"/>
      <color indexed="36"/>
      <name val="굴림체"/>
      <family val="3"/>
      <charset val="129"/>
    </font>
    <font>
      <sz val="14"/>
      <name val="뼻뮝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3"/>
      <charset val="129"/>
    </font>
    <font>
      <sz val="12"/>
      <name val="官帕眉"/>
      <family val="3"/>
      <charset val="129"/>
    </font>
    <font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16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C81A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39">
    <xf numFmtId="0" fontId="0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177" fontId="13" fillId="0" borderId="0" applyFill="0" applyBorder="0" applyAlignment="0"/>
    <xf numFmtId="178" fontId="18" fillId="0" borderId="0" applyFill="0" applyBorder="0" applyAlignment="0"/>
    <xf numFmtId="166" fontId="18" fillId="0" borderId="0" applyFill="0" applyBorder="0" applyAlignment="0"/>
    <xf numFmtId="0" fontId="6" fillId="0" borderId="0" applyFill="0" applyBorder="0" applyAlignment="0"/>
    <xf numFmtId="179" fontId="6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0" fontId="19" fillId="0" borderId="0"/>
    <xf numFmtId="177" fontId="13" fillId="0" borderId="0" applyFont="0" applyFill="0" applyBorder="0" applyAlignment="0" applyProtection="0"/>
    <xf numFmtId="181" fontId="20" fillId="0" borderId="0"/>
    <xf numFmtId="178" fontId="18" fillId="0" borderId="0" applyFont="0" applyFill="0" applyBorder="0" applyAlignment="0" applyProtection="0"/>
    <xf numFmtId="0" fontId="21" fillId="0" borderId="0"/>
    <xf numFmtId="14" fontId="22" fillId="0" borderId="0" applyFill="0" applyBorder="0" applyAlignment="0"/>
    <xf numFmtId="38" fontId="8" fillId="0" borderId="1">
      <alignment vertical="center"/>
    </xf>
    <xf numFmtId="167" fontId="47" fillId="0" borderId="0" applyFont="0" applyFill="0" applyBorder="0" applyAlignment="0" applyProtection="0"/>
    <xf numFmtId="182" fontId="12" fillId="0" borderId="0"/>
    <xf numFmtId="0" fontId="7" fillId="0" borderId="0"/>
    <xf numFmtId="0" fontId="8" fillId="2" borderId="0" applyNumberFormat="0" applyFont="0" applyBorder="0" applyAlignment="0">
      <protection locked="0" hidden="1"/>
    </xf>
    <xf numFmtId="0" fontId="8" fillId="2" borderId="0" applyNumberFormat="0" applyFont="0" applyBorder="0" applyAlignment="0">
      <protection locked="0" hidden="1"/>
    </xf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4" fontId="9" fillId="3" borderId="2" applyNumberFormat="0" applyFont="0" applyBorder="0" applyAlignment="0">
      <alignment horizontal="center"/>
      <protection hidden="1"/>
    </xf>
    <xf numFmtId="168" fontId="6" fillId="0" borderId="0" applyFont="0" applyFill="0" applyBorder="0" applyAlignment="0" applyProtection="0"/>
    <xf numFmtId="38" fontId="3" fillId="4" borderId="0" applyNumberFormat="0" applyBorder="0" applyAlignment="0" applyProtection="0"/>
    <xf numFmtId="0" fontId="23" fillId="0" borderId="0">
      <alignment horizontal="left"/>
    </xf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12" fillId="0" borderId="0" applyFont="0" applyFill="0" applyBorder="0" applyAlignment="0" applyProtection="0"/>
    <xf numFmtId="10" fontId="3" fillId="5" borderId="5" applyNumberFormat="0" applyBorder="0" applyAlignment="0" applyProtection="0"/>
    <xf numFmtId="0" fontId="12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17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5" fillId="0" borderId="6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6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5" fillId="0" borderId="0"/>
    <xf numFmtId="0" fontId="49" fillId="0" borderId="0"/>
    <xf numFmtId="0" fontId="1" fillId="0" borderId="0"/>
    <xf numFmtId="0" fontId="5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8" fillId="0" borderId="0"/>
    <xf numFmtId="0" fontId="48" fillId="0" borderId="0"/>
    <xf numFmtId="0" fontId="5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45" fillId="0" borderId="0"/>
    <xf numFmtId="0" fontId="5" fillId="0" borderId="0"/>
    <xf numFmtId="193" fontId="48" fillId="0" borderId="0" applyFont="0" applyFill="0" applyBorder="0" applyAlignment="0" applyProtection="0"/>
    <xf numFmtId="179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7" fillId="0" borderId="0"/>
    <xf numFmtId="0" fontId="6" fillId="0" borderId="0"/>
    <xf numFmtId="0" fontId="47" fillId="0" borderId="0"/>
    <xf numFmtId="0" fontId="10" fillId="0" borderId="0" applyProtection="0"/>
    <xf numFmtId="0" fontId="25" fillId="0" borderId="0"/>
    <xf numFmtId="49" fontId="22" fillId="0" borderId="0" applyFill="0" applyBorder="0" applyAlignment="0"/>
    <xf numFmtId="186" fontId="6" fillId="0" borderId="0" applyFill="0" applyBorder="0" applyAlignment="0"/>
    <xf numFmtId="187" fontId="6" fillId="0" borderId="0" applyFill="0" applyBorder="0" applyAlignment="0"/>
    <xf numFmtId="0" fontId="11" fillId="6" borderId="0" applyNumberFormat="0" applyBorder="0" applyAlignment="0"/>
    <xf numFmtId="0" fontId="1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50" fillId="14" borderId="16" applyNumberFormat="0" applyAlignment="0" applyProtection="0"/>
    <xf numFmtId="0" fontId="51" fillId="15" borderId="17" applyNumberFormat="0" applyAlignment="0" applyProtection="0"/>
    <xf numFmtId="0" fontId="52" fillId="15" borderId="16" applyNumberFormat="0" applyAlignment="0" applyProtection="0"/>
    <xf numFmtId="0" fontId="53" fillId="0" borderId="0" applyNumberFormat="0" applyFill="0" applyBorder="0" applyAlignment="0" applyProtection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6" fillId="0" borderId="20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8" fillId="16" borderId="22" applyNumberFormat="0" applyAlignment="0" applyProtection="0"/>
    <xf numFmtId="0" fontId="59" fillId="0" borderId="0" applyNumberFormat="0" applyFill="0" applyBorder="0" applyAlignment="0" applyProtection="0"/>
    <xf numFmtId="0" fontId="60" fillId="17" borderId="0" applyNumberFormat="0" applyBorder="0" applyAlignment="0" applyProtection="0"/>
    <xf numFmtId="0" fontId="49" fillId="0" borderId="0"/>
    <xf numFmtId="0" fontId="48" fillId="0" borderId="0"/>
    <xf numFmtId="0" fontId="48" fillId="0" borderId="0"/>
    <xf numFmtId="0" fontId="45" fillId="0" borderId="0"/>
    <xf numFmtId="0" fontId="49" fillId="0" borderId="0"/>
    <xf numFmtId="0" fontId="49" fillId="0" borderId="0"/>
    <xf numFmtId="0" fontId="1" fillId="0" borderId="0"/>
    <xf numFmtId="0" fontId="48" fillId="0" borderId="0"/>
    <xf numFmtId="0" fontId="35" fillId="0" borderId="0"/>
    <xf numFmtId="0" fontId="49" fillId="0" borderId="0"/>
    <xf numFmtId="0" fontId="48" fillId="0" borderId="0"/>
    <xf numFmtId="0" fontId="45" fillId="0" borderId="0"/>
    <xf numFmtId="0" fontId="2" fillId="0" borderId="0"/>
    <xf numFmtId="0" fontId="49" fillId="0" borderId="0"/>
    <xf numFmtId="0" fontId="5" fillId="0" borderId="0"/>
    <xf numFmtId="0" fontId="45" fillId="0" borderId="0"/>
    <xf numFmtId="0" fontId="3" fillId="0" borderId="0"/>
    <xf numFmtId="0" fontId="3" fillId="0" borderId="0"/>
    <xf numFmtId="0" fontId="61" fillId="18" borderId="0" applyNumberFormat="0" applyBorder="0" applyAlignment="0" applyProtection="0"/>
    <xf numFmtId="0" fontId="62" fillId="0" borderId="0" applyNumberFormat="0" applyFill="0" applyBorder="0" applyAlignment="0" applyProtection="0"/>
    <xf numFmtId="0" fontId="45" fillId="19" borderId="23" applyNumberFormat="0" applyFont="0" applyAlignment="0" applyProtection="0"/>
    <xf numFmtId="0" fontId="45" fillId="19" borderId="23" applyNumberFormat="0" applyFont="0" applyAlignment="0" applyProtection="0"/>
    <xf numFmtId="9" fontId="45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3" fillId="0" borderId="24" applyNumberFormat="0" applyFill="0" applyAlignment="0" applyProtection="0"/>
    <xf numFmtId="0" fontId="64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65" fillId="20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/>
    <xf numFmtId="0" fontId="1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2" fillId="0" borderId="0" applyFont="0" applyFill="0" applyBorder="0" applyAlignment="0" applyProtection="0">
      <alignment vertical="center"/>
    </xf>
    <xf numFmtId="174" fontId="32" fillId="0" borderId="0" applyFont="0" applyFill="0" applyBorder="0" applyAlignment="0" applyProtection="0">
      <alignment vertical="center"/>
    </xf>
    <xf numFmtId="0" fontId="1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6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34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</cellStyleXfs>
  <cellXfs count="109"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/>
    <xf numFmtId="0" fontId="0" fillId="0" borderId="25" xfId="0" applyFont="1" applyBorder="1"/>
    <xf numFmtId="0" fontId="66" fillId="0" borderId="25" xfId="0" applyFont="1" applyBorder="1" applyAlignment="1">
      <alignment horizontal="center" vertical="center"/>
    </xf>
    <xf numFmtId="0" fontId="67" fillId="0" borderId="25" xfId="163" applyFont="1" applyBorder="1" applyAlignment="1">
      <alignment horizontal="left" vertical="center" wrapText="1"/>
    </xf>
    <xf numFmtId="0" fontId="49" fillId="0" borderId="25" xfId="163" applyBorder="1" applyAlignment="1">
      <alignment horizontal="left" vertical="center" wrapText="1"/>
    </xf>
    <xf numFmtId="0" fontId="0" fillId="0" borderId="25" xfId="0" applyBorder="1"/>
    <xf numFmtId="0" fontId="67" fillId="0" borderId="25" xfId="163" applyFont="1" applyBorder="1" applyAlignment="1">
      <alignment vertical="center" wrapText="1"/>
    </xf>
    <xf numFmtId="0" fontId="66" fillId="0" borderId="25" xfId="0" applyFont="1" applyBorder="1" applyAlignment="1">
      <alignment vertical="center" wrapText="1"/>
    </xf>
    <xf numFmtId="0" fontId="68" fillId="21" borderId="25" xfId="163" applyFont="1" applyFill="1" applyBorder="1" applyAlignment="1">
      <alignment vertical="center" wrapText="1"/>
    </xf>
    <xf numFmtId="0" fontId="69" fillId="21" borderId="25" xfId="163" applyFont="1" applyFill="1" applyBorder="1" applyAlignment="1">
      <alignment vertical="center" wrapText="1"/>
    </xf>
    <xf numFmtId="0" fontId="70" fillId="22" borderId="25" xfId="163" applyFont="1" applyFill="1" applyBorder="1" applyAlignment="1">
      <alignment vertical="center"/>
    </xf>
    <xf numFmtId="0" fontId="70" fillId="22" borderId="25" xfId="163" applyFont="1" applyFill="1" applyBorder="1" applyAlignment="1">
      <alignment horizontal="center" vertical="center"/>
    </xf>
    <xf numFmtId="0" fontId="70" fillId="22" borderId="26" xfId="163" applyFont="1" applyFill="1" applyBorder="1" applyAlignment="1">
      <alignment vertical="center"/>
    </xf>
    <xf numFmtId="0" fontId="71" fillId="0" borderId="25" xfId="163" applyFont="1" applyBorder="1" applyAlignment="1">
      <alignment horizontal="left" vertical="center" wrapText="1"/>
    </xf>
    <xf numFmtId="3" fontId="72" fillId="23" borderId="25" xfId="0" applyNumberFormat="1" applyFont="1" applyFill="1" applyBorder="1" applyAlignment="1">
      <alignment horizontal="center" vertical="center" wrapText="1"/>
    </xf>
    <xf numFmtId="9" fontId="70" fillId="24" borderId="25" xfId="0" applyNumberFormat="1" applyFont="1" applyFill="1" applyBorder="1" applyAlignment="1">
      <alignment horizontal="center"/>
    </xf>
    <xf numFmtId="3" fontId="57" fillId="24" borderId="25" xfId="0" applyNumberFormat="1" applyFont="1" applyFill="1" applyBorder="1" applyAlignment="1">
      <alignment horizontal="center" vertical="center" wrapText="1"/>
    </xf>
    <xf numFmtId="0" fontId="72" fillId="25" borderId="25" xfId="0" applyFont="1" applyFill="1" applyBorder="1" applyAlignment="1">
      <alignment horizontal="center" vertical="center"/>
    </xf>
    <xf numFmtId="0" fontId="72" fillId="25" borderId="25" xfId="0" applyFont="1" applyFill="1" applyBorder="1" applyAlignment="1">
      <alignment horizontal="center" vertical="center" wrapText="1"/>
    </xf>
    <xf numFmtId="0" fontId="66" fillId="0" borderId="27" xfId="0" applyFont="1" applyBorder="1" applyAlignment="1">
      <alignment horizontal="center" vertical="center" wrapText="1"/>
    </xf>
    <xf numFmtId="0" fontId="70" fillId="22" borderId="27" xfId="163" applyFont="1" applyFill="1" applyBorder="1" applyAlignment="1">
      <alignment vertical="center" wrapText="1"/>
    </xf>
    <xf numFmtId="0" fontId="0" fillId="0" borderId="0" xfId="0" applyAlignment="1">
      <alignment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74" fillId="22" borderId="25" xfId="163" applyFont="1" applyFill="1" applyBorder="1" applyAlignment="1">
      <alignment horizontal="center" vertical="center"/>
    </xf>
    <xf numFmtId="0" fontId="74" fillId="22" borderId="26" xfId="163" applyFont="1" applyFill="1" applyBorder="1" applyAlignment="1">
      <alignment horizontal="center" vertical="center"/>
    </xf>
    <xf numFmtId="3" fontId="73" fillId="24" borderId="26" xfId="0" applyNumberFormat="1" applyFont="1" applyFill="1" applyBorder="1" applyAlignment="1">
      <alignment horizontal="center" vertical="center" wrapText="1"/>
    </xf>
    <xf numFmtId="0" fontId="38" fillId="0" borderId="25" xfId="163" applyFont="1" applyBorder="1" applyAlignment="1">
      <alignment horizontal="left" vertical="center" wrapText="1"/>
    </xf>
    <xf numFmtId="0" fontId="75" fillId="22" borderId="25" xfId="163" applyFont="1" applyFill="1" applyBorder="1" applyAlignment="1">
      <alignment vertical="center"/>
    </xf>
    <xf numFmtId="0" fontId="75" fillId="22" borderId="27" xfId="163" applyFont="1" applyFill="1" applyBorder="1" applyAlignment="1">
      <alignment vertical="center" wrapText="1"/>
    </xf>
    <xf numFmtId="0" fontId="75" fillId="22" borderId="25" xfId="163" applyFont="1" applyFill="1" applyBorder="1" applyAlignment="1">
      <alignment horizontal="center" vertical="center"/>
    </xf>
    <xf numFmtId="0" fontId="75" fillId="22" borderId="26" xfId="163" applyFont="1" applyFill="1" applyBorder="1" applyAlignment="1">
      <alignment vertical="center"/>
    </xf>
    <xf numFmtId="3" fontId="73" fillId="0" borderId="26" xfId="0" applyNumberFormat="1" applyFont="1" applyFill="1" applyBorder="1" applyAlignment="1">
      <alignment horizontal="center" vertical="center" wrapText="1"/>
    </xf>
    <xf numFmtId="0" fontId="76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1" fontId="3" fillId="0" borderId="7" xfId="175" applyNumberFormat="1" applyFont="1" applyBorder="1" applyAlignment="1">
      <alignment horizontal="left" vertical="top" wrapText="1" indent="2"/>
    </xf>
    <xf numFmtId="0" fontId="3" fillId="0" borderId="7" xfId="175" applyNumberFormat="1" applyFont="1" applyBorder="1" applyAlignment="1">
      <alignment horizontal="left" vertical="top" wrapText="1"/>
    </xf>
    <xf numFmtId="166" fontId="3" fillId="0" borderId="7" xfId="175" applyNumberFormat="1" applyFont="1" applyBorder="1" applyAlignment="1">
      <alignment horizontal="right" vertical="top" wrapText="1"/>
    </xf>
    <xf numFmtId="195" fontId="3" fillId="0" borderId="7" xfId="175" applyNumberFormat="1" applyFont="1" applyBorder="1" applyAlignment="1">
      <alignment horizontal="right" vertical="top" wrapText="1"/>
    </xf>
    <xf numFmtId="4" fontId="3" fillId="0" borderId="7" xfId="175" applyNumberFormat="1" applyFont="1" applyBorder="1" applyAlignment="1">
      <alignment horizontal="right" vertical="top" wrapText="1"/>
    </xf>
    <xf numFmtId="0" fontId="3" fillId="0" borderId="7" xfId="175" applyNumberFormat="1" applyFont="1" applyBorder="1" applyAlignment="1">
      <alignment horizontal="right" vertical="top" wrapText="1"/>
    </xf>
    <xf numFmtId="194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left" vertical="top"/>
    </xf>
    <xf numFmtId="0" fontId="72" fillId="0" borderId="25" xfId="0" applyFont="1" applyBorder="1" applyAlignment="1">
      <alignment horizontal="center" vertical="center"/>
    </xf>
    <xf numFmtId="0" fontId="36" fillId="0" borderId="25" xfId="163" applyFont="1" applyBorder="1" applyAlignment="1">
      <alignment horizontal="left" vertical="center" wrapText="1"/>
    </xf>
    <xf numFmtId="0" fontId="66" fillId="0" borderId="28" xfId="0" applyFont="1" applyBorder="1" applyAlignment="1">
      <alignment horizontal="center" vertical="center" wrapText="1"/>
    </xf>
    <xf numFmtId="0" fontId="70" fillId="22" borderId="28" xfId="163" applyFont="1" applyFill="1" applyBorder="1" applyAlignment="1">
      <alignment vertical="center" wrapText="1"/>
    </xf>
    <xf numFmtId="0" fontId="70" fillId="22" borderId="29" xfId="163" applyFont="1" applyFill="1" applyBorder="1" applyAlignment="1">
      <alignment vertical="center"/>
    </xf>
    <xf numFmtId="0" fontId="0" fillId="0" borderId="5" xfId="0" applyFont="1" applyBorder="1"/>
    <xf numFmtId="0" fontId="66" fillId="0" borderId="5" xfId="0" applyFont="1" applyBorder="1" applyAlignment="1">
      <alignment horizontal="center" vertical="center"/>
    </xf>
    <xf numFmtId="0" fontId="70" fillId="22" borderId="5" xfId="16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6" fillId="0" borderId="25" xfId="0" applyFont="1" applyBorder="1" applyAlignment="1">
      <alignment horizontal="center" vertical="center"/>
    </xf>
    <xf numFmtId="0" fontId="66" fillId="0" borderId="27" xfId="0" applyFont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3" fontId="73" fillId="24" borderId="26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3" fontId="73" fillId="0" borderId="26" xfId="0" applyNumberFormat="1" applyFont="1" applyFill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1" fontId="3" fillId="0" borderId="7" xfId="175" applyNumberFormat="1" applyFont="1" applyBorder="1" applyAlignment="1">
      <alignment horizontal="left" vertical="top" wrapText="1"/>
    </xf>
    <xf numFmtId="0" fontId="3" fillId="0" borderId="7" xfId="175" applyNumberFormat="1" applyFont="1" applyBorder="1" applyAlignment="1">
      <alignment horizontal="left" vertical="top" wrapText="1" indent="2"/>
    </xf>
    <xf numFmtId="196" fontId="3" fillId="0" borderId="7" xfId="175" applyNumberFormat="1" applyFont="1" applyBorder="1" applyAlignment="1">
      <alignment horizontal="right" vertical="top"/>
    </xf>
    <xf numFmtId="2" fontId="3" fillId="0" borderId="7" xfId="175" applyNumberFormat="1" applyFont="1" applyBorder="1" applyAlignment="1">
      <alignment horizontal="right" vertical="top" wrapText="1"/>
    </xf>
    <xf numFmtId="0" fontId="70" fillId="27" borderId="25" xfId="163" applyFont="1" applyFill="1" applyBorder="1" applyAlignment="1">
      <alignment vertical="center"/>
    </xf>
    <xf numFmtId="0" fontId="70" fillId="27" borderId="25" xfId="163" applyFont="1" applyFill="1" applyBorder="1" applyAlignment="1">
      <alignment horizontal="left" vertical="top" wrapText="1"/>
    </xf>
    <xf numFmtId="0" fontId="70" fillId="27" borderId="27" xfId="163" applyFont="1" applyFill="1" applyBorder="1" applyAlignment="1">
      <alignment horizontal="center" vertical="center" wrapText="1"/>
    </xf>
    <xf numFmtId="3" fontId="77" fillId="23" borderId="25" xfId="0" applyNumberFormat="1" applyFont="1" applyFill="1" applyBorder="1" applyAlignment="1">
      <alignment horizontal="center" vertical="center" wrapText="1"/>
    </xf>
    <xf numFmtId="3" fontId="66" fillId="23" borderId="25" xfId="0" applyNumberFormat="1" applyFont="1" applyFill="1" applyBorder="1" applyAlignment="1">
      <alignment horizontal="center" vertical="center" wrapText="1"/>
    </xf>
    <xf numFmtId="3" fontId="78" fillId="23" borderId="25" xfId="0" applyNumberFormat="1" applyFont="1" applyFill="1" applyBorder="1" applyAlignment="1">
      <alignment horizontal="center" vertical="center" wrapText="1"/>
    </xf>
    <xf numFmtId="3" fontId="73" fillId="0" borderId="25" xfId="0" applyNumberFormat="1" applyFont="1" applyFill="1" applyBorder="1" applyAlignment="1">
      <alignment horizontal="center" vertical="center" wrapText="1"/>
    </xf>
    <xf numFmtId="9" fontId="73" fillId="0" borderId="26" xfId="180" applyFont="1" applyFill="1" applyBorder="1" applyAlignment="1">
      <alignment horizontal="center" vertical="center" wrapText="1"/>
    </xf>
    <xf numFmtId="3" fontId="79" fillId="0" borderId="26" xfId="0" applyNumberFormat="1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horizontal="center" vertical="center"/>
    </xf>
    <xf numFmtId="0" fontId="73" fillId="0" borderId="27" xfId="0" applyFont="1" applyBorder="1" applyAlignment="1">
      <alignment horizontal="center" vertical="center" wrapText="1"/>
    </xf>
    <xf numFmtId="0" fontId="73" fillId="0" borderId="27" xfId="0" applyFont="1" applyBorder="1" applyAlignment="1">
      <alignment horizontal="center" vertical="center"/>
    </xf>
    <xf numFmtId="0" fontId="66" fillId="0" borderId="25" xfId="163" applyFont="1" applyBorder="1" applyAlignment="1">
      <alignment horizontal="left" vertical="center" wrapText="1"/>
    </xf>
    <xf numFmtId="0" fontId="43" fillId="7" borderId="7" xfId="175" applyNumberFormat="1" applyFont="1" applyFill="1" applyBorder="1" applyAlignment="1">
      <alignment horizontal="left" vertical="top" wrapText="1"/>
    </xf>
    <xf numFmtId="196" fontId="44" fillId="2" borderId="7" xfId="175" applyNumberFormat="1" applyFont="1" applyFill="1" applyBorder="1" applyAlignment="1">
      <alignment horizontal="right" vertical="top"/>
    </xf>
    <xf numFmtId="194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left" vertical="top"/>
    </xf>
    <xf numFmtId="0" fontId="67" fillId="0" borderId="25" xfId="163" applyFont="1" applyBorder="1" applyAlignment="1">
      <alignment horizontal="left" vertical="top" wrapText="1"/>
    </xf>
    <xf numFmtId="0" fontId="67" fillId="0" borderId="25" xfId="163" applyFont="1" applyBorder="1" applyAlignment="1">
      <alignment vertical="top" wrapText="1"/>
    </xf>
    <xf numFmtId="0" fontId="76" fillId="26" borderId="25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/>
    </xf>
    <xf numFmtId="0" fontId="82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0" fontId="82" fillId="26" borderId="27" xfId="0" applyFont="1" applyFill="1" applyBorder="1" applyAlignment="1">
      <alignment horizontal="center" vertical="center" wrapText="1"/>
    </xf>
    <xf numFmtId="0" fontId="82" fillId="26" borderId="26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 vertical="center"/>
    </xf>
    <xf numFmtId="0" fontId="83" fillId="26" borderId="27" xfId="0" applyFont="1" applyFill="1" applyBorder="1" applyAlignment="1">
      <alignment horizontal="center" vertical="center" wrapText="1"/>
    </xf>
    <xf numFmtId="0" fontId="83" fillId="26" borderId="26" xfId="0" applyFont="1" applyFill="1" applyBorder="1" applyAlignment="1">
      <alignment horizontal="center" vertical="center" wrapText="1"/>
    </xf>
    <xf numFmtId="0" fontId="84" fillId="26" borderId="27" xfId="0" applyFont="1" applyFill="1" applyBorder="1" applyAlignment="1">
      <alignment horizontal="center" vertical="center" wrapText="1"/>
    </xf>
    <xf numFmtId="0" fontId="84" fillId="26" borderId="26" xfId="0" applyFont="1" applyFill="1" applyBorder="1" applyAlignment="1">
      <alignment horizontal="center" vertical="center" wrapText="1"/>
    </xf>
    <xf numFmtId="0" fontId="44" fillId="2" borderId="7" xfId="175" applyNumberFormat="1" applyFont="1" applyFill="1" applyBorder="1" applyAlignment="1">
      <alignment horizontal="left" vertical="top" wrapText="1"/>
    </xf>
    <xf numFmtId="0" fontId="43" fillId="7" borderId="8" xfId="175" applyNumberFormat="1" applyFont="1" applyFill="1" applyBorder="1" applyAlignment="1">
      <alignment horizontal="left" vertical="top" wrapText="1"/>
    </xf>
    <xf numFmtId="0" fontId="43" fillId="7" borderId="15" xfId="175" applyNumberFormat="1" applyFont="1" applyFill="1" applyBorder="1" applyAlignment="1">
      <alignment horizontal="left" vertical="top" wrapText="1"/>
    </xf>
    <xf numFmtId="0" fontId="43" fillId="7" borderId="7" xfId="175" applyNumberFormat="1" applyFont="1" applyFill="1" applyBorder="1" applyAlignment="1">
      <alignment horizontal="left" vertical="top" wrapText="1"/>
    </xf>
    <xf numFmtId="0" fontId="43" fillId="7" borderId="9" xfId="175" applyNumberFormat="1" applyFont="1" applyFill="1" applyBorder="1" applyAlignment="1">
      <alignment horizontal="left" vertical="top" wrapText="1"/>
    </xf>
    <xf numFmtId="0" fontId="43" fillId="7" borderId="0" xfId="175" applyNumberFormat="1" applyFont="1" applyFill="1" applyAlignment="1">
      <alignment horizontal="left" vertical="top" wrapText="1"/>
    </xf>
    <xf numFmtId="0" fontId="43" fillId="7" borderId="10" xfId="175" applyNumberFormat="1" applyFont="1" applyFill="1" applyBorder="1" applyAlignment="1">
      <alignment horizontal="left" vertical="top" wrapText="1"/>
    </xf>
    <xf numFmtId="0" fontId="43" fillId="7" borderId="11" xfId="175" applyNumberFormat="1" applyFont="1" applyFill="1" applyBorder="1" applyAlignment="1">
      <alignment horizontal="left" vertical="top" wrapText="1"/>
    </xf>
    <xf numFmtId="0" fontId="43" fillId="7" borderId="12" xfId="175" applyNumberFormat="1" applyFont="1" applyFill="1" applyBorder="1" applyAlignment="1">
      <alignment horizontal="left" vertical="top" wrapText="1"/>
    </xf>
    <xf numFmtId="0" fontId="43" fillId="7" borderId="13" xfId="175" applyNumberFormat="1" applyFont="1" applyFill="1" applyBorder="1" applyAlignment="1">
      <alignment horizontal="left" vertical="top" wrapText="1"/>
    </xf>
    <xf numFmtId="0" fontId="43" fillId="7" borderId="14" xfId="175" applyNumberFormat="1" applyFont="1" applyFill="1" applyBorder="1" applyAlignment="1">
      <alignment horizontal="left" vertical="top" wrapText="1"/>
    </xf>
  </cellXfs>
  <cellStyles count="239">
    <cellStyle name="??&amp;O?&amp;H?_x0008__x000f__x0007_?_x0007__x0001__x0001_" xfId="1" xr:uid="{00000000-0005-0000-0000-000000000000}"/>
    <cellStyle name="_01년01월대리점매출_직매출포함" xfId="2" xr:uid="{00000000-0005-0000-0000-000001000000}"/>
    <cellStyle name="_01년01월하이마트매출" xfId="3" xr:uid="{00000000-0005-0000-0000-000002000000}"/>
    <cellStyle name="_01년01월하이마트사입" xfId="4" xr:uid="{00000000-0005-0000-0000-000003000000}"/>
    <cellStyle name="_01년02월ac관련남광원대리에게송부자료" xfId="5" xr:uid="{00000000-0005-0000-0000-000004000000}"/>
    <cellStyle name="_09년_고효율콤프_단가_090409" xfId="6" xr:uid="{00000000-0005-0000-0000-000005000000}"/>
    <cellStyle name="_2nd_C600모델_재료비및 손익분석" xfId="7" xr:uid="{00000000-0005-0000-0000-000006000000}"/>
    <cellStyle name="_월별-모델별제조원가-2902(송부)" xfId="8" xr:uid="{00000000-0005-0000-0000-000007000000}"/>
    <cellStyle name="A¡§¡ⓒ¡E¡þ¡EO [0]_AO¡§uRCN￠R¨uU " xfId="9" xr:uid="{00000000-0005-0000-0000-000008000000}"/>
    <cellStyle name="A¡§¡ⓒ¡E¡þ¡EO_AO¡§uRCN￠R¨uU " xfId="10" xr:uid="{00000000-0005-0000-0000-000009000000}"/>
    <cellStyle name="ÅëÈ­ [0]_´ë¿ìÀÚµ¿Â÷°ü·Ã~~~" xfId="11" xr:uid="{00000000-0005-0000-0000-00000A000000}"/>
    <cellStyle name="AeE­ [0]_AO¼RCN±U " xfId="12" xr:uid="{00000000-0005-0000-0000-00000B000000}"/>
    <cellStyle name="ÅëÈ­ [0]_ÁöºÐÀ²2" xfId="13" xr:uid="{00000000-0005-0000-0000-00000C000000}"/>
    <cellStyle name="ÅëÈ­_´ë¿ìÀÚµ¿Â÷°ü·Ã~~~" xfId="14" xr:uid="{00000000-0005-0000-0000-00000D000000}"/>
    <cellStyle name="AeE­_AO¼RCN±U " xfId="15" xr:uid="{00000000-0005-0000-0000-00000E000000}"/>
    <cellStyle name="ÅëÈ­_ÁöºÐÀ²2" xfId="16" xr:uid="{00000000-0005-0000-0000-00000F000000}"/>
    <cellStyle name="AeE￠R¨I [0]_AO¡§uRCN￠R¨uU " xfId="17" xr:uid="{00000000-0005-0000-0000-000010000000}"/>
    <cellStyle name="AeE￠R¨I_AO¡§uRCN￠R¨uU " xfId="18" xr:uid="{00000000-0005-0000-0000-000011000000}"/>
    <cellStyle name="ÄÞ¸¶ [0]_´ë¿ìÀÚµ¿Â÷°ü·Ã~~~" xfId="19" xr:uid="{00000000-0005-0000-0000-000012000000}"/>
    <cellStyle name="AÞ¸¶ [0]_AO¼RCN±U " xfId="20" xr:uid="{00000000-0005-0000-0000-000013000000}"/>
    <cellStyle name="ÄÞ¸¶ [0]_ÁöºÐÀ²2" xfId="21" xr:uid="{00000000-0005-0000-0000-000014000000}"/>
    <cellStyle name="ÄÞ¸¶_´ë¿ìÀÚµ¿Â÷°ü·Ã~~~" xfId="22" xr:uid="{00000000-0005-0000-0000-000015000000}"/>
    <cellStyle name="AÞ¸¶_AO¼RCN±U " xfId="23" xr:uid="{00000000-0005-0000-0000-000016000000}"/>
    <cellStyle name="ÄÞ¸¶_ÁöºÐÀ²2" xfId="24" xr:uid="{00000000-0005-0000-0000-000017000000}"/>
    <cellStyle name="C￠RIA¡§¨￡_AO¡§uRCN￠R¨uU " xfId="25" xr:uid="{00000000-0005-0000-0000-000018000000}"/>
    <cellStyle name="Ç¥ÁØ_´ë¿ìÀÚµ¿Â÷°ü·Ã~~~" xfId="26" xr:uid="{00000000-0005-0000-0000-000019000000}"/>
    <cellStyle name="C￥AØ_AO¼RCN±U " xfId="27" xr:uid="{00000000-0005-0000-0000-00001A000000}"/>
    <cellStyle name="Calc Currency (0)" xfId="28" xr:uid="{00000000-0005-0000-0000-00001B000000}"/>
    <cellStyle name="Calc Currency (2)" xfId="29" xr:uid="{00000000-0005-0000-0000-00001C000000}"/>
    <cellStyle name="Calc Percent (0)" xfId="30" xr:uid="{00000000-0005-0000-0000-00001D000000}"/>
    <cellStyle name="Calc Percent (1)" xfId="31" xr:uid="{00000000-0005-0000-0000-00001E000000}"/>
    <cellStyle name="Calc Percent (2)" xfId="32" xr:uid="{00000000-0005-0000-0000-00001F000000}"/>
    <cellStyle name="Calc Units (0)" xfId="33" xr:uid="{00000000-0005-0000-0000-000020000000}"/>
    <cellStyle name="Calc Units (1)" xfId="34" xr:uid="{00000000-0005-0000-0000-000021000000}"/>
    <cellStyle name="Calc Units (2)" xfId="35" xr:uid="{00000000-0005-0000-0000-000022000000}"/>
    <cellStyle name="category" xfId="36" xr:uid="{00000000-0005-0000-0000-000023000000}"/>
    <cellStyle name="Comma [00]" xfId="37" xr:uid="{00000000-0005-0000-0000-000024000000}"/>
    <cellStyle name="comma zerodec" xfId="38" xr:uid="{00000000-0005-0000-0000-000025000000}"/>
    <cellStyle name="Currency [00]" xfId="39" xr:uid="{00000000-0005-0000-0000-000026000000}"/>
    <cellStyle name="Currency1" xfId="40" xr:uid="{00000000-0005-0000-0000-000027000000}"/>
    <cellStyle name="Date Short" xfId="41" xr:uid="{00000000-0005-0000-0000-000028000000}"/>
    <cellStyle name="DELTA" xfId="42" xr:uid="{00000000-0005-0000-0000-000029000000}"/>
    <cellStyle name="Dezimal [0] 2" xfId="43" xr:uid="{00000000-0005-0000-0000-00002A000000}"/>
    <cellStyle name="Dollar (zero dec)" xfId="44" xr:uid="{00000000-0005-0000-0000-00002B000000}"/>
    <cellStyle name="Eingabefeld" xfId="45" xr:uid="{00000000-0005-0000-0000-00002C000000}"/>
    <cellStyle name="Eingaben" xfId="46" xr:uid="{00000000-0005-0000-0000-00002D000000}"/>
    <cellStyle name="EingabenWr" xfId="47" xr:uid="{00000000-0005-0000-0000-00002E000000}"/>
    <cellStyle name="Enter Currency (0)" xfId="48" xr:uid="{00000000-0005-0000-0000-00002F000000}"/>
    <cellStyle name="Enter Currency (2)" xfId="49" xr:uid="{00000000-0005-0000-0000-000030000000}"/>
    <cellStyle name="Enter Units (0)" xfId="50" xr:uid="{00000000-0005-0000-0000-000031000000}"/>
    <cellStyle name="Enter Units (1)" xfId="51" xr:uid="{00000000-0005-0000-0000-000032000000}"/>
    <cellStyle name="Enter Units (2)" xfId="52" xr:uid="{00000000-0005-0000-0000-000033000000}"/>
    <cellStyle name="Ergebnisse" xfId="53" xr:uid="{00000000-0005-0000-0000-000034000000}"/>
    <cellStyle name="Euro" xfId="54" xr:uid="{00000000-0005-0000-0000-000035000000}"/>
    <cellStyle name="Grey" xfId="55" xr:uid="{00000000-0005-0000-0000-000036000000}"/>
    <cellStyle name="HEADER" xfId="56" xr:uid="{00000000-0005-0000-0000-000037000000}"/>
    <cellStyle name="Header1" xfId="57" xr:uid="{00000000-0005-0000-0000-000038000000}"/>
    <cellStyle name="Header2" xfId="58" xr:uid="{00000000-0005-0000-0000-000039000000}"/>
    <cellStyle name="Îáû÷íû?INCOM1" xfId="59" xr:uid="{00000000-0005-0000-0000-00003A000000}"/>
    <cellStyle name="Îáû÷íû?INCOM10" xfId="60" xr:uid="{00000000-0005-0000-0000-00003B000000}"/>
    <cellStyle name="Îáû÷íû?INCOM2" xfId="61" xr:uid="{00000000-0005-0000-0000-00003C000000}"/>
    <cellStyle name="Îáû÷íû?INCOM3" xfId="62" xr:uid="{00000000-0005-0000-0000-00003D000000}"/>
    <cellStyle name="Îáû÷íû?INCOM4" xfId="63" xr:uid="{00000000-0005-0000-0000-00003E000000}"/>
    <cellStyle name="Îáû÷íû?INCOM5" xfId="64" xr:uid="{00000000-0005-0000-0000-00003F000000}"/>
    <cellStyle name="Îáû÷íû?INCOM6" xfId="65" xr:uid="{00000000-0005-0000-0000-000040000000}"/>
    <cellStyle name="Îáû÷íû?INCOM7" xfId="66" xr:uid="{00000000-0005-0000-0000-000041000000}"/>
    <cellStyle name="Îáû÷íû?INCOM8" xfId="67" xr:uid="{00000000-0005-0000-0000-000042000000}"/>
    <cellStyle name="Îáû÷íû?INCOM9" xfId="68" xr:uid="{00000000-0005-0000-0000-000043000000}"/>
    <cellStyle name="Îáû÷íû?PRIB11" xfId="69" xr:uid="{00000000-0005-0000-0000-000044000000}"/>
    <cellStyle name="iles|_x0005_h" xfId="70" xr:uid="{00000000-0005-0000-0000-000045000000}"/>
    <cellStyle name="Input [yellow]" xfId="71" xr:uid="{00000000-0005-0000-0000-000046000000}"/>
    <cellStyle name="les" xfId="72" xr:uid="{00000000-0005-0000-0000-000047000000}"/>
    <cellStyle name="Link Currency (0)" xfId="73" xr:uid="{00000000-0005-0000-0000-000048000000}"/>
    <cellStyle name="Link Currency (2)" xfId="74" xr:uid="{00000000-0005-0000-0000-000049000000}"/>
    <cellStyle name="Link Units (0)" xfId="75" xr:uid="{00000000-0005-0000-0000-00004A000000}"/>
    <cellStyle name="Link Units (1)" xfId="76" xr:uid="{00000000-0005-0000-0000-00004B000000}"/>
    <cellStyle name="Link Units (2)" xfId="77" xr:uid="{00000000-0005-0000-0000-00004C000000}"/>
    <cellStyle name="Millares [0]_PERSONAL" xfId="78" xr:uid="{00000000-0005-0000-0000-00004D000000}"/>
    <cellStyle name="Millares_PERSONAL" xfId="79" xr:uid="{00000000-0005-0000-0000-00004E000000}"/>
    <cellStyle name="Model" xfId="80" xr:uid="{00000000-0005-0000-0000-00004F000000}"/>
    <cellStyle name="Moneda [0]_CONTENCION CONDELL 25.051" xfId="81" xr:uid="{00000000-0005-0000-0000-000050000000}"/>
    <cellStyle name="Moneda_CONTENCION CONDELL 25.051" xfId="82" xr:uid="{00000000-0005-0000-0000-000051000000}"/>
    <cellStyle name="Normal - Style1" xfId="83" xr:uid="{00000000-0005-0000-0000-000052000000}"/>
    <cellStyle name="Normal 11" xfId="84" xr:uid="{00000000-0005-0000-0000-000053000000}"/>
    <cellStyle name="Normal 133" xfId="85" xr:uid="{00000000-0005-0000-0000-000054000000}"/>
    <cellStyle name="Normal 2" xfId="86" xr:uid="{00000000-0005-0000-0000-000055000000}"/>
    <cellStyle name="Normal 2 2" xfId="87" xr:uid="{00000000-0005-0000-0000-000056000000}"/>
    <cellStyle name="Normal 2 2 2" xfId="88" xr:uid="{00000000-0005-0000-0000-000057000000}"/>
    <cellStyle name="Normal 2 2 2 2" xfId="89" xr:uid="{00000000-0005-0000-0000-000058000000}"/>
    <cellStyle name="Normal 2 2 2 3" xfId="90" xr:uid="{00000000-0005-0000-0000-000059000000}"/>
    <cellStyle name="Normal 2 2 3" xfId="91" xr:uid="{00000000-0005-0000-0000-00005A000000}"/>
    <cellStyle name="Normal 2 3" xfId="92" xr:uid="{00000000-0005-0000-0000-00005B000000}"/>
    <cellStyle name="Normal 2 3 2" xfId="93" xr:uid="{00000000-0005-0000-0000-00005C000000}"/>
    <cellStyle name="Normal 2 3 3" xfId="94" xr:uid="{00000000-0005-0000-0000-00005D000000}"/>
    <cellStyle name="Normal 2 4" xfId="95" xr:uid="{00000000-0005-0000-0000-00005E000000}"/>
    <cellStyle name="Normal 2 4 2" xfId="96" xr:uid="{00000000-0005-0000-0000-00005F000000}"/>
    <cellStyle name="Normal 2 5" xfId="97" xr:uid="{00000000-0005-0000-0000-000060000000}"/>
    <cellStyle name="Normal 3" xfId="98" xr:uid="{00000000-0005-0000-0000-000061000000}"/>
    <cellStyle name="Normal 3 2" xfId="99" xr:uid="{00000000-0005-0000-0000-000062000000}"/>
    <cellStyle name="Normal 3 2 2" xfId="100" xr:uid="{00000000-0005-0000-0000-000063000000}"/>
    <cellStyle name="Normal 3 3" xfId="101" xr:uid="{00000000-0005-0000-0000-000064000000}"/>
    <cellStyle name="Normal 3 3 2" xfId="102" xr:uid="{00000000-0005-0000-0000-000065000000}"/>
    <cellStyle name="Normal 3 3 3" xfId="103" xr:uid="{00000000-0005-0000-0000-000066000000}"/>
    <cellStyle name="Normal 3 4" xfId="104" xr:uid="{00000000-0005-0000-0000-000067000000}"/>
    <cellStyle name="Normal 3 4 2" xfId="105" xr:uid="{00000000-0005-0000-0000-000068000000}"/>
    <cellStyle name="Normal 3 4 3" xfId="106" xr:uid="{00000000-0005-0000-0000-000069000000}"/>
    <cellStyle name="Normal 4" xfId="107" xr:uid="{00000000-0005-0000-0000-00006A000000}"/>
    <cellStyle name="Normal 5" xfId="108" xr:uid="{00000000-0005-0000-0000-00006B000000}"/>
    <cellStyle name="Normal 6" xfId="109" xr:uid="{00000000-0005-0000-0000-00006C000000}"/>
    <cellStyle name="Normal 7" xfId="110" xr:uid="{00000000-0005-0000-0000-00006D000000}"/>
    <cellStyle name="Normal 7 2" xfId="111" xr:uid="{00000000-0005-0000-0000-00006E000000}"/>
    <cellStyle name="Normal 8" xfId="112" xr:uid="{00000000-0005-0000-0000-00006F000000}"/>
    <cellStyle name="Normal 9" xfId="113" xr:uid="{00000000-0005-0000-0000-000070000000}"/>
    <cellStyle name="Normal_Opsiyon Fiyat Listesi" xfId="114" xr:uid="{00000000-0005-0000-0000-000071000000}"/>
    <cellStyle name="ParaBirimi 2" xfId="115" xr:uid="{00000000-0005-0000-0000-000072000000}"/>
    <cellStyle name="Percent [0]" xfId="116" xr:uid="{00000000-0005-0000-0000-000073000000}"/>
    <cellStyle name="Percent [00]" xfId="117" xr:uid="{00000000-0005-0000-0000-000074000000}"/>
    <cellStyle name="Percent [2]" xfId="118" xr:uid="{00000000-0005-0000-0000-000075000000}"/>
    <cellStyle name="PrePop Currency (0)" xfId="119" xr:uid="{00000000-0005-0000-0000-000076000000}"/>
    <cellStyle name="PrePop Currency (2)" xfId="120" xr:uid="{00000000-0005-0000-0000-000077000000}"/>
    <cellStyle name="PrePop Units (0)" xfId="121" xr:uid="{00000000-0005-0000-0000-000078000000}"/>
    <cellStyle name="PrePop Units (1)" xfId="122" xr:uid="{00000000-0005-0000-0000-000079000000}"/>
    <cellStyle name="PrePop Units (2)" xfId="123" xr:uid="{00000000-0005-0000-0000-00007A000000}"/>
    <cellStyle name="Prozent 2" xfId="124" xr:uid="{00000000-0005-0000-0000-00007B000000}"/>
    <cellStyle name="R?" xfId="125" xr:uid="{00000000-0005-0000-0000-00007C000000}"/>
    <cellStyle name="sche|_x0005_" xfId="126" xr:uid="{00000000-0005-0000-0000-00007D000000}"/>
    <cellStyle name="Standard 2" xfId="127" xr:uid="{00000000-0005-0000-0000-00007E000000}"/>
    <cellStyle name="Standard 2 2" xfId="128" xr:uid="{00000000-0005-0000-0000-00007F000000}"/>
    <cellStyle name="Standard 3" xfId="129" xr:uid="{00000000-0005-0000-0000-000080000000}"/>
    <cellStyle name="Standard_Price Comparison 07.2002" xfId="130" xr:uid="{00000000-0005-0000-0000-000081000000}"/>
    <cellStyle name="subhead" xfId="131" xr:uid="{00000000-0005-0000-0000-000082000000}"/>
    <cellStyle name="Text Indent A" xfId="132" xr:uid="{00000000-0005-0000-0000-000083000000}"/>
    <cellStyle name="Text Indent B" xfId="133" xr:uid="{00000000-0005-0000-0000-000084000000}"/>
    <cellStyle name="Text Indent C" xfId="134" xr:uid="{00000000-0005-0000-0000-000085000000}"/>
    <cellStyle name="Ueberschriften" xfId="135" xr:uid="{00000000-0005-0000-0000-000086000000}"/>
    <cellStyle name="XLS'|_x0005_t" xfId="136" xr:uid="{00000000-0005-0000-0000-000087000000}"/>
    <cellStyle name="Yüzde 2" xfId="137" xr:uid="{00000000-0005-0000-0000-000088000000}"/>
    <cellStyle name="Акцент1" xfId="138" builtinId="29" customBuiltin="1"/>
    <cellStyle name="Акцент2" xfId="139" builtinId="33" customBuiltin="1"/>
    <cellStyle name="Акцент3" xfId="140" builtinId="37" customBuiltin="1"/>
    <cellStyle name="Акцент4" xfId="141" builtinId="41" customBuiltin="1"/>
    <cellStyle name="Акцент5" xfId="142" builtinId="45" customBuiltin="1"/>
    <cellStyle name="Акцент6" xfId="143" builtinId="49" customBuiltin="1"/>
    <cellStyle name="Ввод " xfId="144" builtinId="20" customBuiltin="1"/>
    <cellStyle name="Вывод" xfId="145" builtinId="21" customBuiltin="1"/>
    <cellStyle name="Вычисление" xfId="146" builtinId="22" customBuiltin="1"/>
    <cellStyle name="Гиперссылка 2" xfId="147" xr:uid="{00000000-0005-0000-0000-000092000000}"/>
    <cellStyle name="Денежный 2" xfId="148" xr:uid="{00000000-0005-0000-0000-000093000000}"/>
    <cellStyle name="Денежный 3" xfId="149" xr:uid="{00000000-0005-0000-0000-000094000000}"/>
    <cellStyle name="Заголовок 1" xfId="150" builtinId="16" customBuiltin="1"/>
    <cellStyle name="Заголовок 2" xfId="151" builtinId="17" customBuiltin="1"/>
    <cellStyle name="Заголовок 3" xfId="152" builtinId="18" customBuiltin="1"/>
    <cellStyle name="Заголовок 4" xfId="153" builtinId="19" customBuiltin="1"/>
    <cellStyle name="Итог" xfId="154" builtinId="25" customBuiltin="1"/>
    <cellStyle name="Контрольная ячейка" xfId="155" builtinId="23" customBuiltin="1"/>
    <cellStyle name="Название 2" xfId="156" xr:uid="{00000000-0005-0000-0000-00009B000000}"/>
    <cellStyle name="Нейтральный" xfId="157" builtinId="28" customBuiltin="1"/>
    <cellStyle name="Обычный" xfId="0" builtinId="0"/>
    <cellStyle name="Обычный 10" xfId="158" xr:uid="{00000000-0005-0000-0000-00009E000000}"/>
    <cellStyle name="Обычный 10 2" xfId="159" xr:uid="{00000000-0005-0000-0000-00009F000000}"/>
    <cellStyle name="Обычный 10 2 2" xfId="160" xr:uid="{00000000-0005-0000-0000-0000A0000000}"/>
    <cellStyle name="Обычный 14" xfId="161" xr:uid="{00000000-0005-0000-0000-0000A1000000}"/>
    <cellStyle name="Обычный 15" xfId="162" xr:uid="{00000000-0005-0000-0000-0000A2000000}"/>
    <cellStyle name="Обычный 2" xfId="163" xr:uid="{00000000-0005-0000-0000-0000A3000000}"/>
    <cellStyle name="Обычный 2 2" xfId="164" xr:uid="{00000000-0005-0000-0000-0000A4000000}"/>
    <cellStyle name="Обычный 2 3" xfId="165" xr:uid="{00000000-0005-0000-0000-0000A5000000}"/>
    <cellStyle name="Обычный 2 4" xfId="166" xr:uid="{00000000-0005-0000-0000-0000A6000000}"/>
    <cellStyle name="Обычный 3" xfId="167" xr:uid="{00000000-0005-0000-0000-0000A7000000}"/>
    <cellStyle name="Обычный 3 2" xfId="168" xr:uid="{00000000-0005-0000-0000-0000A8000000}"/>
    <cellStyle name="Обычный 3 3" xfId="169" xr:uid="{00000000-0005-0000-0000-0000A9000000}"/>
    <cellStyle name="Обычный 4" xfId="170" xr:uid="{00000000-0005-0000-0000-0000AA000000}"/>
    <cellStyle name="Обычный 4 2" xfId="171" xr:uid="{00000000-0005-0000-0000-0000AB000000}"/>
    <cellStyle name="Обычный 4 3" xfId="172" xr:uid="{00000000-0005-0000-0000-0000AC000000}"/>
    <cellStyle name="Обычный 5" xfId="173" xr:uid="{00000000-0005-0000-0000-0000AD000000}"/>
    <cellStyle name="Обычный 5 2" xfId="174" xr:uid="{00000000-0005-0000-0000-0000AE000000}"/>
    <cellStyle name="Обычный_0" xfId="175" xr:uid="{00000000-0005-0000-0000-0000AF000000}"/>
    <cellStyle name="Плохой" xfId="176" builtinId="27" customBuiltin="1"/>
    <cellStyle name="Пояснение" xfId="177" builtinId="53" customBuiltin="1"/>
    <cellStyle name="Примечание" xfId="178" builtinId="10" customBuiltin="1"/>
    <cellStyle name="Примечание 2" xfId="179" xr:uid="{00000000-0005-0000-0000-0000B3000000}"/>
    <cellStyle name="Процентный" xfId="180" builtinId="5"/>
    <cellStyle name="Процентный 2" xfId="181" xr:uid="{00000000-0005-0000-0000-0000B5000000}"/>
    <cellStyle name="Процентный 3" xfId="182" xr:uid="{00000000-0005-0000-0000-0000B6000000}"/>
    <cellStyle name="Процентный 3 2" xfId="183" xr:uid="{00000000-0005-0000-0000-0000B7000000}"/>
    <cellStyle name="Процентный 3 3" xfId="184" xr:uid="{00000000-0005-0000-0000-0000B8000000}"/>
    <cellStyle name="Процентный 4" xfId="185" xr:uid="{00000000-0005-0000-0000-0000B9000000}"/>
    <cellStyle name="Связанная ячейка" xfId="186" builtinId="24" customBuiltin="1"/>
    <cellStyle name="Текст предупреждения" xfId="187" builtinId="11" customBuiltin="1"/>
    <cellStyle name="Финансовый 2" xfId="188" xr:uid="{00000000-0005-0000-0000-0000BC000000}"/>
    <cellStyle name="Финансовый 3" xfId="189" xr:uid="{00000000-0005-0000-0000-0000BD000000}"/>
    <cellStyle name="Финансовый 9" xfId="190" xr:uid="{00000000-0005-0000-0000-0000BE000000}"/>
    <cellStyle name="Хороший" xfId="191" builtinId="26" customBuiltin="1"/>
    <cellStyle name="ﾄﾞｸｶ [0]_ﾁﾖｼｮﾇﾑｱﾛ " xfId="192" xr:uid="{00000000-0005-0000-0000-0000C0000000}"/>
    <cellStyle name="ﾄﾞｸｶ_ﾁﾖｼｮﾇﾑｱﾛ " xfId="193" xr:uid="{00000000-0005-0000-0000-0000C1000000}"/>
    <cellStyle name="ﾅ・ｭ [0]_ﾁﾖｼｮﾇﾑｱﾛ " xfId="194" xr:uid="{00000000-0005-0000-0000-0000C2000000}"/>
    <cellStyle name="ﾅ・ｭ_ﾁﾖｼｮﾇﾑｱﾛ " xfId="195" xr:uid="{00000000-0005-0000-0000-0000C3000000}"/>
    <cellStyle name="뒤에 오는 하이퍼링크_0103" xfId="196" xr:uid="{00000000-0005-0000-0000-0000C4000000}"/>
    <cellStyle name="똿뗦먛귟_PRODUCT DETAIL Q1" xfId="197" xr:uid="{00000000-0005-0000-0000-0000C5000000}"/>
    <cellStyle name="믅됞 [0.00]_PRODUCT DETAIL Q1" xfId="198" xr:uid="{00000000-0005-0000-0000-0000C6000000}"/>
    <cellStyle name="믅됞_PRODUCT DETAIL Q1" xfId="199" xr:uid="{00000000-0005-0000-0000-0000C7000000}"/>
    <cellStyle name="백분율 2" xfId="200" xr:uid="{00000000-0005-0000-0000-0000C8000000}"/>
    <cellStyle name="백분율 3" xfId="201" xr:uid="{00000000-0005-0000-0000-0000C9000000}"/>
    <cellStyle name="백분율 3 2" xfId="202" xr:uid="{00000000-0005-0000-0000-0000CA000000}"/>
    <cellStyle name="뷭?_BOOKSHIP" xfId="203" xr:uid="{00000000-0005-0000-0000-0000CB000000}"/>
    <cellStyle name="셈迷?XLS!check_filesche|_x0005_" xfId="204" xr:uid="{00000000-0005-0000-0000-0000CC000000}"/>
    <cellStyle name="쉼표 [0] 2" xfId="205" xr:uid="{00000000-0005-0000-0000-0000CD000000}"/>
    <cellStyle name="쉼표 [0] 3" xfId="206" xr:uid="{00000000-0005-0000-0000-0000CE000000}"/>
    <cellStyle name="쉼표 [0] 3 2" xfId="207" xr:uid="{00000000-0005-0000-0000-0000CF000000}"/>
    <cellStyle name="스타일 1" xfId="208" xr:uid="{00000000-0005-0000-0000-0000D0000000}"/>
    <cellStyle name="콤마 [0]_0009-1" xfId="209" xr:uid="{00000000-0005-0000-0000-0000D1000000}"/>
    <cellStyle name="콤마,_x0005__x0014_" xfId="210" xr:uid="{00000000-0005-0000-0000-0000D2000000}"/>
    <cellStyle name="콤마_0009-1" xfId="211" xr:uid="{00000000-0005-0000-0000-0000D3000000}"/>
    <cellStyle name="표준 2" xfId="212" xr:uid="{00000000-0005-0000-0000-0000D4000000}"/>
    <cellStyle name="표준 2 2" xfId="213" xr:uid="{00000000-0005-0000-0000-0000D5000000}"/>
    <cellStyle name="표준 3" xfId="214" xr:uid="{00000000-0005-0000-0000-0000D6000000}"/>
    <cellStyle name="표준 3 2" xfId="215" xr:uid="{00000000-0005-0000-0000-0000D7000000}"/>
    <cellStyle name="一般_家樂福" xfId="216" xr:uid="{00000000-0005-0000-0000-0000D8000000}"/>
    <cellStyle name="千分位[0]_laroux" xfId="217" xr:uid="{00000000-0005-0000-0000-0000D9000000}"/>
    <cellStyle name="千分位_laroux" xfId="218" xr:uid="{00000000-0005-0000-0000-0000DA000000}"/>
    <cellStyle name="咬訌裝?INCOM1" xfId="219" xr:uid="{00000000-0005-0000-0000-0000DB000000}"/>
    <cellStyle name="咬訌裝?INCOM10" xfId="220" xr:uid="{00000000-0005-0000-0000-0000DC000000}"/>
    <cellStyle name="咬訌裝?INCOM2" xfId="221" xr:uid="{00000000-0005-0000-0000-0000DD000000}"/>
    <cellStyle name="咬訌裝?INCOM3" xfId="222" xr:uid="{00000000-0005-0000-0000-0000DE000000}"/>
    <cellStyle name="咬訌裝?INCOM4" xfId="223" xr:uid="{00000000-0005-0000-0000-0000DF000000}"/>
    <cellStyle name="咬訌裝?INCOM5" xfId="224" xr:uid="{00000000-0005-0000-0000-0000E0000000}"/>
    <cellStyle name="咬訌裝?INCOM6" xfId="225" xr:uid="{00000000-0005-0000-0000-0000E1000000}"/>
    <cellStyle name="咬訌裝?INCOM7" xfId="226" xr:uid="{00000000-0005-0000-0000-0000E2000000}"/>
    <cellStyle name="咬訌裝?INCOM8" xfId="227" xr:uid="{00000000-0005-0000-0000-0000E3000000}"/>
    <cellStyle name="咬訌裝?INCOM9" xfId="228" xr:uid="{00000000-0005-0000-0000-0000E4000000}"/>
    <cellStyle name="咬訌裝?PRIB11" xfId="229" xr:uid="{00000000-0005-0000-0000-0000E5000000}"/>
    <cellStyle name="常规_Sheet1" xfId="230" xr:uid="{00000000-0005-0000-0000-0000E6000000}"/>
    <cellStyle name="烹拳 [0]_林籍茄臂 " xfId="231" xr:uid="{00000000-0005-0000-0000-0000E7000000}"/>
    <cellStyle name="烹拳_林籍茄臂 " xfId="232" xr:uid="{00000000-0005-0000-0000-0000E8000000}"/>
    <cellStyle name="貨幣 [0]_PERSONAL" xfId="233" xr:uid="{00000000-0005-0000-0000-0000E9000000}"/>
    <cellStyle name="貨幣[0]_laroux" xfId="234" xr:uid="{00000000-0005-0000-0000-0000EA000000}"/>
    <cellStyle name="貨幣_laroux" xfId="235" xr:uid="{00000000-0005-0000-0000-0000EB000000}"/>
    <cellStyle name="钎霖_林籍茄臂 " xfId="236" xr:uid="{00000000-0005-0000-0000-0000EC000000}"/>
    <cellStyle name="霓付 [0]_林籍茄臂 " xfId="237" xr:uid="{00000000-0005-0000-0000-0000ED000000}"/>
    <cellStyle name="霓付_林籍茄臂 " xfId="238" xr:uid="{00000000-0005-0000-0000-0000E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image" Target="../media/image8.jpeg"/><Relationship Id="rId18" Type="http://schemas.openxmlformats.org/officeDocument/2006/relationships/image" Target="../media/image13.jpeg"/><Relationship Id="rId26" Type="http://schemas.openxmlformats.org/officeDocument/2006/relationships/image" Target="../media/image21.jpeg"/><Relationship Id="rId3" Type="http://schemas.openxmlformats.org/officeDocument/2006/relationships/hyperlink" Target="https://yadi.sk/d/KIj5QuOCfqmdi/%D0%A4%D0%BE%D1%82%D0%BE%20%D0%BF%D0%BB%D0%B8%D1%82%20SIMFER/F56GO42017" TargetMode="External"/><Relationship Id="rId21" Type="http://schemas.openxmlformats.org/officeDocument/2006/relationships/image" Target="../media/image16.jpeg"/><Relationship Id="rId34" Type="http://schemas.openxmlformats.org/officeDocument/2006/relationships/image" Target="../media/image29.jpeg"/><Relationship Id="rId7" Type="http://schemas.openxmlformats.org/officeDocument/2006/relationships/hyperlink" Target="https://yadi.sk/d/KIj5QuOCfqmdi/%D0%A4%D0%BE%D1%82%D0%BE%20%D0%BF%D0%BB%D0%B8%D1%82%20SIMFER/F66GO42017" TargetMode="External"/><Relationship Id="rId12" Type="http://schemas.openxmlformats.org/officeDocument/2006/relationships/image" Target="../media/image7.jpeg"/><Relationship Id="rId17" Type="http://schemas.openxmlformats.org/officeDocument/2006/relationships/image" Target="../media/image12.jpeg"/><Relationship Id="rId25" Type="http://schemas.openxmlformats.org/officeDocument/2006/relationships/image" Target="../media/image20.jpeg"/><Relationship Id="rId33" Type="http://schemas.openxmlformats.org/officeDocument/2006/relationships/image" Target="../media/image28.png"/><Relationship Id="rId2" Type="http://schemas.openxmlformats.org/officeDocument/2006/relationships/image" Target="../media/image1.jpeg"/><Relationship Id="rId16" Type="http://schemas.openxmlformats.org/officeDocument/2006/relationships/image" Target="../media/image11.jpeg"/><Relationship Id="rId20" Type="http://schemas.openxmlformats.org/officeDocument/2006/relationships/image" Target="../media/image15.jpeg"/><Relationship Id="rId29" Type="http://schemas.openxmlformats.org/officeDocument/2006/relationships/image" Target="../media/image24.jpeg"/><Relationship Id="rId1" Type="http://schemas.openxmlformats.org/officeDocument/2006/relationships/hyperlink" Target="https://yadi.sk/d/KIj5QuOCfqmdi/%D0%A4%D0%BE%D1%82%D0%BE%20%D0%BF%D0%BB%D0%B8%D1%82%20SIMFER/F55GW42017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6.jpeg"/><Relationship Id="rId24" Type="http://schemas.openxmlformats.org/officeDocument/2006/relationships/image" Target="../media/image19.png"/><Relationship Id="rId32" Type="http://schemas.openxmlformats.org/officeDocument/2006/relationships/image" Target="../media/image27.jpeg"/><Relationship Id="rId37" Type="http://schemas.openxmlformats.org/officeDocument/2006/relationships/image" Target="../media/image32.jpeg"/><Relationship Id="rId5" Type="http://schemas.openxmlformats.org/officeDocument/2006/relationships/hyperlink" Target="https://yadi.sk/d/KIj5QuOCfqmdi/%D0%A4%D0%BE%D1%82%D0%BE%20%D0%BF%D0%BB%D0%B8%D1%82%20SIMFER/F66GW42017" TargetMode="External"/><Relationship Id="rId15" Type="http://schemas.openxmlformats.org/officeDocument/2006/relationships/image" Target="../media/image10.jpeg"/><Relationship Id="rId23" Type="http://schemas.openxmlformats.org/officeDocument/2006/relationships/image" Target="../media/image18.jpeg"/><Relationship Id="rId28" Type="http://schemas.openxmlformats.org/officeDocument/2006/relationships/image" Target="../media/image23.jpeg"/><Relationship Id="rId36" Type="http://schemas.openxmlformats.org/officeDocument/2006/relationships/image" Target="../media/image31.jpeg"/><Relationship Id="rId10" Type="http://schemas.openxmlformats.org/officeDocument/2006/relationships/image" Target="../media/image5.jpeg"/><Relationship Id="rId19" Type="http://schemas.openxmlformats.org/officeDocument/2006/relationships/image" Target="../media/image14.jpeg"/><Relationship Id="rId31" Type="http://schemas.openxmlformats.org/officeDocument/2006/relationships/image" Target="../media/image26.jpeg"/><Relationship Id="rId4" Type="http://schemas.openxmlformats.org/officeDocument/2006/relationships/image" Target="../media/image2.jpeg"/><Relationship Id="rId9" Type="http://schemas.openxmlformats.org/officeDocument/2006/relationships/hyperlink" Target="https://yadi.sk/d/KIj5QuOCfqmdi/%D0%A4%D0%BE%D1%82%D0%BE%20%D0%BF%D0%BB%D0%B8%D1%82%20SIMFER/F66GL42017" TargetMode="External"/><Relationship Id="rId14" Type="http://schemas.openxmlformats.org/officeDocument/2006/relationships/image" Target="../media/image9.jpeg"/><Relationship Id="rId22" Type="http://schemas.openxmlformats.org/officeDocument/2006/relationships/image" Target="../media/image17.jpeg"/><Relationship Id="rId27" Type="http://schemas.openxmlformats.org/officeDocument/2006/relationships/image" Target="../media/image22.jpeg"/><Relationship Id="rId30" Type="http://schemas.openxmlformats.org/officeDocument/2006/relationships/image" Target="../media/image25.jpeg"/><Relationship Id="rId35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5.jpeg"/><Relationship Id="rId18" Type="http://schemas.openxmlformats.org/officeDocument/2006/relationships/image" Target="../media/image50.png"/><Relationship Id="rId26" Type="http://schemas.openxmlformats.org/officeDocument/2006/relationships/image" Target="../media/image58.jpeg"/><Relationship Id="rId39" Type="http://schemas.openxmlformats.org/officeDocument/2006/relationships/image" Target="../media/image71.jpeg"/><Relationship Id="rId21" Type="http://schemas.openxmlformats.org/officeDocument/2006/relationships/image" Target="../media/image53.jpeg"/><Relationship Id="rId34" Type="http://schemas.openxmlformats.org/officeDocument/2006/relationships/image" Target="../media/image66.jpeg"/><Relationship Id="rId42" Type="http://schemas.openxmlformats.org/officeDocument/2006/relationships/image" Target="../media/image74.jpeg"/><Relationship Id="rId47" Type="http://schemas.openxmlformats.org/officeDocument/2006/relationships/image" Target="../media/image79.jpeg"/><Relationship Id="rId50" Type="http://schemas.openxmlformats.org/officeDocument/2006/relationships/image" Target="../media/image82.png"/><Relationship Id="rId55" Type="http://schemas.openxmlformats.org/officeDocument/2006/relationships/image" Target="../media/image87.jpeg"/><Relationship Id="rId63" Type="http://schemas.openxmlformats.org/officeDocument/2006/relationships/image" Target="../media/image95.jpeg"/><Relationship Id="rId68" Type="http://schemas.openxmlformats.org/officeDocument/2006/relationships/image" Target="../media/image100.jpeg"/><Relationship Id="rId76" Type="http://schemas.openxmlformats.org/officeDocument/2006/relationships/image" Target="../media/image108.jpeg"/><Relationship Id="rId84" Type="http://schemas.openxmlformats.org/officeDocument/2006/relationships/image" Target="../media/image116.png"/><Relationship Id="rId89" Type="http://schemas.openxmlformats.org/officeDocument/2006/relationships/image" Target="../media/image121.jpeg"/><Relationship Id="rId7" Type="http://schemas.openxmlformats.org/officeDocument/2006/relationships/image" Target="../media/image39.jpeg"/><Relationship Id="rId71" Type="http://schemas.openxmlformats.org/officeDocument/2006/relationships/image" Target="../media/image103.png"/><Relationship Id="rId92" Type="http://schemas.openxmlformats.org/officeDocument/2006/relationships/image" Target="../media/image124.jpeg"/><Relationship Id="rId2" Type="http://schemas.openxmlformats.org/officeDocument/2006/relationships/image" Target="../media/image34.jpeg"/><Relationship Id="rId16" Type="http://schemas.openxmlformats.org/officeDocument/2006/relationships/image" Target="../media/image48.jpeg"/><Relationship Id="rId29" Type="http://schemas.openxmlformats.org/officeDocument/2006/relationships/image" Target="../media/image61.jpeg"/><Relationship Id="rId11" Type="http://schemas.openxmlformats.org/officeDocument/2006/relationships/image" Target="../media/image43.jpeg"/><Relationship Id="rId24" Type="http://schemas.openxmlformats.org/officeDocument/2006/relationships/image" Target="../media/image56.jpeg"/><Relationship Id="rId32" Type="http://schemas.openxmlformats.org/officeDocument/2006/relationships/image" Target="../media/image64.jpeg"/><Relationship Id="rId37" Type="http://schemas.openxmlformats.org/officeDocument/2006/relationships/image" Target="../media/image69.emf"/><Relationship Id="rId40" Type="http://schemas.openxmlformats.org/officeDocument/2006/relationships/image" Target="../media/image72.png"/><Relationship Id="rId45" Type="http://schemas.openxmlformats.org/officeDocument/2006/relationships/image" Target="../media/image77.jpeg"/><Relationship Id="rId53" Type="http://schemas.openxmlformats.org/officeDocument/2006/relationships/image" Target="../media/image85.jpeg"/><Relationship Id="rId58" Type="http://schemas.openxmlformats.org/officeDocument/2006/relationships/image" Target="../media/image90.jpeg"/><Relationship Id="rId66" Type="http://schemas.openxmlformats.org/officeDocument/2006/relationships/image" Target="../media/image98.jpeg"/><Relationship Id="rId74" Type="http://schemas.openxmlformats.org/officeDocument/2006/relationships/image" Target="../media/image106.jpeg"/><Relationship Id="rId79" Type="http://schemas.openxmlformats.org/officeDocument/2006/relationships/image" Target="../media/image111.jpeg"/><Relationship Id="rId87" Type="http://schemas.openxmlformats.org/officeDocument/2006/relationships/image" Target="../media/image119.jpeg"/><Relationship Id="rId5" Type="http://schemas.openxmlformats.org/officeDocument/2006/relationships/image" Target="../media/image37.jpeg"/><Relationship Id="rId61" Type="http://schemas.openxmlformats.org/officeDocument/2006/relationships/image" Target="../media/image93.jpeg"/><Relationship Id="rId82" Type="http://schemas.openxmlformats.org/officeDocument/2006/relationships/image" Target="../media/image114.jpeg"/><Relationship Id="rId90" Type="http://schemas.openxmlformats.org/officeDocument/2006/relationships/image" Target="../media/image122.jpeg"/><Relationship Id="rId19" Type="http://schemas.openxmlformats.org/officeDocument/2006/relationships/image" Target="../media/image51.emf"/><Relationship Id="rId14" Type="http://schemas.openxmlformats.org/officeDocument/2006/relationships/image" Target="../media/image46.jpeg"/><Relationship Id="rId22" Type="http://schemas.openxmlformats.org/officeDocument/2006/relationships/image" Target="../media/image54.png"/><Relationship Id="rId27" Type="http://schemas.openxmlformats.org/officeDocument/2006/relationships/image" Target="../media/image59.jpeg"/><Relationship Id="rId30" Type="http://schemas.openxmlformats.org/officeDocument/2006/relationships/image" Target="../media/image62.jpeg"/><Relationship Id="rId35" Type="http://schemas.openxmlformats.org/officeDocument/2006/relationships/image" Target="../media/image67.jpeg"/><Relationship Id="rId43" Type="http://schemas.openxmlformats.org/officeDocument/2006/relationships/image" Target="../media/image75.emf"/><Relationship Id="rId48" Type="http://schemas.openxmlformats.org/officeDocument/2006/relationships/image" Target="../media/image80.jpeg"/><Relationship Id="rId56" Type="http://schemas.openxmlformats.org/officeDocument/2006/relationships/image" Target="../media/image88.jpeg"/><Relationship Id="rId64" Type="http://schemas.openxmlformats.org/officeDocument/2006/relationships/image" Target="../media/image96.jpeg"/><Relationship Id="rId69" Type="http://schemas.openxmlformats.org/officeDocument/2006/relationships/image" Target="../media/image101.jpeg"/><Relationship Id="rId77" Type="http://schemas.openxmlformats.org/officeDocument/2006/relationships/image" Target="../media/image109.jpeg"/><Relationship Id="rId8" Type="http://schemas.openxmlformats.org/officeDocument/2006/relationships/image" Target="../media/image40.jpeg"/><Relationship Id="rId51" Type="http://schemas.openxmlformats.org/officeDocument/2006/relationships/image" Target="../media/image83.jpeg"/><Relationship Id="rId72" Type="http://schemas.openxmlformats.org/officeDocument/2006/relationships/image" Target="../media/image104.emf"/><Relationship Id="rId80" Type="http://schemas.openxmlformats.org/officeDocument/2006/relationships/image" Target="../media/image112.jpeg"/><Relationship Id="rId85" Type="http://schemas.openxmlformats.org/officeDocument/2006/relationships/image" Target="../media/image117.png"/><Relationship Id="rId3" Type="http://schemas.openxmlformats.org/officeDocument/2006/relationships/image" Target="../media/image35.jpeg"/><Relationship Id="rId12" Type="http://schemas.openxmlformats.org/officeDocument/2006/relationships/image" Target="../media/image44.emf"/><Relationship Id="rId17" Type="http://schemas.openxmlformats.org/officeDocument/2006/relationships/image" Target="../media/image49.jpeg"/><Relationship Id="rId25" Type="http://schemas.openxmlformats.org/officeDocument/2006/relationships/image" Target="../media/image57.jpeg"/><Relationship Id="rId33" Type="http://schemas.openxmlformats.org/officeDocument/2006/relationships/image" Target="../media/image65.jpeg"/><Relationship Id="rId38" Type="http://schemas.openxmlformats.org/officeDocument/2006/relationships/image" Target="../media/image70.png"/><Relationship Id="rId46" Type="http://schemas.openxmlformats.org/officeDocument/2006/relationships/image" Target="../media/image78.jpeg"/><Relationship Id="rId59" Type="http://schemas.openxmlformats.org/officeDocument/2006/relationships/image" Target="../media/image91.jpeg"/><Relationship Id="rId67" Type="http://schemas.openxmlformats.org/officeDocument/2006/relationships/image" Target="../media/image99.jpeg"/><Relationship Id="rId20" Type="http://schemas.openxmlformats.org/officeDocument/2006/relationships/image" Target="../media/image52.jpeg"/><Relationship Id="rId41" Type="http://schemas.openxmlformats.org/officeDocument/2006/relationships/image" Target="../media/image73.png"/><Relationship Id="rId54" Type="http://schemas.openxmlformats.org/officeDocument/2006/relationships/image" Target="../media/image86.jpeg"/><Relationship Id="rId62" Type="http://schemas.openxmlformats.org/officeDocument/2006/relationships/image" Target="../media/image94.jpeg"/><Relationship Id="rId70" Type="http://schemas.openxmlformats.org/officeDocument/2006/relationships/image" Target="../media/image102.jpeg"/><Relationship Id="rId75" Type="http://schemas.openxmlformats.org/officeDocument/2006/relationships/image" Target="../media/image107.jpeg"/><Relationship Id="rId83" Type="http://schemas.openxmlformats.org/officeDocument/2006/relationships/image" Target="../media/image115.png"/><Relationship Id="rId88" Type="http://schemas.openxmlformats.org/officeDocument/2006/relationships/image" Target="../media/image120.jpeg"/><Relationship Id="rId91" Type="http://schemas.openxmlformats.org/officeDocument/2006/relationships/image" Target="../media/image123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5" Type="http://schemas.openxmlformats.org/officeDocument/2006/relationships/image" Target="../media/image47.jpeg"/><Relationship Id="rId23" Type="http://schemas.openxmlformats.org/officeDocument/2006/relationships/image" Target="../media/image55.jpeg"/><Relationship Id="rId28" Type="http://schemas.openxmlformats.org/officeDocument/2006/relationships/image" Target="../media/image60.jpeg"/><Relationship Id="rId36" Type="http://schemas.openxmlformats.org/officeDocument/2006/relationships/image" Target="../media/image68.jpeg"/><Relationship Id="rId49" Type="http://schemas.openxmlformats.org/officeDocument/2006/relationships/image" Target="../media/image81.jpeg"/><Relationship Id="rId57" Type="http://schemas.openxmlformats.org/officeDocument/2006/relationships/image" Target="../media/image89.jpeg"/><Relationship Id="rId10" Type="http://schemas.openxmlformats.org/officeDocument/2006/relationships/image" Target="../media/image42.emf"/><Relationship Id="rId31" Type="http://schemas.openxmlformats.org/officeDocument/2006/relationships/image" Target="../media/image63.jpeg"/><Relationship Id="rId44" Type="http://schemas.openxmlformats.org/officeDocument/2006/relationships/image" Target="../media/image76.jpeg"/><Relationship Id="rId52" Type="http://schemas.openxmlformats.org/officeDocument/2006/relationships/image" Target="../media/image84.jpeg"/><Relationship Id="rId60" Type="http://schemas.openxmlformats.org/officeDocument/2006/relationships/image" Target="../media/image92.jpeg"/><Relationship Id="rId65" Type="http://schemas.openxmlformats.org/officeDocument/2006/relationships/image" Target="../media/image97.jpeg"/><Relationship Id="rId73" Type="http://schemas.openxmlformats.org/officeDocument/2006/relationships/image" Target="../media/image105.jpeg"/><Relationship Id="rId78" Type="http://schemas.openxmlformats.org/officeDocument/2006/relationships/image" Target="../media/image110.jpeg"/><Relationship Id="rId81" Type="http://schemas.openxmlformats.org/officeDocument/2006/relationships/image" Target="../media/image113.jpeg"/><Relationship Id="rId86" Type="http://schemas.openxmlformats.org/officeDocument/2006/relationships/image" Target="../media/image118.png"/><Relationship Id="rId4" Type="http://schemas.openxmlformats.org/officeDocument/2006/relationships/image" Target="../media/image36.jpeg"/><Relationship Id="rId9" Type="http://schemas.openxmlformats.org/officeDocument/2006/relationships/image" Target="../media/image4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2.jpeg"/><Relationship Id="rId13" Type="http://schemas.openxmlformats.org/officeDocument/2006/relationships/image" Target="../media/image137.jpeg"/><Relationship Id="rId18" Type="http://schemas.openxmlformats.org/officeDocument/2006/relationships/image" Target="../media/image142.jpeg"/><Relationship Id="rId26" Type="http://schemas.openxmlformats.org/officeDocument/2006/relationships/image" Target="../media/image150.jpeg"/><Relationship Id="rId3" Type="http://schemas.openxmlformats.org/officeDocument/2006/relationships/image" Target="../media/image127.png"/><Relationship Id="rId21" Type="http://schemas.openxmlformats.org/officeDocument/2006/relationships/image" Target="../media/image145.png"/><Relationship Id="rId7" Type="http://schemas.openxmlformats.org/officeDocument/2006/relationships/image" Target="../media/image131.jpeg"/><Relationship Id="rId12" Type="http://schemas.openxmlformats.org/officeDocument/2006/relationships/image" Target="../media/image136.png"/><Relationship Id="rId17" Type="http://schemas.openxmlformats.org/officeDocument/2006/relationships/image" Target="../media/image141.jpeg"/><Relationship Id="rId25" Type="http://schemas.openxmlformats.org/officeDocument/2006/relationships/image" Target="../media/image149.jpeg"/><Relationship Id="rId2" Type="http://schemas.openxmlformats.org/officeDocument/2006/relationships/image" Target="../media/image126.png"/><Relationship Id="rId16" Type="http://schemas.openxmlformats.org/officeDocument/2006/relationships/image" Target="../media/image140.jpeg"/><Relationship Id="rId20" Type="http://schemas.openxmlformats.org/officeDocument/2006/relationships/image" Target="../media/image144.jpeg"/><Relationship Id="rId1" Type="http://schemas.openxmlformats.org/officeDocument/2006/relationships/image" Target="../media/image125.png"/><Relationship Id="rId6" Type="http://schemas.openxmlformats.org/officeDocument/2006/relationships/image" Target="../media/image130.jpeg"/><Relationship Id="rId11" Type="http://schemas.openxmlformats.org/officeDocument/2006/relationships/image" Target="../media/image135.jpeg"/><Relationship Id="rId24" Type="http://schemas.openxmlformats.org/officeDocument/2006/relationships/image" Target="../media/image148.png"/><Relationship Id="rId5" Type="http://schemas.openxmlformats.org/officeDocument/2006/relationships/image" Target="../media/image129.jpeg"/><Relationship Id="rId15" Type="http://schemas.openxmlformats.org/officeDocument/2006/relationships/image" Target="../media/image139.jpeg"/><Relationship Id="rId23" Type="http://schemas.openxmlformats.org/officeDocument/2006/relationships/image" Target="../media/image147.png"/><Relationship Id="rId10" Type="http://schemas.openxmlformats.org/officeDocument/2006/relationships/image" Target="../media/image134.jpeg"/><Relationship Id="rId19" Type="http://schemas.openxmlformats.org/officeDocument/2006/relationships/image" Target="../media/image143.jpeg"/><Relationship Id="rId4" Type="http://schemas.openxmlformats.org/officeDocument/2006/relationships/image" Target="../media/image128.jpeg"/><Relationship Id="rId9" Type="http://schemas.openxmlformats.org/officeDocument/2006/relationships/image" Target="../media/image133.jpeg"/><Relationship Id="rId14" Type="http://schemas.openxmlformats.org/officeDocument/2006/relationships/image" Target="../media/image138.jpeg"/><Relationship Id="rId22" Type="http://schemas.openxmlformats.org/officeDocument/2006/relationships/image" Target="../media/image146.png"/><Relationship Id="rId27" Type="http://schemas.openxmlformats.org/officeDocument/2006/relationships/image" Target="../media/image15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9.jpeg"/><Relationship Id="rId13" Type="http://schemas.openxmlformats.org/officeDocument/2006/relationships/image" Target="../media/image164.jpeg"/><Relationship Id="rId18" Type="http://schemas.openxmlformats.org/officeDocument/2006/relationships/image" Target="../media/image169.png"/><Relationship Id="rId3" Type="http://schemas.openxmlformats.org/officeDocument/2006/relationships/image" Target="../media/image154.jpeg"/><Relationship Id="rId7" Type="http://schemas.openxmlformats.org/officeDocument/2006/relationships/image" Target="../media/image158.jpeg"/><Relationship Id="rId12" Type="http://schemas.openxmlformats.org/officeDocument/2006/relationships/image" Target="../media/image163.jpeg"/><Relationship Id="rId17" Type="http://schemas.openxmlformats.org/officeDocument/2006/relationships/image" Target="../media/image168.jpeg"/><Relationship Id="rId2" Type="http://schemas.openxmlformats.org/officeDocument/2006/relationships/image" Target="../media/image153.jpeg"/><Relationship Id="rId16" Type="http://schemas.openxmlformats.org/officeDocument/2006/relationships/image" Target="../media/image167.jpeg"/><Relationship Id="rId1" Type="http://schemas.openxmlformats.org/officeDocument/2006/relationships/image" Target="../media/image152.jpeg"/><Relationship Id="rId6" Type="http://schemas.openxmlformats.org/officeDocument/2006/relationships/image" Target="../media/image157.jpeg"/><Relationship Id="rId11" Type="http://schemas.openxmlformats.org/officeDocument/2006/relationships/image" Target="../media/image162.jpeg"/><Relationship Id="rId5" Type="http://schemas.openxmlformats.org/officeDocument/2006/relationships/image" Target="../media/image156.jpeg"/><Relationship Id="rId15" Type="http://schemas.openxmlformats.org/officeDocument/2006/relationships/image" Target="../media/image166.jpeg"/><Relationship Id="rId10" Type="http://schemas.openxmlformats.org/officeDocument/2006/relationships/image" Target="../media/image161.jpeg"/><Relationship Id="rId4" Type="http://schemas.openxmlformats.org/officeDocument/2006/relationships/image" Target="../media/image155.jpeg"/><Relationship Id="rId9" Type="http://schemas.openxmlformats.org/officeDocument/2006/relationships/image" Target="../media/image160.jpeg"/><Relationship Id="rId14" Type="http://schemas.openxmlformats.org/officeDocument/2006/relationships/image" Target="../media/image16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314325</xdr:rowOff>
    </xdr:from>
    <xdr:to>
      <xdr:col>0</xdr:col>
      <xdr:colOff>1247775</xdr:colOff>
      <xdr:row>4</xdr:row>
      <xdr:rowOff>2724150</xdr:rowOff>
    </xdr:to>
    <xdr:pic>
      <xdr:nvPicPr>
        <xdr:cNvPr id="199113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28800"/>
          <a:ext cx="1019175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6</xdr:row>
      <xdr:rowOff>742950</xdr:rowOff>
    </xdr:from>
    <xdr:to>
      <xdr:col>0</xdr:col>
      <xdr:colOff>1295400</xdr:colOff>
      <xdr:row>6</xdr:row>
      <xdr:rowOff>3200400</xdr:rowOff>
    </xdr:to>
    <xdr:pic>
      <xdr:nvPicPr>
        <xdr:cNvPr id="199114" name="Рисунок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CA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753225"/>
          <a:ext cx="10477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8</xdr:row>
      <xdr:rowOff>1095375</xdr:rowOff>
    </xdr:from>
    <xdr:to>
      <xdr:col>0</xdr:col>
      <xdr:colOff>1295400</xdr:colOff>
      <xdr:row>8</xdr:row>
      <xdr:rowOff>3209925</xdr:rowOff>
    </xdr:to>
    <xdr:pic>
      <xdr:nvPicPr>
        <xdr:cNvPr id="199115" name="Рисунок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CB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7443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11</xdr:row>
      <xdr:rowOff>552450</xdr:rowOff>
    </xdr:from>
    <xdr:to>
      <xdr:col>0</xdr:col>
      <xdr:colOff>1333500</xdr:colOff>
      <xdr:row>11</xdr:row>
      <xdr:rowOff>3162300</xdr:rowOff>
    </xdr:to>
    <xdr:pic>
      <xdr:nvPicPr>
        <xdr:cNvPr id="199116" name="Рисунок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CC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3602950"/>
          <a:ext cx="111442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10</xdr:row>
      <xdr:rowOff>857250</xdr:rowOff>
    </xdr:from>
    <xdr:to>
      <xdr:col>0</xdr:col>
      <xdr:colOff>1323975</xdr:colOff>
      <xdr:row>10</xdr:row>
      <xdr:rowOff>3152775</xdr:rowOff>
    </xdr:to>
    <xdr:pic>
      <xdr:nvPicPr>
        <xdr:cNvPr id="199117" name="Рисунок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CD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707225"/>
          <a:ext cx="1114425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14</xdr:row>
      <xdr:rowOff>1543050</xdr:rowOff>
    </xdr:from>
    <xdr:to>
      <xdr:col>0</xdr:col>
      <xdr:colOff>1381125</xdr:colOff>
      <xdr:row>14</xdr:row>
      <xdr:rowOff>3343275</xdr:rowOff>
    </xdr:to>
    <xdr:pic>
      <xdr:nvPicPr>
        <xdr:cNvPr id="199118" name="Рисунок 26">
          <a:extLst>
            <a:ext uri="{FF2B5EF4-FFF2-40B4-BE49-F238E27FC236}">
              <a16:creationId xmlns:a16="http://schemas.microsoft.com/office/drawing/2014/main" id="{00000000-0008-0000-0000-0000CE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3566100"/>
          <a:ext cx="12954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15</xdr:row>
      <xdr:rowOff>1609725</xdr:rowOff>
    </xdr:from>
    <xdr:to>
      <xdr:col>0</xdr:col>
      <xdr:colOff>1409700</xdr:colOff>
      <xdr:row>15</xdr:row>
      <xdr:rowOff>3200400</xdr:rowOff>
    </xdr:to>
    <xdr:pic>
      <xdr:nvPicPr>
        <xdr:cNvPr id="199119" name="Рисунок 29">
          <a:extLst>
            <a:ext uri="{FF2B5EF4-FFF2-40B4-BE49-F238E27FC236}">
              <a16:creationId xmlns:a16="http://schemas.microsoft.com/office/drawing/2014/main" id="{00000000-0008-0000-0000-0000CF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633400"/>
          <a:ext cx="130492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16</xdr:row>
      <xdr:rowOff>1571625</xdr:rowOff>
    </xdr:from>
    <xdr:to>
      <xdr:col>0</xdr:col>
      <xdr:colOff>1409700</xdr:colOff>
      <xdr:row>16</xdr:row>
      <xdr:rowOff>3181350</xdr:rowOff>
    </xdr:to>
    <xdr:pic>
      <xdr:nvPicPr>
        <xdr:cNvPr id="199120" name="Рисунок 31">
          <a:extLst>
            <a:ext uri="{FF2B5EF4-FFF2-40B4-BE49-F238E27FC236}">
              <a16:creationId xmlns:a16="http://schemas.microsoft.com/office/drawing/2014/main" id="{00000000-0008-0000-0000-0000D0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3395900"/>
          <a:ext cx="13525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1381125</xdr:rowOff>
    </xdr:from>
    <xdr:to>
      <xdr:col>0</xdr:col>
      <xdr:colOff>1314450</xdr:colOff>
      <xdr:row>17</xdr:row>
      <xdr:rowOff>3000375</xdr:rowOff>
    </xdr:to>
    <xdr:pic>
      <xdr:nvPicPr>
        <xdr:cNvPr id="199121" name="Рисунок 34">
          <a:extLst>
            <a:ext uri="{FF2B5EF4-FFF2-40B4-BE49-F238E27FC236}">
              <a16:creationId xmlns:a16="http://schemas.microsoft.com/office/drawing/2014/main" id="{00000000-0008-0000-0000-0000D1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8006000"/>
          <a:ext cx="11715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19</xdr:row>
      <xdr:rowOff>533400</xdr:rowOff>
    </xdr:from>
    <xdr:to>
      <xdr:col>0</xdr:col>
      <xdr:colOff>1295400</xdr:colOff>
      <xdr:row>19</xdr:row>
      <xdr:rowOff>3190875</xdr:rowOff>
    </xdr:to>
    <xdr:pic>
      <xdr:nvPicPr>
        <xdr:cNvPr id="199122" name="Рисунок 11">
          <a:extLst>
            <a:ext uri="{FF2B5EF4-FFF2-40B4-BE49-F238E27FC236}">
              <a16:creationId xmlns:a16="http://schemas.microsoft.com/office/drawing/2014/main" id="{00000000-0008-0000-0000-0000D2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1996975"/>
          <a:ext cx="112395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20</xdr:row>
      <xdr:rowOff>638175</xdr:rowOff>
    </xdr:from>
    <xdr:to>
      <xdr:col>0</xdr:col>
      <xdr:colOff>1323975</xdr:colOff>
      <xdr:row>20</xdr:row>
      <xdr:rowOff>3276600</xdr:rowOff>
    </xdr:to>
    <xdr:pic>
      <xdr:nvPicPr>
        <xdr:cNvPr id="199123" name="Рисунок 13">
          <a:extLst>
            <a:ext uri="{FF2B5EF4-FFF2-40B4-BE49-F238E27FC236}">
              <a16:creationId xmlns:a16="http://schemas.microsoft.com/office/drawing/2014/main" id="{00000000-0008-0000-0000-0000D3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6102250"/>
          <a:ext cx="11239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22</xdr:row>
      <xdr:rowOff>714375</xdr:rowOff>
    </xdr:from>
    <xdr:to>
      <xdr:col>0</xdr:col>
      <xdr:colOff>1314450</xdr:colOff>
      <xdr:row>22</xdr:row>
      <xdr:rowOff>3076575</xdr:rowOff>
    </xdr:to>
    <xdr:pic>
      <xdr:nvPicPr>
        <xdr:cNvPr id="199124" name="Рисунок 16">
          <a:extLst>
            <a:ext uri="{FF2B5EF4-FFF2-40B4-BE49-F238E27FC236}">
              <a16:creationId xmlns:a16="http://schemas.microsoft.com/office/drawing/2014/main" id="{00000000-0008-0000-0000-0000D4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0417075"/>
          <a:ext cx="112395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23</xdr:row>
      <xdr:rowOff>504825</xdr:rowOff>
    </xdr:from>
    <xdr:to>
      <xdr:col>0</xdr:col>
      <xdr:colOff>1295400</xdr:colOff>
      <xdr:row>23</xdr:row>
      <xdr:rowOff>3305175</xdr:rowOff>
    </xdr:to>
    <xdr:pic>
      <xdr:nvPicPr>
        <xdr:cNvPr id="199125" name="Рисунок 36">
          <a:extLst>
            <a:ext uri="{FF2B5EF4-FFF2-40B4-BE49-F238E27FC236}">
              <a16:creationId xmlns:a16="http://schemas.microsoft.com/office/drawing/2014/main" id="{00000000-0008-0000-0000-0000D5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4208025"/>
          <a:ext cx="119062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25</xdr:row>
      <xdr:rowOff>1009650</xdr:rowOff>
    </xdr:from>
    <xdr:to>
      <xdr:col>0</xdr:col>
      <xdr:colOff>1314450</xdr:colOff>
      <xdr:row>25</xdr:row>
      <xdr:rowOff>3276600</xdr:rowOff>
    </xdr:to>
    <xdr:pic>
      <xdr:nvPicPr>
        <xdr:cNvPr id="199126" name="Рисунок 38">
          <a:extLst>
            <a:ext uri="{FF2B5EF4-FFF2-40B4-BE49-F238E27FC236}">
              <a16:creationId xmlns:a16="http://schemas.microsoft.com/office/drawing/2014/main" id="{00000000-0008-0000-0000-0000D6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8951475"/>
          <a:ext cx="1114425" cy="226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27</xdr:row>
      <xdr:rowOff>847725</xdr:rowOff>
    </xdr:from>
    <xdr:to>
      <xdr:col>0</xdr:col>
      <xdr:colOff>1333500</xdr:colOff>
      <xdr:row>27</xdr:row>
      <xdr:rowOff>3048000</xdr:rowOff>
    </xdr:to>
    <xdr:pic>
      <xdr:nvPicPr>
        <xdr:cNvPr id="199127" name="Рисунок 42">
          <a:extLst>
            <a:ext uri="{FF2B5EF4-FFF2-40B4-BE49-F238E27FC236}">
              <a16:creationId xmlns:a16="http://schemas.microsoft.com/office/drawing/2014/main" id="{00000000-0008-0000-0000-0000D7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3428225"/>
          <a:ext cx="110490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28</xdr:row>
      <xdr:rowOff>838200</xdr:rowOff>
    </xdr:from>
    <xdr:to>
      <xdr:col>0</xdr:col>
      <xdr:colOff>1371600</xdr:colOff>
      <xdr:row>28</xdr:row>
      <xdr:rowOff>3362325</xdr:rowOff>
    </xdr:to>
    <xdr:pic>
      <xdr:nvPicPr>
        <xdr:cNvPr id="199128" name="Рисунок 50">
          <a:extLst>
            <a:ext uri="{FF2B5EF4-FFF2-40B4-BE49-F238E27FC236}">
              <a16:creationId xmlns:a16="http://schemas.microsoft.com/office/drawing/2014/main" id="{00000000-0008-0000-0000-0000D8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7419200"/>
          <a:ext cx="1276350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30</xdr:row>
      <xdr:rowOff>923925</xdr:rowOff>
    </xdr:from>
    <xdr:to>
      <xdr:col>0</xdr:col>
      <xdr:colOff>1362075</xdr:colOff>
      <xdr:row>30</xdr:row>
      <xdr:rowOff>3248025</xdr:rowOff>
    </xdr:to>
    <xdr:pic>
      <xdr:nvPicPr>
        <xdr:cNvPr id="199129" name="Рисунок 55">
          <a:extLst>
            <a:ext uri="{FF2B5EF4-FFF2-40B4-BE49-F238E27FC236}">
              <a16:creationId xmlns:a16="http://schemas.microsoft.com/office/drawing/2014/main" id="{00000000-0008-0000-0000-0000D9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6106000"/>
          <a:ext cx="1152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31</xdr:row>
      <xdr:rowOff>1171575</xdr:rowOff>
    </xdr:from>
    <xdr:to>
      <xdr:col>0</xdr:col>
      <xdr:colOff>1295400</xdr:colOff>
      <xdr:row>31</xdr:row>
      <xdr:rowOff>3486150</xdr:rowOff>
    </xdr:to>
    <xdr:pic>
      <xdr:nvPicPr>
        <xdr:cNvPr id="199130" name="Рисунок 57">
          <a:extLst>
            <a:ext uri="{FF2B5EF4-FFF2-40B4-BE49-F238E27FC236}">
              <a16:creationId xmlns:a16="http://schemas.microsoft.com/office/drawing/2014/main" id="{00000000-0008-0000-0000-0000DA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0754200"/>
          <a:ext cx="11620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34</xdr:row>
      <xdr:rowOff>1200150</xdr:rowOff>
    </xdr:from>
    <xdr:to>
      <xdr:col>0</xdr:col>
      <xdr:colOff>1400175</xdr:colOff>
      <xdr:row>34</xdr:row>
      <xdr:rowOff>3038475</xdr:rowOff>
    </xdr:to>
    <xdr:pic>
      <xdr:nvPicPr>
        <xdr:cNvPr id="199131" name="Рисунок 59">
          <a:extLst>
            <a:ext uri="{FF2B5EF4-FFF2-40B4-BE49-F238E27FC236}">
              <a16:creationId xmlns:a16="http://schemas.microsoft.com/office/drawing/2014/main" id="{00000000-0008-0000-0000-0000DB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8755200"/>
          <a:ext cx="13335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39</xdr:row>
      <xdr:rowOff>647700</xdr:rowOff>
    </xdr:from>
    <xdr:to>
      <xdr:col>0</xdr:col>
      <xdr:colOff>1314450</xdr:colOff>
      <xdr:row>39</xdr:row>
      <xdr:rowOff>2590800</xdr:rowOff>
    </xdr:to>
    <xdr:pic>
      <xdr:nvPicPr>
        <xdr:cNvPr id="199132" name="Рисунок 56">
          <a:extLst>
            <a:ext uri="{FF2B5EF4-FFF2-40B4-BE49-F238E27FC236}">
              <a16:creationId xmlns:a16="http://schemas.microsoft.com/office/drawing/2014/main" id="{00000000-0008-0000-0000-0000DC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480350"/>
          <a:ext cx="115252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40</xdr:row>
      <xdr:rowOff>695325</xdr:rowOff>
    </xdr:from>
    <xdr:to>
      <xdr:col>0</xdr:col>
      <xdr:colOff>1352550</xdr:colOff>
      <xdr:row>40</xdr:row>
      <xdr:rowOff>2619375</xdr:rowOff>
    </xdr:to>
    <xdr:pic>
      <xdr:nvPicPr>
        <xdr:cNvPr id="199133" name="Рисунок 57">
          <a:extLst>
            <a:ext uri="{FF2B5EF4-FFF2-40B4-BE49-F238E27FC236}">
              <a16:creationId xmlns:a16="http://schemas.microsoft.com/office/drawing/2014/main" id="{00000000-0008-0000-0000-0000DD0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2928400"/>
          <a:ext cx="11811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41</xdr:row>
      <xdr:rowOff>800100</xdr:rowOff>
    </xdr:from>
    <xdr:to>
      <xdr:col>0</xdr:col>
      <xdr:colOff>1333500</xdr:colOff>
      <xdr:row>41</xdr:row>
      <xdr:rowOff>2562225</xdr:rowOff>
    </xdr:to>
    <xdr:pic>
      <xdr:nvPicPr>
        <xdr:cNvPr id="199134" name="Рисунок 66">
          <a:extLst>
            <a:ext uri="{FF2B5EF4-FFF2-40B4-BE49-F238E27FC236}">
              <a16:creationId xmlns:a16="http://schemas.microsoft.com/office/drawing/2014/main" id="{00000000-0008-0000-0000-0000DE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16433600"/>
          <a:ext cx="10763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42</xdr:row>
      <xdr:rowOff>714375</xdr:rowOff>
    </xdr:from>
    <xdr:to>
      <xdr:col>0</xdr:col>
      <xdr:colOff>1381125</xdr:colOff>
      <xdr:row>42</xdr:row>
      <xdr:rowOff>2609850</xdr:rowOff>
    </xdr:to>
    <xdr:pic>
      <xdr:nvPicPr>
        <xdr:cNvPr id="199135" name="Рисунок 59">
          <a:extLst>
            <a:ext uri="{FF2B5EF4-FFF2-40B4-BE49-F238E27FC236}">
              <a16:creationId xmlns:a16="http://schemas.microsoft.com/office/drawing/2014/main" id="{00000000-0008-0000-0000-0000DF0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9748300"/>
          <a:ext cx="11811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43</xdr:row>
      <xdr:rowOff>161925</xdr:rowOff>
    </xdr:from>
    <xdr:to>
      <xdr:col>0</xdr:col>
      <xdr:colOff>1333500</xdr:colOff>
      <xdr:row>43</xdr:row>
      <xdr:rowOff>2933700</xdr:rowOff>
    </xdr:to>
    <xdr:pic>
      <xdr:nvPicPr>
        <xdr:cNvPr id="199136" name="Рисунок 69">
          <a:extLst>
            <a:ext uri="{FF2B5EF4-FFF2-40B4-BE49-F238E27FC236}">
              <a16:creationId xmlns:a16="http://schemas.microsoft.com/office/drawing/2014/main" id="{00000000-0008-0000-0000-0000E0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2596275"/>
          <a:ext cx="118110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45</xdr:row>
      <xdr:rowOff>895350</xdr:rowOff>
    </xdr:from>
    <xdr:to>
      <xdr:col>0</xdr:col>
      <xdr:colOff>1352550</xdr:colOff>
      <xdr:row>45</xdr:row>
      <xdr:rowOff>2867025</xdr:rowOff>
    </xdr:to>
    <xdr:pic>
      <xdr:nvPicPr>
        <xdr:cNvPr id="199137" name="Рисунок 74">
          <a:extLst>
            <a:ext uri="{FF2B5EF4-FFF2-40B4-BE49-F238E27FC236}">
              <a16:creationId xmlns:a16="http://schemas.microsoft.com/office/drawing/2014/main" id="{00000000-0008-0000-0000-0000E1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6968250"/>
          <a:ext cx="12096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47</xdr:row>
      <xdr:rowOff>904875</xdr:rowOff>
    </xdr:from>
    <xdr:to>
      <xdr:col>0</xdr:col>
      <xdr:colOff>1333500</xdr:colOff>
      <xdr:row>47</xdr:row>
      <xdr:rowOff>2743200</xdr:rowOff>
    </xdr:to>
    <xdr:pic>
      <xdr:nvPicPr>
        <xdr:cNvPr id="199138" name="Рисунок 32">
          <a:extLst>
            <a:ext uri="{FF2B5EF4-FFF2-40B4-BE49-F238E27FC236}">
              <a16:creationId xmlns:a16="http://schemas.microsoft.com/office/drawing/2014/main" id="{00000000-0008-0000-0000-0000E2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31016375"/>
          <a:ext cx="12001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9</xdr:row>
      <xdr:rowOff>752475</xdr:rowOff>
    </xdr:from>
    <xdr:to>
      <xdr:col>0</xdr:col>
      <xdr:colOff>1476375</xdr:colOff>
      <xdr:row>9</xdr:row>
      <xdr:rowOff>3343275</xdr:rowOff>
    </xdr:to>
    <xdr:pic>
      <xdr:nvPicPr>
        <xdr:cNvPr id="199139" name="Рисунок 1">
          <a:extLst>
            <a:ext uri="{FF2B5EF4-FFF2-40B4-BE49-F238E27FC236}">
              <a16:creationId xmlns:a16="http://schemas.microsoft.com/office/drawing/2014/main" id="{00000000-0008-0000-0000-0000E3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601950"/>
          <a:ext cx="1219200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29</xdr:row>
      <xdr:rowOff>981075</xdr:rowOff>
    </xdr:from>
    <xdr:to>
      <xdr:col>0</xdr:col>
      <xdr:colOff>1419225</xdr:colOff>
      <xdr:row>29</xdr:row>
      <xdr:rowOff>3314700</xdr:rowOff>
    </xdr:to>
    <xdr:pic>
      <xdr:nvPicPr>
        <xdr:cNvPr id="199140" name="Рисунок 2">
          <a:extLst>
            <a:ext uri="{FF2B5EF4-FFF2-40B4-BE49-F238E27FC236}">
              <a16:creationId xmlns:a16="http://schemas.microsoft.com/office/drawing/2014/main" id="{00000000-0008-0000-0000-0000E4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1962625"/>
          <a:ext cx="108585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36</xdr:row>
      <xdr:rowOff>400050</xdr:rowOff>
    </xdr:from>
    <xdr:to>
      <xdr:col>0</xdr:col>
      <xdr:colOff>1447800</xdr:colOff>
      <xdr:row>36</xdr:row>
      <xdr:rowOff>2971800</xdr:rowOff>
    </xdr:to>
    <xdr:pic>
      <xdr:nvPicPr>
        <xdr:cNvPr id="199141" name="Рисунок 61">
          <a:extLst>
            <a:ext uri="{FF2B5EF4-FFF2-40B4-BE49-F238E27FC236}">
              <a16:creationId xmlns:a16="http://schemas.microsoft.com/office/drawing/2014/main" id="{00000000-0008-0000-0000-0000E5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2593775"/>
          <a:ext cx="1085850" cy="25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37</xdr:row>
      <xdr:rowOff>228600</xdr:rowOff>
    </xdr:from>
    <xdr:to>
      <xdr:col>0</xdr:col>
      <xdr:colOff>1447800</xdr:colOff>
      <xdr:row>37</xdr:row>
      <xdr:rowOff>3019425</xdr:rowOff>
    </xdr:to>
    <xdr:pic>
      <xdr:nvPicPr>
        <xdr:cNvPr id="199142" name="Рисунок 4">
          <a:extLst>
            <a:ext uri="{FF2B5EF4-FFF2-40B4-BE49-F238E27FC236}">
              <a16:creationId xmlns:a16="http://schemas.microsoft.com/office/drawing/2014/main" id="{00000000-0008-0000-0000-0000E6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5622725"/>
          <a:ext cx="1123950" cy="279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12</xdr:row>
      <xdr:rowOff>828675</xdr:rowOff>
    </xdr:from>
    <xdr:to>
      <xdr:col>0</xdr:col>
      <xdr:colOff>1266825</xdr:colOff>
      <xdr:row>12</xdr:row>
      <xdr:rowOff>2943225</xdr:rowOff>
    </xdr:to>
    <xdr:pic>
      <xdr:nvPicPr>
        <xdr:cNvPr id="199143" name="Рисунок 6">
          <a:extLst>
            <a:ext uri="{FF2B5EF4-FFF2-40B4-BE49-F238E27FC236}">
              <a16:creationId xmlns:a16="http://schemas.microsoft.com/office/drawing/2014/main" id="{00000000-0008-0000-0000-0000E7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797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32</xdr:row>
      <xdr:rowOff>476250</xdr:rowOff>
    </xdr:from>
    <xdr:to>
      <xdr:col>0</xdr:col>
      <xdr:colOff>1362075</xdr:colOff>
      <xdr:row>32</xdr:row>
      <xdr:rowOff>2705100</xdr:rowOff>
    </xdr:to>
    <xdr:pic>
      <xdr:nvPicPr>
        <xdr:cNvPr id="199144" name="Рисунок 7">
          <a:extLst>
            <a:ext uri="{FF2B5EF4-FFF2-40B4-BE49-F238E27FC236}">
              <a16:creationId xmlns:a16="http://schemas.microsoft.com/office/drawing/2014/main" id="{00000000-0008-0000-0000-0000E809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4659450"/>
          <a:ext cx="1152525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381000</xdr:rowOff>
    </xdr:from>
    <xdr:to>
      <xdr:col>0</xdr:col>
      <xdr:colOff>1228725</xdr:colOff>
      <xdr:row>7</xdr:row>
      <xdr:rowOff>1743075</xdr:rowOff>
    </xdr:to>
    <xdr:pic>
      <xdr:nvPicPr>
        <xdr:cNvPr id="201254" name="Рисунок 2">
          <a:extLst>
            <a:ext uri="{FF2B5EF4-FFF2-40B4-BE49-F238E27FC236}">
              <a16:creationId xmlns:a16="http://schemas.microsoft.com/office/drawing/2014/main" id="{00000000-0008-0000-0100-00002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048375"/>
          <a:ext cx="8572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5</xdr:row>
      <xdr:rowOff>257175</xdr:rowOff>
    </xdr:from>
    <xdr:to>
      <xdr:col>0</xdr:col>
      <xdr:colOff>1209675</xdr:colOff>
      <xdr:row>5</xdr:row>
      <xdr:rowOff>1524000</xdr:rowOff>
    </xdr:to>
    <xdr:pic>
      <xdr:nvPicPr>
        <xdr:cNvPr id="201255" name="Рисунок 2">
          <a:extLst>
            <a:ext uri="{FF2B5EF4-FFF2-40B4-BE49-F238E27FC236}">
              <a16:creationId xmlns:a16="http://schemas.microsoft.com/office/drawing/2014/main" id="{00000000-0008-0000-0100-00002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24075"/>
          <a:ext cx="9429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14</xdr:row>
      <xdr:rowOff>47625</xdr:rowOff>
    </xdr:from>
    <xdr:to>
      <xdr:col>0</xdr:col>
      <xdr:colOff>1304925</xdr:colOff>
      <xdr:row>14</xdr:row>
      <xdr:rowOff>1590675</xdr:rowOff>
    </xdr:to>
    <xdr:pic>
      <xdr:nvPicPr>
        <xdr:cNvPr id="201256" name="Рисунок 1">
          <a:extLst>
            <a:ext uri="{FF2B5EF4-FFF2-40B4-BE49-F238E27FC236}">
              <a16:creationId xmlns:a16="http://schemas.microsoft.com/office/drawing/2014/main" id="{00000000-0008-0000-0100-00002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7316450"/>
          <a:ext cx="111442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</xdr:row>
      <xdr:rowOff>561975</xdr:rowOff>
    </xdr:from>
    <xdr:to>
      <xdr:col>0</xdr:col>
      <xdr:colOff>1409700</xdr:colOff>
      <xdr:row>17</xdr:row>
      <xdr:rowOff>1819275</xdr:rowOff>
    </xdr:to>
    <xdr:pic>
      <xdr:nvPicPr>
        <xdr:cNvPr id="201257" name="Рисунок 31">
          <a:extLst>
            <a:ext uri="{FF2B5EF4-FFF2-40B4-BE49-F238E27FC236}">
              <a16:creationId xmlns:a16="http://schemas.microsoft.com/office/drawing/2014/main" id="{00000000-0008-0000-0100-00002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13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238125</xdr:rowOff>
    </xdr:from>
    <xdr:to>
      <xdr:col>0</xdr:col>
      <xdr:colOff>1409700</xdr:colOff>
      <xdr:row>16</xdr:row>
      <xdr:rowOff>1466850</xdr:rowOff>
    </xdr:to>
    <xdr:pic>
      <xdr:nvPicPr>
        <xdr:cNvPr id="201258" name="Рисунок 32">
          <a:extLst>
            <a:ext uri="{FF2B5EF4-FFF2-40B4-BE49-F238E27FC236}">
              <a16:creationId xmlns:a16="http://schemas.microsoft.com/office/drawing/2014/main" id="{00000000-0008-0000-0100-00002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14097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342900</xdr:rowOff>
    </xdr:from>
    <xdr:to>
      <xdr:col>0</xdr:col>
      <xdr:colOff>1409700</xdr:colOff>
      <xdr:row>6</xdr:row>
      <xdr:rowOff>1619250</xdr:rowOff>
    </xdr:to>
    <xdr:pic>
      <xdr:nvPicPr>
        <xdr:cNvPr id="201259" name="Рисунок 33">
          <a:extLst>
            <a:ext uri="{FF2B5EF4-FFF2-40B4-BE49-F238E27FC236}">
              <a16:creationId xmlns:a16="http://schemas.microsoft.com/office/drawing/2014/main" id="{00000000-0008-0000-0100-00002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025"/>
          <a:ext cx="14097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11</xdr:row>
      <xdr:rowOff>76200</xdr:rowOff>
    </xdr:from>
    <xdr:to>
      <xdr:col>0</xdr:col>
      <xdr:colOff>1457325</xdr:colOff>
      <xdr:row>12</xdr:row>
      <xdr:rowOff>0</xdr:rowOff>
    </xdr:to>
    <xdr:pic>
      <xdr:nvPicPr>
        <xdr:cNvPr id="201260" name="Рисунок 34">
          <a:extLst>
            <a:ext uri="{FF2B5EF4-FFF2-40B4-BE49-F238E27FC236}">
              <a16:creationId xmlns:a16="http://schemas.microsoft.com/office/drawing/2014/main" id="{00000000-0008-0000-0100-00002C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2544425"/>
          <a:ext cx="13620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12</xdr:row>
      <xdr:rowOff>247650</xdr:rowOff>
    </xdr:from>
    <xdr:to>
      <xdr:col>0</xdr:col>
      <xdr:colOff>1085850</xdr:colOff>
      <xdr:row>12</xdr:row>
      <xdr:rowOff>1314450</xdr:rowOff>
    </xdr:to>
    <xdr:pic>
      <xdr:nvPicPr>
        <xdr:cNvPr id="201261" name="Picture 7" descr="h3020D~1">
          <a:extLst>
            <a:ext uri="{FF2B5EF4-FFF2-40B4-BE49-F238E27FC236}">
              <a16:creationId xmlns:a16="http://schemas.microsoft.com/office/drawing/2014/main" id="{00000000-0008-0000-0100-00002D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916025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13</xdr:row>
      <xdr:rowOff>247650</xdr:rowOff>
    </xdr:from>
    <xdr:to>
      <xdr:col>0</xdr:col>
      <xdr:colOff>1085850</xdr:colOff>
      <xdr:row>13</xdr:row>
      <xdr:rowOff>1314450</xdr:rowOff>
    </xdr:to>
    <xdr:pic>
      <xdr:nvPicPr>
        <xdr:cNvPr id="201262" name="Picture 7" descr="h3020D~1">
          <a:extLst>
            <a:ext uri="{FF2B5EF4-FFF2-40B4-BE49-F238E27FC236}">
              <a16:creationId xmlns:a16="http://schemas.microsoft.com/office/drawing/2014/main" id="{00000000-0008-0000-0100-00002E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5716250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24</xdr:row>
      <xdr:rowOff>590550</xdr:rowOff>
    </xdr:from>
    <xdr:to>
      <xdr:col>0</xdr:col>
      <xdr:colOff>1295400</xdr:colOff>
      <xdr:row>24</xdr:row>
      <xdr:rowOff>1800225</xdr:rowOff>
    </xdr:to>
    <xdr:pic>
      <xdr:nvPicPr>
        <xdr:cNvPr id="201263" name="Resim 10">
          <a:extLst>
            <a:ext uri="{FF2B5EF4-FFF2-40B4-BE49-F238E27FC236}">
              <a16:creationId xmlns:a16="http://schemas.microsoft.com/office/drawing/2014/main" id="{00000000-0008-0000-0100-00002F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0" t="2592" r="13821"/>
        <a:stretch>
          <a:fillRect/>
        </a:stretch>
      </xdr:blipFill>
      <xdr:spPr bwMode="auto">
        <a:xfrm>
          <a:off x="276225" y="36261675"/>
          <a:ext cx="10191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28</xdr:row>
      <xdr:rowOff>285750</xdr:rowOff>
    </xdr:from>
    <xdr:to>
      <xdr:col>0</xdr:col>
      <xdr:colOff>1209675</xdr:colOff>
      <xdr:row>28</xdr:row>
      <xdr:rowOff>1390650</xdr:rowOff>
    </xdr:to>
    <xdr:pic>
      <xdr:nvPicPr>
        <xdr:cNvPr id="201264" name="Resim 14">
          <a:extLst>
            <a:ext uri="{FF2B5EF4-FFF2-40B4-BE49-F238E27FC236}">
              <a16:creationId xmlns:a16="http://schemas.microsoft.com/office/drawing/2014/main" id="{00000000-0008-0000-0100-000030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25" t="195" r="12947"/>
        <a:stretch>
          <a:fillRect/>
        </a:stretch>
      </xdr:blipFill>
      <xdr:spPr bwMode="auto">
        <a:xfrm>
          <a:off x="152400" y="42433875"/>
          <a:ext cx="10572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29</xdr:row>
      <xdr:rowOff>333375</xdr:rowOff>
    </xdr:from>
    <xdr:to>
      <xdr:col>0</xdr:col>
      <xdr:colOff>1228725</xdr:colOff>
      <xdr:row>29</xdr:row>
      <xdr:rowOff>1409700</xdr:rowOff>
    </xdr:to>
    <xdr:pic>
      <xdr:nvPicPr>
        <xdr:cNvPr id="201265" name="Рисунок 63">
          <a:extLst>
            <a:ext uri="{FF2B5EF4-FFF2-40B4-BE49-F238E27FC236}">
              <a16:creationId xmlns:a16="http://schemas.microsoft.com/office/drawing/2014/main" id="{00000000-0008-0000-0100-000031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4481750"/>
          <a:ext cx="1028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25</xdr:row>
      <xdr:rowOff>447675</xdr:rowOff>
    </xdr:from>
    <xdr:to>
      <xdr:col>0</xdr:col>
      <xdr:colOff>1285875</xdr:colOff>
      <xdr:row>25</xdr:row>
      <xdr:rowOff>1638300</xdr:rowOff>
    </xdr:to>
    <xdr:pic>
      <xdr:nvPicPr>
        <xdr:cNvPr id="201266" name="Resim 11">
          <a:extLst>
            <a:ext uri="{FF2B5EF4-FFF2-40B4-BE49-F238E27FC236}">
              <a16:creationId xmlns:a16="http://schemas.microsoft.com/office/drawing/2014/main" id="{00000000-0008-0000-0100-000032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6" t="2406" r="13660" b="3503"/>
        <a:stretch>
          <a:fillRect/>
        </a:stretch>
      </xdr:blipFill>
      <xdr:spPr bwMode="auto">
        <a:xfrm>
          <a:off x="276225" y="38519100"/>
          <a:ext cx="10096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18</xdr:row>
      <xdr:rowOff>514350</xdr:rowOff>
    </xdr:from>
    <xdr:to>
      <xdr:col>0</xdr:col>
      <xdr:colOff>1409700</xdr:colOff>
      <xdr:row>18</xdr:row>
      <xdr:rowOff>1743075</xdr:rowOff>
    </xdr:to>
    <xdr:pic>
      <xdr:nvPicPr>
        <xdr:cNvPr id="201267" name="Рисунок 43">
          <a:extLst>
            <a:ext uri="{FF2B5EF4-FFF2-40B4-BE49-F238E27FC236}">
              <a16:creationId xmlns:a16="http://schemas.microsoft.com/office/drawing/2014/main" id="{00000000-0008-0000-0100-000033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83975"/>
          <a:ext cx="13906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21</xdr:row>
      <xdr:rowOff>200025</xdr:rowOff>
    </xdr:from>
    <xdr:to>
      <xdr:col>0</xdr:col>
      <xdr:colOff>1409700</xdr:colOff>
      <xdr:row>21</xdr:row>
      <xdr:rowOff>1438275</xdr:rowOff>
    </xdr:to>
    <xdr:pic>
      <xdr:nvPicPr>
        <xdr:cNvPr id="201268" name="Рисунок 45">
          <a:extLst>
            <a:ext uri="{FF2B5EF4-FFF2-40B4-BE49-F238E27FC236}">
              <a16:creationId xmlns:a16="http://schemas.microsoft.com/office/drawing/2014/main" id="{00000000-0008-0000-0100-000034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9670375"/>
          <a:ext cx="14001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523875</xdr:rowOff>
    </xdr:from>
    <xdr:to>
      <xdr:col>0</xdr:col>
      <xdr:colOff>1409700</xdr:colOff>
      <xdr:row>22</xdr:row>
      <xdr:rowOff>1781175</xdr:rowOff>
    </xdr:to>
    <xdr:pic>
      <xdr:nvPicPr>
        <xdr:cNvPr id="201269" name="Рисунок 46">
          <a:extLst>
            <a:ext uri="{FF2B5EF4-FFF2-40B4-BE49-F238E27FC236}">
              <a16:creationId xmlns:a16="http://schemas.microsoft.com/office/drawing/2014/main" id="{00000000-0008-0000-0100-00003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944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27</xdr:row>
      <xdr:rowOff>190500</xdr:rowOff>
    </xdr:from>
    <xdr:to>
      <xdr:col>0</xdr:col>
      <xdr:colOff>1409700</xdr:colOff>
      <xdr:row>27</xdr:row>
      <xdr:rowOff>1304925</xdr:rowOff>
    </xdr:to>
    <xdr:pic>
      <xdr:nvPicPr>
        <xdr:cNvPr id="201270" name="Рисунок 47">
          <a:extLst>
            <a:ext uri="{FF2B5EF4-FFF2-40B4-BE49-F238E27FC236}">
              <a16:creationId xmlns:a16="http://schemas.microsoft.com/office/drawing/2014/main" id="{00000000-0008-0000-0100-00003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862250"/>
          <a:ext cx="13430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47</xdr:row>
      <xdr:rowOff>638175</xdr:rowOff>
    </xdr:from>
    <xdr:to>
      <xdr:col>0</xdr:col>
      <xdr:colOff>1381125</xdr:colOff>
      <xdr:row>47</xdr:row>
      <xdr:rowOff>1743075</xdr:rowOff>
    </xdr:to>
    <xdr:pic>
      <xdr:nvPicPr>
        <xdr:cNvPr id="201271" name="Resim 53">
          <a:extLst>
            <a:ext uri="{FF2B5EF4-FFF2-40B4-BE49-F238E27FC236}">
              <a16:creationId xmlns:a16="http://schemas.microsoft.com/office/drawing/2014/main" id="{00000000-0008-0000-0100-00003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1191100"/>
          <a:ext cx="12382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48</xdr:row>
      <xdr:rowOff>657225</xdr:rowOff>
    </xdr:from>
    <xdr:to>
      <xdr:col>0</xdr:col>
      <xdr:colOff>1409700</xdr:colOff>
      <xdr:row>48</xdr:row>
      <xdr:rowOff>1743075</xdr:rowOff>
    </xdr:to>
    <xdr:pic>
      <xdr:nvPicPr>
        <xdr:cNvPr id="201272" name="Resim 54">
          <a:extLst>
            <a:ext uri="{FF2B5EF4-FFF2-40B4-BE49-F238E27FC236}">
              <a16:creationId xmlns:a16="http://schemas.microsoft.com/office/drawing/2014/main" id="{00000000-0008-0000-0100-00003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3610450"/>
          <a:ext cx="12382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44</xdr:row>
      <xdr:rowOff>504825</xdr:rowOff>
    </xdr:from>
    <xdr:to>
      <xdr:col>0</xdr:col>
      <xdr:colOff>1371600</xdr:colOff>
      <xdr:row>44</xdr:row>
      <xdr:rowOff>1571625</xdr:rowOff>
    </xdr:to>
    <xdr:pic>
      <xdr:nvPicPr>
        <xdr:cNvPr id="201273" name="Resim 52">
          <a:extLst>
            <a:ext uri="{FF2B5EF4-FFF2-40B4-BE49-F238E27FC236}">
              <a16:creationId xmlns:a16="http://schemas.microsoft.com/office/drawing/2014/main" id="{00000000-0008-0000-0100-000039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" r="2000" b="1515"/>
        <a:stretch>
          <a:fillRect/>
        </a:stretch>
      </xdr:blipFill>
      <xdr:spPr bwMode="auto">
        <a:xfrm>
          <a:off x="171450" y="74456925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45</xdr:row>
      <xdr:rowOff>409575</xdr:rowOff>
    </xdr:from>
    <xdr:to>
      <xdr:col>0</xdr:col>
      <xdr:colOff>1390650</xdr:colOff>
      <xdr:row>45</xdr:row>
      <xdr:rowOff>1476375</xdr:rowOff>
    </xdr:to>
    <xdr:pic>
      <xdr:nvPicPr>
        <xdr:cNvPr id="201274" name="Resim 52">
          <a:extLst>
            <a:ext uri="{FF2B5EF4-FFF2-40B4-BE49-F238E27FC236}">
              <a16:creationId xmlns:a16="http://schemas.microsoft.com/office/drawing/2014/main" id="{00000000-0008-0000-0100-00003A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561950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46</xdr:row>
      <xdr:rowOff>514350</xdr:rowOff>
    </xdr:from>
    <xdr:to>
      <xdr:col>0</xdr:col>
      <xdr:colOff>1381125</xdr:colOff>
      <xdr:row>46</xdr:row>
      <xdr:rowOff>1647825</xdr:rowOff>
    </xdr:to>
    <xdr:pic>
      <xdr:nvPicPr>
        <xdr:cNvPr id="201275" name="Resim 53">
          <a:extLst>
            <a:ext uri="{FF2B5EF4-FFF2-40B4-BE49-F238E27FC236}">
              <a16:creationId xmlns:a16="http://schemas.microsoft.com/office/drawing/2014/main" id="{00000000-0008-0000-0100-00003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886700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35</xdr:row>
      <xdr:rowOff>476250</xdr:rowOff>
    </xdr:from>
    <xdr:to>
      <xdr:col>0</xdr:col>
      <xdr:colOff>1390650</xdr:colOff>
      <xdr:row>35</xdr:row>
      <xdr:rowOff>1590675</xdr:rowOff>
    </xdr:to>
    <xdr:pic>
      <xdr:nvPicPr>
        <xdr:cNvPr id="201276" name="Рисунок 53">
          <a:extLst>
            <a:ext uri="{FF2B5EF4-FFF2-40B4-BE49-F238E27FC236}">
              <a16:creationId xmlns:a16="http://schemas.microsoft.com/office/drawing/2014/main" id="{00000000-0008-0000-0100-00003C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4625875"/>
          <a:ext cx="12954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36</xdr:row>
      <xdr:rowOff>504825</xdr:rowOff>
    </xdr:from>
    <xdr:to>
      <xdr:col>0</xdr:col>
      <xdr:colOff>1409700</xdr:colOff>
      <xdr:row>36</xdr:row>
      <xdr:rowOff>1657350</xdr:rowOff>
    </xdr:to>
    <xdr:pic>
      <xdr:nvPicPr>
        <xdr:cNvPr id="201277" name="Рисунок 54">
          <a:extLst>
            <a:ext uri="{FF2B5EF4-FFF2-40B4-BE49-F238E27FC236}">
              <a16:creationId xmlns:a16="http://schemas.microsoft.com/office/drawing/2014/main" id="{00000000-0008-0000-0100-00003D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6654700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37</xdr:row>
      <xdr:rowOff>371475</xdr:rowOff>
    </xdr:from>
    <xdr:to>
      <xdr:col>0</xdr:col>
      <xdr:colOff>1514475</xdr:colOff>
      <xdr:row>37</xdr:row>
      <xdr:rowOff>1638300</xdr:rowOff>
    </xdr:to>
    <xdr:pic>
      <xdr:nvPicPr>
        <xdr:cNvPr id="201278" name="Рисунок 55">
          <a:extLst>
            <a:ext uri="{FF2B5EF4-FFF2-40B4-BE49-F238E27FC236}">
              <a16:creationId xmlns:a16="http://schemas.microsoft.com/office/drawing/2014/main" id="{00000000-0008-0000-0100-00003E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8521600"/>
          <a:ext cx="1457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31</xdr:row>
      <xdr:rowOff>276225</xdr:rowOff>
    </xdr:from>
    <xdr:to>
      <xdr:col>0</xdr:col>
      <xdr:colOff>1409700</xdr:colOff>
      <xdr:row>31</xdr:row>
      <xdr:rowOff>1428750</xdr:rowOff>
    </xdr:to>
    <xdr:pic>
      <xdr:nvPicPr>
        <xdr:cNvPr id="201279" name="Рисунок 56">
          <a:extLst>
            <a:ext uri="{FF2B5EF4-FFF2-40B4-BE49-F238E27FC236}">
              <a16:creationId xmlns:a16="http://schemas.microsoft.com/office/drawing/2014/main" id="{00000000-0008-0000-0100-00003F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6424850"/>
          <a:ext cx="1314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32</xdr:row>
      <xdr:rowOff>314325</xdr:rowOff>
    </xdr:from>
    <xdr:to>
      <xdr:col>0</xdr:col>
      <xdr:colOff>1409700</xdr:colOff>
      <xdr:row>32</xdr:row>
      <xdr:rowOff>1438275</xdr:rowOff>
    </xdr:to>
    <xdr:pic>
      <xdr:nvPicPr>
        <xdr:cNvPr id="201280" name="Рисунок 57">
          <a:extLst>
            <a:ext uri="{FF2B5EF4-FFF2-40B4-BE49-F238E27FC236}">
              <a16:creationId xmlns:a16="http://schemas.microsoft.com/office/drawing/2014/main" id="{00000000-0008-0000-0100-000040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8463200"/>
          <a:ext cx="13144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38</xdr:row>
      <xdr:rowOff>638175</xdr:rowOff>
    </xdr:from>
    <xdr:to>
      <xdr:col>0</xdr:col>
      <xdr:colOff>1533525</xdr:colOff>
      <xdr:row>38</xdr:row>
      <xdr:rowOff>1876425</xdr:rowOff>
    </xdr:to>
    <xdr:pic>
      <xdr:nvPicPr>
        <xdr:cNvPr id="201281" name="Рисунок 59">
          <a:extLst>
            <a:ext uri="{FF2B5EF4-FFF2-40B4-BE49-F238E27FC236}">
              <a16:creationId xmlns:a16="http://schemas.microsoft.com/office/drawing/2014/main" id="{00000000-0008-0000-0100-000041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0788550"/>
          <a:ext cx="14287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42</xdr:row>
      <xdr:rowOff>609600</xdr:rowOff>
    </xdr:from>
    <xdr:to>
      <xdr:col>0</xdr:col>
      <xdr:colOff>1390650</xdr:colOff>
      <xdr:row>42</xdr:row>
      <xdr:rowOff>1790700</xdr:rowOff>
    </xdr:to>
    <xdr:pic>
      <xdr:nvPicPr>
        <xdr:cNvPr id="201282" name="Рисунок 60">
          <a:extLst>
            <a:ext uri="{FF2B5EF4-FFF2-40B4-BE49-F238E27FC236}">
              <a16:creationId xmlns:a16="http://schemas.microsoft.com/office/drawing/2014/main" id="{00000000-0008-0000-0100-000042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9761100"/>
          <a:ext cx="13716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43</xdr:row>
      <xdr:rowOff>514350</xdr:rowOff>
    </xdr:from>
    <xdr:to>
      <xdr:col>0</xdr:col>
      <xdr:colOff>1409700</xdr:colOff>
      <xdr:row>43</xdr:row>
      <xdr:rowOff>1628775</xdr:rowOff>
    </xdr:to>
    <xdr:pic>
      <xdr:nvPicPr>
        <xdr:cNvPr id="201283" name="Рисунок 61">
          <a:extLst>
            <a:ext uri="{FF2B5EF4-FFF2-40B4-BE49-F238E27FC236}">
              <a16:creationId xmlns:a16="http://schemas.microsoft.com/office/drawing/2014/main" id="{00000000-0008-0000-0100-000043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2066150"/>
          <a:ext cx="13049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33</xdr:row>
      <xdr:rowOff>209550</xdr:rowOff>
    </xdr:from>
    <xdr:to>
      <xdr:col>0</xdr:col>
      <xdr:colOff>1409700</xdr:colOff>
      <xdr:row>33</xdr:row>
      <xdr:rowOff>1381125</xdr:rowOff>
    </xdr:to>
    <xdr:pic>
      <xdr:nvPicPr>
        <xdr:cNvPr id="201284" name="Рисунок 62">
          <a:extLst>
            <a:ext uri="{FF2B5EF4-FFF2-40B4-BE49-F238E27FC236}">
              <a16:creationId xmlns:a16="http://schemas.microsoft.com/office/drawing/2014/main" id="{00000000-0008-0000-0100-000044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0358675"/>
          <a:ext cx="13620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50</xdr:row>
      <xdr:rowOff>504825</xdr:rowOff>
    </xdr:from>
    <xdr:to>
      <xdr:col>0</xdr:col>
      <xdr:colOff>1409700</xdr:colOff>
      <xdr:row>50</xdr:row>
      <xdr:rowOff>1676400</xdr:rowOff>
    </xdr:to>
    <xdr:pic>
      <xdr:nvPicPr>
        <xdr:cNvPr id="201285" name="Рисунок 63">
          <a:extLst>
            <a:ext uri="{FF2B5EF4-FFF2-40B4-BE49-F238E27FC236}">
              <a16:creationId xmlns:a16="http://schemas.microsoft.com/office/drawing/2014/main" id="{00000000-0008-0000-0100-00004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6058375"/>
          <a:ext cx="1333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51</xdr:row>
      <xdr:rowOff>352425</xdr:rowOff>
    </xdr:from>
    <xdr:to>
      <xdr:col>0</xdr:col>
      <xdr:colOff>1371600</xdr:colOff>
      <xdr:row>51</xdr:row>
      <xdr:rowOff>1504950</xdr:rowOff>
    </xdr:to>
    <xdr:pic>
      <xdr:nvPicPr>
        <xdr:cNvPr id="201286" name="Рисунок 64">
          <a:extLst>
            <a:ext uri="{FF2B5EF4-FFF2-40B4-BE49-F238E27FC236}">
              <a16:creationId xmlns:a16="http://schemas.microsoft.com/office/drawing/2014/main" id="{00000000-0008-0000-0100-00004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8306275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54</xdr:row>
      <xdr:rowOff>552450</xdr:rowOff>
    </xdr:from>
    <xdr:to>
      <xdr:col>0</xdr:col>
      <xdr:colOff>1409700</xdr:colOff>
      <xdr:row>54</xdr:row>
      <xdr:rowOff>1724025</xdr:rowOff>
    </xdr:to>
    <xdr:pic>
      <xdr:nvPicPr>
        <xdr:cNvPr id="201287" name="Рисунок 66">
          <a:extLst>
            <a:ext uri="{FF2B5EF4-FFF2-40B4-BE49-F238E27FC236}">
              <a16:creationId xmlns:a16="http://schemas.microsoft.com/office/drawing/2014/main" id="{00000000-0008-0000-0100-00004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907225"/>
          <a:ext cx="13811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55</xdr:row>
      <xdr:rowOff>314325</xdr:rowOff>
    </xdr:from>
    <xdr:to>
      <xdr:col>0</xdr:col>
      <xdr:colOff>1409700</xdr:colOff>
      <xdr:row>55</xdr:row>
      <xdr:rowOff>1495425</xdr:rowOff>
    </xdr:to>
    <xdr:pic>
      <xdr:nvPicPr>
        <xdr:cNvPr id="201288" name="Рисунок 67">
          <a:extLst>
            <a:ext uri="{FF2B5EF4-FFF2-40B4-BE49-F238E27FC236}">
              <a16:creationId xmlns:a16="http://schemas.microsoft.com/office/drawing/2014/main" id="{00000000-0008-0000-0100-00004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8269425"/>
          <a:ext cx="13811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56</xdr:row>
      <xdr:rowOff>371475</xdr:rowOff>
    </xdr:from>
    <xdr:to>
      <xdr:col>0</xdr:col>
      <xdr:colOff>1285875</xdr:colOff>
      <xdr:row>56</xdr:row>
      <xdr:rowOff>1371600</xdr:rowOff>
    </xdr:to>
    <xdr:pic>
      <xdr:nvPicPr>
        <xdr:cNvPr id="201289" name="Resim 9">
          <a:extLst>
            <a:ext uri="{FF2B5EF4-FFF2-40B4-BE49-F238E27FC236}">
              <a16:creationId xmlns:a16="http://schemas.microsoft.com/office/drawing/2014/main" id="{00000000-0008-0000-0100-00004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01" t="3247" r="17455" b="5371"/>
        <a:stretch>
          <a:fillRect/>
        </a:stretch>
      </xdr:blipFill>
      <xdr:spPr bwMode="auto">
        <a:xfrm>
          <a:off x="152400" y="100326825"/>
          <a:ext cx="11334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57</xdr:row>
      <xdr:rowOff>323850</xdr:rowOff>
    </xdr:from>
    <xdr:to>
      <xdr:col>0</xdr:col>
      <xdr:colOff>1343025</xdr:colOff>
      <xdr:row>57</xdr:row>
      <xdr:rowOff>1371600</xdr:rowOff>
    </xdr:to>
    <xdr:pic>
      <xdr:nvPicPr>
        <xdr:cNvPr id="201290" name="Рисунок 69">
          <a:extLst>
            <a:ext uri="{FF2B5EF4-FFF2-40B4-BE49-F238E27FC236}">
              <a16:creationId xmlns:a16="http://schemas.microsoft.com/office/drawing/2014/main" id="{00000000-0008-0000-0100-00004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2279450"/>
          <a:ext cx="12096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59</xdr:row>
      <xdr:rowOff>95250</xdr:rowOff>
    </xdr:from>
    <xdr:to>
      <xdr:col>0</xdr:col>
      <xdr:colOff>1314450</xdr:colOff>
      <xdr:row>59</xdr:row>
      <xdr:rowOff>1114425</xdr:rowOff>
    </xdr:to>
    <xdr:pic>
      <xdr:nvPicPr>
        <xdr:cNvPr id="201291" name="Рисунок 1">
          <a:extLst>
            <a:ext uri="{FF2B5EF4-FFF2-40B4-BE49-F238E27FC236}">
              <a16:creationId xmlns:a16="http://schemas.microsoft.com/office/drawing/2014/main" id="{00000000-0008-0000-0100-00004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4251125"/>
          <a:ext cx="12192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61</xdr:row>
      <xdr:rowOff>123825</xdr:rowOff>
    </xdr:from>
    <xdr:to>
      <xdr:col>0</xdr:col>
      <xdr:colOff>1409700</xdr:colOff>
      <xdr:row>61</xdr:row>
      <xdr:rowOff>1104900</xdr:rowOff>
    </xdr:to>
    <xdr:pic>
      <xdr:nvPicPr>
        <xdr:cNvPr id="201292" name="Resim 57">
          <a:extLst>
            <a:ext uri="{FF2B5EF4-FFF2-40B4-BE49-F238E27FC236}">
              <a16:creationId xmlns:a16="http://schemas.microsoft.com/office/drawing/2014/main" id="{00000000-0008-0000-0100-00004C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7280075"/>
          <a:ext cx="12763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65</xdr:row>
      <xdr:rowOff>285750</xdr:rowOff>
    </xdr:from>
    <xdr:to>
      <xdr:col>0</xdr:col>
      <xdr:colOff>1333500</xdr:colOff>
      <xdr:row>65</xdr:row>
      <xdr:rowOff>1190625</xdr:rowOff>
    </xdr:to>
    <xdr:pic>
      <xdr:nvPicPr>
        <xdr:cNvPr id="201293" name="Рисунок 65">
          <a:extLst>
            <a:ext uri="{FF2B5EF4-FFF2-40B4-BE49-F238E27FC236}">
              <a16:creationId xmlns:a16="http://schemas.microsoft.com/office/drawing/2014/main" id="{00000000-0008-0000-0100-00004D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4833400"/>
          <a:ext cx="11525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64</xdr:row>
      <xdr:rowOff>123825</xdr:rowOff>
    </xdr:from>
    <xdr:to>
      <xdr:col>0</xdr:col>
      <xdr:colOff>1409700</xdr:colOff>
      <xdr:row>64</xdr:row>
      <xdr:rowOff>1162050</xdr:rowOff>
    </xdr:to>
    <xdr:pic>
      <xdr:nvPicPr>
        <xdr:cNvPr id="201294" name="Рисунок 67">
          <a:extLst>
            <a:ext uri="{FF2B5EF4-FFF2-40B4-BE49-F238E27FC236}">
              <a16:creationId xmlns:a16="http://schemas.microsoft.com/office/drawing/2014/main" id="{00000000-0008-0000-0100-00004E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2871250"/>
          <a:ext cx="13335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60</xdr:row>
      <xdr:rowOff>390525</xdr:rowOff>
    </xdr:from>
    <xdr:to>
      <xdr:col>0</xdr:col>
      <xdr:colOff>1352550</xdr:colOff>
      <xdr:row>60</xdr:row>
      <xdr:rowOff>1295400</xdr:rowOff>
    </xdr:to>
    <xdr:pic>
      <xdr:nvPicPr>
        <xdr:cNvPr id="201295" name="Resim 57">
          <a:extLst>
            <a:ext uri="{FF2B5EF4-FFF2-40B4-BE49-F238E27FC236}">
              <a16:creationId xmlns:a16="http://schemas.microsoft.com/office/drawing/2014/main" id="{00000000-0008-0000-0100-00004F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5746550"/>
          <a:ext cx="11715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63</xdr:row>
      <xdr:rowOff>238125</xdr:rowOff>
    </xdr:from>
    <xdr:to>
      <xdr:col>0</xdr:col>
      <xdr:colOff>1352550</xdr:colOff>
      <xdr:row>63</xdr:row>
      <xdr:rowOff>1209675</xdr:rowOff>
    </xdr:to>
    <xdr:pic>
      <xdr:nvPicPr>
        <xdr:cNvPr id="201296" name="Picture 3">
          <a:extLst>
            <a:ext uri="{FF2B5EF4-FFF2-40B4-BE49-F238E27FC236}">
              <a16:creationId xmlns:a16="http://schemas.microsoft.com/office/drawing/2014/main" id="{00000000-0008-0000-0100-000050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0985300"/>
          <a:ext cx="1219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66</xdr:row>
      <xdr:rowOff>409575</xdr:rowOff>
    </xdr:from>
    <xdr:to>
      <xdr:col>0</xdr:col>
      <xdr:colOff>1352550</xdr:colOff>
      <xdr:row>66</xdr:row>
      <xdr:rowOff>1438275</xdr:rowOff>
    </xdr:to>
    <xdr:pic>
      <xdr:nvPicPr>
        <xdr:cNvPr id="201297" name="Resim 57">
          <a:extLst>
            <a:ext uri="{FF2B5EF4-FFF2-40B4-BE49-F238E27FC236}">
              <a16:creationId xmlns:a16="http://schemas.microsoft.com/office/drawing/2014/main" id="{00000000-0008-0000-0100-000051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6757450"/>
          <a:ext cx="11715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67</xdr:row>
      <xdr:rowOff>447675</xdr:rowOff>
    </xdr:from>
    <xdr:to>
      <xdr:col>0</xdr:col>
      <xdr:colOff>1390650</xdr:colOff>
      <xdr:row>67</xdr:row>
      <xdr:rowOff>1495425</xdr:rowOff>
    </xdr:to>
    <xdr:pic>
      <xdr:nvPicPr>
        <xdr:cNvPr id="201298" name="Resim 7">
          <a:extLst>
            <a:ext uri="{FF2B5EF4-FFF2-40B4-BE49-F238E27FC236}">
              <a16:creationId xmlns:a16="http://schemas.microsoft.com/office/drawing/2014/main" id="{00000000-0008-0000-0100-000052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8595775"/>
          <a:ext cx="11906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69</xdr:row>
      <xdr:rowOff>219075</xdr:rowOff>
    </xdr:from>
    <xdr:to>
      <xdr:col>0</xdr:col>
      <xdr:colOff>1409700</xdr:colOff>
      <xdr:row>69</xdr:row>
      <xdr:rowOff>1181100</xdr:rowOff>
    </xdr:to>
    <xdr:pic>
      <xdr:nvPicPr>
        <xdr:cNvPr id="201299" name="Рисунок 7">
          <a:extLst>
            <a:ext uri="{FF2B5EF4-FFF2-40B4-BE49-F238E27FC236}">
              <a16:creationId xmlns:a16="http://schemas.microsoft.com/office/drawing/2014/main" id="{00000000-0008-0000-0100-000053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0367425"/>
          <a:ext cx="13430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70</xdr:row>
      <xdr:rowOff>266700</xdr:rowOff>
    </xdr:from>
    <xdr:to>
      <xdr:col>0</xdr:col>
      <xdr:colOff>1343025</xdr:colOff>
      <xdr:row>70</xdr:row>
      <xdr:rowOff>1104900</xdr:rowOff>
    </xdr:to>
    <xdr:pic>
      <xdr:nvPicPr>
        <xdr:cNvPr id="201300" name="Resim 51">
          <a:extLst>
            <a:ext uri="{FF2B5EF4-FFF2-40B4-BE49-F238E27FC236}">
              <a16:creationId xmlns:a16="http://schemas.microsoft.com/office/drawing/2014/main" id="{00000000-0008-0000-0100-000054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4" r="3389" b="2821"/>
        <a:stretch>
          <a:fillRect/>
        </a:stretch>
      </xdr:blipFill>
      <xdr:spPr bwMode="auto">
        <a:xfrm>
          <a:off x="171450" y="122034300"/>
          <a:ext cx="11715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71</xdr:row>
      <xdr:rowOff>152400</xdr:rowOff>
    </xdr:from>
    <xdr:to>
      <xdr:col>0</xdr:col>
      <xdr:colOff>1400175</xdr:colOff>
      <xdr:row>71</xdr:row>
      <xdr:rowOff>1104900</xdr:rowOff>
    </xdr:to>
    <xdr:pic>
      <xdr:nvPicPr>
        <xdr:cNvPr id="201301" name="Рисунок 82">
          <a:extLst>
            <a:ext uri="{FF2B5EF4-FFF2-40B4-BE49-F238E27FC236}">
              <a16:creationId xmlns:a16="http://schemas.microsoft.com/office/drawing/2014/main" id="{00000000-0008-0000-0100-00005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3263025"/>
          <a:ext cx="1257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106</xdr:row>
      <xdr:rowOff>857250</xdr:rowOff>
    </xdr:from>
    <xdr:to>
      <xdr:col>0</xdr:col>
      <xdr:colOff>1409700</xdr:colOff>
      <xdr:row>106</xdr:row>
      <xdr:rowOff>2000250</xdr:rowOff>
    </xdr:to>
    <xdr:pic>
      <xdr:nvPicPr>
        <xdr:cNvPr id="201302" name="Resim 2">
          <a:extLst>
            <a:ext uri="{FF2B5EF4-FFF2-40B4-BE49-F238E27FC236}">
              <a16:creationId xmlns:a16="http://schemas.microsoft.com/office/drawing/2014/main" id="{00000000-0008-0000-0100-00005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8803775"/>
          <a:ext cx="13144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108</xdr:row>
      <xdr:rowOff>904875</xdr:rowOff>
    </xdr:from>
    <xdr:to>
      <xdr:col>0</xdr:col>
      <xdr:colOff>1409700</xdr:colOff>
      <xdr:row>108</xdr:row>
      <xdr:rowOff>2124075</xdr:rowOff>
    </xdr:to>
    <xdr:pic>
      <xdr:nvPicPr>
        <xdr:cNvPr id="201303" name="Рисунок 84">
          <a:extLst>
            <a:ext uri="{FF2B5EF4-FFF2-40B4-BE49-F238E27FC236}">
              <a16:creationId xmlns:a16="http://schemas.microsoft.com/office/drawing/2014/main" id="{00000000-0008-0000-0100-00005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7052425"/>
          <a:ext cx="139065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107</xdr:row>
      <xdr:rowOff>1000125</xdr:rowOff>
    </xdr:from>
    <xdr:to>
      <xdr:col>0</xdr:col>
      <xdr:colOff>1409700</xdr:colOff>
      <xdr:row>107</xdr:row>
      <xdr:rowOff>2228850</xdr:rowOff>
    </xdr:to>
    <xdr:pic>
      <xdr:nvPicPr>
        <xdr:cNvPr id="201304" name="Resim 8">
          <a:extLst>
            <a:ext uri="{FF2B5EF4-FFF2-40B4-BE49-F238E27FC236}">
              <a16:creationId xmlns:a16="http://schemas.microsoft.com/office/drawing/2014/main" id="{00000000-0008-0000-0100-00005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5" t="6004" r="6265" b="5515"/>
        <a:stretch>
          <a:fillRect/>
        </a:stretch>
      </xdr:blipFill>
      <xdr:spPr bwMode="auto">
        <a:xfrm>
          <a:off x="47625" y="262947150"/>
          <a:ext cx="136207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76</xdr:row>
      <xdr:rowOff>1381125</xdr:rowOff>
    </xdr:from>
    <xdr:to>
      <xdr:col>0</xdr:col>
      <xdr:colOff>1409700</xdr:colOff>
      <xdr:row>76</xdr:row>
      <xdr:rowOff>2714625</xdr:rowOff>
    </xdr:to>
    <xdr:pic>
      <xdr:nvPicPr>
        <xdr:cNvPr id="201305" name="Рисунок 86">
          <a:extLst>
            <a:ext uri="{FF2B5EF4-FFF2-40B4-BE49-F238E27FC236}">
              <a16:creationId xmlns:a16="http://schemas.microsoft.com/office/drawing/2014/main" id="{00000000-0008-0000-0100-00005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81112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78</xdr:row>
      <xdr:rowOff>1495425</xdr:rowOff>
    </xdr:from>
    <xdr:to>
      <xdr:col>1</xdr:col>
      <xdr:colOff>0</xdr:colOff>
      <xdr:row>78</xdr:row>
      <xdr:rowOff>2876550</xdr:rowOff>
    </xdr:to>
    <xdr:pic>
      <xdr:nvPicPr>
        <xdr:cNvPr id="201306" name="Рисунок 87">
          <a:extLst>
            <a:ext uri="{FF2B5EF4-FFF2-40B4-BE49-F238E27FC236}">
              <a16:creationId xmlns:a16="http://schemas.microsoft.com/office/drawing/2014/main" id="{00000000-0008-0000-0100-00005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7026650"/>
          <a:ext cx="16097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77</xdr:row>
      <xdr:rowOff>1457325</xdr:rowOff>
    </xdr:from>
    <xdr:to>
      <xdr:col>0</xdr:col>
      <xdr:colOff>1409700</xdr:colOff>
      <xdr:row>77</xdr:row>
      <xdr:rowOff>2819400</xdr:rowOff>
    </xdr:to>
    <xdr:pic>
      <xdr:nvPicPr>
        <xdr:cNvPr id="201307" name="Рисунок 88">
          <a:extLst>
            <a:ext uri="{FF2B5EF4-FFF2-40B4-BE49-F238E27FC236}">
              <a16:creationId xmlns:a16="http://schemas.microsoft.com/office/drawing/2014/main" id="{00000000-0008-0000-0100-00005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2387975"/>
          <a:ext cx="13906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80</xdr:row>
      <xdr:rowOff>1419225</xdr:rowOff>
    </xdr:from>
    <xdr:to>
      <xdr:col>0</xdr:col>
      <xdr:colOff>1295400</xdr:colOff>
      <xdr:row>80</xdr:row>
      <xdr:rowOff>2819400</xdr:rowOff>
    </xdr:to>
    <xdr:pic>
      <xdr:nvPicPr>
        <xdr:cNvPr id="201308" name="Рисунок 89">
          <a:extLst>
            <a:ext uri="{FF2B5EF4-FFF2-40B4-BE49-F238E27FC236}">
              <a16:creationId xmlns:a16="http://schemas.microsoft.com/office/drawing/2014/main" id="{00000000-0008-0000-0100-00005C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6151600"/>
          <a:ext cx="10953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79</xdr:row>
      <xdr:rowOff>1562100</xdr:rowOff>
    </xdr:from>
    <xdr:to>
      <xdr:col>0</xdr:col>
      <xdr:colOff>1409700</xdr:colOff>
      <xdr:row>79</xdr:row>
      <xdr:rowOff>2895600</xdr:rowOff>
    </xdr:to>
    <xdr:pic>
      <xdr:nvPicPr>
        <xdr:cNvPr id="201309" name="Рисунок 90">
          <a:extLst>
            <a:ext uri="{FF2B5EF4-FFF2-40B4-BE49-F238E27FC236}">
              <a16:creationId xmlns:a16="http://schemas.microsoft.com/office/drawing/2014/main" id="{00000000-0008-0000-0100-00005D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1693900"/>
          <a:ext cx="13620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82</xdr:row>
      <xdr:rowOff>1476375</xdr:rowOff>
    </xdr:from>
    <xdr:to>
      <xdr:col>0</xdr:col>
      <xdr:colOff>1409700</xdr:colOff>
      <xdr:row>82</xdr:row>
      <xdr:rowOff>2867025</xdr:rowOff>
    </xdr:to>
    <xdr:pic>
      <xdr:nvPicPr>
        <xdr:cNvPr id="201310" name="Рисунок 91">
          <a:extLst>
            <a:ext uri="{FF2B5EF4-FFF2-40B4-BE49-F238E27FC236}">
              <a16:creationId xmlns:a16="http://schemas.microsoft.com/office/drawing/2014/main" id="{00000000-0008-0000-0100-00005E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55209875"/>
          <a:ext cx="14001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81</xdr:row>
      <xdr:rowOff>1457325</xdr:rowOff>
    </xdr:from>
    <xdr:to>
      <xdr:col>0</xdr:col>
      <xdr:colOff>1409700</xdr:colOff>
      <xdr:row>81</xdr:row>
      <xdr:rowOff>2762250</xdr:rowOff>
    </xdr:to>
    <xdr:pic>
      <xdr:nvPicPr>
        <xdr:cNvPr id="201311" name="Рисунок 92">
          <a:extLst>
            <a:ext uri="{FF2B5EF4-FFF2-40B4-BE49-F238E27FC236}">
              <a16:creationId xmlns:a16="http://schemas.microsoft.com/office/drawing/2014/main" id="{00000000-0008-0000-0100-00005F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0790275"/>
          <a:ext cx="13335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84</xdr:row>
      <xdr:rowOff>1457325</xdr:rowOff>
    </xdr:from>
    <xdr:to>
      <xdr:col>0</xdr:col>
      <xdr:colOff>1409700</xdr:colOff>
      <xdr:row>84</xdr:row>
      <xdr:rowOff>2762250</xdr:rowOff>
    </xdr:to>
    <xdr:pic>
      <xdr:nvPicPr>
        <xdr:cNvPr id="201312" name="Рисунок 94">
          <a:extLst>
            <a:ext uri="{FF2B5EF4-FFF2-40B4-BE49-F238E27FC236}">
              <a16:creationId xmlns:a16="http://schemas.microsoft.com/office/drawing/2014/main" id="{00000000-0008-0000-0100-000060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63991925"/>
          <a:ext cx="13525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86</xdr:row>
      <xdr:rowOff>1524000</xdr:rowOff>
    </xdr:from>
    <xdr:to>
      <xdr:col>0</xdr:col>
      <xdr:colOff>1409700</xdr:colOff>
      <xdr:row>86</xdr:row>
      <xdr:rowOff>2857500</xdr:rowOff>
    </xdr:to>
    <xdr:pic>
      <xdr:nvPicPr>
        <xdr:cNvPr id="201313" name="Рисунок 95">
          <a:extLst>
            <a:ext uri="{FF2B5EF4-FFF2-40B4-BE49-F238E27FC236}">
              <a16:creationId xmlns:a16="http://schemas.microsoft.com/office/drawing/2014/main" id="{00000000-0008-0000-0100-000061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73059725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90</xdr:row>
      <xdr:rowOff>1343025</xdr:rowOff>
    </xdr:from>
    <xdr:to>
      <xdr:col>0</xdr:col>
      <xdr:colOff>1409700</xdr:colOff>
      <xdr:row>90</xdr:row>
      <xdr:rowOff>2543175</xdr:rowOff>
    </xdr:to>
    <xdr:pic>
      <xdr:nvPicPr>
        <xdr:cNvPr id="201314" name="Рисунок 96">
          <a:extLst>
            <a:ext uri="{FF2B5EF4-FFF2-40B4-BE49-F238E27FC236}">
              <a16:creationId xmlns:a16="http://schemas.microsoft.com/office/drawing/2014/main" id="{00000000-0008-0000-0100-000062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6880500"/>
          <a:ext cx="12096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88</xdr:row>
      <xdr:rowOff>1438275</xdr:rowOff>
    </xdr:from>
    <xdr:to>
      <xdr:col>0</xdr:col>
      <xdr:colOff>1381125</xdr:colOff>
      <xdr:row>88</xdr:row>
      <xdr:rowOff>2609850</xdr:rowOff>
    </xdr:to>
    <xdr:pic>
      <xdr:nvPicPr>
        <xdr:cNvPr id="201315" name="Рисунок 97">
          <a:extLst>
            <a:ext uri="{FF2B5EF4-FFF2-40B4-BE49-F238E27FC236}">
              <a16:creationId xmlns:a16="http://schemas.microsoft.com/office/drawing/2014/main" id="{00000000-0008-0000-0100-000063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7774600"/>
          <a:ext cx="12668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89</xdr:row>
      <xdr:rowOff>1419225</xdr:rowOff>
    </xdr:from>
    <xdr:to>
      <xdr:col>0</xdr:col>
      <xdr:colOff>1409700</xdr:colOff>
      <xdr:row>89</xdr:row>
      <xdr:rowOff>2609850</xdr:rowOff>
    </xdr:to>
    <xdr:pic>
      <xdr:nvPicPr>
        <xdr:cNvPr id="201316" name="Рисунок 98">
          <a:extLst>
            <a:ext uri="{FF2B5EF4-FFF2-40B4-BE49-F238E27FC236}">
              <a16:creationId xmlns:a16="http://schemas.microsoft.com/office/drawing/2014/main" id="{00000000-0008-0000-0100-000064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2356125"/>
          <a:ext cx="12287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91</xdr:row>
      <xdr:rowOff>1409700</xdr:rowOff>
    </xdr:from>
    <xdr:to>
      <xdr:col>0</xdr:col>
      <xdr:colOff>1409700</xdr:colOff>
      <xdr:row>91</xdr:row>
      <xdr:rowOff>2600325</xdr:rowOff>
    </xdr:to>
    <xdr:pic>
      <xdr:nvPicPr>
        <xdr:cNvPr id="201317" name="Рисунок 99">
          <a:extLst>
            <a:ext uri="{FF2B5EF4-FFF2-40B4-BE49-F238E27FC236}">
              <a16:creationId xmlns:a16="http://schemas.microsoft.com/office/drawing/2014/main" id="{00000000-0008-0000-0100-00006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1147700"/>
          <a:ext cx="12477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92</xdr:row>
      <xdr:rowOff>1619250</xdr:rowOff>
    </xdr:from>
    <xdr:to>
      <xdr:col>0</xdr:col>
      <xdr:colOff>1343025</xdr:colOff>
      <xdr:row>92</xdr:row>
      <xdr:rowOff>2733675</xdr:rowOff>
    </xdr:to>
    <xdr:pic>
      <xdr:nvPicPr>
        <xdr:cNvPr id="201318" name="Рисунок 100">
          <a:extLst>
            <a:ext uri="{FF2B5EF4-FFF2-40B4-BE49-F238E27FC236}">
              <a16:creationId xmlns:a16="http://schemas.microsoft.com/office/drawing/2014/main" id="{00000000-0008-0000-0100-00006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5757800"/>
          <a:ext cx="11715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93</xdr:row>
      <xdr:rowOff>1552575</xdr:rowOff>
    </xdr:from>
    <xdr:to>
      <xdr:col>0</xdr:col>
      <xdr:colOff>1409700</xdr:colOff>
      <xdr:row>93</xdr:row>
      <xdr:rowOff>2886075</xdr:rowOff>
    </xdr:to>
    <xdr:pic>
      <xdr:nvPicPr>
        <xdr:cNvPr id="201319" name="Рисунок 102">
          <a:extLst>
            <a:ext uri="{FF2B5EF4-FFF2-40B4-BE49-F238E27FC236}">
              <a16:creationId xmlns:a16="http://schemas.microsoft.com/office/drawing/2014/main" id="{00000000-0008-0000-0100-00006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291700"/>
          <a:ext cx="13525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103</xdr:row>
      <xdr:rowOff>1285875</xdr:rowOff>
    </xdr:from>
    <xdr:to>
      <xdr:col>0</xdr:col>
      <xdr:colOff>1409700</xdr:colOff>
      <xdr:row>103</xdr:row>
      <xdr:rowOff>2562225</xdr:rowOff>
    </xdr:to>
    <xdr:pic>
      <xdr:nvPicPr>
        <xdr:cNvPr id="201320" name="Рисунок 107">
          <a:extLst>
            <a:ext uri="{FF2B5EF4-FFF2-40B4-BE49-F238E27FC236}">
              <a16:creationId xmlns:a16="http://schemas.microsoft.com/office/drawing/2014/main" id="{00000000-0008-0000-0100-00006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5830725"/>
          <a:ext cx="13144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97</xdr:row>
      <xdr:rowOff>1285875</xdr:rowOff>
    </xdr:from>
    <xdr:to>
      <xdr:col>0</xdr:col>
      <xdr:colOff>1352550</xdr:colOff>
      <xdr:row>97</xdr:row>
      <xdr:rowOff>2505075</xdr:rowOff>
    </xdr:to>
    <xdr:pic>
      <xdr:nvPicPr>
        <xdr:cNvPr id="201321" name="Рисунок 110">
          <a:extLst>
            <a:ext uri="{FF2B5EF4-FFF2-40B4-BE49-F238E27FC236}">
              <a16:creationId xmlns:a16="http://schemas.microsoft.com/office/drawing/2014/main" id="{00000000-0008-0000-0100-00006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1902737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99</xdr:row>
      <xdr:rowOff>1409700</xdr:rowOff>
    </xdr:from>
    <xdr:to>
      <xdr:col>0</xdr:col>
      <xdr:colOff>1400175</xdr:colOff>
      <xdr:row>99</xdr:row>
      <xdr:rowOff>2667000</xdr:rowOff>
    </xdr:to>
    <xdr:pic>
      <xdr:nvPicPr>
        <xdr:cNvPr id="201322" name="Рисунок 111">
          <a:extLst>
            <a:ext uri="{FF2B5EF4-FFF2-40B4-BE49-F238E27FC236}">
              <a16:creationId xmlns:a16="http://schemas.microsoft.com/office/drawing/2014/main" id="{00000000-0008-0000-0100-00006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27952300"/>
          <a:ext cx="13049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100</xdr:row>
      <xdr:rowOff>1457325</xdr:rowOff>
    </xdr:from>
    <xdr:to>
      <xdr:col>0</xdr:col>
      <xdr:colOff>1390650</xdr:colOff>
      <xdr:row>100</xdr:row>
      <xdr:rowOff>2647950</xdr:rowOff>
    </xdr:to>
    <xdr:pic>
      <xdr:nvPicPr>
        <xdr:cNvPr id="201323" name="Рисунок 113">
          <a:extLst>
            <a:ext uri="{FF2B5EF4-FFF2-40B4-BE49-F238E27FC236}">
              <a16:creationId xmlns:a16="http://schemas.microsoft.com/office/drawing/2014/main" id="{00000000-0008-0000-0100-00006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2400475"/>
          <a:ext cx="12382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110</xdr:row>
      <xdr:rowOff>1238250</xdr:rowOff>
    </xdr:from>
    <xdr:to>
      <xdr:col>0</xdr:col>
      <xdr:colOff>1390650</xdr:colOff>
      <xdr:row>110</xdr:row>
      <xdr:rowOff>2266950</xdr:rowOff>
    </xdr:to>
    <xdr:pic>
      <xdr:nvPicPr>
        <xdr:cNvPr id="201324" name="Рисунок 142">
          <a:extLst>
            <a:ext uri="{FF2B5EF4-FFF2-40B4-BE49-F238E27FC236}">
              <a16:creationId xmlns:a16="http://schemas.microsoft.com/office/drawing/2014/main" id="{00000000-0008-0000-0100-00006C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1586325"/>
          <a:ext cx="13049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116</xdr:row>
      <xdr:rowOff>685800</xdr:rowOff>
    </xdr:from>
    <xdr:to>
      <xdr:col>0</xdr:col>
      <xdr:colOff>1409700</xdr:colOff>
      <xdr:row>116</xdr:row>
      <xdr:rowOff>1704975</xdr:rowOff>
    </xdr:to>
    <xdr:pic>
      <xdr:nvPicPr>
        <xdr:cNvPr id="201325" name="Рисунок 1">
          <a:extLst>
            <a:ext uri="{FF2B5EF4-FFF2-40B4-BE49-F238E27FC236}">
              <a16:creationId xmlns:a16="http://schemas.microsoft.com/office/drawing/2014/main" id="{00000000-0008-0000-0100-00006D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69000"/>
          <a:ext cx="14097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117</xdr:row>
      <xdr:rowOff>685800</xdr:rowOff>
    </xdr:from>
    <xdr:to>
      <xdr:col>0</xdr:col>
      <xdr:colOff>1390650</xdr:colOff>
      <xdr:row>117</xdr:row>
      <xdr:rowOff>1581150</xdr:rowOff>
    </xdr:to>
    <xdr:pic>
      <xdr:nvPicPr>
        <xdr:cNvPr id="201326" name="Рисунок 23">
          <a:extLst>
            <a:ext uri="{FF2B5EF4-FFF2-40B4-BE49-F238E27FC236}">
              <a16:creationId xmlns:a16="http://schemas.microsoft.com/office/drawing/2014/main" id="{00000000-0008-0000-0100-00006E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0"/>
          <a:ext cx="13906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118</xdr:row>
      <xdr:rowOff>685800</xdr:rowOff>
    </xdr:from>
    <xdr:to>
      <xdr:col>0</xdr:col>
      <xdr:colOff>1409700</xdr:colOff>
      <xdr:row>118</xdr:row>
      <xdr:rowOff>1590675</xdr:rowOff>
    </xdr:to>
    <xdr:pic>
      <xdr:nvPicPr>
        <xdr:cNvPr id="201327" name="Рисунок 24">
          <a:extLst>
            <a:ext uri="{FF2B5EF4-FFF2-40B4-BE49-F238E27FC236}">
              <a16:creationId xmlns:a16="http://schemas.microsoft.com/office/drawing/2014/main" id="{00000000-0008-0000-0100-00006F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94100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19</xdr:row>
      <xdr:rowOff>457200</xdr:rowOff>
    </xdr:from>
    <xdr:to>
      <xdr:col>0</xdr:col>
      <xdr:colOff>1409700</xdr:colOff>
      <xdr:row>19</xdr:row>
      <xdr:rowOff>1666875</xdr:rowOff>
    </xdr:to>
    <xdr:pic>
      <xdr:nvPicPr>
        <xdr:cNvPr id="201328" name="Рисунок 1">
          <a:extLst>
            <a:ext uri="{FF2B5EF4-FFF2-40B4-BE49-F238E27FC236}">
              <a16:creationId xmlns:a16="http://schemas.microsoft.com/office/drawing/2014/main" id="{00000000-0008-0000-0100-000070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527125"/>
          <a:ext cx="13716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8</xdr:row>
      <xdr:rowOff>476250</xdr:rowOff>
    </xdr:from>
    <xdr:to>
      <xdr:col>0</xdr:col>
      <xdr:colOff>1247775</xdr:colOff>
      <xdr:row>8</xdr:row>
      <xdr:rowOff>1971675</xdr:rowOff>
    </xdr:to>
    <xdr:pic>
      <xdr:nvPicPr>
        <xdr:cNvPr id="201329" name="Рисунок 3">
          <a:extLst>
            <a:ext uri="{FF2B5EF4-FFF2-40B4-BE49-F238E27FC236}">
              <a16:creationId xmlns:a16="http://schemas.microsoft.com/office/drawing/2014/main" id="{00000000-0008-0000-0100-000071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8143875"/>
          <a:ext cx="904875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285750</xdr:colOff>
      <xdr:row>9</xdr:row>
      <xdr:rowOff>295275</xdr:rowOff>
    </xdr:from>
    <xdr:to>
      <xdr:col>0</xdr:col>
      <xdr:colOff>1304925</xdr:colOff>
      <xdr:row>9</xdr:row>
      <xdr:rowOff>1885950</xdr:rowOff>
    </xdr:to>
    <xdr:pic>
      <xdr:nvPicPr>
        <xdr:cNvPr id="201330" name="Рисунок 25">
          <a:extLst>
            <a:ext uri="{FF2B5EF4-FFF2-40B4-BE49-F238E27FC236}">
              <a16:creationId xmlns:a16="http://schemas.microsoft.com/office/drawing/2014/main" id="{00000000-0008-0000-0100-000072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63200"/>
          <a:ext cx="10191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23</xdr:row>
      <xdr:rowOff>552450</xdr:rowOff>
    </xdr:from>
    <xdr:to>
      <xdr:col>0</xdr:col>
      <xdr:colOff>1247775</xdr:colOff>
      <xdr:row>23</xdr:row>
      <xdr:rowOff>1790700</xdr:rowOff>
    </xdr:to>
    <xdr:pic>
      <xdr:nvPicPr>
        <xdr:cNvPr id="201331" name="Resim 12">
          <a:extLst>
            <a:ext uri="{FF2B5EF4-FFF2-40B4-BE49-F238E27FC236}">
              <a16:creationId xmlns:a16="http://schemas.microsoft.com/office/drawing/2014/main" id="{00000000-0008-0000-0100-0000731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t="2203" r="13228"/>
        <a:stretch>
          <a:fillRect/>
        </a:stretch>
      </xdr:blipFill>
      <xdr:spPr bwMode="auto">
        <a:xfrm>
          <a:off x="209550" y="33823275"/>
          <a:ext cx="10382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85</xdr:row>
      <xdr:rowOff>1524000</xdr:rowOff>
    </xdr:from>
    <xdr:to>
      <xdr:col>0</xdr:col>
      <xdr:colOff>1409700</xdr:colOff>
      <xdr:row>85</xdr:row>
      <xdr:rowOff>2857500</xdr:rowOff>
    </xdr:to>
    <xdr:pic>
      <xdr:nvPicPr>
        <xdr:cNvPr id="201332" name="Рисунок 126">
          <a:extLst>
            <a:ext uri="{FF2B5EF4-FFF2-40B4-BE49-F238E27FC236}">
              <a16:creationId xmlns:a16="http://schemas.microsoft.com/office/drawing/2014/main" id="{00000000-0008-0000-0100-000074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84591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104</xdr:row>
      <xdr:rowOff>1476375</xdr:rowOff>
    </xdr:from>
    <xdr:to>
      <xdr:col>0</xdr:col>
      <xdr:colOff>1409700</xdr:colOff>
      <xdr:row>104</xdr:row>
      <xdr:rowOff>2828925</xdr:rowOff>
    </xdr:to>
    <xdr:pic>
      <xdr:nvPicPr>
        <xdr:cNvPr id="201333" name="Рисунок 131">
          <a:extLst>
            <a:ext uri="{FF2B5EF4-FFF2-40B4-BE49-F238E27FC236}">
              <a16:creationId xmlns:a16="http://schemas.microsoft.com/office/drawing/2014/main" id="{00000000-0008-0000-0100-00007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0421775"/>
          <a:ext cx="13525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83</xdr:row>
      <xdr:rowOff>1362075</xdr:rowOff>
    </xdr:from>
    <xdr:to>
      <xdr:col>0</xdr:col>
      <xdr:colOff>1362075</xdr:colOff>
      <xdr:row>83</xdr:row>
      <xdr:rowOff>3009900</xdr:rowOff>
    </xdr:to>
    <xdr:pic>
      <xdr:nvPicPr>
        <xdr:cNvPr id="201334" name="Рисунок 12">
          <a:extLst>
            <a:ext uri="{FF2B5EF4-FFF2-40B4-BE49-F238E27FC236}">
              <a16:creationId xmlns:a16="http://schemas.microsoft.com/office/drawing/2014/main" id="{00000000-0008-0000-0100-00007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59496125"/>
          <a:ext cx="1266825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111</xdr:row>
      <xdr:rowOff>1152525</xdr:rowOff>
    </xdr:from>
    <xdr:to>
      <xdr:col>0</xdr:col>
      <xdr:colOff>1381125</xdr:colOff>
      <xdr:row>111</xdr:row>
      <xdr:rowOff>2076450</xdr:rowOff>
    </xdr:to>
    <xdr:pic>
      <xdr:nvPicPr>
        <xdr:cNvPr id="201335" name="Рисунок 134">
          <a:extLst>
            <a:ext uri="{FF2B5EF4-FFF2-40B4-BE49-F238E27FC236}">
              <a16:creationId xmlns:a16="http://schemas.microsoft.com/office/drawing/2014/main" id="{00000000-0008-0000-0100-00007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6101175"/>
          <a:ext cx="12287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53</xdr:row>
      <xdr:rowOff>657225</xdr:rowOff>
    </xdr:from>
    <xdr:to>
      <xdr:col>0</xdr:col>
      <xdr:colOff>1228725</xdr:colOff>
      <xdr:row>53</xdr:row>
      <xdr:rowOff>1771650</xdr:rowOff>
    </xdr:to>
    <xdr:pic>
      <xdr:nvPicPr>
        <xdr:cNvPr id="201336" name="Рисунок 108">
          <a:extLst>
            <a:ext uri="{FF2B5EF4-FFF2-40B4-BE49-F238E27FC236}">
              <a16:creationId xmlns:a16="http://schemas.microsoft.com/office/drawing/2014/main" id="{00000000-0008-0000-0100-00007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411675"/>
          <a:ext cx="11239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101</xdr:row>
      <xdr:rowOff>1638300</xdr:rowOff>
    </xdr:from>
    <xdr:to>
      <xdr:col>0</xdr:col>
      <xdr:colOff>1238250</xdr:colOff>
      <xdr:row>101</xdr:row>
      <xdr:rowOff>2876550</xdr:rowOff>
    </xdr:to>
    <xdr:pic>
      <xdr:nvPicPr>
        <xdr:cNvPr id="201337" name="Рисунок 111">
          <a:extLst>
            <a:ext uri="{FF2B5EF4-FFF2-40B4-BE49-F238E27FC236}">
              <a16:creationId xmlns:a16="http://schemas.microsoft.com/office/drawing/2014/main" id="{00000000-0008-0000-0100-00007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6982000"/>
          <a:ext cx="11144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102</xdr:row>
      <xdr:rowOff>1685925</xdr:rowOff>
    </xdr:from>
    <xdr:to>
      <xdr:col>0</xdr:col>
      <xdr:colOff>1228725</xdr:colOff>
      <xdr:row>102</xdr:row>
      <xdr:rowOff>2886075</xdr:rowOff>
    </xdr:to>
    <xdr:pic>
      <xdr:nvPicPr>
        <xdr:cNvPr id="201338" name="Рисунок 112">
          <a:extLst>
            <a:ext uri="{FF2B5EF4-FFF2-40B4-BE49-F238E27FC236}">
              <a16:creationId xmlns:a16="http://schemas.microsoft.com/office/drawing/2014/main" id="{00000000-0008-0000-0100-00007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41630200"/>
          <a:ext cx="10858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98</xdr:row>
      <xdr:rowOff>1133475</xdr:rowOff>
    </xdr:from>
    <xdr:to>
      <xdr:col>0</xdr:col>
      <xdr:colOff>1485900</xdr:colOff>
      <xdr:row>98</xdr:row>
      <xdr:rowOff>2476500</xdr:rowOff>
    </xdr:to>
    <xdr:pic>
      <xdr:nvPicPr>
        <xdr:cNvPr id="201339" name="Рисунок 2">
          <a:extLst>
            <a:ext uri="{FF2B5EF4-FFF2-40B4-BE49-F238E27FC236}">
              <a16:creationId xmlns:a16="http://schemas.microsoft.com/office/drawing/2014/main" id="{00000000-0008-0000-0100-00007B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3275525"/>
          <a:ext cx="14478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73</xdr:row>
      <xdr:rowOff>285750</xdr:rowOff>
    </xdr:from>
    <xdr:to>
      <xdr:col>0</xdr:col>
      <xdr:colOff>1381125</xdr:colOff>
      <xdr:row>73</xdr:row>
      <xdr:rowOff>1152525</xdr:rowOff>
    </xdr:to>
    <xdr:pic>
      <xdr:nvPicPr>
        <xdr:cNvPr id="201340" name="Рисунок 102">
          <a:extLst>
            <a:ext uri="{FF2B5EF4-FFF2-40B4-BE49-F238E27FC236}">
              <a16:creationId xmlns:a16="http://schemas.microsoft.com/office/drawing/2014/main" id="{00000000-0008-0000-0100-00007C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39425"/>
          <a:ext cx="13811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113</xdr:row>
      <xdr:rowOff>1619250</xdr:rowOff>
    </xdr:from>
    <xdr:to>
      <xdr:col>0</xdr:col>
      <xdr:colOff>1390650</xdr:colOff>
      <xdr:row>113</xdr:row>
      <xdr:rowOff>2571750</xdr:rowOff>
    </xdr:to>
    <xdr:pic>
      <xdr:nvPicPr>
        <xdr:cNvPr id="201341" name="Рисунок 102">
          <a:extLst>
            <a:ext uri="{FF2B5EF4-FFF2-40B4-BE49-F238E27FC236}">
              <a16:creationId xmlns:a16="http://schemas.microsoft.com/office/drawing/2014/main" id="{00000000-0008-0000-0100-00007D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1168475"/>
          <a:ext cx="1333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52</xdr:row>
      <xdr:rowOff>561975</xdr:rowOff>
    </xdr:from>
    <xdr:to>
      <xdr:col>0</xdr:col>
      <xdr:colOff>1390650</xdr:colOff>
      <xdr:row>52</xdr:row>
      <xdr:rowOff>1819275</xdr:rowOff>
    </xdr:to>
    <xdr:pic>
      <xdr:nvPicPr>
        <xdr:cNvPr id="201342" name="Рисунок 1">
          <a:extLst>
            <a:ext uri="{FF2B5EF4-FFF2-40B4-BE49-F238E27FC236}">
              <a16:creationId xmlns:a16="http://schemas.microsoft.com/office/drawing/2014/main" id="{00000000-0008-0000-0100-00007E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0916125"/>
          <a:ext cx="13620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323850</xdr:rowOff>
    </xdr:from>
    <xdr:to>
      <xdr:col>0</xdr:col>
      <xdr:colOff>1409700</xdr:colOff>
      <xdr:row>34</xdr:row>
      <xdr:rowOff>1590675</xdr:rowOff>
    </xdr:to>
    <xdr:pic>
      <xdr:nvPicPr>
        <xdr:cNvPr id="201343" name="Рисунок 1">
          <a:extLst>
            <a:ext uri="{FF2B5EF4-FFF2-40B4-BE49-F238E27FC236}">
              <a16:creationId xmlns:a16="http://schemas.microsoft.com/office/drawing/2014/main" id="{00000000-0008-0000-0100-00007F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73225"/>
          <a:ext cx="14097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62</xdr:row>
      <xdr:rowOff>276225</xdr:rowOff>
    </xdr:from>
    <xdr:to>
      <xdr:col>0</xdr:col>
      <xdr:colOff>1362075</xdr:colOff>
      <xdr:row>62</xdr:row>
      <xdr:rowOff>1371600</xdr:rowOff>
    </xdr:to>
    <xdr:pic>
      <xdr:nvPicPr>
        <xdr:cNvPr id="201344" name="Рисунок 2">
          <a:extLst>
            <a:ext uri="{FF2B5EF4-FFF2-40B4-BE49-F238E27FC236}">
              <a16:creationId xmlns:a16="http://schemas.microsoft.com/office/drawing/2014/main" id="{00000000-0008-0000-0100-000080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9232700"/>
          <a:ext cx="12573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120</xdr:row>
      <xdr:rowOff>390525</xdr:rowOff>
    </xdr:from>
    <xdr:to>
      <xdr:col>0</xdr:col>
      <xdr:colOff>1600200</xdr:colOff>
      <xdr:row>120</xdr:row>
      <xdr:rowOff>1562100</xdr:rowOff>
    </xdr:to>
    <xdr:pic>
      <xdr:nvPicPr>
        <xdr:cNvPr id="201345" name="Рисунок 2">
          <a:extLst>
            <a:ext uri="{FF2B5EF4-FFF2-40B4-BE49-F238E27FC236}">
              <a16:creationId xmlns:a16="http://schemas.microsoft.com/office/drawing/2014/main" id="{00000000-0008-0000-0100-000081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921317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295275</xdr:rowOff>
    </xdr:from>
    <xdr:to>
      <xdr:col>0</xdr:col>
      <xdr:colOff>1609725</xdr:colOff>
      <xdr:row>121</xdr:row>
      <xdr:rowOff>1352550</xdr:rowOff>
    </xdr:to>
    <xdr:pic>
      <xdr:nvPicPr>
        <xdr:cNvPr id="201346" name="Рисунок 4">
          <a:extLst>
            <a:ext uri="{FF2B5EF4-FFF2-40B4-BE49-F238E27FC236}">
              <a16:creationId xmlns:a16="http://schemas.microsoft.com/office/drawing/2014/main" id="{00000000-0008-0000-0100-000082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31975"/>
          <a:ext cx="16097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39</xdr:row>
      <xdr:rowOff>409575</xdr:rowOff>
    </xdr:from>
    <xdr:to>
      <xdr:col>0</xdr:col>
      <xdr:colOff>1609725</xdr:colOff>
      <xdr:row>39</xdr:row>
      <xdr:rowOff>1771650</xdr:rowOff>
    </xdr:to>
    <xdr:pic>
      <xdr:nvPicPr>
        <xdr:cNvPr id="201347" name="Рисунок 1">
          <a:extLst>
            <a:ext uri="{FF2B5EF4-FFF2-40B4-BE49-F238E27FC236}">
              <a16:creationId xmlns:a16="http://schemas.microsoft.com/office/drawing/2014/main" id="{00000000-0008-0000-0100-000083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29602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419100</xdr:rowOff>
    </xdr:from>
    <xdr:to>
      <xdr:col>0</xdr:col>
      <xdr:colOff>1628775</xdr:colOff>
      <xdr:row>40</xdr:row>
      <xdr:rowOff>1781175</xdr:rowOff>
    </xdr:to>
    <xdr:pic>
      <xdr:nvPicPr>
        <xdr:cNvPr id="201348" name="Рисунок 2">
          <a:extLst>
            <a:ext uri="{FF2B5EF4-FFF2-40B4-BE49-F238E27FC236}">
              <a16:creationId xmlns:a16="http://schemas.microsoft.com/office/drawing/2014/main" id="{00000000-0008-0000-0100-000084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51700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381000</xdr:rowOff>
    </xdr:from>
    <xdr:to>
      <xdr:col>0</xdr:col>
      <xdr:colOff>1628775</xdr:colOff>
      <xdr:row>41</xdr:row>
      <xdr:rowOff>1743075</xdr:rowOff>
    </xdr:to>
    <xdr:pic>
      <xdr:nvPicPr>
        <xdr:cNvPr id="201349" name="Рисунок 3">
          <a:extLst>
            <a:ext uri="{FF2B5EF4-FFF2-40B4-BE49-F238E27FC236}">
              <a16:creationId xmlns:a16="http://schemas.microsoft.com/office/drawing/2014/main" id="{00000000-0008-0000-0100-000085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7332225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105</xdr:row>
      <xdr:rowOff>1533525</xdr:rowOff>
    </xdr:from>
    <xdr:to>
      <xdr:col>0</xdr:col>
      <xdr:colOff>1628775</xdr:colOff>
      <xdr:row>105</xdr:row>
      <xdr:rowOff>3009900</xdr:rowOff>
    </xdr:to>
    <xdr:pic>
      <xdr:nvPicPr>
        <xdr:cNvPr id="201350" name="Рисунок 109">
          <a:extLst>
            <a:ext uri="{FF2B5EF4-FFF2-40B4-BE49-F238E27FC236}">
              <a16:creationId xmlns:a16="http://schemas.microsoft.com/office/drawing/2014/main" id="{00000000-0008-0000-0100-000086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5079500"/>
          <a:ext cx="15716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96</xdr:row>
      <xdr:rowOff>1762125</xdr:rowOff>
    </xdr:from>
    <xdr:to>
      <xdr:col>0</xdr:col>
      <xdr:colOff>1409700</xdr:colOff>
      <xdr:row>96</xdr:row>
      <xdr:rowOff>2981325</xdr:rowOff>
    </xdr:to>
    <xdr:pic>
      <xdr:nvPicPr>
        <xdr:cNvPr id="201351" name="Рисунок 110">
          <a:extLst>
            <a:ext uri="{FF2B5EF4-FFF2-40B4-BE49-F238E27FC236}">
              <a16:creationId xmlns:a16="http://schemas.microsoft.com/office/drawing/2014/main" id="{00000000-0008-0000-0100-000087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470302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95</xdr:row>
      <xdr:rowOff>1704975</xdr:rowOff>
    </xdr:from>
    <xdr:to>
      <xdr:col>0</xdr:col>
      <xdr:colOff>1619250</xdr:colOff>
      <xdr:row>95</xdr:row>
      <xdr:rowOff>3171825</xdr:rowOff>
    </xdr:to>
    <xdr:pic>
      <xdr:nvPicPr>
        <xdr:cNvPr id="201352" name="Рисунок 4">
          <a:extLst>
            <a:ext uri="{FF2B5EF4-FFF2-40B4-BE49-F238E27FC236}">
              <a16:creationId xmlns:a16="http://schemas.microsoft.com/office/drawing/2014/main" id="{00000000-0008-0000-0100-000088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845275"/>
          <a:ext cx="15335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94</xdr:row>
      <xdr:rowOff>1581150</xdr:rowOff>
    </xdr:from>
    <xdr:to>
      <xdr:col>0</xdr:col>
      <xdr:colOff>1609725</xdr:colOff>
      <xdr:row>94</xdr:row>
      <xdr:rowOff>3086100</xdr:rowOff>
    </xdr:to>
    <xdr:pic>
      <xdr:nvPicPr>
        <xdr:cNvPr id="201353" name="Рисунок 5">
          <a:extLst>
            <a:ext uri="{FF2B5EF4-FFF2-40B4-BE49-F238E27FC236}">
              <a16:creationId xmlns:a16="http://schemas.microsoft.com/office/drawing/2014/main" id="{00000000-0008-0000-0100-000089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5120875"/>
          <a:ext cx="15525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20</xdr:row>
      <xdr:rowOff>123825</xdr:rowOff>
    </xdr:from>
    <xdr:to>
      <xdr:col>0</xdr:col>
      <xdr:colOff>1323975</xdr:colOff>
      <xdr:row>20</xdr:row>
      <xdr:rowOff>1323975</xdr:rowOff>
    </xdr:to>
    <xdr:pic>
      <xdr:nvPicPr>
        <xdr:cNvPr id="201354" name="Рисунок 1">
          <a:extLst>
            <a:ext uri="{FF2B5EF4-FFF2-40B4-BE49-F238E27FC236}">
              <a16:creationId xmlns:a16="http://schemas.microsoft.com/office/drawing/2014/main" id="{00000000-0008-0000-0100-00008A12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194000"/>
          <a:ext cx="11620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209550</xdr:rowOff>
    </xdr:from>
    <xdr:to>
      <xdr:col>0</xdr:col>
      <xdr:colOff>1409700</xdr:colOff>
      <xdr:row>7</xdr:row>
      <xdr:rowOff>1543050</xdr:rowOff>
    </xdr:to>
    <xdr:pic>
      <xdr:nvPicPr>
        <xdr:cNvPr id="200082" name="Resim 48">
          <a:extLst>
            <a:ext uri="{FF2B5EF4-FFF2-40B4-BE49-F238E27FC236}">
              <a16:creationId xmlns:a16="http://schemas.microsoft.com/office/drawing/2014/main" id="{00000000-0008-0000-0200-000092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515225"/>
          <a:ext cx="12477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4</xdr:row>
      <xdr:rowOff>438150</xdr:rowOff>
    </xdr:from>
    <xdr:to>
      <xdr:col>0</xdr:col>
      <xdr:colOff>1371600</xdr:colOff>
      <xdr:row>4</xdr:row>
      <xdr:rowOff>1752600</xdr:rowOff>
    </xdr:to>
    <xdr:pic>
      <xdr:nvPicPr>
        <xdr:cNvPr id="200083" name="Resim 66">
          <a:extLst>
            <a:ext uri="{FF2B5EF4-FFF2-40B4-BE49-F238E27FC236}">
              <a16:creationId xmlns:a16="http://schemas.microsoft.com/office/drawing/2014/main" id="{00000000-0008-0000-0200-000093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143125"/>
          <a:ext cx="12573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</xdr:row>
      <xdr:rowOff>266700</xdr:rowOff>
    </xdr:from>
    <xdr:to>
      <xdr:col>0</xdr:col>
      <xdr:colOff>1409700</xdr:colOff>
      <xdr:row>5</xdr:row>
      <xdr:rowOff>1600200</xdr:rowOff>
    </xdr:to>
    <xdr:pic>
      <xdr:nvPicPr>
        <xdr:cNvPr id="200084" name="Resim 109">
          <a:extLst>
            <a:ext uri="{FF2B5EF4-FFF2-40B4-BE49-F238E27FC236}">
              <a16:creationId xmlns:a16="http://schemas.microsoft.com/office/drawing/2014/main" id="{00000000-0008-0000-0200-000094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971925"/>
          <a:ext cx="13239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12</xdr:row>
      <xdr:rowOff>238125</xdr:rowOff>
    </xdr:from>
    <xdr:to>
      <xdr:col>0</xdr:col>
      <xdr:colOff>1381125</xdr:colOff>
      <xdr:row>12</xdr:row>
      <xdr:rowOff>1466850</xdr:rowOff>
    </xdr:to>
    <xdr:pic>
      <xdr:nvPicPr>
        <xdr:cNvPr id="200085" name="Resim 50">
          <a:extLst>
            <a:ext uri="{FF2B5EF4-FFF2-40B4-BE49-F238E27FC236}">
              <a16:creationId xmlns:a16="http://schemas.microsoft.com/office/drawing/2014/main" id="{00000000-0008-0000-0200-000095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944725"/>
          <a:ext cx="13335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13</xdr:row>
      <xdr:rowOff>295275</xdr:rowOff>
    </xdr:from>
    <xdr:to>
      <xdr:col>0</xdr:col>
      <xdr:colOff>1390650</xdr:colOff>
      <xdr:row>13</xdr:row>
      <xdr:rowOff>1524000</xdr:rowOff>
    </xdr:to>
    <xdr:pic>
      <xdr:nvPicPr>
        <xdr:cNvPr id="200086" name="Resim 61">
          <a:extLst>
            <a:ext uri="{FF2B5EF4-FFF2-40B4-BE49-F238E27FC236}">
              <a16:creationId xmlns:a16="http://schemas.microsoft.com/office/drawing/2014/main" id="{00000000-0008-0000-0200-000096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602075"/>
          <a:ext cx="13525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9</xdr:row>
      <xdr:rowOff>304800</xdr:rowOff>
    </xdr:from>
    <xdr:to>
      <xdr:col>0</xdr:col>
      <xdr:colOff>1390650</xdr:colOff>
      <xdr:row>9</xdr:row>
      <xdr:rowOff>1609725</xdr:rowOff>
    </xdr:to>
    <xdr:pic>
      <xdr:nvPicPr>
        <xdr:cNvPr id="200087" name="Resim 66">
          <a:extLst>
            <a:ext uri="{FF2B5EF4-FFF2-40B4-BE49-F238E27FC236}">
              <a16:creationId xmlns:a16="http://schemas.microsoft.com/office/drawing/2014/main" id="{00000000-0008-0000-0200-000097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610725"/>
          <a:ext cx="12573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11</xdr:row>
      <xdr:rowOff>247650</xdr:rowOff>
    </xdr:from>
    <xdr:to>
      <xdr:col>0</xdr:col>
      <xdr:colOff>1362075</xdr:colOff>
      <xdr:row>11</xdr:row>
      <xdr:rowOff>1533525</xdr:rowOff>
    </xdr:to>
    <xdr:pic>
      <xdr:nvPicPr>
        <xdr:cNvPr id="200088" name="Resim 109">
          <a:extLst>
            <a:ext uri="{FF2B5EF4-FFF2-40B4-BE49-F238E27FC236}">
              <a16:creationId xmlns:a16="http://schemas.microsoft.com/office/drawing/2014/main" id="{00000000-0008-0000-0200-000098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3154025"/>
          <a:ext cx="129540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</xdr:row>
      <xdr:rowOff>276225</xdr:rowOff>
    </xdr:from>
    <xdr:to>
      <xdr:col>0</xdr:col>
      <xdr:colOff>1409700</xdr:colOff>
      <xdr:row>10</xdr:row>
      <xdr:rowOff>1438275</xdr:rowOff>
    </xdr:to>
    <xdr:pic>
      <xdr:nvPicPr>
        <xdr:cNvPr id="200089" name="Resim 66">
          <a:extLst>
            <a:ext uri="{FF2B5EF4-FFF2-40B4-BE49-F238E27FC236}">
              <a16:creationId xmlns:a16="http://schemas.microsoft.com/office/drawing/2014/main" id="{00000000-0008-0000-0200-000099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382375"/>
          <a:ext cx="13620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180975</xdr:rowOff>
    </xdr:from>
    <xdr:to>
      <xdr:col>0</xdr:col>
      <xdr:colOff>1295400</xdr:colOff>
      <xdr:row>17</xdr:row>
      <xdr:rowOff>1476375</xdr:rowOff>
    </xdr:to>
    <xdr:pic>
      <xdr:nvPicPr>
        <xdr:cNvPr id="200090" name="Рисунок 37">
          <a:extLst>
            <a:ext uri="{FF2B5EF4-FFF2-40B4-BE49-F238E27FC236}">
              <a16:creationId xmlns:a16="http://schemas.microsoft.com/office/drawing/2014/main" id="{00000000-0008-0000-0200-00009A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4088725"/>
          <a:ext cx="1152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25</xdr:row>
      <xdr:rowOff>590550</xdr:rowOff>
    </xdr:from>
    <xdr:to>
      <xdr:col>0</xdr:col>
      <xdr:colOff>1276350</xdr:colOff>
      <xdr:row>25</xdr:row>
      <xdr:rowOff>971550</xdr:rowOff>
    </xdr:to>
    <xdr:pic>
      <xdr:nvPicPr>
        <xdr:cNvPr id="200091" name="Resim 18">
          <a:extLst>
            <a:ext uri="{FF2B5EF4-FFF2-40B4-BE49-F238E27FC236}">
              <a16:creationId xmlns:a16="http://schemas.microsoft.com/office/drawing/2014/main" id="{00000000-0008-0000-0200-00009B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5699700"/>
          <a:ext cx="1152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27</xdr:row>
      <xdr:rowOff>447675</xdr:rowOff>
    </xdr:from>
    <xdr:to>
      <xdr:col>0</xdr:col>
      <xdr:colOff>1409700</xdr:colOff>
      <xdr:row>27</xdr:row>
      <xdr:rowOff>1152525</xdr:rowOff>
    </xdr:to>
    <xdr:pic>
      <xdr:nvPicPr>
        <xdr:cNvPr id="200092" name="Picture 4" descr="8052 small copy">
          <a:extLst>
            <a:ext uri="{FF2B5EF4-FFF2-40B4-BE49-F238E27FC236}">
              <a16:creationId xmlns:a16="http://schemas.microsoft.com/office/drawing/2014/main" id="{00000000-0008-0000-0200-00009C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7357050"/>
          <a:ext cx="1381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28</xdr:row>
      <xdr:rowOff>400050</xdr:rowOff>
    </xdr:from>
    <xdr:to>
      <xdr:col>0</xdr:col>
      <xdr:colOff>1409700</xdr:colOff>
      <xdr:row>28</xdr:row>
      <xdr:rowOff>923925</xdr:rowOff>
    </xdr:to>
    <xdr:pic>
      <xdr:nvPicPr>
        <xdr:cNvPr id="200093" name="Рисунок 1" descr="ELIKOR Интегра 60 молоко / бронза">
          <a:extLst>
            <a:ext uri="{FF2B5EF4-FFF2-40B4-BE49-F238E27FC236}">
              <a16:creationId xmlns:a16="http://schemas.microsoft.com/office/drawing/2014/main" id="{00000000-0008-0000-0200-00009D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90962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29</xdr:row>
      <xdr:rowOff>457200</xdr:rowOff>
    </xdr:from>
    <xdr:to>
      <xdr:col>0</xdr:col>
      <xdr:colOff>1409700</xdr:colOff>
      <xdr:row>29</xdr:row>
      <xdr:rowOff>885825</xdr:rowOff>
    </xdr:to>
    <xdr:pic>
      <xdr:nvPicPr>
        <xdr:cNvPr id="200094" name="Resim 18">
          <a:extLst>
            <a:ext uri="{FF2B5EF4-FFF2-40B4-BE49-F238E27FC236}">
              <a16:creationId xmlns:a16="http://schemas.microsoft.com/office/drawing/2014/main" id="{00000000-0008-0000-0200-00009E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366950"/>
          <a:ext cx="13144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561975</xdr:rowOff>
    </xdr:from>
    <xdr:to>
      <xdr:col>0</xdr:col>
      <xdr:colOff>1333500</xdr:colOff>
      <xdr:row>32</xdr:row>
      <xdr:rowOff>1133475</xdr:rowOff>
    </xdr:to>
    <xdr:pic>
      <xdr:nvPicPr>
        <xdr:cNvPr id="200095" name="Picture 1181">
          <a:extLst>
            <a:ext uri="{FF2B5EF4-FFF2-40B4-BE49-F238E27FC236}">
              <a16:creationId xmlns:a16="http://schemas.microsoft.com/office/drawing/2014/main" id="{00000000-0008-0000-0200-00009F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3672125"/>
          <a:ext cx="1200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31</xdr:row>
      <xdr:rowOff>561975</xdr:rowOff>
    </xdr:from>
    <xdr:to>
      <xdr:col>0</xdr:col>
      <xdr:colOff>1333500</xdr:colOff>
      <xdr:row>31</xdr:row>
      <xdr:rowOff>1009650</xdr:rowOff>
    </xdr:to>
    <xdr:pic>
      <xdr:nvPicPr>
        <xdr:cNvPr id="200096" name="Picture 19">
          <a:extLst>
            <a:ext uri="{FF2B5EF4-FFF2-40B4-BE49-F238E27FC236}">
              <a16:creationId xmlns:a16="http://schemas.microsoft.com/office/drawing/2014/main" id="{00000000-0008-0000-0200-0000A0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2071925"/>
          <a:ext cx="1266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33</xdr:row>
      <xdr:rowOff>466725</xdr:rowOff>
    </xdr:from>
    <xdr:to>
      <xdr:col>0</xdr:col>
      <xdr:colOff>1409700</xdr:colOff>
      <xdr:row>33</xdr:row>
      <xdr:rowOff>1114425</xdr:rowOff>
    </xdr:to>
    <xdr:pic>
      <xdr:nvPicPr>
        <xdr:cNvPr id="200097" name="Picture 4" descr="8052 small copy">
          <a:extLst>
            <a:ext uri="{FF2B5EF4-FFF2-40B4-BE49-F238E27FC236}">
              <a16:creationId xmlns:a16="http://schemas.microsoft.com/office/drawing/2014/main" id="{00000000-0008-0000-0200-0000A1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5377100"/>
          <a:ext cx="13239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34</xdr:row>
      <xdr:rowOff>466725</xdr:rowOff>
    </xdr:from>
    <xdr:to>
      <xdr:col>0</xdr:col>
      <xdr:colOff>1390650</xdr:colOff>
      <xdr:row>34</xdr:row>
      <xdr:rowOff>1038225</xdr:rowOff>
    </xdr:to>
    <xdr:pic>
      <xdr:nvPicPr>
        <xdr:cNvPr id="200098" name="Рисунок 2">
          <a:extLst>
            <a:ext uri="{FF2B5EF4-FFF2-40B4-BE49-F238E27FC236}">
              <a16:creationId xmlns:a16="http://schemas.microsoft.com/office/drawing/2014/main" id="{00000000-0008-0000-0200-0000A2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6977300"/>
          <a:ext cx="1333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35</xdr:row>
      <xdr:rowOff>561975</xdr:rowOff>
    </xdr:from>
    <xdr:to>
      <xdr:col>0</xdr:col>
      <xdr:colOff>1371600</xdr:colOff>
      <xdr:row>35</xdr:row>
      <xdr:rowOff>1047750</xdr:rowOff>
    </xdr:to>
    <xdr:pic>
      <xdr:nvPicPr>
        <xdr:cNvPr id="200099" name="Picture 36">
          <a:extLst>
            <a:ext uri="{FF2B5EF4-FFF2-40B4-BE49-F238E27FC236}">
              <a16:creationId xmlns:a16="http://schemas.microsoft.com/office/drawing/2014/main" id="{00000000-0008-0000-0200-0000A3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8672750"/>
          <a:ext cx="1238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36</xdr:row>
      <xdr:rowOff>495300</xdr:rowOff>
    </xdr:from>
    <xdr:to>
      <xdr:col>0</xdr:col>
      <xdr:colOff>1409700</xdr:colOff>
      <xdr:row>36</xdr:row>
      <xdr:rowOff>1009650</xdr:rowOff>
    </xdr:to>
    <xdr:pic>
      <xdr:nvPicPr>
        <xdr:cNvPr id="200100" name="Рисунок 1" descr="ELIKOR Интегра 60 молоко / бронза">
          <a:extLst>
            <a:ext uri="{FF2B5EF4-FFF2-40B4-BE49-F238E27FC236}">
              <a16:creationId xmlns:a16="http://schemas.microsoft.com/office/drawing/2014/main" id="{00000000-0008-0000-0200-0000A4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206275"/>
          <a:ext cx="13335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37</xdr:row>
      <xdr:rowOff>466725</xdr:rowOff>
    </xdr:from>
    <xdr:to>
      <xdr:col>0</xdr:col>
      <xdr:colOff>1371600</xdr:colOff>
      <xdr:row>37</xdr:row>
      <xdr:rowOff>857250</xdr:rowOff>
    </xdr:to>
    <xdr:pic>
      <xdr:nvPicPr>
        <xdr:cNvPr id="200101" name="Resim 18">
          <a:extLst>
            <a:ext uri="{FF2B5EF4-FFF2-40B4-BE49-F238E27FC236}">
              <a16:creationId xmlns:a16="http://schemas.microsoft.com/office/drawing/2014/main" id="{00000000-0008-0000-0200-0000A50D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577875"/>
          <a:ext cx="12954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18</xdr:row>
      <xdr:rowOff>200025</xdr:rowOff>
    </xdr:from>
    <xdr:to>
      <xdr:col>0</xdr:col>
      <xdr:colOff>1247775</xdr:colOff>
      <xdr:row>18</xdr:row>
      <xdr:rowOff>1457325</xdr:rowOff>
    </xdr:to>
    <xdr:pic>
      <xdr:nvPicPr>
        <xdr:cNvPr id="200102" name="Рисунок 52">
          <a:extLst>
            <a:ext uri="{FF2B5EF4-FFF2-40B4-BE49-F238E27FC236}">
              <a16:creationId xmlns:a16="http://schemas.microsoft.com/office/drawing/2014/main" id="{00000000-0008-0000-0200-0000A6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5707975"/>
          <a:ext cx="11144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15</xdr:row>
      <xdr:rowOff>495300</xdr:rowOff>
    </xdr:from>
    <xdr:to>
      <xdr:col>0</xdr:col>
      <xdr:colOff>1228725</xdr:colOff>
      <xdr:row>15</xdr:row>
      <xdr:rowOff>1362075</xdr:rowOff>
    </xdr:to>
    <xdr:pic>
      <xdr:nvPicPr>
        <xdr:cNvPr id="200103" name="Рисунок 31">
          <a:extLst>
            <a:ext uri="{FF2B5EF4-FFF2-40B4-BE49-F238E27FC236}">
              <a16:creationId xmlns:a16="http://schemas.microsoft.com/office/drawing/2014/main" id="{00000000-0008-0000-0200-0000A7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402550"/>
          <a:ext cx="10191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16</xdr:row>
      <xdr:rowOff>409575</xdr:rowOff>
    </xdr:from>
    <xdr:to>
      <xdr:col>0</xdr:col>
      <xdr:colOff>1247775</xdr:colOff>
      <xdr:row>16</xdr:row>
      <xdr:rowOff>1266825</xdr:rowOff>
    </xdr:to>
    <xdr:pic>
      <xdr:nvPicPr>
        <xdr:cNvPr id="200104" name="Рисунок 32">
          <a:extLst>
            <a:ext uri="{FF2B5EF4-FFF2-40B4-BE49-F238E27FC236}">
              <a16:creationId xmlns:a16="http://schemas.microsoft.com/office/drawing/2014/main" id="{00000000-0008-0000-0200-0000A8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2317075"/>
          <a:ext cx="1123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</xdr:row>
      <xdr:rowOff>304800</xdr:rowOff>
    </xdr:from>
    <xdr:to>
      <xdr:col>0</xdr:col>
      <xdr:colOff>1152525</xdr:colOff>
      <xdr:row>14</xdr:row>
      <xdr:rowOff>1371600</xdr:rowOff>
    </xdr:to>
    <xdr:pic>
      <xdr:nvPicPr>
        <xdr:cNvPr id="200105" name="Рисунок 33">
          <a:extLst>
            <a:ext uri="{FF2B5EF4-FFF2-40B4-BE49-F238E27FC236}">
              <a16:creationId xmlns:a16="http://schemas.microsoft.com/office/drawing/2014/main" id="{00000000-0008-0000-0200-0000A9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211800"/>
          <a:ext cx="10953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39</xdr:row>
      <xdr:rowOff>152400</xdr:rowOff>
    </xdr:from>
    <xdr:to>
      <xdr:col>0</xdr:col>
      <xdr:colOff>1362075</xdr:colOff>
      <xdr:row>39</xdr:row>
      <xdr:rowOff>923925</xdr:rowOff>
    </xdr:to>
    <xdr:pic>
      <xdr:nvPicPr>
        <xdr:cNvPr id="200106" name="Рисунок 2">
          <a:extLst>
            <a:ext uri="{FF2B5EF4-FFF2-40B4-BE49-F238E27FC236}">
              <a16:creationId xmlns:a16="http://schemas.microsoft.com/office/drawing/2014/main" id="{00000000-0008-0000-0200-0000AA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2863750"/>
          <a:ext cx="11811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40</xdr:row>
      <xdr:rowOff>28575</xdr:rowOff>
    </xdr:from>
    <xdr:to>
      <xdr:col>0</xdr:col>
      <xdr:colOff>1314450</xdr:colOff>
      <xdr:row>40</xdr:row>
      <xdr:rowOff>1000125</xdr:rowOff>
    </xdr:to>
    <xdr:pic>
      <xdr:nvPicPr>
        <xdr:cNvPr id="200107" name="Рисунок 4">
          <a:extLst>
            <a:ext uri="{FF2B5EF4-FFF2-40B4-BE49-F238E27FC236}">
              <a16:creationId xmlns:a16="http://schemas.microsoft.com/office/drawing/2014/main" id="{00000000-0008-0000-0200-0000AB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740050"/>
          <a:ext cx="11334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1362075</xdr:colOff>
      <xdr:row>19</xdr:row>
      <xdr:rowOff>1514475</xdr:rowOff>
    </xdr:to>
    <xdr:pic>
      <xdr:nvPicPr>
        <xdr:cNvPr id="200108" name="Рисунок 2">
          <a:extLst>
            <a:ext uri="{FF2B5EF4-FFF2-40B4-BE49-F238E27FC236}">
              <a16:creationId xmlns:a16="http://schemas.microsoft.com/office/drawing/2014/main" id="{00000000-0008-0000-0200-0000AC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36207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20</xdr:row>
      <xdr:rowOff>342900</xdr:rowOff>
    </xdr:from>
    <xdr:to>
      <xdr:col>0</xdr:col>
      <xdr:colOff>1362075</xdr:colOff>
      <xdr:row>20</xdr:row>
      <xdr:rowOff>1790700</xdr:rowOff>
    </xdr:to>
    <xdr:pic>
      <xdr:nvPicPr>
        <xdr:cNvPr id="200109" name="Рисунок 3">
          <a:extLst>
            <a:ext uri="{FF2B5EF4-FFF2-40B4-BE49-F238E27FC236}">
              <a16:creationId xmlns:a16="http://schemas.microsoft.com/office/drawing/2014/main" id="{00000000-0008-0000-0200-0000AD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9279850"/>
          <a:ext cx="12763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295275</xdr:rowOff>
    </xdr:from>
    <xdr:to>
      <xdr:col>1</xdr:col>
      <xdr:colOff>0</xdr:colOff>
      <xdr:row>6</xdr:row>
      <xdr:rowOff>1752600</xdr:rowOff>
    </xdr:to>
    <xdr:pic>
      <xdr:nvPicPr>
        <xdr:cNvPr id="200110" name="Рисунок 2">
          <a:extLst>
            <a:ext uri="{FF2B5EF4-FFF2-40B4-BE49-F238E27FC236}">
              <a16:creationId xmlns:a16="http://schemas.microsoft.com/office/drawing/2014/main" id="{00000000-0008-0000-0200-0000AE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14097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23</xdr:row>
      <xdr:rowOff>619125</xdr:rowOff>
    </xdr:from>
    <xdr:to>
      <xdr:col>0</xdr:col>
      <xdr:colOff>1352550</xdr:colOff>
      <xdr:row>23</xdr:row>
      <xdr:rowOff>1400175</xdr:rowOff>
    </xdr:to>
    <xdr:pic>
      <xdr:nvPicPr>
        <xdr:cNvPr id="200111" name="Рисунок 14">
          <a:extLst>
            <a:ext uri="{FF2B5EF4-FFF2-40B4-BE49-F238E27FC236}">
              <a16:creationId xmlns:a16="http://schemas.microsoft.com/office/drawing/2014/main" id="{00000000-0008-0000-0200-0000AF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3604200"/>
          <a:ext cx="12763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22</xdr:row>
      <xdr:rowOff>581025</xdr:rowOff>
    </xdr:from>
    <xdr:to>
      <xdr:col>0</xdr:col>
      <xdr:colOff>1390650</xdr:colOff>
      <xdr:row>22</xdr:row>
      <xdr:rowOff>1485900</xdr:rowOff>
    </xdr:to>
    <xdr:pic>
      <xdr:nvPicPr>
        <xdr:cNvPr id="200112" name="Рисунок 1">
          <a:extLst>
            <a:ext uri="{FF2B5EF4-FFF2-40B4-BE49-F238E27FC236}">
              <a16:creationId xmlns:a16="http://schemas.microsoft.com/office/drawing/2014/main" id="{00000000-0008-0000-0200-0000B00D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642050"/>
          <a:ext cx="1362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657225</xdr:rowOff>
    </xdr:from>
    <xdr:to>
      <xdr:col>0</xdr:col>
      <xdr:colOff>1409700</xdr:colOff>
      <xdr:row>5</xdr:row>
      <xdr:rowOff>1562100</xdr:rowOff>
    </xdr:to>
    <xdr:pic>
      <xdr:nvPicPr>
        <xdr:cNvPr id="201808" name="Рисунок 9">
          <a:extLst>
            <a:ext uri="{FF2B5EF4-FFF2-40B4-BE49-F238E27FC236}">
              <a16:creationId xmlns:a16="http://schemas.microsoft.com/office/drawing/2014/main" id="{00000000-0008-0000-0300-000050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7</xdr:row>
      <xdr:rowOff>704850</xdr:rowOff>
    </xdr:from>
    <xdr:to>
      <xdr:col>0</xdr:col>
      <xdr:colOff>1409700</xdr:colOff>
      <xdr:row>7</xdr:row>
      <xdr:rowOff>1600200</xdr:rowOff>
    </xdr:to>
    <xdr:pic>
      <xdr:nvPicPr>
        <xdr:cNvPr id="201809" name="Рисунок 3">
          <a:extLst>
            <a:ext uri="{FF2B5EF4-FFF2-40B4-BE49-F238E27FC236}">
              <a16:creationId xmlns:a16="http://schemas.microsoft.com/office/drawing/2014/main" id="{00000000-0008-0000-0300-000051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210550"/>
          <a:ext cx="14001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8</xdr:row>
      <xdr:rowOff>628650</xdr:rowOff>
    </xdr:from>
    <xdr:to>
      <xdr:col>0</xdr:col>
      <xdr:colOff>1409700</xdr:colOff>
      <xdr:row>8</xdr:row>
      <xdr:rowOff>1514475</xdr:rowOff>
    </xdr:to>
    <xdr:pic>
      <xdr:nvPicPr>
        <xdr:cNvPr id="201810" name="Рисунок 6">
          <a:extLst>
            <a:ext uri="{FF2B5EF4-FFF2-40B4-BE49-F238E27FC236}">
              <a16:creationId xmlns:a16="http://schemas.microsoft.com/office/drawing/2014/main" id="{00000000-0008-0000-0300-000052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934700"/>
          <a:ext cx="13906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</xdr:row>
      <xdr:rowOff>828675</xdr:rowOff>
    </xdr:from>
    <xdr:to>
      <xdr:col>0</xdr:col>
      <xdr:colOff>1409700</xdr:colOff>
      <xdr:row>9</xdr:row>
      <xdr:rowOff>1733550</xdr:rowOff>
    </xdr:to>
    <xdr:pic>
      <xdr:nvPicPr>
        <xdr:cNvPr id="201811" name="Рисунок 1">
          <a:extLst>
            <a:ext uri="{FF2B5EF4-FFF2-40B4-BE49-F238E27FC236}">
              <a16:creationId xmlns:a16="http://schemas.microsoft.com/office/drawing/2014/main" id="{00000000-0008-0000-0300-000053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42072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723900</xdr:rowOff>
    </xdr:from>
    <xdr:to>
      <xdr:col>0</xdr:col>
      <xdr:colOff>1409700</xdr:colOff>
      <xdr:row>13</xdr:row>
      <xdr:rowOff>1638300</xdr:rowOff>
    </xdr:to>
    <xdr:pic>
      <xdr:nvPicPr>
        <xdr:cNvPr id="201812" name="Рисунок 1">
          <a:extLst>
            <a:ext uri="{FF2B5EF4-FFF2-40B4-BE49-F238E27FC236}">
              <a16:creationId xmlns:a16="http://schemas.microsoft.com/office/drawing/2014/main" id="{00000000-0008-0000-0300-000054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14097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</xdr:row>
      <xdr:rowOff>819150</xdr:rowOff>
    </xdr:from>
    <xdr:to>
      <xdr:col>0</xdr:col>
      <xdr:colOff>1409700</xdr:colOff>
      <xdr:row>12</xdr:row>
      <xdr:rowOff>1638300</xdr:rowOff>
    </xdr:to>
    <xdr:pic>
      <xdr:nvPicPr>
        <xdr:cNvPr id="201813" name="Рисунок 1">
          <a:extLst>
            <a:ext uri="{FF2B5EF4-FFF2-40B4-BE49-F238E27FC236}">
              <a16:creationId xmlns:a16="http://schemas.microsoft.com/office/drawing/2014/main" id="{00000000-0008-0000-0300-000055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"/>
          <a:ext cx="14097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952500</xdr:rowOff>
    </xdr:from>
    <xdr:to>
      <xdr:col>0</xdr:col>
      <xdr:colOff>1409700</xdr:colOff>
      <xdr:row>11</xdr:row>
      <xdr:rowOff>1857375</xdr:rowOff>
    </xdr:to>
    <xdr:pic>
      <xdr:nvPicPr>
        <xdr:cNvPr id="201814" name="Рисунок 2">
          <a:extLst>
            <a:ext uri="{FF2B5EF4-FFF2-40B4-BE49-F238E27FC236}">
              <a16:creationId xmlns:a16="http://schemas.microsoft.com/office/drawing/2014/main" id="{00000000-0008-0000-0300-000056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</xdr:row>
      <xdr:rowOff>1057275</xdr:rowOff>
    </xdr:from>
    <xdr:to>
      <xdr:col>0</xdr:col>
      <xdr:colOff>1409700</xdr:colOff>
      <xdr:row>15</xdr:row>
      <xdr:rowOff>1914525</xdr:rowOff>
    </xdr:to>
    <xdr:pic>
      <xdr:nvPicPr>
        <xdr:cNvPr id="201815" name="Рисунок 3">
          <a:extLst>
            <a:ext uri="{FF2B5EF4-FFF2-40B4-BE49-F238E27FC236}">
              <a16:creationId xmlns:a16="http://schemas.microsoft.com/office/drawing/2014/main" id="{00000000-0008-0000-0300-000057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7025"/>
          <a:ext cx="14097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</xdr:row>
      <xdr:rowOff>1114425</xdr:rowOff>
    </xdr:from>
    <xdr:to>
      <xdr:col>1</xdr:col>
      <xdr:colOff>0</xdr:colOff>
      <xdr:row>18</xdr:row>
      <xdr:rowOff>2047875</xdr:rowOff>
    </xdr:to>
    <xdr:pic>
      <xdr:nvPicPr>
        <xdr:cNvPr id="201816" name="Рисунок 2">
          <a:extLst>
            <a:ext uri="{FF2B5EF4-FFF2-40B4-BE49-F238E27FC236}">
              <a16:creationId xmlns:a16="http://schemas.microsoft.com/office/drawing/2014/main" id="{00000000-0008-0000-0300-000058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85225"/>
          <a:ext cx="1409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16</xdr:row>
      <xdr:rowOff>838200</xdr:rowOff>
    </xdr:from>
    <xdr:to>
      <xdr:col>0</xdr:col>
      <xdr:colOff>1409700</xdr:colOff>
      <xdr:row>16</xdr:row>
      <xdr:rowOff>1857375</xdr:rowOff>
    </xdr:to>
    <xdr:pic>
      <xdr:nvPicPr>
        <xdr:cNvPr id="201817" name="Рисунок 22">
          <a:extLst>
            <a:ext uri="{FF2B5EF4-FFF2-40B4-BE49-F238E27FC236}">
              <a16:creationId xmlns:a16="http://schemas.microsoft.com/office/drawing/2014/main" id="{00000000-0008-0000-0300-000059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2" b="24654"/>
        <a:stretch>
          <a:fillRect/>
        </a:stretch>
      </xdr:blipFill>
      <xdr:spPr bwMode="auto">
        <a:xfrm>
          <a:off x="19050" y="28308300"/>
          <a:ext cx="13906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20</xdr:row>
      <xdr:rowOff>933450</xdr:rowOff>
    </xdr:from>
    <xdr:to>
      <xdr:col>0</xdr:col>
      <xdr:colOff>1409700</xdr:colOff>
      <xdr:row>20</xdr:row>
      <xdr:rowOff>1809750</xdr:rowOff>
    </xdr:to>
    <xdr:pic>
      <xdr:nvPicPr>
        <xdr:cNvPr id="201818" name="Рисунок 3">
          <a:extLst>
            <a:ext uri="{FF2B5EF4-FFF2-40B4-BE49-F238E27FC236}">
              <a16:creationId xmlns:a16="http://schemas.microsoft.com/office/drawing/2014/main" id="{00000000-0008-0000-0300-00005A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4272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933450</xdr:rowOff>
    </xdr:from>
    <xdr:to>
      <xdr:col>0</xdr:col>
      <xdr:colOff>1409700</xdr:colOff>
      <xdr:row>21</xdr:row>
      <xdr:rowOff>1809750</xdr:rowOff>
    </xdr:to>
    <xdr:pic>
      <xdr:nvPicPr>
        <xdr:cNvPr id="201819" name="Рисунок 3">
          <a:extLst>
            <a:ext uri="{FF2B5EF4-FFF2-40B4-BE49-F238E27FC236}">
              <a16:creationId xmlns:a16="http://schemas.microsoft.com/office/drawing/2014/main" id="{00000000-0008-0000-0300-00005B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307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22</xdr:row>
      <xdr:rowOff>1104900</xdr:rowOff>
    </xdr:from>
    <xdr:to>
      <xdr:col>0</xdr:col>
      <xdr:colOff>1409700</xdr:colOff>
      <xdr:row>22</xdr:row>
      <xdr:rowOff>2038350</xdr:rowOff>
    </xdr:to>
    <xdr:pic>
      <xdr:nvPicPr>
        <xdr:cNvPr id="201820" name="Рисунок 1">
          <a:extLst>
            <a:ext uri="{FF2B5EF4-FFF2-40B4-BE49-F238E27FC236}">
              <a16:creationId xmlns:a16="http://schemas.microsoft.com/office/drawing/2014/main" id="{00000000-0008-0000-0300-00005C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3014900"/>
          <a:ext cx="1400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23</xdr:row>
      <xdr:rowOff>1257300</xdr:rowOff>
    </xdr:from>
    <xdr:to>
      <xdr:col>0</xdr:col>
      <xdr:colOff>1409700</xdr:colOff>
      <xdr:row>23</xdr:row>
      <xdr:rowOff>2162175</xdr:rowOff>
    </xdr:to>
    <xdr:pic>
      <xdr:nvPicPr>
        <xdr:cNvPr id="201821" name="Рисунок 3">
          <a:extLst>
            <a:ext uri="{FF2B5EF4-FFF2-40B4-BE49-F238E27FC236}">
              <a16:creationId xmlns:a16="http://schemas.microsoft.com/office/drawing/2014/main" id="{00000000-0008-0000-0300-00005D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67700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24</xdr:row>
      <xdr:rowOff>1352550</xdr:rowOff>
    </xdr:from>
    <xdr:to>
      <xdr:col>0</xdr:col>
      <xdr:colOff>1409700</xdr:colOff>
      <xdr:row>24</xdr:row>
      <xdr:rowOff>2238375</xdr:rowOff>
    </xdr:to>
    <xdr:pic>
      <xdr:nvPicPr>
        <xdr:cNvPr id="201822" name="Рисунок 2">
          <a:extLst>
            <a:ext uri="{FF2B5EF4-FFF2-40B4-BE49-F238E27FC236}">
              <a16:creationId xmlns:a16="http://schemas.microsoft.com/office/drawing/2014/main" id="{00000000-0008-0000-0300-00005E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9463325"/>
          <a:ext cx="14001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25</xdr:row>
      <xdr:rowOff>1438275</xdr:rowOff>
    </xdr:from>
    <xdr:to>
      <xdr:col>0</xdr:col>
      <xdr:colOff>1409700</xdr:colOff>
      <xdr:row>25</xdr:row>
      <xdr:rowOff>2343150</xdr:rowOff>
    </xdr:to>
    <xdr:pic>
      <xdr:nvPicPr>
        <xdr:cNvPr id="201823" name="Рисунок 1">
          <a:extLst>
            <a:ext uri="{FF2B5EF4-FFF2-40B4-BE49-F238E27FC236}">
              <a16:creationId xmlns:a16="http://schemas.microsoft.com/office/drawing/2014/main" id="{00000000-0008-0000-0300-00005F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29494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1047750</xdr:rowOff>
    </xdr:from>
    <xdr:to>
      <xdr:col>1</xdr:col>
      <xdr:colOff>0</xdr:colOff>
      <xdr:row>6</xdr:row>
      <xdr:rowOff>1971675</xdr:rowOff>
    </xdr:to>
    <xdr:pic>
      <xdr:nvPicPr>
        <xdr:cNvPr id="201824" name="Рисунок 5">
          <a:extLst>
            <a:ext uri="{FF2B5EF4-FFF2-40B4-BE49-F238E27FC236}">
              <a16:creationId xmlns:a16="http://schemas.microsoft.com/office/drawing/2014/main" id="{00000000-0008-0000-0300-000060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14097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17</xdr:row>
      <xdr:rowOff>1152525</xdr:rowOff>
    </xdr:from>
    <xdr:to>
      <xdr:col>0</xdr:col>
      <xdr:colOff>1409700</xdr:colOff>
      <xdr:row>17</xdr:row>
      <xdr:rowOff>2057400</xdr:rowOff>
    </xdr:to>
    <xdr:pic>
      <xdr:nvPicPr>
        <xdr:cNvPr id="201825" name="Рисунок 31">
          <a:extLst>
            <a:ext uri="{FF2B5EF4-FFF2-40B4-BE49-F238E27FC236}">
              <a16:creationId xmlns:a16="http://schemas.microsoft.com/office/drawing/2014/main" id="{00000000-0008-0000-0300-000061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14229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27</xdr:row>
      <xdr:rowOff>533400</xdr:rowOff>
    </xdr:from>
    <xdr:to>
      <xdr:col>0</xdr:col>
      <xdr:colOff>1352550</xdr:colOff>
      <xdr:row>27</xdr:row>
      <xdr:rowOff>1304925</xdr:rowOff>
    </xdr:to>
    <xdr:pic>
      <xdr:nvPicPr>
        <xdr:cNvPr id="201826" name="Рисунок 33">
          <a:extLst>
            <a:ext uri="{FF2B5EF4-FFF2-40B4-BE49-F238E27FC236}">
              <a16:creationId xmlns:a16="http://schemas.microsoft.com/office/drawing/2014/main" id="{00000000-0008-0000-0300-000062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5778400"/>
          <a:ext cx="12763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28</xdr:row>
      <xdr:rowOff>447675</xdr:rowOff>
    </xdr:from>
    <xdr:to>
      <xdr:col>0</xdr:col>
      <xdr:colOff>1362075</xdr:colOff>
      <xdr:row>28</xdr:row>
      <xdr:rowOff>1238250</xdr:rowOff>
    </xdr:to>
    <xdr:pic>
      <xdr:nvPicPr>
        <xdr:cNvPr id="201827" name="Рисунок 34">
          <a:extLst>
            <a:ext uri="{FF2B5EF4-FFF2-40B4-BE49-F238E27FC236}">
              <a16:creationId xmlns:a16="http://schemas.microsoft.com/office/drawing/2014/main" id="{00000000-0008-0000-0300-000063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692925"/>
          <a:ext cx="1304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29</xdr:row>
      <xdr:rowOff>514350</xdr:rowOff>
    </xdr:from>
    <xdr:to>
      <xdr:col>0</xdr:col>
      <xdr:colOff>1333500</xdr:colOff>
      <xdr:row>29</xdr:row>
      <xdr:rowOff>1295400</xdr:rowOff>
    </xdr:to>
    <xdr:pic>
      <xdr:nvPicPr>
        <xdr:cNvPr id="201828" name="Рисунок 35">
          <a:extLst>
            <a:ext uri="{FF2B5EF4-FFF2-40B4-BE49-F238E27FC236}">
              <a16:creationId xmlns:a16="http://schemas.microsoft.com/office/drawing/2014/main" id="{00000000-0008-0000-0300-000064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9959875"/>
          <a:ext cx="12573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15</xdr:row>
      <xdr:rowOff>161925</xdr:rowOff>
    </xdr:from>
    <xdr:to>
      <xdr:col>0</xdr:col>
      <xdr:colOff>904875</xdr:colOff>
      <xdr:row>15</xdr:row>
      <xdr:rowOff>1038225</xdr:rowOff>
    </xdr:to>
    <xdr:pic>
      <xdr:nvPicPr>
        <xdr:cNvPr id="201829" name="Рисунок 1">
          <a:extLst>
            <a:ext uri="{FF2B5EF4-FFF2-40B4-BE49-F238E27FC236}">
              <a16:creationId xmlns:a16="http://schemas.microsoft.com/office/drawing/2014/main" id="{00000000-0008-0000-0300-000065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831675"/>
          <a:ext cx="809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66675</xdr:rowOff>
    </xdr:from>
    <xdr:to>
      <xdr:col>0</xdr:col>
      <xdr:colOff>914400</xdr:colOff>
      <xdr:row>16</xdr:row>
      <xdr:rowOff>942975</xdr:rowOff>
    </xdr:to>
    <xdr:pic>
      <xdr:nvPicPr>
        <xdr:cNvPr id="201830" name="Рисунок 23">
          <a:extLst>
            <a:ext uri="{FF2B5EF4-FFF2-40B4-BE49-F238E27FC236}">
              <a16:creationId xmlns:a16="http://schemas.microsoft.com/office/drawing/2014/main" id="{00000000-0008-0000-0300-000066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7536775"/>
          <a:ext cx="800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18</xdr:row>
      <xdr:rowOff>95250</xdr:rowOff>
    </xdr:from>
    <xdr:to>
      <xdr:col>0</xdr:col>
      <xdr:colOff>933450</xdr:colOff>
      <xdr:row>18</xdr:row>
      <xdr:rowOff>962025</xdr:rowOff>
    </xdr:to>
    <xdr:pic>
      <xdr:nvPicPr>
        <xdr:cNvPr id="201831" name="Рисунок 24">
          <a:extLst>
            <a:ext uri="{FF2B5EF4-FFF2-40B4-BE49-F238E27FC236}">
              <a16:creationId xmlns:a16="http://schemas.microsoft.com/office/drawing/2014/main" id="{00000000-0008-0000-0300-0000671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3166050"/>
          <a:ext cx="8096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504825</xdr:rowOff>
    </xdr:from>
    <xdr:to>
      <xdr:col>0</xdr:col>
      <xdr:colOff>2447925</xdr:colOff>
      <xdr:row>3</xdr:row>
      <xdr:rowOff>1990725</xdr:rowOff>
    </xdr:to>
    <xdr:pic>
      <xdr:nvPicPr>
        <xdr:cNvPr id="102135" name="Рисунок 1">
          <a:extLst>
            <a:ext uri="{FF2B5EF4-FFF2-40B4-BE49-F238E27FC236}">
              <a16:creationId xmlns:a16="http://schemas.microsoft.com/office/drawing/2014/main" id="{00000000-0008-0000-0400-0000F78E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762125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4</xdr:row>
      <xdr:rowOff>619125</xdr:rowOff>
    </xdr:from>
    <xdr:to>
      <xdr:col>0</xdr:col>
      <xdr:colOff>2409825</xdr:colOff>
      <xdr:row>4</xdr:row>
      <xdr:rowOff>2105025</xdr:rowOff>
    </xdr:to>
    <xdr:pic>
      <xdr:nvPicPr>
        <xdr:cNvPr id="102136" name="Рисунок 5">
          <a:extLst>
            <a:ext uri="{FF2B5EF4-FFF2-40B4-BE49-F238E27FC236}">
              <a16:creationId xmlns:a16="http://schemas.microsoft.com/office/drawing/2014/main" id="{00000000-0008-0000-0400-0000F88E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476750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3</xdr:row>
      <xdr:rowOff>419100</xdr:rowOff>
    </xdr:from>
    <xdr:to>
      <xdr:col>0</xdr:col>
      <xdr:colOff>2324100</xdr:colOff>
      <xdr:row>3</xdr:row>
      <xdr:rowOff>428625</xdr:rowOff>
    </xdr:to>
    <xdr:pic>
      <xdr:nvPicPr>
        <xdr:cNvPr id="102137" name="Рисунок 1">
          <a:extLst>
            <a:ext uri="{FF2B5EF4-FFF2-40B4-BE49-F238E27FC236}">
              <a16:creationId xmlns:a16="http://schemas.microsoft.com/office/drawing/2014/main" id="{00000000-0008-0000-0400-0000F98E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67640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</xdr:row>
      <xdr:rowOff>390525</xdr:rowOff>
    </xdr:from>
    <xdr:to>
      <xdr:col>0</xdr:col>
      <xdr:colOff>2419350</xdr:colOff>
      <xdr:row>4</xdr:row>
      <xdr:rowOff>400050</xdr:rowOff>
    </xdr:to>
    <xdr:pic>
      <xdr:nvPicPr>
        <xdr:cNvPr id="102138" name="Рисунок 5">
          <a:extLst>
            <a:ext uri="{FF2B5EF4-FFF2-40B4-BE49-F238E27FC236}">
              <a16:creationId xmlns:a16="http://schemas.microsoft.com/office/drawing/2014/main" id="{00000000-0008-0000-0400-0000FA8E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24815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zoomScale="60" zoomScaleNormal="60" workbookViewId="0">
      <pane ySplit="3" topLeftCell="A4" activePane="bottomLeft" state="frozen"/>
      <selection pane="bottomLeft" sqref="A1:D1"/>
    </sheetView>
  </sheetViews>
  <sheetFormatPr defaultRowHeight="15"/>
  <cols>
    <col min="1" max="1" width="28.42578125" style="2" customWidth="1"/>
    <col min="2" max="2" width="17.7109375" style="2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1.42578125" customWidth="1"/>
  </cols>
  <sheetData>
    <row r="1" spans="1:10" ht="30" customHeight="1">
      <c r="A1" s="88" t="s">
        <v>477</v>
      </c>
      <c r="B1" s="88"/>
      <c r="C1" s="88"/>
      <c r="D1" s="88"/>
      <c r="E1" s="17">
        <v>0</v>
      </c>
      <c r="F1" s="89"/>
      <c r="G1" s="89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49"/>
      <c r="B4" s="49"/>
      <c r="C4" s="22"/>
      <c r="D4" s="13" t="s">
        <v>53</v>
      </c>
      <c r="E4" s="14"/>
      <c r="F4" s="12"/>
      <c r="G4" s="12"/>
      <c r="H4" s="12"/>
      <c r="I4" s="12"/>
      <c r="J4" s="12"/>
    </row>
    <row r="5" spans="1:10" ht="335.25" customHeight="1">
      <c r="A5" s="50"/>
      <c r="B5" s="51" t="s">
        <v>11</v>
      </c>
      <c r="C5" s="47" t="s">
        <v>54</v>
      </c>
      <c r="D5" s="28" t="s">
        <v>60</v>
      </c>
      <c r="E5" s="27">
        <f>F5*(1-$E$1)</f>
        <v>13580</v>
      </c>
      <c r="F5" s="24">
        <v>13580</v>
      </c>
      <c r="G5" s="24">
        <v>15790</v>
      </c>
      <c r="H5" s="33">
        <f>VLOOKUP(B5,'0'!$C:$X,16,0)</f>
        <v>0</v>
      </c>
      <c r="I5" s="33">
        <f>VLOOKUP(B5,'0'!$C:$X,19,0)</f>
        <v>0</v>
      </c>
      <c r="J5" s="33">
        <f>VLOOKUP(B5,'0'!$C:$X,13,0)</f>
        <v>0</v>
      </c>
    </row>
    <row r="6" spans="1:10" s="2" customFormat="1" ht="18.75">
      <c r="A6" s="52"/>
      <c r="B6" s="52"/>
      <c r="C6" s="48"/>
      <c r="D6" s="13" t="s">
        <v>55</v>
      </c>
      <c r="E6" s="26"/>
      <c r="F6" s="25"/>
      <c r="G6" s="25"/>
      <c r="H6" s="12"/>
      <c r="I6" s="12"/>
      <c r="J6" s="12"/>
    </row>
    <row r="7" spans="1:10" s="2" customFormat="1" ht="346.5">
      <c r="A7" s="3"/>
      <c r="B7" s="4" t="s">
        <v>15</v>
      </c>
      <c r="C7" s="21" t="s">
        <v>54</v>
      </c>
      <c r="D7" s="5" t="s">
        <v>59</v>
      </c>
      <c r="E7" s="27">
        <f>F7*(1-$E$1)</f>
        <v>21700</v>
      </c>
      <c r="F7" s="24">
        <v>21700</v>
      </c>
      <c r="G7" s="24">
        <v>25990</v>
      </c>
      <c r="H7" s="33">
        <f>VLOOKUP(B7,'0'!$C:$X,16,0)</f>
        <v>4</v>
      </c>
      <c r="I7" s="33">
        <f>VLOOKUP(B7,'0'!$C:$X,19,0)</f>
        <v>6</v>
      </c>
      <c r="J7" s="33">
        <f>VLOOKUP(B7,'0'!$C:$X,13,0)</f>
        <v>0</v>
      </c>
    </row>
    <row r="8" spans="1:10" s="2" customFormat="1" ht="18.75">
      <c r="A8" s="12"/>
      <c r="B8" s="12"/>
      <c r="C8" s="22"/>
      <c r="D8" s="13" t="s">
        <v>56</v>
      </c>
      <c r="E8" s="26"/>
      <c r="F8" s="25"/>
      <c r="G8" s="25"/>
      <c r="H8" s="60"/>
      <c r="I8" s="60"/>
      <c r="J8" s="60"/>
    </row>
    <row r="9" spans="1:10" s="2" customFormat="1" ht="330.75">
      <c r="A9" s="7"/>
      <c r="B9" s="4" t="s">
        <v>94</v>
      </c>
      <c r="C9" s="21" t="s">
        <v>325</v>
      </c>
      <c r="D9" s="9" t="s">
        <v>58</v>
      </c>
      <c r="E9" s="27">
        <f>F9*(1-$E$1)</f>
        <v>15310</v>
      </c>
      <c r="F9" s="24">
        <v>15310</v>
      </c>
      <c r="G9" s="24"/>
      <c r="H9" s="60">
        <f>VLOOKUP(B9,'0'!$C:$X,16,0)</f>
        <v>0</v>
      </c>
      <c r="I9" s="60">
        <f>VLOOKUP(B9,'0'!$C:$X,19,0)</f>
        <v>0</v>
      </c>
      <c r="J9" s="60">
        <f>VLOOKUP(B9,'0'!$C:$X,13,0)</f>
        <v>0</v>
      </c>
    </row>
    <row r="10" spans="1:10" s="2" customFormat="1" ht="315">
      <c r="A10" s="7"/>
      <c r="B10" s="4" t="s">
        <v>19</v>
      </c>
      <c r="C10" s="56" t="s">
        <v>54</v>
      </c>
      <c r="D10" s="5" t="s">
        <v>578</v>
      </c>
      <c r="E10" s="27">
        <f>F10*(1-$E$1)</f>
        <v>21300</v>
      </c>
      <c r="F10" s="24">
        <v>21300</v>
      </c>
      <c r="G10" s="24">
        <v>24990</v>
      </c>
      <c r="H10" s="33">
        <f>VLOOKUP(B10,'0'!$C:$X,16,0)</f>
        <v>19</v>
      </c>
      <c r="I10" s="33">
        <f>VLOOKUP(B10,'0'!$C:$X,19,0)</f>
        <v>12</v>
      </c>
      <c r="J10" s="33">
        <f>VLOOKUP(B10,'0'!$C:$X,13,0)</f>
        <v>0</v>
      </c>
    </row>
    <row r="11" spans="1:10" ht="330.75">
      <c r="A11" s="7"/>
      <c r="B11" s="4" t="s">
        <v>23</v>
      </c>
      <c r="C11" s="21" t="s">
        <v>54</v>
      </c>
      <c r="D11" s="5" t="s">
        <v>62</v>
      </c>
      <c r="E11" s="27">
        <f>F11*(1-$E$1)</f>
        <v>22260</v>
      </c>
      <c r="F11" s="24">
        <v>22260</v>
      </c>
      <c r="G11" s="24">
        <v>25990</v>
      </c>
      <c r="H11" s="33">
        <f>VLOOKUP(B11,'0'!$C:$X,16,0)</f>
        <v>0</v>
      </c>
      <c r="I11" s="33">
        <f>VLOOKUP(B11,'0'!$C:$X,19,0)</f>
        <v>17</v>
      </c>
      <c r="J11" s="33">
        <f>VLOOKUP(B11,'0'!$C:$X,13,0)</f>
        <v>0</v>
      </c>
    </row>
    <row r="12" spans="1:10" ht="346.5">
      <c r="A12" s="7"/>
      <c r="B12" s="4" t="s">
        <v>22</v>
      </c>
      <c r="C12" s="21" t="s">
        <v>54</v>
      </c>
      <c r="D12" s="5" t="s">
        <v>61</v>
      </c>
      <c r="E12" s="27">
        <f>F12*(1-$E$1)</f>
        <v>23920</v>
      </c>
      <c r="F12" s="24">
        <v>23920</v>
      </c>
      <c r="G12" s="24">
        <v>27990</v>
      </c>
      <c r="H12" s="33">
        <f>VLOOKUP(B12,'0'!$C:$X,16,0)</f>
        <v>0</v>
      </c>
      <c r="I12" s="33">
        <f>VLOOKUP(B12,'0'!$C:$X,19,0)</f>
        <v>3</v>
      </c>
      <c r="J12" s="33">
        <f>VLOOKUP(B12,'0'!$C:$X,13,0)</f>
        <v>0</v>
      </c>
    </row>
    <row r="13" spans="1:10" s="54" customFormat="1" ht="341.25" customHeight="1">
      <c r="A13" s="7"/>
      <c r="B13" s="55" t="s">
        <v>546</v>
      </c>
      <c r="C13" s="56" t="s">
        <v>312</v>
      </c>
      <c r="D13" s="85" t="s">
        <v>878</v>
      </c>
      <c r="E13" s="58">
        <v>15960</v>
      </c>
      <c r="F13" s="61" t="s">
        <v>877</v>
      </c>
      <c r="G13" s="61">
        <v>19999</v>
      </c>
      <c r="H13" s="60">
        <f>VLOOKUP(B13,'0'!$C:$X,16,0)</f>
        <v>116</v>
      </c>
      <c r="I13" s="60">
        <f>VLOOKUP(B13,'0'!$C:$X,19,0)</f>
        <v>59</v>
      </c>
      <c r="J13" s="60">
        <f>VLOOKUP(B13,'0'!$C:$X,13,0)</f>
        <v>0</v>
      </c>
    </row>
    <row r="14" spans="1:10" s="2" customFormat="1" ht="18.75">
      <c r="A14" s="12"/>
      <c r="B14" s="12"/>
      <c r="C14" s="22"/>
      <c r="D14" s="13" t="s">
        <v>57</v>
      </c>
      <c r="E14" s="26"/>
      <c r="F14" s="25"/>
      <c r="G14" s="25"/>
      <c r="H14" s="12"/>
      <c r="I14" s="12"/>
      <c r="J14" s="12"/>
    </row>
    <row r="15" spans="1:10" s="2" customFormat="1" ht="393.75">
      <c r="A15" s="7"/>
      <c r="B15" s="4" t="s">
        <v>95</v>
      </c>
      <c r="C15" s="21" t="s">
        <v>325</v>
      </c>
      <c r="D15" s="8" t="s">
        <v>63</v>
      </c>
      <c r="E15" s="27">
        <f>F15*(1-$E$1)</f>
        <v>30200</v>
      </c>
      <c r="F15" s="24">
        <v>30200</v>
      </c>
      <c r="G15" s="24"/>
      <c r="H15" s="33">
        <f>VLOOKUP(B15,'0'!$C:$X,16,0)</f>
        <v>0</v>
      </c>
      <c r="I15" s="33">
        <f>VLOOKUP(B15,'0'!$C:$X,19,0)</f>
        <v>0</v>
      </c>
      <c r="J15" s="33">
        <f>VLOOKUP(B15,'0'!$C:$X,13,0)</f>
        <v>1</v>
      </c>
    </row>
    <row r="16" spans="1:10" ht="378">
      <c r="A16" s="7"/>
      <c r="B16" s="4" t="s">
        <v>25</v>
      </c>
      <c r="C16" s="21" t="s">
        <v>54</v>
      </c>
      <c r="D16" s="8" t="s">
        <v>64</v>
      </c>
      <c r="E16" s="27">
        <f>F16*(1-$E$1)</f>
        <v>39050</v>
      </c>
      <c r="F16" s="24">
        <v>39050</v>
      </c>
      <c r="G16" s="24">
        <v>45990</v>
      </c>
      <c r="H16" s="33">
        <f>VLOOKUP(B16,'0'!$C:$X,16,0)</f>
        <v>0</v>
      </c>
      <c r="I16" s="33">
        <f>VLOOKUP(B16,'0'!$C:$X,19,0)</f>
        <v>0</v>
      </c>
      <c r="J16" s="33">
        <f>VLOOKUP(B16,'0'!$C:$X,13,0)</f>
        <v>4</v>
      </c>
    </row>
    <row r="17" spans="1:10" ht="378">
      <c r="A17" s="7"/>
      <c r="B17" s="4" t="s">
        <v>26</v>
      </c>
      <c r="C17" s="21" t="s">
        <v>54</v>
      </c>
      <c r="D17" s="8" t="s">
        <v>65</v>
      </c>
      <c r="E17" s="27">
        <f>F17*(1-$E$1)</f>
        <v>40900</v>
      </c>
      <c r="F17" s="24">
        <v>40900</v>
      </c>
      <c r="G17" s="24">
        <v>47990</v>
      </c>
      <c r="H17" s="33">
        <f>VLOOKUP(B17,'0'!$C:$X,16,0)</f>
        <v>0</v>
      </c>
      <c r="I17" s="33">
        <f>VLOOKUP(B17,'0'!$C:$X,19,0)</f>
        <v>15</v>
      </c>
      <c r="J17" s="33">
        <f>VLOOKUP(B17,'0'!$C:$X,13,0)</f>
        <v>12</v>
      </c>
    </row>
    <row r="18" spans="1:10" ht="362.25">
      <c r="A18" s="7"/>
      <c r="B18" s="4" t="s">
        <v>27</v>
      </c>
      <c r="C18" s="21" t="s">
        <v>54</v>
      </c>
      <c r="D18" s="8" t="s">
        <v>66</v>
      </c>
      <c r="E18" s="27">
        <f>F18*(1-$E$1)</f>
        <v>43900</v>
      </c>
      <c r="F18" s="24">
        <v>43900</v>
      </c>
      <c r="G18" s="24">
        <v>51990</v>
      </c>
      <c r="H18" s="33">
        <f>VLOOKUP(B18,'0'!$C:$X,16,0)</f>
        <v>2</v>
      </c>
      <c r="I18" s="33">
        <f>VLOOKUP(B18,'0'!$C:$X,19,0)</f>
        <v>15</v>
      </c>
      <c r="J18" s="33">
        <f>VLOOKUP(B18,'0'!$C:$X,13,0)</f>
        <v>7</v>
      </c>
    </row>
    <row r="19" spans="1:10" s="2" customFormat="1" ht="18.75">
      <c r="A19" s="12"/>
      <c r="B19" s="12"/>
      <c r="C19" s="22"/>
      <c r="D19" s="13" t="s">
        <v>67</v>
      </c>
      <c r="E19" s="26"/>
      <c r="F19" s="25"/>
      <c r="G19" s="25"/>
      <c r="H19" s="12"/>
      <c r="I19" s="12"/>
      <c r="J19" s="12"/>
    </row>
    <row r="20" spans="1:10" ht="315">
      <c r="A20" s="7"/>
      <c r="B20" s="45" t="s">
        <v>28</v>
      </c>
      <c r="C20" s="56" t="s">
        <v>312</v>
      </c>
      <c r="D20" s="8" t="s">
        <v>86</v>
      </c>
      <c r="E20" s="27">
        <f>F20</f>
        <v>10850</v>
      </c>
      <c r="F20" s="24">
        <v>10850</v>
      </c>
      <c r="G20" s="24">
        <v>12790</v>
      </c>
      <c r="H20" s="33">
        <f>VLOOKUP(B20,'0'!$C:$X,16,0)</f>
        <v>53</v>
      </c>
      <c r="I20" s="33">
        <f>VLOOKUP(B20,'0'!$C:$X,19,0)</f>
        <v>6</v>
      </c>
      <c r="J20" s="33">
        <f>VLOOKUP(B20,'0'!$C:$X,13,0)</f>
        <v>0</v>
      </c>
    </row>
    <row r="21" spans="1:10" ht="315">
      <c r="A21" s="7"/>
      <c r="B21" s="45" t="s">
        <v>77</v>
      </c>
      <c r="C21" s="56" t="s">
        <v>312</v>
      </c>
      <c r="D21" s="8" t="s">
        <v>87</v>
      </c>
      <c r="E21" s="27">
        <f>F21</f>
        <v>12300</v>
      </c>
      <c r="F21" s="24">
        <v>12300</v>
      </c>
      <c r="G21" s="24">
        <v>14490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s="2" customFormat="1" ht="18.75">
      <c r="A22" s="12"/>
      <c r="B22" s="12"/>
      <c r="C22" s="22"/>
      <c r="D22" s="13" t="s">
        <v>68</v>
      </c>
      <c r="E22" s="26"/>
      <c r="F22" s="25"/>
      <c r="G22" s="25"/>
      <c r="H22" s="12"/>
      <c r="I22" s="12"/>
      <c r="J22" s="12"/>
    </row>
    <row r="23" spans="1:10" ht="315">
      <c r="A23" s="7"/>
      <c r="B23" s="4" t="s">
        <v>29</v>
      </c>
      <c r="C23" s="21" t="s">
        <v>54</v>
      </c>
      <c r="D23" s="8" t="s">
        <v>76</v>
      </c>
      <c r="E23" s="27">
        <f>F23*(1-$E$1)</f>
        <v>12760</v>
      </c>
      <c r="F23" s="61">
        <v>12760</v>
      </c>
      <c r="G23" s="61">
        <v>14990</v>
      </c>
      <c r="H23" s="33">
        <f>VLOOKUP(B23,'0'!$C:$X,16,0)</f>
        <v>51</v>
      </c>
      <c r="I23" s="33">
        <f>VLOOKUP(B23,'0'!$C:$X,19,0)</f>
        <v>37</v>
      </c>
      <c r="J23" s="33">
        <f>VLOOKUP(B23,'0'!$C:$X,13,0)</f>
        <v>0</v>
      </c>
    </row>
    <row r="24" spans="1:10" ht="315">
      <c r="A24" s="7"/>
      <c r="B24" s="4" t="s">
        <v>30</v>
      </c>
      <c r="C24" s="21" t="s">
        <v>54</v>
      </c>
      <c r="D24" s="8" t="s">
        <v>88</v>
      </c>
      <c r="E24" s="27">
        <f>F24*(1-$E$1)</f>
        <v>14800</v>
      </c>
      <c r="F24" s="24">
        <v>14800</v>
      </c>
      <c r="G24" s="24">
        <v>17590</v>
      </c>
      <c r="H24" s="33">
        <f>VLOOKUP(B24,'0'!$C:$X,16,0)</f>
        <v>49</v>
      </c>
      <c r="I24" s="33">
        <f>VLOOKUP(B24,'0'!$C:$X,19,0)</f>
        <v>7</v>
      </c>
      <c r="J24" s="33">
        <f>VLOOKUP(B24,'0'!$C:$X,13,0)</f>
        <v>0</v>
      </c>
    </row>
    <row r="25" spans="1:10" s="2" customFormat="1" ht="18.75">
      <c r="A25" s="12"/>
      <c r="B25" s="12"/>
      <c r="C25" s="22"/>
      <c r="D25" s="13" t="s">
        <v>69</v>
      </c>
      <c r="E25" s="26"/>
      <c r="F25" s="25"/>
      <c r="G25" s="25"/>
      <c r="H25" s="12"/>
      <c r="I25" s="12"/>
      <c r="J25" s="12"/>
    </row>
    <row r="26" spans="1:10" ht="346.5">
      <c r="A26" s="7"/>
      <c r="B26" s="4" t="s">
        <v>32</v>
      </c>
      <c r="C26" s="21" t="s">
        <v>54</v>
      </c>
      <c r="D26" s="8" t="s">
        <v>78</v>
      </c>
      <c r="E26" s="27">
        <f>F26*(1-$E$1)</f>
        <v>22800</v>
      </c>
      <c r="F26" s="24">
        <v>22800</v>
      </c>
      <c r="G26" s="24">
        <v>27590</v>
      </c>
      <c r="H26" s="33">
        <f>VLOOKUP(B26,'0'!$C:$X,16,0)</f>
        <v>0</v>
      </c>
      <c r="I26" s="33">
        <f>VLOOKUP(B26,'0'!$C:$X,19,0)</f>
        <v>29</v>
      </c>
      <c r="J26" s="33">
        <f>VLOOKUP(B26,'0'!$C:$X,13,0)</f>
        <v>1</v>
      </c>
    </row>
    <row r="27" spans="1:10" s="2" customFormat="1" ht="18.75">
      <c r="A27" s="12"/>
      <c r="B27" s="12"/>
      <c r="C27" s="22"/>
      <c r="D27" s="13" t="s">
        <v>70</v>
      </c>
      <c r="E27" s="26"/>
      <c r="F27" s="25"/>
      <c r="G27" s="25"/>
      <c r="H27" s="12"/>
      <c r="I27" s="12"/>
      <c r="J27" s="12"/>
    </row>
    <row r="28" spans="1:10" ht="315">
      <c r="A28" s="7"/>
      <c r="B28" s="4" t="s">
        <v>34</v>
      </c>
      <c r="C28" s="21" t="s">
        <v>54</v>
      </c>
      <c r="D28" s="8" t="s">
        <v>89</v>
      </c>
      <c r="E28" s="27">
        <f>F28*(1-$E$1)</f>
        <v>22800</v>
      </c>
      <c r="F28" s="24">
        <v>22800</v>
      </c>
      <c r="G28" s="24">
        <v>27590</v>
      </c>
      <c r="H28" s="33">
        <f>VLOOKUP(B28,'0'!$C:$X,16,0)</f>
        <v>5</v>
      </c>
      <c r="I28" s="33">
        <f>VLOOKUP(B28,'0'!$C:$X,19,0)</f>
        <v>35</v>
      </c>
      <c r="J28" s="33">
        <f>VLOOKUP(B28,'0'!$C:$X,13,0)</f>
        <v>0</v>
      </c>
    </row>
    <row r="29" spans="1:10" ht="346.5">
      <c r="A29" s="7"/>
      <c r="B29" s="4" t="s">
        <v>36</v>
      </c>
      <c r="C29" s="21" t="s">
        <v>54</v>
      </c>
      <c r="D29" s="8" t="s">
        <v>79</v>
      </c>
      <c r="E29" s="27">
        <f>F29*(1-$E$1)</f>
        <v>16900</v>
      </c>
      <c r="F29" s="24">
        <v>16900</v>
      </c>
      <c r="G29" s="24">
        <v>19990</v>
      </c>
      <c r="H29" s="33">
        <f>VLOOKUP(B29,'0'!$C:$X,16,0)</f>
        <v>21</v>
      </c>
      <c r="I29" s="33">
        <f>VLOOKUP(B29,'0'!$C:$X,19,0)</f>
        <v>0</v>
      </c>
      <c r="J29" s="33">
        <f>VLOOKUP(B29,'0'!$C:$X,13,0)</f>
        <v>0</v>
      </c>
    </row>
    <row r="30" spans="1:10" s="2" customFormat="1" ht="330.75">
      <c r="A30" s="7"/>
      <c r="B30" s="4" t="s">
        <v>35</v>
      </c>
      <c r="C30" s="21" t="s">
        <v>54</v>
      </c>
      <c r="D30" s="8" t="s">
        <v>639</v>
      </c>
      <c r="E30" s="27">
        <f>F30*(1-$E$1)</f>
        <v>20380</v>
      </c>
      <c r="F30" s="24">
        <v>20380</v>
      </c>
      <c r="G30" s="24">
        <v>23990</v>
      </c>
      <c r="H30" s="33">
        <f>VLOOKUP(B30,'0'!$C:$X,16,0)</f>
        <v>0</v>
      </c>
      <c r="I30" s="33">
        <f>VLOOKUP(B30,'0'!$C:$X,19,0)</f>
        <v>3</v>
      </c>
      <c r="J30" s="33">
        <f>VLOOKUP(B30,'0'!$C:$X,13,0)</f>
        <v>0</v>
      </c>
    </row>
    <row r="31" spans="1:10" ht="346.5">
      <c r="A31" s="7"/>
      <c r="B31" s="4" t="s">
        <v>37</v>
      </c>
      <c r="C31" s="21" t="s">
        <v>54</v>
      </c>
      <c r="D31" s="8" t="s">
        <v>80</v>
      </c>
      <c r="E31" s="27">
        <f>F31*(1-$E$1)</f>
        <v>20700</v>
      </c>
      <c r="F31" s="24">
        <v>20700</v>
      </c>
      <c r="G31" s="24">
        <v>24990</v>
      </c>
      <c r="H31" s="33">
        <f>VLOOKUP(B31,'0'!$C:$X,16,0)</f>
        <v>5</v>
      </c>
      <c r="I31" s="33">
        <f>VLOOKUP(B31,'0'!$C:$X,19,0)</f>
        <v>25</v>
      </c>
      <c r="J31" s="33">
        <f>VLOOKUP(B31,'0'!$C:$X,13,0)</f>
        <v>0</v>
      </c>
    </row>
    <row r="32" spans="1:10" ht="362.25">
      <c r="A32" s="7"/>
      <c r="B32" s="4" t="s">
        <v>38</v>
      </c>
      <c r="C32" s="21" t="s">
        <v>54</v>
      </c>
      <c r="D32" s="8" t="s">
        <v>81</v>
      </c>
      <c r="E32" s="27">
        <f>F32*(1-$E$1)</f>
        <v>24900</v>
      </c>
      <c r="F32" s="24">
        <v>24900</v>
      </c>
      <c r="G32" s="24">
        <v>28990</v>
      </c>
      <c r="H32" s="33">
        <f>VLOOKUP(B32,'0'!$C:$X,16,0)</f>
        <v>0</v>
      </c>
      <c r="I32" s="33">
        <f>VLOOKUP(B32,'0'!$C:$X,19,0)</f>
        <v>2</v>
      </c>
      <c r="J32" s="33">
        <f>VLOOKUP(B32,'0'!$C:$X,13,0)</f>
        <v>1</v>
      </c>
    </row>
    <row r="33" spans="1:10" s="54" customFormat="1" ht="246.75" customHeight="1">
      <c r="A33" s="7"/>
      <c r="B33" s="55" t="s">
        <v>574</v>
      </c>
      <c r="C33" s="56" t="s">
        <v>312</v>
      </c>
      <c r="D33" s="86" t="s">
        <v>879</v>
      </c>
      <c r="E33" s="58">
        <v>17798</v>
      </c>
      <c r="F33" s="61">
        <v>17798</v>
      </c>
      <c r="G33" s="61">
        <v>22999</v>
      </c>
      <c r="H33" s="60">
        <f>VLOOKUP(B33,'0'!$C:$X,16,0)</f>
        <v>112</v>
      </c>
      <c r="I33" s="60">
        <f>VLOOKUP(B33,'0'!$C:$X,19,0)</f>
        <v>0</v>
      </c>
      <c r="J33" s="60">
        <f>VLOOKUP(B33,'0'!$C:$X,13,0)</f>
        <v>0</v>
      </c>
    </row>
    <row r="34" spans="1:10" s="2" customFormat="1" ht="18.75">
      <c r="A34" s="12"/>
      <c r="B34" s="12"/>
      <c r="C34" s="22"/>
      <c r="D34" s="13" t="s">
        <v>71</v>
      </c>
      <c r="E34" s="26"/>
      <c r="F34" s="25"/>
      <c r="G34" s="25"/>
      <c r="H34" s="12"/>
      <c r="I34" s="12"/>
      <c r="J34" s="12"/>
    </row>
    <row r="35" spans="1:10" ht="346.5">
      <c r="A35" s="7"/>
      <c r="B35" s="4" t="s">
        <v>39</v>
      </c>
      <c r="C35" s="21" t="s">
        <v>54</v>
      </c>
      <c r="D35" s="8" t="s">
        <v>82</v>
      </c>
      <c r="E35" s="27">
        <f>F35*(1-$E$1)</f>
        <v>34860</v>
      </c>
      <c r="F35" s="24">
        <v>34860</v>
      </c>
      <c r="G35" s="24">
        <v>41990</v>
      </c>
      <c r="H35" s="33">
        <f>VLOOKUP(B35,'0'!$C:$X,16,0)</f>
        <v>0</v>
      </c>
      <c r="I35" s="33">
        <f>VLOOKUP(B35,'0'!$C:$X,19,0)</f>
        <v>22</v>
      </c>
      <c r="J35" s="33">
        <f>VLOOKUP(B35,'0'!$C:$X,13,0)</f>
        <v>22</v>
      </c>
    </row>
    <row r="36" spans="1:10" s="2" customFormat="1" ht="18.75">
      <c r="A36" s="12"/>
      <c r="B36" s="12"/>
      <c r="C36" s="22"/>
      <c r="D36" s="13" t="s">
        <v>72</v>
      </c>
      <c r="E36" s="26"/>
      <c r="F36" s="25"/>
      <c r="G36" s="25"/>
      <c r="H36" s="12"/>
      <c r="I36" s="12"/>
      <c r="J36" s="12"/>
    </row>
    <row r="37" spans="1:10" s="2" customFormat="1" ht="252">
      <c r="A37" s="7"/>
      <c r="B37" s="4" t="s">
        <v>40</v>
      </c>
      <c r="C37" s="21" t="s">
        <v>54</v>
      </c>
      <c r="D37" s="8" t="s">
        <v>580</v>
      </c>
      <c r="E37" s="27">
        <f>F37*(1-$E$1)</f>
        <v>12500</v>
      </c>
      <c r="F37" s="24">
        <v>12500</v>
      </c>
      <c r="G37" s="24">
        <v>14690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252">
      <c r="A38" s="7"/>
      <c r="B38" s="4" t="s">
        <v>573</v>
      </c>
      <c r="C38" s="21" t="s">
        <v>834</v>
      </c>
      <c r="D38" s="8" t="s">
        <v>579</v>
      </c>
      <c r="E38" s="27">
        <f>F38*(1-$E$1)</f>
        <v>12520</v>
      </c>
      <c r="F38" s="24">
        <v>12520</v>
      </c>
      <c r="G38" s="24">
        <v>14990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s="2" customFormat="1" ht="18.75">
      <c r="A39" s="12"/>
      <c r="B39" s="12"/>
      <c r="C39" s="22"/>
      <c r="D39" s="13" t="s">
        <v>73</v>
      </c>
      <c r="E39" s="26"/>
      <c r="F39" s="25"/>
      <c r="G39" s="25"/>
      <c r="H39" s="12"/>
      <c r="I39" s="12"/>
      <c r="J39" s="12"/>
    </row>
    <row r="40" spans="1:10" ht="267.75">
      <c r="A40" s="7"/>
      <c r="B40" s="4" t="s">
        <v>41</v>
      </c>
      <c r="C40" s="56" t="s">
        <v>312</v>
      </c>
      <c r="D40" s="8" t="s">
        <v>83</v>
      </c>
      <c r="E40" s="27">
        <f>F40</f>
        <v>14650</v>
      </c>
      <c r="F40" s="24">
        <v>14650</v>
      </c>
      <c r="G40" s="24">
        <v>16990</v>
      </c>
      <c r="H40" s="33">
        <f>VLOOKUP(B40,'0'!$C:$X,16,0)</f>
        <v>54</v>
      </c>
      <c r="I40" s="33">
        <f>VLOOKUP(B40,'0'!$C:$X,19,0)</f>
        <v>26</v>
      </c>
      <c r="J40" s="33">
        <f>VLOOKUP(B40,'0'!$C:$X,13,0)</f>
        <v>0</v>
      </c>
    </row>
    <row r="41" spans="1:10" ht="267.75">
      <c r="A41" s="7"/>
      <c r="B41" s="4" t="s">
        <v>42</v>
      </c>
      <c r="C41" s="56" t="s">
        <v>312</v>
      </c>
      <c r="D41" s="15" t="s">
        <v>84</v>
      </c>
      <c r="E41" s="27">
        <f>F41</f>
        <v>16400</v>
      </c>
      <c r="F41" s="24">
        <v>16400</v>
      </c>
      <c r="G41" s="24">
        <v>18890</v>
      </c>
      <c r="H41" s="33">
        <f>VLOOKUP(B41,'0'!$C:$X,16,0)</f>
        <v>111</v>
      </c>
      <c r="I41" s="33">
        <f>VLOOKUP(B41,'0'!$C:$X,19,0)</f>
        <v>34</v>
      </c>
      <c r="J41" s="33">
        <f>VLOOKUP(B41,'0'!$C:$X,13,0)</f>
        <v>0</v>
      </c>
    </row>
    <row r="42" spans="1:10" ht="267.75">
      <c r="A42" s="7"/>
      <c r="B42" s="4" t="s">
        <v>43</v>
      </c>
      <c r="C42" s="21" t="s">
        <v>54</v>
      </c>
      <c r="D42" s="15" t="s">
        <v>90</v>
      </c>
      <c r="E42" s="27">
        <f>F42*(1-$E$1)</f>
        <v>17500</v>
      </c>
      <c r="F42" s="24">
        <v>17500</v>
      </c>
      <c r="G42" s="24">
        <v>19990</v>
      </c>
      <c r="H42" s="33">
        <f>VLOOKUP(B42,'0'!$C:$X,16,0)</f>
        <v>36</v>
      </c>
      <c r="I42" s="33">
        <f>VLOOKUP(B42,'0'!$C:$X,19,0)</f>
        <v>0</v>
      </c>
      <c r="J42" s="33">
        <f>VLOOKUP(B42,'0'!$C:$X,13,0)</f>
        <v>0</v>
      </c>
    </row>
    <row r="43" spans="1:10" ht="267.75">
      <c r="A43" s="7"/>
      <c r="B43" s="4" t="s">
        <v>44</v>
      </c>
      <c r="C43" s="21" t="s">
        <v>54</v>
      </c>
      <c r="D43" s="15" t="s">
        <v>85</v>
      </c>
      <c r="E43" s="27">
        <f>F43*(1-$E$1)</f>
        <v>18890</v>
      </c>
      <c r="F43" s="24">
        <v>18890</v>
      </c>
      <c r="G43" s="24">
        <v>21990</v>
      </c>
      <c r="H43" s="33">
        <f>VLOOKUP(B43,'0'!$C:$X,16,0)</f>
        <v>80</v>
      </c>
      <c r="I43" s="33">
        <f>VLOOKUP(B43,'0'!$C:$X,19,0)</f>
        <v>6</v>
      </c>
      <c r="J43" s="33">
        <f>VLOOKUP(B43,'0'!$C:$X,13,0)</f>
        <v>0</v>
      </c>
    </row>
    <row r="44" spans="1:10" ht="267.75">
      <c r="A44" s="7"/>
      <c r="B44" s="45" t="s">
        <v>45</v>
      </c>
      <c r="C44" s="21" t="s">
        <v>54</v>
      </c>
      <c r="D44" s="15" t="s">
        <v>91</v>
      </c>
      <c r="E44" s="27">
        <f>F44*(1-$E$1)</f>
        <v>18890</v>
      </c>
      <c r="F44" s="24">
        <v>18890</v>
      </c>
      <c r="G44" s="24">
        <v>21990</v>
      </c>
      <c r="H44" s="33">
        <f>VLOOKUP(B44,'0'!$C:$X,16,0)</f>
        <v>20</v>
      </c>
      <c r="I44" s="33">
        <f>VLOOKUP(B44,'0'!$C:$X,19,0)</f>
        <v>26</v>
      </c>
      <c r="J44" s="33">
        <f>VLOOKUP(B44,'0'!$C:$X,13,0)</f>
        <v>0</v>
      </c>
    </row>
    <row r="45" spans="1:10" s="2" customFormat="1" ht="18.75">
      <c r="A45" s="12"/>
      <c r="B45" s="12"/>
      <c r="C45" s="22"/>
      <c r="D45" s="13" t="s">
        <v>74</v>
      </c>
      <c r="E45" s="26"/>
      <c r="F45" s="25"/>
      <c r="G45" s="25"/>
      <c r="H45" s="12"/>
      <c r="I45" s="12"/>
      <c r="J45" s="12"/>
    </row>
    <row r="46" spans="1:10" ht="299.25">
      <c r="A46" s="7"/>
      <c r="B46" s="4" t="s">
        <v>48</v>
      </c>
      <c r="C46" s="21" t="s">
        <v>54</v>
      </c>
      <c r="D46" s="8" t="s">
        <v>92</v>
      </c>
      <c r="E46" s="27">
        <f>F46*(1-$E$1)</f>
        <v>23200</v>
      </c>
      <c r="F46" s="24">
        <v>23200</v>
      </c>
      <c r="G46" s="24">
        <v>26990</v>
      </c>
      <c r="H46" s="33">
        <f>VLOOKUP(B46,'0'!$C:$X,16,0)</f>
        <v>21</v>
      </c>
      <c r="I46" s="33">
        <f>VLOOKUP(B46,'0'!$C:$X,19,0)</f>
        <v>5</v>
      </c>
      <c r="J46" s="33">
        <f>VLOOKUP(B46,'0'!$C:$X,13,0)</f>
        <v>0</v>
      </c>
    </row>
    <row r="47" spans="1:10" s="2" customFormat="1" ht="18.75">
      <c r="A47" s="12"/>
      <c r="B47" s="12"/>
      <c r="C47" s="22"/>
      <c r="D47" s="13" t="s">
        <v>75</v>
      </c>
      <c r="E47" s="26"/>
      <c r="F47" s="25"/>
      <c r="G47" s="25"/>
      <c r="H47" s="12"/>
      <c r="I47" s="12"/>
      <c r="J47" s="12"/>
    </row>
    <row r="48" spans="1:10" ht="299.25">
      <c r="A48" s="7"/>
      <c r="B48" s="4" t="s">
        <v>51</v>
      </c>
      <c r="C48" s="21" t="s">
        <v>54</v>
      </c>
      <c r="D48" s="8" t="s">
        <v>93</v>
      </c>
      <c r="E48" s="27">
        <f>F48*(1-$E$1)</f>
        <v>23300</v>
      </c>
      <c r="F48" s="24">
        <v>23300</v>
      </c>
      <c r="G48" s="24">
        <v>26990</v>
      </c>
      <c r="H48" s="33">
        <f>VLOOKUP(B48,'0'!$C:$X,16,0)</f>
        <v>27</v>
      </c>
      <c r="I48" s="33">
        <f>VLOOKUP(B48,'0'!$C:$X,19,0)</f>
        <v>8</v>
      </c>
      <c r="J48" s="33">
        <f>VLOOKUP(B48,'0'!$C:$X,13,0)</f>
        <v>0</v>
      </c>
    </row>
  </sheetData>
  <autoFilter ref="A2:J48" xr:uid="{00000000-0009-0000-0000-000000000000}"/>
  <mergeCells count="3">
    <mergeCell ref="H1:I1"/>
    <mergeCell ref="A1:D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tabSelected="1" zoomScale="70" zoomScaleNormal="70" workbookViewId="0">
      <pane ySplit="3" topLeftCell="A41" activePane="bottomLeft" state="frozen"/>
      <selection pane="bottomLeft" activeCell="D42" sqref="D42"/>
    </sheetView>
  </sheetViews>
  <sheetFormatPr defaultColWidth="8.7109375" defaultRowHeight="15"/>
  <cols>
    <col min="1" max="1" width="25" style="2" customWidth="1"/>
    <col min="2" max="2" width="20.42578125" style="2" customWidth="1"/>
    <col min="3" max="3" width="17.5703125" style="23" customWidth="1"/>
    <col min="4" max="4" width="63.140625" style="2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479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26.25">
      <c r="A4" s="29"/>
      <c r="B4" s="29"/>
      <c r="C4" s="30"/>
      <c r="D4" s="31" t="s">
        <v>231</v>
      </c>
      <c r="E4" s="32"/>
      <c r="F4" s="29"/>
      <c r="G4" s="29"/>
      <c r="H4" s="29"/>
      <c r="I4" s="29"/>
      <c r="J4" s="29"/>
    </row>
    <row r="5" spans="1:10" ht="15.75">
      <c r="A5" s="12"/>
      <c r="B5" s="12"/>
      <c r="C5" s="22"/>
      <c r="D5" s="13" t="s">
        <v>230</v>
      </c>
      <c r="E5" s="14"/>
      <c r="F5" s="12"/>
      <c r="G5" s="12"/>
      <c r="H5" s="12"/>
      <c r="I5" s="12"/>
      <c r="J5" s="12"/>
    </row>
    <row r="6" spans="1:10" ht="141.75">
      <c r="A6" s="3"/>
      <c r="B6" s="4" t="s">
        <v>127</v>
      </c>
      <c r="C6" s="21" t="s">
        <v>312</v>
      </c>
      <c r="D6" s="28" t="s">
        <v>129</v>
      </c>
      <c r="E6" s="27">
        <f>F6</f>
        <v>4300</v>
      </c>
      <c r="F6" s="24">
        <v>4300</v>
      </c>
      <c r="G6" s="24">
        <v>5290</v>
      </c>
      <c r="H6" s="33">
        <f>VLOOKUP(B6,'0'!$C:$X,16,0)</f>
        <v>67</v>
      </c>
      <c r="I6" s="33">
        <f>VLOOKUP(B6,'0'!$C:$X,19,0)</f>
        <v>9</v>
      </c>
      <c r="J6" s="33">
        <f>VLOOKUP(B6,'0'!$C:$X,13,0)</f>
        <v>4</v>
      </c>
    </row>
    <row r="7" spans="1:10" ht="157.5">
      <c r="A7" s="3"/>
      <c r="B7" s="4" t="s">
        <v>128</v>
      </c>
      <c r="C7" s="56" t="s">
        <v>312</v>
      </c>
      <c r="D7" s="28" t="s">
        <v>130</v>
      </c>
      <c r="E7" s="27">
        <f>F7</f>
        <v>5750</v>
      </c>
      <c r="F7" s="24">
        <v>5750</v>
      </c>
      <c r="G7" s="24">
        <v>6990</v>
      </c>
      <c r="H7" s="33">
        <f>VLOOKUP(B7,'0'!$C:$X,16,0)</f>
        <v>64</v>
      </c>
      <c r="I7" s="33">
        <f>VLOOKUP(B7,'0'!$C:$X,19,0)</f>
        <v>4</v>
      </c>
      <c r="J7" s="33">
        <f>VLOOKUP(B7,'0'!$C:$X,13,0)</f>
        <v>12</v>
      </c>
    </row>
    <row r="8" spans="1:10" ht="157.5">
      <c r="A8" s="3"/>
      <c r="B8" s="4" t="s">
        <v>125</v>
      </c>
      <c r="C8" s="21" t="s">
        <v>54</v>
      </c>
      <c r="D8" s="62" t="s">
        <v>826</v>
      </c>
      <c r="E8" s="27">
        <f>F8*(1-$E$1)</f>
        <v>4700</v>
      </c>
      <c r="F8" s="24">
        <v>4700</v>
      </c>
      <c r="G8" s="24">
        <v>5990</v>
      </c>
      <c r="H8" s="33">
        <f>VLOOKUP(B8,'0'!$C:$X,16,0)</f>
        <v>81</v>
      </c>
      <c r="I8" s="33">
        <f>VLOOKUP(B8,'0'!$C:$X,19,0)</f>
        <v>0</v>
      </c>
      <c r="J8" s="33">
        <f>VLOOKUP(B8,'0'!$C:$X,13,0)</f>
        <v>0</v>
      </c>
    </row>
    <row r="9" spans="1:10" ht="189">
      <c r="A9" s="3"/>
      <c r="B9" s="4" t="s">
        <v>126</v>
      </c>
      <c r="C9" s="21" t="s">
        <v>54</v>
      </c>
      <c r="D9" s="62" t="s">
        <v>825</v>
      </c>
      <c r="E9" s="27">
        <f>F9*(1-$E$1)</f>
        <v>6750</v>
      </c>
      <c r="F9" s="24">
        <v>6750</v>
      </c>
      <c r="G9" s="24">
        <v>8590</v>
      </c>
      <c r="H9" s="33">
        <f>VLOOKUP(B9,'0'!$C:$X,16,0)</f>
        <v>12</v>
      </c>
      <c r="I9" s="33">
        <f>VLOOKUP(B9,'0'!$C:$X,19,0)</f>
        <v>8</v>
      </c>
      <c r="J9" s="33">
        <f>VLOOKUP(B9,'0'!$C:$X,13,0)</f>
        <v>0</v>
      </c>
    </row>
    <row r="10" spans="1:10" ht="173.25">
      <c r="A10" s="3"/>
      <c r="B10" s="4" t="s">
        <v>344</v>
      </c>
      <c r="C10" s="21" t="s">
        <v>325</v>
      </c>
      <c r="D10" s="28" t="s">
        <v>481</v>
      </c>
      <c r="E10" s="27">
        <f>F10*(1-$E$1)</f>
        <v>6200</v>
      </c>
      <c r="F10" s="24">
        <v>6200</v>
      </c>
      <c r="G10" s="24"/>
      <c r="H10" s="33">
        <f>VLOOKUP(B10,'0'!$C:$X,16,0)</f>
        <v>0</v>
      </c>
      <c r="I10" s="33">
        <f>VLOOKUP(B10,'0'!$C:$X,19,0)</f>
        <v>0</v>
      </c>
      <c r="J10" s="33">
        <f>VLOOKUP(B10,'0'!$C:$X,13,0)</f>
        <v>0</v>
      </c>
    </row>
    <row r="11" spans="1:10" ht="15.75">
      <c r="A11" s="12"/>
      <c r="B11" s="12"/>
      <c r="C11" s="22"/>
      <c r="D11" s="13" t="s">
        <v>232</v>
      </c>
      <c r="E11" s="14"/>
      <c r="F11" s="12"/>
      <c r="G11" s="12"/>
      <c r="H11" s="12"/>
      <c r="I11" s="12"/>
      <c r="J11" s="12"/>
    </row>
    <row r="12" spans="1:10" ht="94.5">
      <c r="A12" s="3"/>
      <c r="B12" s="4" t="s">
        <v>156</v>
      </c>
      <c r="C12" s="56" t="s">
        <v>312</v>
      </c>
      <c r="D12" s="28" t="s">
        <v>203</v>
      </c>
      <c r="E12" s="27">
        <f>F12</f>
        <v>4370</v>
      </c>
      <c r="F12" s="24">
        <v>4370</v>
      </c>
      <c r="G12" s="24">
        <v>5290</v>
      </c>
      <c r="H12" s="33">
        <f>VLOOKUP(B12,'0'!$C:$X,16,0)</f>
        <v>0</v>
      </c>
      <c r="I12" s="33">
        <f>VLOOKUP(B12,'0'!$C:$X,19,0)</f>
        <v>0</v>
      </c>
      <c r="J12" s="33">
        <f>VLOOKUP(B12,'0'!$C:$X,13,0)</f>
        <v>4</v>
      </c>
    </row>
    <row r="13" spans="1:10" ht="141.75">
      <c r="A13" s="3"/>
      <c r="B13" s="4" t="s">
        <v>157</v>
      </c>
      <c r="C13" s="56" t="s">
        <v>312</v>
      </c>
      <c r="D13" s="28" t="s">
        <v>204</v>
      </c>
      <c r="E13" s="27">
        <f>F13</f>
        <v>5950</v>
      </c>
      <c r="F13" s="61">
        <v>5950</v>
      </c>
      <c r="G13" s="61">
        <v>6990</v>
      </c>
      <c r="H13" s="33">
        <f>VLOOKUP(B13,'0'!$C:$X,16,0)</f>
        <v>185</v>
      </c>
      <c r="I13" s="33">
        <f>VLOOKUP(B13,'0'!$C:$X,19,0)</f>
        <v>5</v>
      </c>
      <c r="J13" s="33">
        <f>VLOOKUP(B13,'0'!$C:$X,13,0)</f>
        <v>0</v>
      </c>
    </row>
    <row r="14" spans="1:10" ht="141.75">
      <c r="A14" s="3"/>
      <c r="B14" s="4" t="s">
        <v>158</v>
      </c>
      <c r="C14" s="21" t="s">
        <v>54</v>
      </c>
      <c r="D14" s="28" t="s">
        <v>204</v>
      </c>
      <c r="E14" s="27">
        <f>F14*(1-$E$1)</f>
        <v>7940</v>
      </c>
      <c r="F14" s="24">
        <v>7940</v>
      </c>
      <c r="G14" s="24">
        <v>9990</v>
      </c>
      <c r="H14" s="33">
        <f>VLOOKUP(B14,'0'!$C:$X,16,0)</f>
        <v>-2</v>
      </c>
      <c r="I14" s="33">
        <f>VLOOKUP(B14,'0'!$C:$X,19,0)</f>
        <v>0</v>
      </c>
      <c r="J14" s="33">
        <f>VLOOKUP(B14,'0'!$C:$X,13,0)</f>
        <v>0</v>
      </c>
    </row>
    <row r="15" spans="1:10" ht="173.25">
      <c r="A15" s="7"/>
      <c r="B15" s="4" t="s">
        <v>159</v>
      </c>
      <c r="C15" s="21" t="s">
        <v>54</v>
      </c>
      <c r="D15" s="28" t="s">
        <v>205</v>
      </c>
      <c r="E15" s="27">
        <f>F15*(1-$E$1)</f>
        <v>11000</v>
      </c>
      <c r="F15" s="24">
        <v>11000</v>
      </c>
      <c r="G15" s="24">
        <v>13990</v>
      </c>
      <c r="H15" s="33">
        <f>VLOOKUP(B15,'0'!$C:$X,16,0)</f>
        <v>43</v>
      </c>
      <c r="I15" s="33">
        <f>VLOOKUP(B15,'0'!$C:$X,19,0)</f>
        <v>0</v>
      </c>
      <c r="J15" s="33">
        <f>VLOOKUP(B15,'0'!$C:$X,13,0)</f>
        <v>0</v>
      </c>
    </row>
    <row r="16" spans="1:10" ht="15.75">
      <c r="A16" s="12"/>
      <c r="B16" s="12"/>
      <c r="C16" s="22"/>
      <c r="D16" s="13" t="s">
        <v>233</v>
      </c>
      <c r="E16" s="14"/>
      <c r="F16" s="12"/>
      <c r="G16" s="12"/>
      <c r="H16" s="12"/>
      <c r="I16" s="12"/>
      <c r="J16" s="12"/>
    </row>
    <row r="17" spans="1:10" ht="141.75">
      <c r="A17" s="7"/>
      <c r="B17" s="4" t="s">
        <v>148</v>
      </c>
      <c r="C17" s="21" t="s">
        <v>54</v>
      </c>
      <c r="D17" s="28" t="s">
        <v>200</v>
      </c>
      <c r="E17" s="27">
        <f t="shared" ref="E17:E26" si="0">F17*(1-$E$1)</f>
        <v>6330</v>
      </c>
      <c r="F17" s="24">
        <v>6330</v>
      </c>
      <c r="G17" s="24">
        <v>7990</v>
      </c>
      <c r="H17" s="33">
        <f>VLOOKUP(B17,'0'!$C:$X,16,0)</f>
        <v>21</v>
      </c>
      <c r="I17" s="33">
        <f>VLOOKUP(B17,'0'!$C:$X,19,0)</f>
        <v>0</v>
      </c>
      <c r="J17" s="33">
        <f>VLOOKUP(B17,'0'!$C:$X,13,0)</f>
        <v>5</v>
      </c>
    </row>
    <row r="18" spans="1:10" ht="173.25">
      <c r="A18" s="7"/>
      <c r="B18" s="45" t="s">
        <v>160</v>
      </c>
      <c r="C18" s="21" t="s">
        <v>54</v>
      </c>
      <c r="D18" s="46" t="s">
        <v>570</v>
      </c>
      <c r="E18" s="27">
        <f t="shared" si="0"/>
        <v>7800</v>
      </c>
      <c r="F18" s="24">
        <v>7800</v>
      </c>
      <c r="G18" s="24">
        <v>9990</v>
      </c>
      <c r="H18" s="33">
        <f>VLOOKUP(B18,'0'!$C:$X,16,0)</f>
        <v>30</v>
      </c>
      <c r="I18" s="33">
        <f>VLOOKUP(B18,'0'!$C:$X,19,0)</f>
        <v>0</v>
      </c>
      <c r="J18" s="33">
        <f>VLOOKUP(B18,'0'!$C:$X,13,0)</f>
        <v>0</v>
      </c>
    </row>
    <row r="19" spans="1:10" ht="189">
      <c r="A19" s="7"/>
      <c r="B19" s="4" t="s">
        <v>149</v>
      </c>
      <c r="C19" s="21" t="s">
        <v>54</v>
      </c>
      <c r="D19" s="28" t="s">
        <v>142</v>
      </c>
      <c r="E19" s="27">
        <f t="shared" si="0"/>
        <v>10900</v>
      </c>
      <c r="F19" s="24">
        <v>10900</v>
      </c>
      <c r="G19" s="24">
        <v>13990</v>
      </c>
      <c r="H19" s="33">
        <f>VLOOKUP(B19,'0'!$C:$X,16,0)</f>
        <v>4</v>
      </c>
      <c r="I19" s="33">
        <f>VLOOKUP(B19,'0'!$C:$X,19,0)</f>
        <v>0</v>
      </c>
      <c r="J19" s="33">
        <f>VLOOKUP(B19,'0'!$C:$X,13,0)</f>
        <v>9</v>
      </c>
    </row>
    <row r="20" spans="1:10" ht="157.5">
      <c r="A20" s="7"/>
      <c r="B20" s="45" t="s">
        <v>161</v>
      </c>
      <c r="C20" s="21" t="s">
        <v>54</v>
      </c>
      <c r="D20" s="46" t="s">
        <v>539</v>
      </c>
      <c r="E20" s="27">
        <f t="shared" si="0"/>
        <v>7960</v>
      </c>
      <c r="F20" s="24">
        <v>7960</v>
      </c>
      <c r="G20" s="24">
        <v>9990</v>
      </c>
      <c r="H20" s="33">
        <f>VLOOKUP(B20,'0'!$C:$X,16,0)</f>
        <v>27</v>
      </c>
      <c r="I20" s="33">
        <f>VLOOKUP(B20,'0'!$C:$X,19,0)</f>
        <v>10</v>
      </c>
      <c r="J20" s="33">
        <f>VLOOKUP(B20,'0'!$C:$X,13,0)</f>
        <v>8</v>
      </c>
    </row>
    <row r="21" spans="1:10" ht="110.25">
      <c r="A21" s="7"/>
      <c r="B21" s="4" t="s">
        <v>154</v>
      </c>
      <c r="C21" s="21" t="s">
        <v>54</v>
      </c>
      <c r="D21" s="62" t="s">
        <v>885</v>
      </c>
      <c r="E21" s="27">
        <f t="shared" si="0"/>
        <v>9200</v>
      </c>
      <c r="F21" s="24">
        <v>9200</v>
      </c>
      <c r="G21" s="24">
        <v>11990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ht="126">
      <c r="A22" s="7"/>
      <c r="B22" s="4" t="s">
        <v>153</v>
      </c>
      <c r="C22" s="21" t="s">
        <v>54</v>
      </c>
      <c r="D22" s="62" t="s">
        <v>146</v>
      </c>
      <c r="E22" s="27">
        <f t="shared" si="0"/>
        <v>10660</v>
      </c>
      <c r="F22" s="24">
        <v>10660</v>
      </c>
      <c r="G22" s="24">
        <v>13990</v>
      </c>
      <c r="H22" s="33">
        <f>VLOOKUP(B22,'0'!$C:$X,16,0)</f>
        <v>0</v>
      </c>
      <c r="I22" s="33">
        <f>VLOOKUP(B22,'0'!$C:$X,19,0)</f>
        <v>0</v>
      </c>
      <c r="J22" s="33">
        <f>VLOOKUP(B22,'0'!$C:$X,13,0)</f>
        <v>0</v>
      </c>
    </row>
    <row r="23" spans="1:10" ht="173.25">
      <c r="A23" s="7"/>
      <c r="B23" s="45" t="s">
        <v>155</v>
      </c>
      <c r="C23" s="56" t="s">
        <v>54</v>
      </c>
      <c r="D23" s="28" t="s">
        <v>147</v>
      </c>
      <c r="E23" s="27">
        <f t="shared" si="0"/>
        <v>9930</v>
      </c>
      <c r="F23" s="24">
        <v>9930</v>
      </c>
      <c r="G23" s="24">
        <v>12990</v>
      </c>
      <c r="H23" s="33">
        <f>VLOOKUP(B23,'0'!$C:$X,16,0)</f>
        <v>12</v>
      </c>
      <c r="I23" s="33">
        <f>VLOOKUP(B23,'0'!$C:$X,19,0)</f>
        <v>13</v>
      </c>
      <c r="J23" s="33">
        <f>VLOOKUP(B23,'0'!$C:$X,13,0)</f>
        <v>0</v>
      </c>
    </row>
    <row r="24" spans="1:10" ht="189">
      <c r="A24" s="7"/>
      <c r="B24" s="4" t="s">
        <v>150</v>
      </c>
      <c r="C24" s="21" t="s">
        <v>54</v>
      </c>
      <c r="D24" s="28" t="s">
        <v>143</v>
      </c>
      <c r="E24" s="27">
        <f t="shared" si="0"/>
        <v>9400</v>
      </c>
      <c r="F24" s="24">
        <v>9400</v>
      </c>
      <c r="G24" s="24">
        <v>11790</v>
      </c>
      <c r="H24" s="33">
        <f>VLOOKUP(B24,'0'!$C:$X,16,0)</f>
        <v>0</v>
      </c>
      <c r="I24" s="33">
        <f>VLOOKUP(B24,'0'!$C:$X,19,0)</f>
        <v>0</v>
      </c>
      <c r="J24" s="33">
        <f>VLOOKUP(B24,'0'!$C:$X,13,0)</f>
        <v>0</v>
      </c>
    </row>
    <row r="25" spans="1:10" ht="189">
      <c r="A25" s="7"/>
      <c r="B25" s="4" t="s">
        <v>151</v>
      </c>
      <c r="C25" s="21" t="s">
        <v>54</v>
      </c>
      <c r="D25" s="28" t="s">
        <v>144</v>
      </c>
      <c r="E25" s="27">
        <f t="shared" si="0"/>
        <v>11650</v>
      </c>
      <c r="F25" s="24">
        <v>11650</v>
      </c>
      <c r="G25" s="24">
        <v>14990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0</v>
      </c>
    </row>
    <row r="26" spans="1:10" ht="189">
      <c r="A26" s="7"/>
      <c r="B26" s="4" t="s">
        <v>152</v>
      </c>
      <c r="C26" s="21" t="s">
        <v>54</v>
      </c>
      <c r="D26" s="28" t="s">
        <v>145</v>
      </c>
      <c r="E26" s="27">
        <f t="shared" si="0"/>
        <v>12600</v>
      </c>
      <c r="F26" s="24">
        <v>12600</v>
      </c>
      <c r="G26" s="24">
        <v>15990</v>
      </c>
      <c r="H26" s="33">
        <f>VLOOKUP(B26,'0'!$C:$X,16,0)</f>
        <v>8</v>
      </c>
      <c r="I26" s="33">
        <f>VLOOKUP(B26,'0'!$C:$X,19,0)</f>
        <v>0</v>
      </c>
      <c r="J26" s="33">
        <f>VLOOKUP(B26,'0'!$C:$X,13,0)</f>
        <v>4</v>
      </c>
    </row>
    <row r="27" spans="1:10" ht="15.75">
      <c r="A27" s="12"/>
      <c r="B27" s="12"/>
      <c r="C27" s="22"/>
      <c r="D27" s="13" t="s">
        <v>234</v>
      </c>
      <c r="E27" s="14"/>
      <c r="F27" s="12"/>
      <c r="G27" s="12"/>
      <c r="H27" s="12"/>
      <c r="I27" s="12"/>
      <c r="J27" s="12"/>
    </row>
    <row r="28" spans="1:10" ht="116.45" customHeight="1">
      <c r="A28" s="7"/>
      <c r="B28" s="4" t="s">
        <v>162</v>
      </c>
      <c r="C28" s="21" t="s">
        <v>54</v>
      </c>
      <c r="D28" s="28" t="s">
        <v>206</v>
      </c>
      <c r="E28" s="27">
        <f>F28*(1-$E$1)</f>
        <v>6850</v>
      </c>
      <c r="F28" s="24">
        <v>6850</v>
      </c>
      <c r="G28" s="24">
        <v>8590</v>
      </c>
      <c r="H28" s="33">
        <f>VLOOKUP(B28,'0'!$C:$X,16,0)</f>
        <v>29</v>
      </c>
      <c r="I28" s="33">
        <f>VLOOKUP(B28,'0'!$C:$X,19,0)</f>
        <v>1</v>
      </c>
      <c r="J28" s="33">
        <f>VLOOKUP(B28,'0'!$C:$X,13,0)</f>
        <v>12</v>
      </c>
    </row>
    <row r="29" spans="1:10" ht="157.5">
      <c r="A29" s="7"/>
      <c r="B29" s="4" t="s">
        <v>163</v>
      </c>
      <c r="C29" s="21" t="s">
        <v>54</v>
      </c>
      <c r="D29" s="28" t="s">
        <v>201</v>
      </c>
      <c r="E29" s="27">
        <f>F29*(1-$E$1)</f>
        <v>10800</v>
      </c>
      <c r="F29" s="24">
        <v>10800</v>
      </c>
      <c r="G29" s="24">
        <v>13990</v>
      </c>
      <c r="H29" s="33">
        <f>VLOOKUP(B29,'0'!$C:$X,16,0)</f>
        <v>0</v>
      </c>
      <c r="I29" s="33">
        <f>VLOOKUP(B29,'0'!$C:$X,19,0)</f>
        <v>0</v>
      </c>
      <c r="J29" s="33">
        <f>VLOOKUP(B29,'0'!$C:$X,13,0)</f>
        <v>7</v>
      </c>
    </row>
    <row r="30" spans="1:10" ht="141.75">
      <c r="A30" s="7"/>
      <c r="B30" s="4" t="s">
        <v>164</v>
      </c>
      <c r="C30" s="21" t="s">
        <v>54</v>
      </c>
      <c r="D30" s="28" t="s">
        <v>202</v>
      </c>
      <c r="E30" s="27">
        <f>F30*(1-$E$1)</f>
        <v>11650</v>
      </c>
      <c r="F30" s="24">
        <v>11650</v>
      </c>
      <c r="G30" s="24">
        <v>14990</v>
      </c>
      <c r="H30" s="33">
        <f>VLOOKUP(B30,'0'!$C:$X,16,0)</f>
        <v>0</v>
      </c>
      <c r="I30" s="33">
        <f>VLOOKUP(B30,'0'!$C:$X,19,0)</f>
        <v>0</v>
      </c>
      <c r="J30" s="33">
        <f>VLOOKUP(B30,'0'!$C:$X,13,0)</f>
        <v>2</v>
      </c>
    </row>
    <row r="31" spans="1:10" ht="15.75">
      <c r="A31" s="12"/>
      <c r="B31" s="12"/>
      <c r="C31" s="22"/>
      <c r="D31" s="13" t="s">
        <v>235</v>
      </c>
      <c r="E31" s="14"/>
      <c r="F31" s="12"/>
      <c r="G31" s="12"/>
      <c r="H31" s="12"/>
      <c r="I31" s="12"/>
      <c r="J31" s="12"/>
    </row>
    <row r="32" spans="1:10" ht="157.5">
      <c r="A32" s="7"/>
      <c r="B32" s="4" t="s">
        <v>165</v>
      </c>
      <c r="C32" s="21" t="s">
        <v>312</v>
      </c>
      <c r="D32" s="28" t="s">
        <v>208</v>
      </c>
      <c r="E32" s="27">
        <f>F32</f>
        <v>4880</v>
      </c>
      <c r="F32" s="24">
        <v>4880</v>
      </c>
      <c r="G32" s="24">
        <v>5490</v>
      </c>
      <c r="H32" s="33">
        <f>VLOOKUP(B32,'0'!$C:$X,16,0)</f>
        <v>102</v>
      </c>
      <c r="I32" s="33">
        <f>VLOOKUP(B32,'0'!$C:$X,19,0)</f>
        <v>0</v>
      </c>
      <c r="J32" s="33">
        <f>VLOOKUP(B32,'0'!$C:$X,13,0)</f>
        <v>36</v>
      </c>
    </row>
    <row r="33" spans="1:10" ht="157.5">
      <c r="A33" s="7"/>
      <c r="B33" s="4" t="s">
        <v>166</v>
      </c>
      <c r="C33" s="56" t="s">
        <v>312</v>
      </c>
      <c r="D33" s="28" t="s">
        <v>209</v>
      </c>
      <c r="E33" s="27">
        <f>F33</f>
        <v>4880</v>
      </c>
      <c r="F33" s="24">
        <v>4880</v>
      </c>
      <c r="G33" s="24">
        <v>5490</v>
      </c>
      <c r="H33" s="33">
        <f>VLOOKUP(B33,'0'!$C:$X,16,0)</f>
        <v>60</v>
      </c>
      <c r="I33" s="33">
        <f>VLOOKUP(B33,'0'!$C:$X,19,0)</f>
        <v>0</v>
      </c>
      <c r="J33" s="33">
        <f>VLOOKUP(B33,'0'!$C:$X,13,0)</f>
        <v>15</v>
      </c>
    </row>
    <row r="34" spans="1:10" ht="157.5">
      <c r="A34" s="7"/>
      <c r="B34" s="4" t="s">
        <v>167</v>
      </c>
      <c r="C34" s="56" t="s">
        <v>312</v>
      </c>
      <c r="D34" s="28" t="s">
        <v>210</v>
      </c>
      <c r="E34" s="27">
        <f>F34</f>
        <v>5320</v>
      </c>
      <c r="F34" s="24">
        <v>5320</v>
      </c>
      <c r="G34" s="24">
        <v>5990</v>
      </c>
      <c r="H34" s="33">
        <f>VLOOKUP(B34,'0'!$C:$X,16,0)</f>
        <v>83</v>
      </c>
      <c r="I34" s="33">
        <f>VLOOKUP(B34,'0'!$C:$X,19,0)</f>
        <v>0</v>
      </c>
      <c r="J34" s="33">
        <f>VLOOKUP(B34,'0'!$C:$X,13,0)</f>
        <v>3</v>
      </c>
    </row>
    <row r="35" spans="1:10" ht="157.5">
      <c r="A35" s="53"/>
      <c r="B35" s="4" t="s">
        <v>168</v>
      </c>
      <c r="C35" s="21" t="s">
        <v>54</v>
      </c>
      <c r="D35" s="28" t="s">
        <v>211</v>
      </c>
      <c r="E35" s="27">
        <f t="shared" ref="E35:E49" si="1">F35*(1-$E$1)</f>
        <v>8100</v>
      </c>
      <c r="F35" s="24">
        <v>8100</v>
      </c>
      <c r="G35" s="24">
        <v>9590</v>
      </c>
      <c r="H35" s="33">
        <f>VLOOKUP(B35,'0'!$C:$X,16,0)</f>
        <v>48</v>
      </c>
      <c r="I35" s="33">
        <f>VLOOKUP(B35,'0'!$C:$X,19,0)</f>
        <v>20</v>
      </c>
      <c r="J35" s="33">
        <f>VLOOKUP(B35,'0'!$C:$X,13,0)</f>
        <v>0</v>
      </c>
    </row>
    <row r="36" spans="1:10" ht="157.5">
      <c r="B36" s="4" t="s">
        <v>169</v>
      </c>
      <c r="C36" s="21" t="s">
        <v>54</v>
      </c>
      <c r="D36" s="28" t="s">
        <v>212</v>
      </c>
      <c r="E36" s="27">
        <f t="shared" si="1"/>
        <v>6980</v>
      </c>
      <c r="F36" s="24">
        <v>6980</v>
      </c>
      <c r="G36" s="24">
        <v>8990</v>
      </c>
      <c r="H36" s="33">
        <f>VLOOKUP(B36,'0'!$C:$X,16,0)</f>
        <v>3</v>
      </c>
      <c r="I36" s="33">
        <f>VLOOKUP(B36,'0'!$C:$X,19,0)</f>
        <v>0</v>
      </c>
      <c r="J36" s="33">
        <f>VLOOKUP(B36,'0'!$C:$X,13,0)</f>
        <v>0</v>
      </c>
    </row>
    <row r="37" spans="1:10" ht="157.5">
      <c r="B37" s="4" t="s">
        <v>170</v>
      </c>
      <c r="C37" s="21" t="s">
        <v>54</v>
      </c>
      <c r="D37" s="28" t="s">
        <v>213</v>
      </c>
      <c r="E37" s="27">
        <f t="shared" si="1"/>
        <v>6980</v>
      </c>
      <c r="F37" s="24">
        <v>6980</v>
      </c>
      <c r="G37" s="24">
        <v>8990</v>
      </c>
      <c r="H37" s="33">
        <f>VLOOKUP(B37,'0'!$C:$X,16,0)</f>
        <v>6</v>
      </c>
      <c r="I37" s="33">
        <f>VLOOKUP(B37,'0'!$C:$X,19,0)</f>
        <v>0</v>
      </c>
      <c r="J37" s="33">
        <f>VLOOKUP(B37,'0'!$C:$X,13,0)</f>
        <v>0</v>
      </c>
    </row>
    <row r="38" spans="1:10" ht="157.5">
      <c r="B38" s="4" t="s">
        <v>171</v>
      </c>
      <c r="C38" s="21" t="s">
        <v>312</v>
      </c>
      <c r="D38" s="28" t="s">
        <v>214</v>
      </c>
      <c r="E38" s="27">
        <f>F38</f>
        <v>6150</v>
      </c>
      <c r="F38" s="24">
        <v>6150</v>
      </c>
      <c r="G38" s="24">
        <v>6990</v>
      </c>
      <c r="H38" s="33">
        <f>VLOOKUP(B38,'0'!$C:$X,16,0)</f>
        <v>39</v>
      </c>
      <c r="I38" s="33">
        <f>VLOOKUP(B38,'0'!$C:$X,19,0)</f>
        <v>0</v>
      </c>
      <c r="J38" s="33">
        <f>VLOOKUP(B38,'0'!$C:$X,13,0)</f>
        <v>0</v>
      </c>
    </row>
    <row r="39" spans="1:10" ht="189">
      <c r="B39" s="4" t="s">
        <v>172</v>
      </c>
      <c r="C39" s="21" t="s">
        <v>54</v>
      </c>
      <c r="D39" s="28" t="s">
        <v>215</v>
      </c>
      <c r="E39" s="27">
        <f>F39*(1-$E$1)</f>
        <v>10250</v>
      </c>
      <c r="F39" s="24">
        <v>10250</v>
      </c>
      <c r="G39" s="24">
        <v>12990</v>
      </c>
      <c r="H39" s="33">
        <f>VLOOKUP(B39,'0'!$C:$X,16,0)</f>
        <v>54</v>
      </c>
      <c r="I39" s="33">
        <f>VLOOKUP(B39,'0'!$C:$X,19,0)</f>
        <v>0</v>
      </c>
      <c r="J39" s="33">
        <f>VLOOKUP(B39,'0'!$C:$X,13,0)</f>
        <v>1</v>
      </c>
    </row>
    <row r="40" spans="1:10" s="54" customFormat="1" ht="173.25">
      <c r="B40" s="55" t="s">
        <v>645</v>
      </c>
      <c r="C40" s="56" t="s">
        <v>590</v>
      </c>
      <c r="D40" s="28" t="s">
        <v>839</v>
      </c>
      <c r="E40" s="58">
        <f>F40*(1-$E$1)</f>
        <v>8800</v>
      </c>
      <c r="F40" s="61">
        <v>8800</v>
      </c>
      <c r="G40" s="61">
        <v>10990</v>
      </c>
      <c r="H40" s="60">
        <f>VLOOKUP(B40,'0'!$C:$X,16,0)</f>
        <v>20</v>
      </c>
      <c r="I40" s="60">
        <f>VLOOKUP(B40,'0'!$C:$X,19,0)</f>
        <v>22</v>
      </c>
      <c r="J40" s="60">
        <f>VLOOKUP(B40,'0'!$C:$X,13,0)</f>
        <v>1</v>
      </c>
    </row>
    <row r="41" spans="1:10" s="54" customFormat="1" ht="173.25">
      <c r="B41" s="55" t="s">
        <v>644</v>
      </c>
      <c r="C41" s="56" t="s">
        <v>590</v>
      </c>
      <c r="D41" s="28" t="s">
        <v>840</v>
      </c>
      <c r="E41" s="58">
        <f>F41*(1-$E$1)</f>
        <v>9600</v>
      </c>
      <c r="F41" s="61">
        <v>9600</v>
      </c>
      <c r="G41" s="61">
        <v>11990</v>
      </c>
      <c r="H41" s="60">
        <f>VLOOKUP(B41,'0'!$C:$X,16,0)</f>
        <v>16</v>
      </c>
      <c r="I41" s="60">
        <f>VLOOKUP(B41,'0'!$C:$X,19,0)</f>
        <v>44</v>
      </c>
      <c r="J41" s="60">
        <f>VLOOKUP(B41,'0'!$C:$X,13,0)</f>
        <v>0</v>
      </c>
    </row>
    <row r="42" spans="1:10" s="54" customFormat="1" ht="173.25">
      <c r="B42" s="55" t="s">
        <v>712</v>
      </c>
      <c r="C42" s="56" t="s">
        <v>590</v>
      </c>
      <c r="D42" s="28" t="s">
        <v>841</v>
      </c>
      <c r="E42" s="58">
        <f>F42*(1-$E$1)</f>
        <v>10350</v>
      </c>
      <c r="F42" s="61">
        <v>10350</v>
      </c>
      <c r="G42" s="61">
        <v>12990</v>
      </c>
      <c r="H42" s="60">
        <f>VLOOKUP(B42,'0'!$C:$X,16,0)</f>
        <v>0</v>
      </c>
      <c r="I42" s="60">
        <f>VLOOKUP(B42,'0'!$C:$X,19,0)</f>
        <v>21</v>
      </c>
      <c r="J42" s="60">
        <f>VLOOKUP(B42,'0'!$C:$X,13,0)</f>
        <v>0</v>
      </c>
    </row>
    <row r="43" spans="1:10" ht="189">
      <c r="B43" s="4" t="s">
        <v>173</v>
      </c>
      <c r="C43" s="21" t="s">
        <v>54</v>
      </c>
      <c r="D43" s="28" t="s">
        <v>216</v>
      </c>
      <c r="E43" s="27">
        <f t="shared" si="1"/>
        <v>11200</v>
      </c>
      <c r="F43" s="24">
        <v>11200</v>
      </c>
      <c r="G43" s="24">
        <v>13990</v>
      </c>
      <c r="H43" s="33">
        <f>VLOOKUP(B43,'0'!$C:$X,16,0)</f>
        <v>7</v>
      </c>
      <c r="I43" s="33">
        <f>VLOOKUP(B43,'0'!$C:$X,19,0)</f>
        <v>0</v>
      </c>
      <c r="J43" s="33">
        <f>VLOOKUP(B43,'0'!$C:$X,13,0)</f>
        <v>0</v>
      </c>
    </row>
    <row r="44" spans="1:10" ht="189">
      <c r="B44" s="4" t="s">
        <v>174</v>
      </c>
      <c r="C44" s="21" t="s">
        <v>54</v>
      </c>
      <c r="D44" s="28" t="s">
        <v>217</v>
      </c>
      <c r="E44" s="27">
        <f t="shared" si="1"/>
        <v>11200</v>
      </c>
      <c r="F44" s="24">
        <v>11200</v>
      </c>
      <c r="G44" s="24">
        <v>13990</v>
      </c>
      <c r="H44" s="33">
        <f>VLOOKUP(B44,'0'!$C:$X,16,0)</f>
        <v>0</v>
      </c>
      <c r="I44" s="33">
        <f>VLOOKUP(B44,'0'!$C:$X,19,0)</f>
        <v>0</v>
      </c>
      <c r="J44" s="33">
        <f>VLOOKUP(B44,'0'!$C:$X,13,0)</f>
        <v>0</v>
      </c>
    </row>
    <row r="45" spans="1:10" ht="173.25">
      <c r="B45" s="4" t="s">
        <v>175</v>
      </c>
      <c r="C45" s="21" t="s">
        <v>54</v>
      </c>
      <c r="D45" s="46" t="s">
        <v>537</v>
      </c>
      <c r="E45" s="27">
        <f t="shared" si="1"/>
        <v>8500</v>
      </c>
      <c r="F45" s="24">
        <v>8500</v>
      </c>
      <c r="G45" s="24">
        <v>9590</v>
      </c>
      <c r="H45" s="33">
        <f>VLOOKUP(B45,'0'!$C:$X,16,0)</f>
        <v>27</v>
      </c>
      <c r="I45" s="33">
        <f>VLOOKUP(B45,'0'!$C:$X,19,0)</f>
        <v>0</v>
      </c>
      <c r="J45" s="33">
        <f>VLOOKUP(B45,'0'!$C:$X,13,0)</f>
        <v>0</v>
      </c>
    </row>
    <row r="46" spans="1:10" ht="173.25">
      <c r="B46" s="4" t="s">
        <v>176</v>
      </c>
      <c r="C46" s="21" t="s">
        <v>54</v>
      </c>
      <c r="D46" s="46" t="s">
        <v>536</v>
      </c>
      <c r="E46" s="27">
        <f t="shared" si="1"/>
        <v>9300</v>
      </c>
      <c r="F46" s="24">
        <v>9300</v>
      </c>
      <c r="G46" s="24">
        <v>10690</v>
      </c>
      <c r="H46" s="33">
        <f>VLOOKUP(B46,'0'!$C:$X,16,0)</f>
        <v>1</v>
      </c>
      <c r="I46" s="33">
        <f>VLOOKUP(B46,'0'!$C:$X,19,0)</f>
        <v>1</v>
      </c>
      <c r="J46" s="33">
        <f>VLOOKUP(B46,'0'!$C:$X,13,0)</f>
        <v>0</v>
      </c>
    </row>
    <row r="47" spans="1:10" ht="173.25">
      <c r="B47" s="45" t="s">
        <v>177</v>
      </c>
      <c r="C47" s="21" t="s">
        <v>54</v>
      </c>
      <c r="D47" s="46" t="s">
        <v>641</v>
      </c>
      <c r="E47" s="27">
        <f t="shared" si="1"/>
        <v>9600</v>
      </c>
      <c r="F47" s="24">
        <v>9600</v>
      </c>
      <c r="G47" s="24">
        <v>11990</v>
      </c>
      <c r="H47" s="33">
        <f>VLOOKUP(B47,'0'!$C:$X,16,0)</f>
        <v>0</v>
      </c>
      <c r="I47" s="33">
        <f>VLOOKUP(B47,'0'!$C:$X,19,0)</f>
        <v>0</v>
      </c>
      <c r="J47" s="33">
        <f>VLOOKUP(B47,'0'!$C:$X,13,0)</f>
        <v>0</v>
      </c>
    </row>
    <row r="48" spans="1:10" ht="189">
      <c r="B48" s="4" t="s">
        <v>178</v>
      </c>
      <c r="C48" s="21" t="s">
        <v>54</v>
      </c>
      <c r="D48" s="28" t="s">
        <v>207</v>
      </c>
      <c r="E48" s="27">
        <f t="shared" si="1"/>
        <v>11050</v>
      </c>
      <c r="F48" s="24">
        <v>11050</v>
      </c>
      <c r="G48" s="24">
        <v>13890</v>
      </c>
      <c r="H48" s="33">
        <f>VLOOKUP(B48,'0'!$C:$X,16,0)</f>
        <v>0</v>
      </c>
      <c r="I48" s="33">
        <f>VLOOKUP(B48,'0'!$C:$X,19,0)</f>
        <v>0</v>
      </c>
      <c r="J48" s="33">
        <f>VLOOKUP(B48,'0'!$C:$X,13,0)</f>
        <v>5</v>
      </c>
    </row>
    <row r="49" spans="1:10" ht="189">
      <c r="B49" s="4" t="s">
        <v>179</v>
      </c>
      <c r="C49" s="21" t="s">
        <v>54</v>
      </c>
      <c r="D49" s="28" t="s">
        <v>218</v>
      </c>
      <c r="E49" s="27">
        <f t="shared" si="1"/>
        <v>11950</v>
      </c>
      <c r="F49" s="24">
        <v>11950</v>
      </c>
      <c r="G49" s="24">
        <v>14990</v>
      </c>
      <c r="H49" s="33">
        <f>VLOOKUP(B49,'0'!$C:$X,16,0)</f>
        <v>0</v>
      </c>
      <c r="I49" s="33">
        <f>VLOOKUP(B49,'0'!$C:$X,19,0)</f>
        <v>0</v>
      </c>
      <c r="J49" s="33">
        <f>VLOOKUP(B49,'0'!$C:$X,13,0)</f>
        <v>8</v>
      </c>
    </row>
    <row r="50" spans="1:10" ht="15.75">
      <c r="A50" s="12"/>
      <c r="B50" s="12"/>
      <c r="C50" s="22"/>
      <c r="D50" s="13" t="s">
        <v>236</v>
      </c>
      <c r="E50" s="14"/>
      <c r="F50" s="12"/>
      <c r="G50" s="12"/>
      <c r="H50" s="12"/>
      <c r="I50" s="12"/>
      <c r="J50" s="12"/>
    </row>
    <row r="51" spans="1:10" ht="189">
      <c r="B51" s="4" t="s">
        <v>180</v>
      </c>
      <c r="C51" s="21" t="s">
        <v>54</v>
      </c>
      <c r="D51" s="28" t="s">
        <v>221</v>
      </c>
      <c r="E51" s="27">
        <f t="shared" ref="E51:E58" si="2">F51*(1-$E$1)</f>
        <v>8200</v>
      </c>
      <c r="F51" s="24">
        <v>8200</v>
      </c>
      <c r="G51" s="24">
        <v>9990</v>
      </c>
      <c r="H51" s="33">
        <f>VLOOKUP(B51,'0'!$C:$X,16,0)</f>
        <v>30</v>
      </c>
      <c r="I51" s="33">
        <f>VLOOKUP(B51,'0'!$C:$X,19,0)</f>
        <v>41</v>
      </c>
      <c r="J51" s="33">
        <f>VLOOKUP(B51,'0'!$C:$X,13,0)</f>
        <v>2</v>
      </c>
    </row>
    <row r="52" spans="1:10" ht="189">
      <c r="B52" s="4" t="s">
        <v>181</v>
      </c>
      <c r="C52" s="21" t="s">
        <v>54</v>
      </c>
      <c r="D52" s="28" t="s">
        <v>219</v>
      </c>
      <c r="E52" s="27">
        <f t="shared" si="2"/>
        <v>11700</v>
      </c>
      <c r="F52" s="24">
        <v>11700</v>
      </c>
      <c r="G52" s="24">
        <v>14990</v>
      </c>
      <c r="H52" s="33">
        <f>VLOOKUP(B52,'0'!$C:$X,16,0)</f>
        <v>7</v>
      </c>
      <c r="I52" s="33">
        <f>VLOOKUP(B52,'0'!$C:$X,19,0)</f>
        <v>42</v>
      </c>
      <c r="J52" s="33">
        <f>VLOOKUP(B52,'0'!$C:$X,13,0)</f>
        <v>0</v>
      </c>
    </row>
    <row r="53" spans="1:10" ht="189">
      <c r="B53" s="45" t="s">
        <v>182</v>
      </c>
      <c r="C53" s="77" t="s">
        <v>762</v>
      </c>
      <c r="D53" s="28" t="s">
        <v>220</v>
      </c>
      <c r="E53" s="27">
        <f t="shared" si="2"/>
        <v>11980</v>
      </c>
      <c r="F53" s="24">
        <v>11980</v>
      </c>
      <c r="G53" s="24">
        <v>15990</v>
      </c>
      <c r="H53" s="33">
        <f>VLOOKUP(B53,'0'!$C:$X,16,0)</f>
        <v>4</v>
      </c>
      <c r="I53" s="33">
        <f>VLOOKUP(B53,'0'!$C:$X,19,0)</f>
        <v>83</v>
      </c>
      <c r="J53" s="33">
        <f>VLOOKUP(B53,'0'!$C:$X,13,0)</f>
        <v>0</v>
      </c>
    </row>
    <row r="54" spans="1:10" ht="204.75">
      <c r="B54" s="45" t="s">
        <v>581</v>
      </c>
      <c r="C54" s="77" t="s">
        <v>762</v>
      </c>
      <c r="D54" s="46" t="s">
        <v>691</v>
      </c>
      <c r="E54" s="27">
        <f>F54*(1-$E$1)</f>
        <v>9400</v>
      </c>
      <c r="F54" s="24">
        <v>9400</v>
      </c>
      <c r="G54" s="24">
        <v>11790</v>
      </c>
      <c r="H54" s="33">
        <f>VLOOKUP(B54,'0'!$C:$X,16,0)</f>
        <v>5</v>
      </c>
      <c r="I54" s="33">
        <f>VLOOKUP(B54,'0'!$C:$X,19,0)</f>
        <v>4</v>
      </c>
      <c r="J54" s="33">
        <f>VLOOKUP(B54,'0'!$C:$X,13,0)</f>
        <v>1</v>
      </c>
    </row>
    <row r="55" spans="1:10" ht="204.75">
      <c r="B55" s="45" t="s">
        <v>582</v>
      </c>
      <c r="C55" s="77" t="s">
        <v>762</v>
      </c>
      <c r="D55" s="46" t="s">
        <v>583</v>
      </c>
      <c r="E55" s="27">
        <f t="shared" si="2"/>
        <v>9400</v>
      </c>
      <c r="F55" s="24">
        <v>9400</v>
      </c>
      <c r="G55" s="24">
        <v>11790</v>
      </c>
      <c r="H55" s="33">
        <f>VLOOKUP(B55,'0'!$C:$X,16,0)</f>
        <v>1</v>
      </c>
      <c r="I55" s="33">
        <f>VLOOKUP(B55,'0'!$C:$X,19,0)</f>
        <v>0</v>
      </c>
      <c r="J55" s="33">
        <f>VLOOKUP(B55,'0'!$C:$X,13,0)</f>
        <v>2</v>
      </c>
    </row>
    <row r="56" spans="1:10" ht="157.5">
      <c r="B56" s="45" t="s">
        <v>184</v>
      </c>
      <c r="C56" s="21" t="s">
        <v>54</v>
      </c>
      <c r="D56" s="28" t="s">
        <v>222</v>
      </c>
      <c r="E56" s="27">
        <f t="shared" si="2"/>
        <v>11130</v>
      </c>
      <c r="F56" s="24">
        <v>11130</v>
      </c>
      <c r="G56" s="24">
        <v>13890</v>
      </c>
      <c r="H56" s="33">
        <f>VLOOKUP(B56,'0'!$C:$X,16,0)</f>
        <v>14</v>
      </c>
      <c r="I56" s="33">
        <f>VLOOKUP(B56,'0'!$C:$X,19,0)</f>
        <v>7</v>
      </c>
      <c r="J56" s="33">
        <f>VLOOKUP(B56,'0'!$C:$X,13,0)</f>
        <v>0</v>
      </c>
    </row>
    <row r="57" spans="1:10" ht="157.5">
      <c r="B57" s="45" t="s">
        <v>185</v>
      </c>
      <c r="C57" s="21" t="s">
        <v>54</v>
      </c>
      <c r="D57" s="28" t="s">
        <v>223</v>
      </c>
      <c r="E57" s="27">
        <f t="shared" si="2"/>
        <v>21400</v>
      </c>
      <c r="F57" s="24">
        <v>21400</v>
      </c>
      <c r="G57" s="24">
        <v>26790</v>
      </c>
      <c r="H57" s="33">
        <f>VLOOKUP(B57,'0'!$C:$X,16,0)</f>
        <v>13</v>
      </c>
      <c r="I57" s="33">
        <f>VLOOKUP(B57,'0'!$C:$X,19,0)</f>
        <v>24</v>
      </c>
      <c r="J57" s="33">
        <f>VLOOKUP(B57,'0'!$C:$X,13,0)</f>
        <v>42</v>
      </c>
    </row>
    <row r="58" spans="1:10" ht="157.5">
      <c r="B58" s="45" t="s">
        <v>186</v>
      </c>
      <c r="C58" s="77" t="s">
        <v>762</v>
      </c>
      <c r="D58" s="28" t="s">
        <v>224</v>
      </c>
      <c r="E58" s="27">
        <f t="shared" si="2"/>
        <v>20600</v>
      </c>
      <c r="F58" s="24">
        <v>20600</v>
      </c>
      <c r="G58" s="24">
        <v>25690</v>
      </c>
      <c r="H58" s="33">
        <f>VLOOKUP(B58,'0'!$C:$X,16,0)</f>
        <v>0</v>
      </c>
      <c r="I58" s="33">
        <f>VLOOKUP(B58,'0'!$C:$X,19,0)</f>
        <v>10</v>
      </c>
      <c r="J58" s="33">
        <f>VLOOKUP(B58,'0'!$C:$X,13,0)</f>
        <v>2</v>
      </c>
    </row>
    <row r="59" spans="1:10" ht="15.75">
      <c r="A59" s="12"/>
      <c r="B59" s="12"/>
      <c r="C59" s="22"/>
      <c r="D59" s="13" t="s">
        <v>237</v>
      </c>
      <c r="E59" s="14"/>
      <c r="F59" s="12"/>
      <c r="G59" s="12"/>
      <c r="H59" s="12"/>
      <c r="I59" s="12"/>
      <c r="J59" s="12"/>
    </row>
    <row r="60" spans="1:10" ht="94.5">
      <c r="B60" s="4" t="s">
        <v>187</v>
      </c>
      <c r="C60" s="21" t="s">
        <v>312</v>
      </c>
      <c r="D60" s="28" t="s">
        <v>483</v>
      </c>
      <c r="E60" s="27">
        <f>F60</f>
        <v>6980</v>
      </c>
      <c r="F60" s="24">
        <v>6980</v>
      </c>
      <c r="G60" s="24">
        <v>7990</v>
      </c>
      <c r="H60" s="33">
        <f>VLOOKUP(B60,'0'!$C:$X,16,0)</f>
        <v>9</v>
      </c>
      <c r="I60" s="33">
        <f>VLOOKUP(B60,'0'!$C:$X,19,0)</f>
        <v>1</v>
      </c>
      <c r="J60" s="33">
        <f>VLOOKUP(B60,'0'!$C:$X,13,0)</f>
        <v>0</v>
      </c>
    </row>
    <row r="61" spans="1:10" ht="141.75">
      <c r="B61" s="4" t="s">
        <v>188</v>
      </c>
      <c r="C61" s="56" t="s">
        <v>312</v>
      </c>
      <c r="D61" s="28" t="s">
        <v>484</v>
      </c>
      <c r="E61" s="27">
        <f>F61</f>
        <v>9020</v>
      </c>
      <c r="F61" s="24">
        <v>9020</v>
      </c>
      <c r="G61" s="24">
        <v>9990</v>
      </c>
      <c r="H61" s="33">
        <f>VLOOKUP(B61,'0'!$C:$X,16,0)</f>
        <v>58</v>
      </c>
      <c r="I61" s="33">
        <f>VLOOKUP(B61,'0'!$C:$X,19,0)</f>
        <v>0</v>
      </c>
      <c r="J61" s="33">
        <f>VLOOKUP(B61,'0'!$C:$X,13,0)</f>
        <v>0</v>
      </c>
    </row>
    <row r="62" spans="1:10" ht="141.75">
      <c r="B62" s="4" t="s">
        <v>189</v>
      </c>
      <c r="C62" s="21" t="s">
        <v>54</v>
      </c>
      <c r="D62" s="28" t="s">
        <v>484</v>
      </c>
      <c r="E62" s="27">
        <f>F62*(1-$E$1)</f>
        <v>10900</v>
      </c>
      <c r="F62" s="24">
        <v>10900</v>
      </c>
      <c r="G62" s="24">
        <v>12990</v>
      </c>
      <c r="H62" s="33">
        <f>VLOOKUP(B62,'0'!$C:$X,16,0)</f>
        <v>73</v>
      </c>
      <c r="I62" s="33">
        <f>VLOOKUP(B62,'0'!$C:$X,19,0)</f>
        <v>42</v>
      </c>
      <c r="J62" s="33">
        <f>VLOOKUP(B62,'0'!$C:$X,13,0)</f>
        <v>0</v>
      </c>
    </row>
    <row r="63" spans="1:10" s="54" customFormat="1" ht="141" customHeight="1">
      <c r="B63" s="55" t="s">
        <v>194</v>
      </c>
      <c r="C63" s="77" t="s">
        <v>762</v>
      </c>
      <c r="D63" s="62" t="s">
        <v>767</v>
      </c>
      <c r="E63" s="58">
        <f>F63*(1-$E$1)</f>
        <v>16400</v>
      </c>
      <c r="F63" s="61">
        <v>16400</v>
      </c>
      <c r="G63" s="61">
        <v>19990</v>
      </c>
      <c r="H63" s="60">
        <f>VLOOKUP(B63,'0'!$C:$X,16,0)</f>
        <v>42</v>
      </c>
      <c r="I63" s="60">
        <f>VLOOKUP(B63,'0'!$C:$X,19,0)</f>
        <v>10</v>
      </c>
      <c r="J63" s="60">
        <f>VLOOKUP(B63,'0'!$C:$X,13,0)</f>
        <v>4</v>
      </c>
    </row>
    <row r="64" spans="1:10" ht="157.5">
      <c r="B64" s="4" t="s">
        <v>190</v>
      </c>
      <c r="C64" s="21" t="s">
        <v>54</v>
      </c>
      <c r="D64" s="28" t="s">
        <v>485</v>
      </c>
      <c r="E64" s="27">
        <f>F64*(1-$E$1)</f>
        <v>13700</v>
      </c>
      <c r="F64" s="24">
        <v>13700</v>
      </c>
      <c r="G64" s="24">
        <v>16990</v>
      </c>
      <c r="H64" s="33">
        <f>VLOOKUP(B64,'0'!$C:$X,16,0)</f>
        <v>54</v>
      </c>
      <c r="I64" s="33">
        <f>VLOOKUP(B64,'0'!$C:$X,19,0)</f>
        <v>19</v>
      </c>
      <c r="J64" s="33">
        <f>VLOOKUP(B64,'0'!$C:$X,13,0)</f>
        <v>0</v>
      </c>
    </row>
    <row r="65" spans="1:10" ht="141.75">
      <c r="B65" s="4" t="s">
        <v>191</v>
      </c>
      <c r="C65" s="21" t="s">
        <v>54</v>
      </c>
      <c r="D65" s="28" t="s">
        <v>486</v>
      </c>
      <c r="E65" s="27">
        <f>F65*(1-$E$1)</f>
        <v>15350</v>
      </c>
      <c r="F65" s="24">
        <v>15350</v>
      </c>
      <c r="G65" s="24">
        <v>18990</v>
      </c>
      <c r="H65" s="33">
        <f>VLOOKUP(B65,'0'!$C:$X,16,0)</f>
        <v>0</v>
      </c>
      <c r="I65" s="33">
        <f>VLOOKUP(B65,'0'!$C:$X,19,0)</f>
        <v>0</v>
      </c>
      <c r="J65" s="33">
        <f>VLOOKUP(B65,'0'!$C:$X,13,0)</f>
        <v>9</v>
      </c>
    </row>
    <row r="66" spans="1:10" ht="141.75">
      <c r="B66" s="45" t="s">
        <v>192</v>
      </c>
      <c r="C66" s="77" t="s">
        <v>762</v>
      </c>
      <c r="D66" s="28" t="s">
        <v>225</v>
      </c>
      <c r="E66" s="27">
        <f>F66*(1-$E$1)</f>
        <v>14650</v>
      </c>
      <c r="F66" s="61">
        <v>14650</v>
      </c>
      <c r="G66" s="61">
        <v>17990</v>
      </c>
      <c r="H66" s="33">
        <f>VLOOKUP(B66,'0'!$C:$X,16,0)</f>
        <v>13</v>
      </c>
      <c r="I66" s="33">
        <f>VLOOKUP(B66,'0'!$C:$X,19,0)</f>
        <v>23</v>
      </c>
      <c r="J66" s="33">
        <f>VLOOKUP(B66,'0'!$C:$X,13,0)</f>
        <v>0</v>
      </c>
    </row>
    <row r="67" spans="1:10" ht="141.75">
      <c r="B67" s="45" t="s">
        <v>193</v>
      </c>
      <c r="C67" s="78" t="s">
        <v>312</v>
      </c>
      <c r="D67" s="46" t="s">
        <v>704</v>
      </c>
      <c r="E67" s="27">
        <f>F67</f>
        <v>15650</v>
      </c>
      <c r="F67" s="24">
        <v>15650</v>
      </c>
      <c r="G67" s="24">
        <v>17990</v>
      </c>
      <c r="H67" s="33">
        <f>VLOOKUP(B67,'0'!$C:$X,16,0)</f>
        <v>23</v>
      </c>
      <c r="I67" s="33">
        <f>VLOOKUP(B67,'0'!$C:$X,19,0)</f>
        <v>0</v>
      </c>
      <c r="J67" s="33">
        <f>VLOOKUP(B67,'0'!$C:$X,13,0)</f>
        <v>0</v>
      </c>
    </row>
    <row r="68" spans="1:10" ht="141.75">
      <c r="B68" s="45" t="s">
        <v>195</v>
      </c>
      <c r="C68" s="77" t="s">
        <v>762</v>
      </c>
      <c r="D68" s="28" t="s">
        <v>226</v>
      </c>
      <c r="E68" s="27">
        <f>F68*(1-$E$1)</f>
        <v>17200</v>
      </c>
      <c r="F68" s="24">
        <v>17200</v>
      </c>
      <c r="G68" s="24">
        <v>22990</v>
      </c>
      <c r="H68" s="33">
        <f>VLOOKUP(B68,'0'!$C:$X,16,0)</f>
        <v>0</v>
      </c>
      <c r="I68" s="33">
        <f>VLOOKUP(B68,'0'!$C:$X,19,0)</f>
        <v>0</v>
      </c>
      <c r="J68" s="33">
        <f>VLOOKUP(B68,'0'!$C:$X,13,0)</f>
        <v>0</v>
      </c>
    </row>
    <row r="69" spans="1:10" ht="15.75">
      <c r="A69" s="12"/>
      <c r="B69" s="12"/>
      <c r="C69" s="22"/>
      <c r="D69" s="13" t="s">
        <v>238</v>
      </c>
      <c r="E69" s="14"/>
      <c r="F69" s="12"/>
      <c r="G69" s="12"/>
      <c r="H69" s="12"/>
      <c r="I69" s="12"/>
      <c r="J69" s="12"/>
    </row>
    <row r="70" spans="1:10" ht="127.5" customHeight="1">
      <c r="B70" s="45" t="s">
        <v>197</v>
      </c>
      <c r="C70" s="21" t="s">
        <v>54</v>
      </c>
      <c r="D70" s="28" t="s">
        <v>227</v>
      </c>
      <c r="E70" s="27">
        <f>F70*(1-$E$1)</f>
        <v>14100</v>
      </c>
      <c r="F70" s="61">
        <v>14100</v>
      </c>
      <c r="G70" s="61">
        <v>17990</v>
      </c>
      <c r="H70" s="33">
        <f>VLOOKUP(B70,'0'!$C:$X,16,0)</f>
        <v>17</v>
      </c>
      <c r="I70" s="33">
        <f>VLOOKUP(B70,'0'!$C:$X,19,0)</f>
        <v>60</v>
      </c>
      <c r="J70" s="33">
        <f>VLOOKUP(B70,'0'!$C:$X,13,0)</f>
        <v>8</v>
      </c>
    </row>
    <row r="71" spans="1:10" ht="105.95" customHeight="1">
      <c r="B71" s="4" t="s">
        <v>198</v>
      </c>
      <c r="C71" s="21" t="s">
        <v>54</v>
      </c>
      <c r="D71" s="28" t="s">
        <v>228</v>
      </c>
      <c r="E71" s="27">
        <f>F71*(1-$E$1)</f>
        <v>15600</v>
      </c>
      <c r="F71" s="24">
        <v>15600</v>
      </c>
      <c r="G71" s="24">
        <v>19990</v>
      </c>
      <c r="H71" s="33">
        <f>VLOOKUP(B71,'0'!$C:$X,16,0)</f>
        <v>0</v>
      </c>
      <c r="I71" s="33">
        <f>VLOOKUP(B71,'0'!$C:$X,19,0)</f>
        <v>0</v>
      </c>
      <c r="J71" s="33">
        <f>VLOOKUP(B71,'0'!$C:$X,13,0)</f>
        <v>0</v>
      </c>
    </row>
    <row r="72" spans="1:10" ht="105.95" customHeight="1">
      <c r="B72" s="45" t="s">
        <v>199</v>
      </c>
      <c r="C72" s="21" t="s">
        <v>54</v>
      </c>
      <c r="D72" s="28" t="s">
        <v>229</v>
      </c>
      <c r="E72" s="27">
        <f>F72*(1-$E$1)</f>
        <v>14850</v>
      </c>
      <c r="F72" s="61">
        <v>14850</v>
      </c>
      <c r="G72" s="61">
        <v>18990</v>
      </c>
      <c r="H72" s="33">
        <f>VLOOKUP(B72,'0'!$C:$X,16,0)</f>
        <v>16</v>
      </c>
      <c r="I72" s="33">
        <f>VLOOKUP(B72,'0'!$C:$X,19,0)</f>
        <v>37</v>
      </c>
      <c r="J72" s="33">
        <f>VLOOKUP(B72,'0'!$C:$X,13,0)</f>
        <v>5</v>
      </c>
    </row>
    <row r="73" spans="1:10" ht="15.75">
      <c r="A73" s="12"/>
      <c r="B73" s="12"/>
      <c r="C73" s="22"/>
      <c r="D73" s="13" t="s">
        <v>692</v>
      </c>
      <c r="E73" s="14"/>
      <c r="F73" s="12"/>
      <c r="G73" s="12"/>
      <c r="H73" s="12"/>
      <c r="I73" s="12"/>
      <c r="J73" s="12"/>
    </row>
    <row r="74" spans="1:10" ht="121.5" customHeight="1">
      <c r="B74" s="4" t="s">
        <v>702</v>
      </c>
      <c r="C74" s="21" t="s">
        <v>834</v>
      </c>
      <c r="D74" s="46" t="s">
        <v>737</v>
      </c>
      <c r="E74" s="27">
        <f>F74*(1-$E$1)</f>
        <v>21600</v>
      </c>
      <c r="F74" s="61">
        <v>21600</v>
      </c>
      <c r="G74" s="61">
        <v>28990</v>
      </c>
      <c r="H74" s="33">
        <f>VLOOKUP(B74,'0'!$C:$X,16,0)</f>
        <v>0</v>
      </c>
      <c r="I74" s="33">
        <f>VLOOKUP(B74,'0'!$C:$X,19,0)</f>
        <v>0</v>
      </c>
      <c r="J74" s="33">
        <f>VLOOKUP(B74,'0'!$C:$X,13,0)</f>
        <v>1</v>
      </c>
    </row>
    <row r="75" spans="1:10" ht="26.25">
      <c r="A75" s="29"/>
      <c r="B75" s="29"/>
      <c r="C75" s="30"/>
      <c r="D75" s="31" t="s">
        <v>538</v>
      </c>
      <c r="E75" s="32"/>
      <c r="F75" s="29"/>
      <c r="G75" s="29"/>
      <c r="H75" s="29"/>
      <c r="I75" s="29"/>
      <c r="J75" s="29"/>
    </row>
    <row r="76" spans="1:10" ht="15.75">
      <c r="A76" s="12"/>
      <c r="B76" s="12"/>
      <c r="C76" s="22"/>
      <c r="D76" s="13" t="s">
        <v>272</v>
      </c>
      <c r="E76" s="14"/>
      <c r="F76" s="12"/>
      <c r="G76" s="12"/>
      <c r="H76" s="12"/>
      <c r="I76" s="12"/>
      <c r="J76" s="12"/>
    </row>
    <row r="77" spans="1:10" ht="330.75">
      <c r="B77" s="4" t="s">
        <v>239</v>
      </c>
      <c r="C77" s="21" t="s">
        <v>54</v>
      </c>
      <c r="D77" s="28" t="s">
        <v>487</v>
      </c>
      <c r="E77" s="27">
        <f t="shared" ref="E77:E87" si="3">F77*(1-$E$1)</f>
        <v>14200</v>
      </c>
      <c r="F77" s="24">
        <v>14200</v>
      </c>
      <c r="G77" s="24">
        <v>17990</v>
      </c>
      <c r="H77" s="33">
        <f>VLOOKUP(B77,'0'!$C:$X,16,0)</f>
        <v>30</v>
      </c>
      <c r="I77" s="33">
        <f>VLOOKUP(B77,'0'!$C:$X,19,0)</f>
        <v>0</v>
      </c>
      <c r="J77" s="33">
        <f>VLOOKUP(B77,'0'!$C:$X,13,0)</f>
        <v>2</v>
      </c>
    </row>
    <row r="78" spans="1:10" ht="362.25">
      <c r="B78" s="45" t="s">
        <v>240</v>
      </c>
      <c r="C78" s="21" t="s">
        <v>54</v>
      </c>
      <c r="D78" s="28" t="s">
        <v>488</v>
      </c>
      <c r="E78" s="27">
        <f t="shared" si="3"/>
        <v>15900</v>
      </c>
      <c r="F78" s="61">
        <v>15900</v>
      </c>
      <c r="G78" s="61">
        <v>19990</v>
      </c>
      <c r="H78" s="33">
        <f>VLOOKUP(B78,'0'!$C:$X,16,0)</f>
        <v>33</v>
      </c>
      <c r="I78" s="33">
        <f>VLOOKUP(B78,'0'!$C:$X,19,0)</f>
        <v>6</v>
      </c>
      <c r="J78" s="33">
        <f>VLOOKUP(B78,'0'!$C:$X,13,0)</f>
        <v>0</v>
      </c>
    </row>
    <row r="79" spans="1:10" ht="362.25">
      <c r="B79" s="4" t="s">
        <v>241</v>
      </c>
      <c r="C79" s="21" t="s">
        <v>908</v>
      </c>
      <c r="D79" s="28" t="s">
        <v>489</v>
      </c>
      <c r="E79" s="27">
        <f t="shared" si="3"/>
        <v>18600</v>
      </c>
      <c r="F79" s="24">
        <v>18600</v>
      </c>
      <c r="G79" s="24">
        <v>23590</v>
      </c>
      <c r="H79" s="33">
        <f>VLOOKUP(B79,'0'!$C:$X,16,0)</f>
        <v>98</v>
      </c>
      <c r="I79" s="33">
        <f>VLOOKUP(B79,'0'!$C:$X,19,0)</f>
        <v>19</v>
      </c>
      <c r="J79" s="33">
        <f>VLOOKUP(B79,'0'!$C:$X,13,0)</f>
        <v>0</v>
      </c>
    </row>
    <row r="80" spans="1:10" ht="362.25">
      <c r="B80" s="4" t="s">
        <v>242</v>
      </c>
      <c r="C80" s="21" t="s">
        <v>54</v>
      </c>
      <c r="D80" s="28" t="s">
        <v>490</v>
      </c>
      <c r="E80" s="27">
        <f t="shared" si="3"/>
        <v>20200</v>
      </c>
      <c r="F80" s="24">
        <v>20200</v>
      </c>
      <c r="G80" s="24">
        <v>25990</v>
      </c>
      <c r="H80" s="33">
        <f>VLOOKUP(B80,'0'!$C:$X,16,0)</f>
        <v>28</v>
      </c>
      <c r="I80" s="33">
        <f>VLOOKUP(B80,'0'!$C:$X,19,0)</f>
        <v>8</v>
      </c>
      <c r="J80" s="33">
        <f>VLOOKUP(B80,'0'!$C:$X,13,0)</f>
        <v>0</v>
      </c>
    </row>
    <row r="81" spans="1:10" ht="362.25">
      <c r="B81" s="4" t="s">
        <v>535</v>
      </c>
      <c r="C81" s="21" t="s">
        <v>54</v>
      </c>
      <c r="D81" s="28" t="s">
        <v>491</v>
      </c>
      <c r="E81" s="27">
        <f t="shared" si="3"/>
        <v>15120</v>
      </c>
      <c r="F81" s="24">
        <v>15120</v>
      </c>
      <c r="G81" s="24">
        <v>18990</v>
      </c>
      <c r="H81" s="33">
        <f>VLOOKUP(B81,'0'!$C:$X,16,0)</f>
        <v>8</v>
      </c>
      <c r="I81" s="33">
        <f>VLOOKUP(B81,'0'!$C:$X,19,0)</f>
        <v>3</v>
      </c>
      <c r="J81" s="33">
        <f>VLOOKUP(B81,'0'!$C:$X,13,0)</f>
        <v>1</v>
      </c>
    </row>
    <row r="82" spans="1:10" ht="346.5">
      <c r="B82" s="4" t="s">
        <v>244</v>
      </c>
      <c r="C82" s="21" t="s">
        <v>54</v>
      </c>
      <c r="D82" s="28" t="s">
        <v>492</v>
      </c>
      <c r="E82" s="27">
        <f t="shared" si="3"/>
        <v>19800</v>
      </c>
      <c r="F82" s="24">
        <v>19800</v>
      </c>
      <c r="G82" s="24">
        <v>24990</v>
      </c>
      <c r="H82" s="33">
        <f>VLOOKUP(B82,'0'!$C:$X,16,0)</f>
        <v>6</v>
      </c>
      <c r="I82" s="33">
        <f>VLOOKUP(B82,'0'!$C:$X,19,0)</f>
        <v>0</v>
      </c>
      <c r="J82" s="33">
        <f>VLOOKUP(B82,'0'!$C:$X,13,0)</f>
        <v>3</v>
      </c>
    </row>
    <row r="83" spans="1:10" ht="346.5">
      <c r="B83" s="4" t="s">
        <v>245</v>
      </c>
      <c r="C83" s="21" t="s">
        <v>54</v>
      </c>
      <c r="D83" s="28" t="s">
        <v>493</v>
      </c>
      <c r="E83" s="27">
        <f t="shared" si="3"/>
        <v>18840</v>
      </c>
      <c r="F83" s="24">
        <v>18840</v>
      </c>
      <c r="G83" s="24">
        <v>23790</v>
      </c>
      <c r="H83" s="33">
        <f>VLOOKUP(B83,'0'!$C:$X,16,0)</f>
        <v>0</v>
      </c>
      <c r="I83" s="33">
        <f>VLOOKUP(B83,'0'!$C:$X,19,0)</f>
        <v>0</v>
      </c>
      <c r="J83" s="33">
        <f>VLOOKUP(B83,'0'!$C:$X,13,0)</f>
        <v>0</v>
      </c>
    </row>
    <row r="84" spans="1:10" ht="346.5">
      <c r="B84" s="4" t="s">
        <v>443</v>
      </c>
      <c r="C84" s="21" t="s">
        <v>325</v>
      </c>
      <c r="D84" s="28" t="s">
        <v>494</v>
      </c>
      <c r="E84" s="27">
        <f t="shared" si="3"/>
        <v>17400</v>
      </c>
      <c r="F84" s="24">
        <v>17400</v>
      </c>
      <c r="G84" s="24">
        <v>20990</v>
      </c>
      <c r="H84" s="33">
        <f>VLOOKUP(B84,'0'!$C:$X,16,0)</f>
        <v>0</v>
      </c>
      <c r="I84" s="33">
        <f>VLOOKUP(B84,'0'!$C:$X,19,0)</f>
        <v>0</v>
      </c>
      <c r="J84" s="33">
        <f>VLOOKUP(B84,'0'!$C:$X,13,0)</f>
        <v>13</v>
      </c>
    </row>
    <row r="85" spans="1:10" ht="346.5">
      <c r="B85" s="4" t="s">
        <v>247</v>
      </c>
      <c r="C85" s="21" t="s">
        <v>54</v>
      </c>
      <c r="D85" s="28" t="s">
        <v>494</v>
      </c>
      <c r="E85" s="27">
        <f t="shared" si="3"/>
        <v>20650</v>
      </c>
      <c r="F85" s="24">
        <v>20650</v>
      </c>
      <c r="G85" s="24">
        <v>25990</v>
      </c>
      <c r="H85" s="33">
        <f>VLOOKUP(B85,'0'!$C:$X,16,0)</f>
        <v>27</v>
      </c>
      <c r="I85" s="33">
        <f>VLOOKUP(B85,'0'!$C:$X,19,0)</f>
        <v>0</v>
      </c>
      <c r="J85" s="33">
        <f>VLOOKUP(B85,'0'!$C:$X,13,0)</f>
        <v>2</v>
      </c>
    </row>
    <row r="86" spans="1:10" ht="362.25">
      <c r="B86" s="4" t="s">
        <v>453</v>
      </c>
      <c r="C86" s="21" t="s">
        <v>834</v>
      </c>
      <c r="D86" s="28" t="s">
        <v>495</v>
      </c>
      <c r="E86" s="27">
        <f t="shared" si="3"/>
        <v>18910</v>
      </c>
      <c r="F86" s="24">
        <v>18910</v>
      </c>
      <c r="G86" s="24">
        <v>23990</v>
      </c>
      <c r="H86" s="33">
        <f>VLOOKUP(B86,'0'!$C:$X,16,0)</f>
        <v>0</v>
      </c>
      <c r="I86" s="33">
        <f>VLOOKUP(B86,'0'!$C:$X,19,0)</f>
        <v>0</v>
      </c>
      <c r="J86" s="33">
        <f>VLOOKUP(B86,'0'!$C:$X,13,0)</f>
        <v>0</v>
      </c>
    </row>
    <row r="87" spans="1:10" ht="362.25">
      <c r="B87" s="45" t="s">
        <v>248</v>
      </c>
      <c r="C87" s="21" t="s">
        <v>908</v>
      </c>
      <c r="D87" s="28" t="s">
        <v>495</v>
      </c>
      <c r="E87" s="27">
        <f t="shared" si="3"/>
        <v>19840</v>
      </c>
      <c r="F87" s="24">
        <v>19840</v>
      </c>
      <c r="G87" s="24">
        <v>24990</v>
      </c>
      <c r="H87" s="33">
        <f>VLOOKUP(B87,'0'!$C:$X,16,0)</f>
        <v>0</v>
      </c>
      <c r="I87" s="33">
        <f>VLOOKUP(B87,'0'!$C:$X,19,0)</f>
        <v>0</v>
      </c>
      <c r="J87" s="33">
        <f>VLOOKUP(B87,'0'!$C:$X,13,0)</f>
        <v>1</v>
      </c>
    </row>
    <row r="88" spans="1:10" ht="15.75">
      <c r="A88" s="12"/>
      <c r="B88" s="12"/>
      <c r="C88" s="22"/>
      <c r="D88" s="13" t="s">
        <v>273</v>
      </c>
      <c r="E88" s="14"/>
      <c r="F88" s="12"/>
      <c r="G88" s="12"/>
      <c r="H88" s="12"/>
      <c r="I88" s="12"/>
      <c r="J88" s="12"/>
    </row>
    <row r="89" spans="1:10" ht="362.25">
      <c r="B89" s="4" t="s">
        <v>249</v>
      </c>
      <c r="C89" s="21" t="s">
        <v>312</v>
      </c>
      <c r="D89" s="28" t="s">
        <v>496</v>
      </c>
      <c r="E89" s="27">
        <f>F89</f>
        <v>10700</v>
      </c>
      <c r="F89" s="24">
        <v>10700</v>
      </c>
      <c r="G89" s="24">
        <v>11990</v>
      </c>
      <c r="H89" s="33">
        <f>VLOOKUP(B89,'0'!$C:$X,16,0)</f>
        <v>74</v>
      </c>
      <c r="I89" s="33">
        <f>VLOOKUP(B89,'0'!$C:$X,19,0)</f>
        <v>0</v>
      </c>
      <c r="J89" s="33">
        <f>VLOOKUP(B89,'0'!$C:$X,13,0)</f>
        <v>1</v>
      </c>
    </row>
    <row r="90" spans="1:10" ht="362.25">
      <c r="B90" s="4" t="s">
        <v>250</v>
      </c>
      <c r="C90" s="21" t="s">
        <v>97</v>
      </c>
      <c r="D90" s="28" t="s">
        <v>497</v>
      </c>
      <c r="E90" s="27">
        <f>F90</f>
        <v>10700</v>
      </c>
      <c r="F90" s="24">
        <v>10700</v>
      </c>
      <c r="G90" s="24">
        <v>11990</v>
      </c>
      <c r="H90" s="33">
        <f>VLOOKUP(B90,'0'!$C:$X,16,0)</f>
        <v>34</v>
      </c>
      <c r="I90" s="33">
        <f>VLOOKUP(B90,'0'!$C:$X,19,0)</f>
        <v>1</v>
      </c>
      <c r="J90" s="33">
        <f>VLOOKUP(B90,'0'!$C:$X,13,0)</f>
        <v>1</v>
      </c>
    </row>
    <row r="91" spans="1:10" ht="330.75">
      <c r="B91" s="4" t="s">
        <v>251</v>
      </c>
      <c r="C91" s="21" t="s">
        <v>312</v>
      </c>
      <c r="D91" s="28" t="s">
        <v>275</v>
      </c>
      <c r="E91" s="27">
        <f>F91</f>
        <v>10500</v>
      </c>
      <c r="F91" s="24">
        <v>10500</v>
      </c>
      <c r="G91" s="24">
        <v>11790</v>
      </c>
      <c r="H91" s="33">
        <f>VLOOKUP(B91,'0'!$C:$X,16,0)</f>
        <v>21</v>
      </c>
      <c r="I91" s="33">
        <f>VLOOKUP(B91,'0'!$C:$X,19,0)</f>
        <v>0</v>
      </c>
      <c r="J91" s="33">
        <f>VLOOKUP(B91,'0'!$C:$X,13,0)</f>
        <v>2</v>
      </c>
    </row>
    <row r="92" spans="1:10" ht="346.5">
      <c r="B92" s="45" t="s">
        <v>252</v>
      </c>
      <c r="C92" s="21" t="s">
        <v>54</v>
      </c>
      <c r="D92" s="28" t="s">
        <v>276</v>
      </c>
      <c r="E92" s="27">
        <f t="shared" ref="E92:E109" si="4">F92*(1-$E$1)</f>
        <v>12750</v>
      </c>
      <c r="F92" s="24">
        <v>12750</v>
      </c>
      <c r="G92" s="24">
        <v>15990</v>
      </c>
      <c r="H92" s="33">
        <f>VLOOKUP(B92,'0'!$C:$X,16,0)</f>
        <v>24</v>
      </c>
      <c r="I92" s="33">
        <f>VLOOKUP(B92,'0'!$C:$X,19,0)</f>
        <v>0</v>
      </c>
      <c r="J92" s="33">
        <f>VLOOKUP(B92,'0'!$C:$X,13,0)</f>
        <v>5</v>
      </c>
    </row>
    <row r="93" spans="1:10" ht="362.25">
      <c r="B93" s="45" t="s">
        <v>253</v>
      </c>
      <c r="C93" s="21" t="s">
        <v>54</v>
      </c>
      <c r="D93" s="46" t="s">
        <v>707</v>
      </c>
      <c r="E93" s="27">
        <f t="shared" si="4"/>
        <v>14500</v>
      </c>
      <c r="F93" s="24">
        <v>14500</v>
      </c>
      <c r="G93" s="24">
        <v>17990</v>
      </c>
      <c r="H93" s="33">
        <f>VLOOKUP(B93,'0'!$C:$X,16,0)</f>
        <v>0</v>
      </c>
      <c r="I93" s="33">
        <f>VLOOKUP(B93,'0'!$C:$X,19,0)</f>
        <v>0</v>
      </c>
      <c r="J93" s="33">
        <f>VLOOKUP(B93,'0'!$C:$X,13,0)</f>
        <v>0</v>
      </c>
    </row>
    <row r="94" spans="1:10" ht="378">
      <c r="B94" s="4" t="s">
        <v>255</v>
      </c>
      <c r="C94" s="21" t="s">
        <v>908</v>
      </c>
      <c r="D94" s="28" t="s">
        <v>277</v>
      </c>
      <c r="E94" s="27">
        <f t="shared" si="4"/>
        <v>19750</v>
      </c>
      <c r="F94" s="24">
        <v>19750</v>
      </c>
      <c r="G94" s="24">
        <v>24990</v>
      </c>
      <c r="H94" s="33">
        <f>VLOOKUP(B94,'0'!$C:$X,16,0)</f>
        <v>5</v>
      </c>
      <c r="I94" s="33">
        <f>VLOOKUP(B94,'0'!$C:$X,19,0)</f>
        <v>4</v>
      </c>
      <c r="J94" s="33">
        <f>VLOOKUP(B94,'0'!$C:$X,13,0)</f>
        <v>1</v>
      </c>
    </row>
    <row r="95" spans="1:10" s="54" customFormat="1" ht="362.25">
      <c r="B95" s="55" t="s">
        <v>458</v>
      </c>
      <c r="C95" s="56" t="s">
        <v>908</v>
      </c>
      <c r="D95" s="28" t="s">
        <v>844</v>
      </c>
      <c r="E95" s="58">
        <f>F95*(1-$E$1)</f>
        <v>15700</v>
      </c>
      <c r="F95" s="61">
        <v>15700</v>
      </c>
      <c r="G95" s="61">
        <v>19990</v>
      </c>
      <c r="H95" s="60">
        <f>VLOOKUP(B95,'0'!$C:$X,16,0)</f>
        <v>0</v>
      </c>
      <c r="I95" s="60">
        <f>VLOOKUP(B95,'0'!$C:$X,19,0)</f>
        <v>0</v>
      </c>
      <c r="J95" s="60">
        <f>VLOOKUP(B95,'0'!$C:$X,13,0)</f>
        <v>2</v>
      </c>
    </row>
    <row r="96" spans="1:10" s="54" customFormat="1" ht="378">
      <c r="B96" s="55" t="s">
        <v>459</v>
      </c>
      <c r="C96" s="56" t="s">
        <v>908</v>
      </c>
      <c r="D96" s="28" t="s">
        <v>843</v>
      </c>
      <c r="E96" s="58">
        <f t="shared" si="4"/>
        <v>16550</v>
      </c>
      <c r="F96" s="61">
        <v>16550</v>
      </c>
      <c r="G96" s="61">
        <v>20990</v>
      </c>
      <c r="H96" s="60">
        <f>VLOOKUP(B96,'0'!$C:$X,16,0)</f>
        <v>0</v>
      </c>
      <c r="I96" s="60">
        <f>VLOOKUP(B96,'0'!$C:$X,19,0)</f>
        <v>1</v>
      </c>
      <c r="J96" s="60">
        <f>VLOOKUP(B96,'0'!$C:$X,13,0)</f>
        <v>2</v>
      </c>
    </row>
    <row r="97" spans="1:10" s="54" customFormat="1" ht="378">
      <c r="B97" s="55" t="s">
        <v>460</v>
      </c>
      <c r="C97" s="56" t="s">
        <v>908</v>
      </c>
      <c r="D97" s="28" t="s">
        <v>842</v>
      </c>
      <c r="E97" s="58">
        <f t="shared" si="4"/>
        <v>17985</v>
      </c>
      <c r="F97" s="61">
        <v>17985</v>
      </c>
      <c r="G97" s="61">
        <v>22990</v>
      </c>
      <c r="H97" s="60">
        <f>VLOOKUP(B97,'0'!$C:$X,16,0)</f>
        <v>0</v>
      </c>
      <c r="I97" s="60">
        <f>VLOOKUP(B97,'0'!$C:$X,19,0)</f>
        <v>0</v>
      </c>
      <c r="J97" s="60">
        <f>VLOOKUP(B97,'0'!$C:$X,13,0)</f>
        <v>0</v>
      </c>
    </row>
    <row r="98" spans="1:10" ht="346.5">
      <c r="B98" s="4" t="s">
        <v>263</v>
      </c>
      <c r="C98" s="21" t="s">
        <v>54</v>
      </c>
      <c r="D98" s="28" t="s">
        <v>501</v>
      </c>
      <c r="E98" s="27">
        <f t="shared" si="4"/>
        <v>16800</v>
      </c>
      <c r="F98" s="24">
        <v>16800</v>
      </c>
      <c r="G98" s="24">
        <v>20990</v>
      </c>
      <c r="H98" s="33">
        <f>VLOOKUP(B98,'0'!$C:$X,16,0)</f>
        <v>0</v>
      </c>
      <c r="I98" s="33">
        <f>VLOOKUP(B98,'0'!$C:$X,19,0)</f>
        <v>0</v>
      </c>
      <c r="J98" s="33">
        <f>VLOOKUP(B98,'0'!$C:$X,13,0)</f>
        <v>5</v>
      </c>
    </row>
    <row r="99" spans="1:10" ht="346.5">
      <c r="B99" s="45" t="s">
        <v>264</v>
      </c>
      <c r="C99" s="56" t="s">
        <v>54</v>
      </c>
      <c r="D99" s="46" t="s">
        <v>675</v>
      </c>
      <c r="E99" s="27">
        <f t="shared" si="4"/>
        <v>15950</v>
      </c>
      <c r="F99" s="24">
        <v>15950</v>
      </c>
      <c r="G99" s="24">
        <v>19990</v>
      </c>
      <c r="H99" s="33">
        <f>VLOOKUP(B99,'0'!$C:$X,16,0)</f>
        <v>0</v>
      </c>
      <c r="I99" s="33">
        <f>VLOOKUP(B99,'0'!$C:$X,19,0)</f>
        <v>0</v>
      </c>
      <c r="J99" s="33">
        <f>VLOOKUP(B99,'0'!$C:$X,13,0)</f>
        <v>0</v>
      </c>
    </row>
    <row r="100" spans="1:10" ht="346.5">
      <c r="B100" s="4" t="s">
        <v>265</v>
      </c>
      <c r="C100" s="21" t="s">
        <v>54</v>
      </c>
      <c r="D100" s="28" t="s">
        <v>502</v>
      </c>
      <c r="E100" s="27">
        <f t="shared" si="4"/>
        <v>20700</v>
      </c>
      <c r="F100" s="24">
        <v>20700</v>
      </c>
      <c r="G100" s="24">
        <v>25990</v>
      </c>
      <c r="H100" s="33">
        <f>VLOOKUP(B100,'0'!$C:$X,16,0)</f>
        <v>14</v>
      </c>
      <c r="I100" s="33">
        <f>VLOOKUP(B100,'0'!$C:$X,19,0)</f>
        <v>66</v>
      </c>
      <c r="J100" s="33">
        <f>VLOOKUP(B100,'0'!$C:$X,13,0)</f>
        <v>0</v>
      </c>
    </row>
    <row r="101" spans="1:10" ht="346.5">
      <c r="B101" s="4" t="s">
        <v>266</v>
      </c>
      <c r="C101" s="21" t="s">
        <v>54</v>
      </c>
      <c r="D101" s="28" t="s">
        <v>482</v>
      </c>
      <c r="E101" s="27">
        <f t="shared" si="4"/>
        <v>20700</v>
      </c>
      <c r="F101" s="24">
        <v>20700</v>
      </c>
      <c r="G101" s="24">
        <v>25990</v>
      </c>
      <c r="H101" s="33">
        <f>VLOOKUP(B101,'0'!$C:$X,16,0)</f>
        <v>13</v>
      </c>
      <c r="I101" s="33">
        <f>VLOOKUP(B101,'0'!$C:$X,19,0)</f>
        <v>44</v>
      </c>
      <c r="J101" s="33">
        <f>VLOOKUP(B101,'0'!$C:$X,13,0)</f>
        <v>0</v>
      </c>
    </row>
    <row r="102" spans="1:10" ht="362.25">
      <c r="B102" s="4" t="s">
        <v>567</v>
      </c>
      <c r="C102" s="21" t="s">
        <v>908</v>
      </c>
      <c r="D102" s="46" t="s">
        <v>586</v>
      </c>
      <c r="E102" s="27">
        <f t="shared" si="4"/>
        <v>25500</v>
      </c>
      <c r="F102" s="61">
        <v>25500</v>
      </c>
      <c r="G102" s="61">
        <v>33990</v>
      </c>
      <c r="H102" s="33">
        <f>VLOOKUP(B102,'0'!$C:$X,16,0)</f>
        <v>10</v>
      </c>
      <c r="I102" s="33">
        <f>VLOOKUP(B102,'0'!$C:$X,19,0)</f>
        <v>30</v>
      </c>
      <c r="J102" s="33">
        <f>VLOOKUP(B102,'0'!$C:$X,13,0)</f>
        <v>1</v>
      </c>
    </row>
    <row r="103" spans="1:10" ht="362.25">
      <c r="B103" s="4" t="s">
        <v>584</v>
      </c>
      <c r="C103" s="77" t="s">
        <v>908</v>
      </c>
      <c r="D103" s="46" t="s">
        <v>585</v>
      </c>
      <c r="E103" s="27">
        <f t="shared" si="4"/>
        <v>26500</v>
      </c>
      <c r="F103" s="61">
        <v>26500</v>
      </c>
      <c r="G103" s="61">
        <v>35990</v>
      </c>
      <c r="H103" s="33">
        <f>VLOOKUP(B103,'0'!$C:$X,16,0)</f>
        <v>16</v>
      </c>
      <c r="I103" s="33">
        <f>VLOOKUP(B103,'0'!$C:$X,19,0)</f>
        <v>12</v>
      </c>
      <c r="J103" s="33">
        <f>VLOOKUP(B103,'0'!$C:$X,13,0)</f>
        <v>0</v>
      </c>
    </row>
    <row r="104" spans="1:10" ht="346.5">
      <c r="B104" s="4" t="s">
        <v>260</v>
      </c>
      <c r="C104" s="21" t="s">
        <v>834</v>
      </c>
      <c r="D104" s="28" t="s">
        <v>498</v>
      </c>
      <c r="E104" s="27">
        <f>F104*(1-$E$1)</f>
        <v>15750</v>
      </c>
      <c r="F104" s="24">
        <v>15750</v>
      </c>
      <c r="G104" s="24">
        <v>19990</v>
      </c>
      <c r="H104" s="33">
        <f>VLOOKUP(B104,'0'!$C:$X,16,0)</f>
        <v>0</v>
      </c>
      <c r="I104" s="33">
        <f>VLOOKUP(B104,'0'!$C:$X,19,0)</f>
        <v>3</v>
      </c>
      <c r="J104" s="33">
        <f>VLOOKUP(B104,'0'!$C:$X,13,0)</f>
        <v>0</v>
      </c>
    </row>
    <row r="105" spans="1:10" ht="362.25">
      <c r="B105" s="4" t="s">
        <v>262</v>
      </c>
      <c r="C105" s="21" t="s">
        <v>908</v>
      </c>
      <c r="D105" s="28" t="s">
        <v>499</v>
      </c>
      <c r="E105" s="27">
        <f>F105*(1-$E$1)</f>
        <v>20100</v>
      </c>
      <c r="F105" s="24">
        <v>20100</v>
      </c>
      <c r="G105" s="24">
        <v>24990</v>
      </c>
      <c r="H105" s="33">
        <f>VLOOKUP(B105,'0'!$C:$X,16,0)</f>
        <v>0</v>
      </c>
      <c r="I105" s="33">
        <f>VLOOKUP(B105,'0'!$C:$X,19,0)</f>
        <v>0</v>
      </c>
      <c r="J105" s="33">
        <f>VLOOKUP(B105,'0'!$C:$X,13,0)</f>
        <v>0</v>
      </c>
    </row>
    <row r="106" spans="1:10" ht="346.5">
      <c r="B106" s="4" t="s">
        <v>261</v>
      </c>
      <c r="C106" s="21" t="s">
        <v>908</v>
      </c>
      <c r="D106" s="28" t="s">
        <v>500</v>
      </c>
      <c r="E106" s="27">
        <f>F106*(1-$E$1)</f>
        <v>19300</v>
      </c>
      <c r="F106" s="24">
        <v>19300</v>
      </c>
      <c r="G106" s="24">
        <v>23990</v>
      </c>
      <c r="H106" s="33">
        <f>VLOOKUP(B106,'0'!$C:$X,16,0)</f>
        <v>1</v>
      </c>
      <c r="I106" s="33">
        <f>VLOOKUP(B106,'0'!$C:$X,19,0)</f>
        <v>16</v>
      </c>
      <c r="J106" s="33">
        <f>VLOOKUP(B106,'0'!$C:$X,13,0)</f>
        <v>0</v>
      </c>
    </row>
    <row r="107" spans="1:10" ht="315">
      <c r="B107" s="45" t="s">
        <v>267</v>
      </c>
      <c r="C107" s="21" t="s">
        <v>908</v>
      </c>
      <c r="D107" s="46" t="s">
        <v>278</v>
      </c>
      <c r="E107" s="27">
        <f t="shared" si="4"/>
        <v>23400</v>
      </c>
      <c r="F107" s="61">
        <v>23400</v>
      </c>
      <c r="G107" s="61">
        <v>30990</v>
      </c>
      <c r="H107" s="33">
        <f>VLOOKUP(B107,'0'!$C:$X,16,0)</f>
        <v>6</v>
      </c>
      <c r="I107" s="33">
        <f>VLOOKUP(B107,'0'!$C:$X,19,0)</f>
        <v>14</v>
      </c>
      <c r="J107" s="33">
        <f>VLOOKUP(B107,'0'!$C:$X,13,0)</f>
        <v>0</v>
      </c>
    </row>
    <row r="108" spans="1:10" ht="330.75">
      <c r="B108" s="4" t="s">
        <v>268</v>
      </c>
      <c r="C108" s="21" t="s">
        <v>908</v>
      </c>
      <c r="D108" s="28" t="s">
        <v>279</v>
      </c>
      <c r="E108" s="27">
        <f t="shared" si="4"/>
        <v>28800</v>
      </c>
      <c r="F108" s="61">
        <v>28800</v>
      </c>
      <c r="G108" s="61">
        <v>37990</v>
      </c>
      <c r="H108" s="33">
        <f>VLOOKUP(B108,'0'!$C:$X,16,0)</f>
        <v>15</v>
      </c>
      <c r="I108" s="33">
        <f>VLOOKUP(B108,'0'!$C:$X,19,0)</f>
        <v>16</v>
      </c>
      <c r="J108" s="33">
        <f>VLOOKUP(B108,'0'!$C:$X,13,0)</f>
        <v>0</v>
      </c>
    </row>
    <row r="109" spans="1:10" ht="315">
      <c r="B109" s="45" t="s">
        <v>269</v>
      </c>
      <c r="C109" s="21" t="s">
        <v>908</v>
      </c>
      <c r="D109" s="28" t="s">
        <v>280</v>
      </c>
      <c r="E109" s="27">
        <f t="shared" si="4"/>
        <v>33500</v>
      </c>
      <c r="F109" s="61">
        <v>33500</v>
      </c>
      <c r="G109" s="61">
        <v>43990</v>
      </c>
      <c r="H109" s="33">
        <f>VLOOKUP(B109,'0'!$C:$X,16,0)</f>
        <v>10</v>
      </c>
      <c r="I109" s="33">
        <f>VLOOKUP(B109,'0'!$C:$X,19,0)</f>
        <v>20</v>
      </c>
      <c r="J109" s="33">
        <f>VLOOKUP(B109,'0'!$C:$X,13,0)</f>
        <v>2</v>
      </c>
    </row>
    <row r="110" spans="1:10" ht="15.75">
      <c r="A110" s="12"/>
      <c r="B110" s="12"/>
      <c r="C110" s="22"/>
      <c r="D110" s="13" t="s">
        <v>274</v>
      </c>
      <c r="E110" s="14"/>
      <c r="F110" s="12"/>
      <c r="G110" s="12"/>
      <c r="H110" s="12"/>
      <c r="I110" s="12"/>
      <c r="J110" s="12"/>
    </row>
    <row r="111" spans="1:10" ht="362.25">
      <c r="B111" s="4" t="s">
        <v>270</v>
      </c>
      <c r="C111" s="21" t="s">
        <v>54</v>
      </c>
      <c r="D111" s="28" t="s">
        <v>503</v>
      </c>
      <c r="E111" s="27">
        <f>F111*(1-$E$1)</f>
        <v>19890</v>
      </c>
      <c r="F111" s="24">
        <v>19890</v>
      </c>
      <c r="G111" s="24">
        <v>23990</v>
      </c>
      <c r="H111" s="33">
        <f>VLOOKUP(B111,'0'!$C:$X,16,0)</f>
        <v>44</v>
      </c>
      <c r="I111" s="33">
        <f>VLOOKUP(B111,'0'!$C:$X,19,0)</f>
        <v>12</v>
      </c>
      <c r="J111" s="33">
        <f>VLOOKUP(B111,'0'!$C:$X,13,0)</f>
        <v>0</v>
      </c>
    </row>
    <row r="112" spans="1:10" ht="346.5">
      <c r="B112" s="4" t="s">
        <v>271</v>
      </c>
      <c r="C112" s="21" t="s">
        <v>54</v>
      </c>
      <c r="D112" s="28" t="s">
        <v>504</v>
      </c>
      <c r="E112" s="27">
        <f>F112*(1-$E$1)</f>
        <v>22500</v>
      </c>
      <c r="F112" s="24">
        <v>22500</v>
      </c>
      <c r="G112" s="24">
        <v>26990</v>
      </c>
      <c r="H112" s="33">
        <f>VLOOKUP(B112,'0'!$C:$X,16,0)</f>
        <v>0</v>
      </c>
      <c r="I112" s="33">
        <f>VLOOKUP(B112,'0'!$C:$X,19,0)</f>
        <v>3</v>
      </c>
      <c r="J112" s="33">
        <f>VLOOKUP(B112,'0'!$C:$X,13,0)</f>
        <v>5</v>
      </c>
    </row>
    <row r="113" spans="1:10" ht="15.75">
      <c r="A113" s="12"/>
      <c r="B113" s="12"/>
      <c r="C113" s="22"/>
      <c r="D113" s="13" t="s">
        <v>694</v>
      </c>
      <c r="E113" s="12"/>
      <c r="F113" s="12"/>
      <c r="G113" s="12"/>
      <c r="H113" s="12"/>
      <c r="I113" s="12"/>
      <c r="J113" s="12"/>
    </row>
    <row r="114" spans="1:10" ht="362.25">
      <c r="B114" s="4" t="s">
        <v>693</v>
      </c>
      <c r="C114" s="21" t="s">
        <v>908</v>
      </c>
      <c r="D114" s="46" t="s">
        <v>695</v>
      </c>
      <c r="E114" s="27">
        <f>F114*(1-$E$1)</f>
        <v>44990</v>
      </c>
      <c r="F114" s="24">
        <v>44990</v>
      </c>
      <c r="G114" s="24">
        <v>59990</v>
      </c>
      <c r="H114" s="33">
        <f>VLOOKUP(B114,'0'!$C:$X,16,0)</f>
        <v>0</v>
      </c>
      <c r="I114" s="33">
        <f>VLOOKUP(B114,'0'!$C:$X,19,0)</f>
        <v>13</v>
      </c>
      <c r="J114" s="33">
        <f>VLOOKUP(B114,'0'!$C:$X,13,0)</f>
        <v>1</v>
      </c>
    </row>
    <row r="115" spans="1:10" ht="26.25">
      <c r="A115" s="29"/>
      <c r="B115" s="29"/>
      <c r="C115" s="30"/>
      <c r="D115" s="31" t="s">
        <v>386</v>
      </c>
      <c r="E115" s="29"/>
      <c r="F115" s="29"/>
      <c r="G115" s="29"/>
      <c r="H115" s="29"/>
      <c r="I115" s="29"/>
      <c r="J115" s="29"/>
    </row>
    <row r="116" spans="1:10" ht="15.75">
      <c r="A116" s="12"/>
      <c r="B116" s="12"/>
      <c r="C116" s="22"/>
      <c r="D116" s="13" t="s">
        <v>282</v>
      </c>
      <c r="E116" s="12"/>
      <c r="F116" s="12"/>
      <c r="G116" s="12"/>
      <c r="H116" s="12"/>
      <c r="I116" s="12"/>
      <c r="J116" s="12"/>
    </row>
    <row r="117" spans="1:10" ht="180.6" customHeight="1">
      <c r="B117" s="45" t="s">
        <v>285</v>
      </c>
      <c r="C117" s="21" t="s">
        <v>54</v>
      </c>
      <c r="D117" s="28" t="s">
        <v>283</v>
      </c>
      <c r="E117" s="27">
        <f>F117*(1-$E$1)</f>
        <v>12800</v>
      </c>
      <c r="F117" s="24">
        <v>12800</v>
      </c>
      <c r="G117" s="24">
        <v>16990</v>
      </c>
      <c r="H117" s="33">
        <f>VLOOKUP(B117,'0'!$C:$X,16,0)</f>
        <v>0</v>
      </c>
      <c r="I117" s="33">
        <f>VLOOKUP(B117,'0'!$C:$X,19,0)</f>
        <v>0</v>
      </c>
      <c r="J117" s="33">
        <f>VLOOKUP(B117,'0'!$C:$X,13,0)</f>
        <v>0</v>
      </c>
    </row>
    <row r="118" spans="1:10" ht="180.6" customHeight="1">
      <c r="B118" s="45" t="s">
        <v>286</v>
      </c>
      <c r="C118" s="21" t="s">
        <v>54</v>
      </c>
      <c r="D118" s="28" t="s">
        <v>284</v>
      </c>
      <c r="E118" s="27">
        <f>F118*(1-$E$1)</f>
        <v>12800</v>
      </c>
      <c r="F118" s="24">
        <v>12800</v>
      </c>
      <c r="G118" s="24">
        <v>16990</v>
      </c>
      <c r="H118" s="33">
        <f>VLOOKUP(B118,'0'!$C:$X,16,0)</f>
        <v>0</v>
      </c>
      <c r="I118" s="33">
        <f>VLOOKUP(B118,'0'!$C:$X,19,0)</f>
        <v>0</v>
      </c>
      <c r="J118" s="33">
        <f>VLOOKUP(B118,'0'!$C:$X,13,0)</f>
        <v>0</v>
      </c>
    </row>
    <row r="119" spans="1:10" ht="180.6" customHeight="1">
      <c r="B119" s="45" t="s">
        <v>288</v>
      </c>
      <c r="C119" s="21" t="s">
        <v>54</v>
      </c>
      <c r="D119" s="28" t="s">
        <v>281</v>
      </c>
      <c r="E119" s="27">
        <f>F119*(1-$E$1)</f>
        <v>13500</v>
      </c>
      <c r="F119" s="24">
        <v>13500</v>
      </c>
      <c r="G119" s="24">
        <v>17990</v>
      </c>
      <c r="H119" s="33">
        <f>VLOOKUP(B119,'0'!$C:$X,16,0)</f>
        <v>0</v>
      </c>
      <c r="I119" s="33">
        <f>VLOOKUP(B119,'0'!$C:$X,19,0)</f>
        <v>0</v>
      </c>
      <c r="J119" s="33">
        <f>VLOOKUP(B119,'0'!$C:$X,13,0)</f>
        <v>0</v>
      </c>
    </row>
    <row r="120" spans="1:10" s="54" customFormat="1" ht="15.75">
      <c r="A120" s="12"/>
      <c r="B120" s="12"/>
      <c r="C120" s="22"/>
      <c r="D120" s="13" t="s">
        <v>768</v>
      </c>
      <c r="E120" s="13"/>
      <c r="F120" s="13"/>
      <c r="G120" s="13"/>
      <c r="H120" s="13"/>
      <c r="I120" s="13"/>
      <c r="J120" s="13"/>
    </row>
    <row r="121" spans="1:10" s="54" customFormat="1" ht="149.25" customHeight="1">
      <c r="A121" s="67"/>
      <c r="B121" s="67" t="s">
        <v>775</v>
      </c>
      <c r="C121" s="69" t="s">
        <v>312</v>
      </c>
      <c r="D121" s="68" t="s">
        <v>769</v>
      </c>
      <c r="E121" s="58">
        <f>F121</f>
        <v>2700</v>
      </c>
      <c r="F121" s="61">
        <v>2700</v>
      </c>
      <c r="G121" s="61">
        <v>3790</v>
      </c>
      <c r="H121" s="60">
        <f>VLOOKUP(B121,'0'!$C:$X,16,0)</f>
        <v>32</v>
      </c>
      <c r="I121" s="60">
        <f>VLOOKUP(B121,'0'!$C:$X,19,0)</f>
        <v>11</v>
      </c>
      <c r="J121" s="60">
        <f>VLOOKUP(B121,'0'!$C:$X,13,0)</f>
        <v>0</v>
      </c>
    </row>
    <row r="122" spans="1:10" s="54" customFormat="1" ht="137.25" customHeight="1">
      <c r="A122" s="67"/>
      <c r="B122" s="67" t="s">
        <v>777</v>
      </c>
      <c r="C122" s="69" t="s">
        <v>312</v>
      </c>
      <c r="D122" s="68" t="s">
        <v>770</v>
      </c>
      <c r="E122" s="58">
        <f>F122</f>
        <v>1250</v>
      </c>
      <c r="F122" s="61">
        <v>1250</v>
      </c>
      <c r="G122" s="61">
        <v>1990</v>
      </c>
      <c r="H122" s="60">
        <f>VLOOKUP(B122,'0'!$C:$X,16,0)</f>
        <v>4</v>
      </c>
      <c r="I122" s="60">
        <f>VLOOKUP(B122,'0'!$C:$X,19,0)</f>
        <v>11</v>
      </c>
      <c r="J122" s="60">
        <f>VLOOKUP(B122,'0'!$C:$X,13,0)</f>
        <v>0</v>
      </c>
    </row>
  </sheetData>
  <autoFilter ref="A3:J122" xr:uid="{00000000-0009-0000-0000-000001000000}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zoomScale="70" zoomScaleNormal="70" workbookViewId="0">
      <pane ySplit="3" topLeftCell="A37" activePane="bottomLeft" state="frozen"/>
      <selection pane="bottomLeft" activeCell="D29" sqref="D29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45" customHeight="1">
      <c r="A1" s="88" t="s">
        <v>480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12"/>
      <c r="B4" s="12"/>
      <c r="C4" s="22"/>
      <c r="D4" s="13" t="s">
        <v>313</v>
      </c>
      <c r="E4" s="14"/>
      <c r="F4" s="12"/>
      <c r="G4" s="12"/>
      <c r="H4" s="12"/>
      <c r="I4" s="12"/>
      <c r="J4" s="12"/>
    </row>
    <row r="5" spans="1:10" ht="157.5">
      <c r="A5" s="3"/>
      <c r="B5" s="4" t="s">
        <v>289</v>
      </c>
      <c r="C5" s="21" t="s">
        <v>54</v>
      </c>
      <c r="D5" s="46" t="s">
        <v>740</v>
      </c>
      <c r="E5" s="58">
        <f>F5*(1-$E$1)</f>
        <v>4180</v>
      </c>
      <c r="F5" s="24">
        <v>4180</v>
      </c>
      <c r="G5" s="24">
        <v>4990</v>
      </c>
      <c r="H5" s="33">
        <f>VLOOKUP(B5,'0'!$C:$X,16,0)</f>
        <v>15</v>
      </c>
      <c r="I5" s="33">
        <f>VLOOKUP(B5,'0'!$C:$X,19,0)</f>
        <v>11</v>
      </c>
      <c r="J5" s="33">
        <f>VLOOKUP(B5,'0'!$C:$X,13,0)</f>
        <v>10</v>
      </c>
    </row>
    <row r="6" spans="1:10" ht="141.75">
      <c r="A6" s="3"/>
      <c r="B6" s="4" t="s">
        <v>291</v>
      </c>
      <c r="C6" s="21" t="s">
        <v>54</v>
      </c>
      <c r="D6" s="46" t="s">
        <v>741</v>
      </c>
      <c r="E6" s="58">
        <f t="shared" ref="E6:E41" si="0">F6*(1-$E$1)</f>
        <v>4180</v>
      </c>
      <c r="F6" s="24">
        <v>4180</v>
      </c>
      <c r="G6" s="24">
        <v>4990</v>
      </c>
      <c r="H6" s="33">
        <f>VLOOKUP(B6,'0'!$C:$X,16,0)</f>
        <v>2</v>
      </c>
      <c r="I6" s="33">
        <f>VLOOKUP(B6,'0'!$C:$X,19,0)</f>
        <v>9</v>
      </c>
      <c r="J6" s="33">
        <f>VLOOKUP(B6,'0'!$C:$X,13,0)</f>
        <v>0</v>
      </c>
    </row>
    <row r="7" spans="1:10" ht="141.75">
      <c r="A7" s="3"/>
      <c r="B7" s="4" t="s">
        <v>292</v>
      </c>
      <c r="C7" s="21" t="s">
        <v>54</v>
      </c>
      <c r="D7" s="46" t="s">
        <v>742</v>
      </c>
      <c r="E7" s="58">
        <f t="shared" si="0"/>
        <v>5250</v>
      </c>
      <c r="F7" s="24">
        <v>5250</v>
      </c>
      <c r="G7" s="24">
        <v>6390</v>
      </c>
      <c r="H7" s="33">
        <f>VLOOKUP(B7,'0'!$C:$X,16,0)</f>
        <v>60</v>
      </c>
      <c r="I7" s="33">
        <f>VLOOKUP(B7,'0'!$C:$X,19,0)</f>
        <v>14</v>
      </c>
      <c r="J7" s="33">
        <f>VLOOKUP(B7,'0'!$C:$X,13,0)</f>
        <v>1</v>
      </c>
    </row>
    <row r="8" spans="1:10" ht="141.75">
      <c r="A8" s="3"/>
      <c r="B8" s="4" t="s">
        <v>293</v>
      </c>
      <c r="C8" s="21" t="s">
        <v>54</v>
      </c>
      <c r="D8" s="46" t="s">
        <v>751</v>
      </c>
      <c r="E8" s="58">
        <f t="shared" si="0"/>
        <v>5250</v>
      </c>
      <c r="F8" s="24">
        <v>5250</v>
      </c>
      <c r="G8" s="24">
        <v>6390</v>
      </c>
      <c r="H8" s="33">
        <f>VLOOKUP(B8,'0'!$C:$X,16,0)</f>
        <v>9</v>
      </c>
      <c r="I8" s="33">
        <f>VLOOKUP(B8,'0'!$C:$X,19,0)</f>
        <v>10</v>
      </c>
      <c r="J8" s="33">
        <f>VLOOKUP(B8,'0'!$C:$X,13,0)</f>
        <v>9</v>
      </c>
    </row>
    <row r="9" spans="1:10" ht="15.75">
      <c r="A9" s="12"/>
      <c r="B9" s="12"/>
      <c r="C9" s="22"/>
      <c r="D9" s="13" t="s">
        <v>314</v>
      </c>
      <c r="E9" s="12"/>
      <c r="F9" s="12"/>
      <c r="G9" s="12"/>
      <c r="H9" s="12"/>
      <c r="I9" s="12"/>
      <c r="J9" s="12"/>
    </row>
    <row r="10" spans="1:10" ht="141.75">
      <c r="A10" s="3"/>
      <c r="B10" s="4" t="s">
        <v>294</v>
      </c>
      <c r="C10" s="21" t="s">
        <v>97</v>
      </c>
      <c r="D10" s="46" t="s">
        <v>743</v>
      </c>
      <c r="E10" s="58">
        <f t="shared" si="0"/>
        <v>4140</v>
      </c>
      <c r="F10" s="24">
        <v>4140</v>
      </c>
      <c r="G10" s="24">
        <v>4990</v>
      </c>
      <c r="H10" s="33">
        <f>VLOOKUP(B10,'0'!$C:$X,16,0)</f>
        <v>24</v>
      </c>
      <c r="I10" s="33">
        <f>VLOOKUP(B10,'0'!$C:$X,19,0)</f>
        <v>19</v>
      </c>
      <c r="J10" s="33">
        <f>VLOOKUP(B10,'0'!$C:$X,13,0)</f>
        <v>0</v>
      </c>
    </row>
    <row r="11" spans="1:10" ht="141.75">
      <c r="A11" s="3"/>
      <c r="B11" s="4" t="s">
        <v>295</v>
      </c>
      <c r="C11" s="21" t="s">
        <v>97</v>
      </c>
      <c r="D11" s="46" t="s">
        <v>744</v>
      </c>
      <c r="E11" s="58">
        <f t="shared" si="0"/>
        <v>4140</v>
      </c>
      <c r="F11" s="24">
        <v>4140</v>
      </c>
      <c r="G11" s="24">
        <v>4990</v>
      </c>
      <c r="H11" s="33">
        <f>VLOOKUP(B11,'0'!$C:$X,16,0)</f>
        <v>0</v>
      </c>
      <c r="I11" s="33">
        <f>VLOOKUP(B11,'0'!$C:$X,19,0)</f>
        <v>2</v>
      </c>
      <c r="J11" s="33">
        <f>VLOOKUP(B11,'0'!$C:$X,13,0)</f>
        <v>0</v>
      </c>
    </row>
    <row r="12" spans="1:10" ht="141.75">
      <c r="A12" s="3"/>
      <c r="B12" s="4" t="s">
        <v>296</v>
      </c>
      <c r="C12" s="21" t="s">
        <v>97</v>
      </c>
      <c r="D12" s="46" t="s">
        <v>745</v>
      </c>
      <c r="E12" s="58">
        <f>F12</f>
        <v>4140</v>
      </c>
      <c r="F12" s="24">
        <v>4140</v>
      </c>
      <c r="G12" s="24">
        <v>4990</v>
      </c>
      <c r="H12" s="33">
        <f>VLOOKUP(B12,'0'!$C:$X,16,0)</f>
        <v>0</v>
      </c>
      <c r="I12" s="33">
        <f>VLOOKUP(B12,'0'!$C:$X,19,0)</f>
        <v>79</v>
      </c>
      <c r="J12" s="33">
        <f>VLOOKUP(B12,'0'!$C:$X,13,0)</f>
        <v>0</v>
      </c>
    </row>
    <row r="13" spans="1:10" ht="126">
      <c r="A13" s="3"/>
      <c r="B13" s="4" t="s">
        <v>297</v>
      </c>
      <c r="C13" s="21" t="s">
        <v>54</v>
      </c>
      <c r="D13" s="46" t="s">
        <v>556</v>
      </c>
      <c r="E13" s="58">
        <f t="shared" si="0"/>
        <v>6890</v>
      </c>
      <c r="F13" s="24">
        <v>6890</v>
      </c>
      <c r="G13" s="24">
        <v>8990</v>
      </c>
      <c r="H13" s="33">
        <f>VLOOKUP(B13,'0'!$C:$X,16,0)</f>
        <v>10</v>
      </c>
      <c r="I13" s="33">
        <f>VLOOKUP(B13,'0'!$C:$X,19,0)</f>
        <v>12</v>
      </c>
      <c r="J13" s="33">
        <f>VLOOKUP(B13,'0'!$C:$X,13,0)</f>
        <v>0</v>
      </c>
    </row>
    <row r="14" spans="1:10" ht="126">
      <c r="A14" s="3"/>
      <c r="B14" s="4" t="s">
        <v>298</v>
      </c>
      <c r="C14" s="21" t="s">
        <v>54</v>
      </c>
      <c r="D14" s="46" t="s">
        <v>555</v>
      </c>
      <c r="E14" s="58">
        <f t="shared" si="0"/>
        <v>6890</v>
      </c>
      <c r="F14" s="24">
        <v>6890</v>
      </c>
      <c r="G14" s="24">
        <v>8990</v>
      </c>
      <c r="H14" s="33">
        <f>VLOOKUP(B14,'0'!$C:$X,16,0)</f>
        <v>0</v>
      </c>
      <c r="I14" s="33">
        <f>VLOOKUP(B14,'0'!$C:$X,19,0)</f>
        <v>0</v>
      </c>
      <c r="J14" s="33">
        <f>VLOOKUP(B14,'0'!$C:$X,13,0)</f>
        <v>0</v>
      </c>
    </row>
    <row r="15" spans="1:10" ht="157.5">
      <c r="A15" s="3"/>
      <c r="B15" s="4" t="s">
        <v>299</v>
      </c>
      <c r="C15" s="21" t="s">
        <v>54</v>
      </c>
      <c r="D15" s="46" t="s">
        <v>746</v>
      </c>
      <c r="E15" s="58">
        <f t="shared" si="0"/>
        <v>7700</v>
      </c>
      <c r="F15" s="24">
        <v>7700</v>
      </c>
      <c r="G15" s="24">
        <v>9590</v>
      </c>
      <c r="H15" s="33">
        <f>VLOOKUP(B15,'0'!$C:$X,16,0)</f>
        <v>37</v>
      </c>
      <c r="I15" s="33">
        <f>VLOOKUP(B15,'0'!$C:$X,19,0)</f>
        <v>13</v>
      </c>
      <c r="J15" s="33">
        <f>VLOOKUP(B15,'0'!$C:$X,13,0)</f>
        <v>25</v>
      </c>
    </row>
    <row r="16" spans="1:10" ht="157.5">
      <c r="A16" s="3"/>
      <c r="B16" s="4" t="s">
        <v>587</v>
      </c>
      <c r="C16" s="21" t="s">
        <v>54</v>
      </c>
      <c r="D16" s="46" t="s">
        <v>747</v>
      </c>
      <c r="E16" s="58">
        <f t="shared" si="0"/>
        <v>7700</v>
      </c>
      <c r="F16" s="24">
        <v>7700</v>
      </c>
      <c r="G16" s="24">
        <v>9590</v>
      </c>
      <c r="H16" s="33">
        <f>VLOOKUP(B16,'0'!$C:$X,16,0)</f>
        <v>25</v>
      </c>
      <c r="I16" s="33">
        <f>VLOOKUP(B16,'0'!$C:$X,19,0)</f>
        <v>23</v>
      </c>
      <c r="J16" s="33">
        <f>VLOOKUP(B16,'0'!$C:$X,13,0)</f>
        <v>14</v>
      </c>
    </row>
    <row r="17" spans="1:10" ht="157.5">
      <c r="A17" s="3"/>
      <c r="B17" s="4" t="s">
        <v>588</v>
      </c>
      <c r="C17" s="21" t="s">
        <v>54</v>
      </c>
      <c r="D17" s="46" t="s">
        <v>748</v>
      </c>
      <c r="E17" s="58">
        <f t="shared" si="0"/>
        <v>7700</v>
      </c>
      <c r="F17" s="24">
        <v>7700</v>
      </c>
      <c r="G17" s="24">
        <v>9590</v>
      </c>
      <c r="H17" s="33">
        <f>VLOOKUP(B17,'0'!$C:$X,16,0)</f>
        <v>28</v>
      </c>
      <c r="I17" s="33">
        <f>VLOOKUP(B17,'0'!$C:$X,19,0)</f>
        <v>0</v>
      </c>
      <c r="J17" s="33">
        <f>VLOOKUP(B17,'0'!$C:$X,13,0)</f>
        <v>4</v>
      </c>
    </row>
    <row r="18" spans="1:10" ht="126">
      <c r="A18" s="3"/>
      <c r="B18" s="4" t="s">
        <v>300</v>
      </c>
      <c r="C18" s="21" t="s">
        <v>54</v>
      </c>
      <c r="D18" s="46" t="s">
        <v>749</v>
      </c>
      <c r="E18" s="58">
        <f t="shared" si="0"/>
        <v>8540</v>
      </c>
      <c r="F18" s="24">
        <v>8540</v>
      </c>
      <c r="G18" s="24">
        <v>10690</v>
      </c>
      <c r="H18" s="33">
        <f>VLOOKUP(B18,'0'!$C:$X,16,0)</f>
        <v>28</v>
      </c>
      <c r="I18" s="33">
        <f>VLOOKUP(B18,'0'!$C:$X,19,0)</f>
        <v>26</v>
      </c>
      <c r="J18" s="33">
        <f>VLOOKUP(B18,'0'!$C:$X,13,0)</f>
        <v>6</v>
      </c>
    </row>
    <row r="19" spans="1:10" ht="126">
      <c r="A19" s="3"/>
      <c r="B19" s="4" t="s">
        <v>301</v>
      </c>
      <c r="C19" s="21" t="s">
        <v>54</v>
      </c>
      <c r="D19" s="46" t="s">
        <v>750</v>
      </c>
      <c r="E19" s="58">
        <f t="shared" si="0"/>
        <v>9050</v>
      </c>
      <c r="F19" s="24">
        <v>9050</v>
      </c>
      <c r="G19" s="24">
        <v>11790</v>
      </c>
      <c r="H19" s="33">
        <f>VLOOKUP(B19,'0'!$C:$X,16,0)</f>
        <v>17</v>
      </c>
      <c r="I19" s="33">
        <f>VLOOKUP(B19,'0'!$C:$X,19,0)</f>
        <v>10</v>
      </c>
      <c r="J19" s="33">
        <f>VLOOKUP(B19,'0'!$C:$X,13,0)</f>
        <v>1</v>
      </c>
    </row>
    <row r="20" spans="1:10" ht="144" customHeight="1">
      <c r="A20" s="3"/>
      <c r="B20" s="4" t="s">
        <v>302</v>
      </c>
      <c r="C20" s="21" t="s">
        <v>762</v>
      </c>
      <c r="D20" s="59" t="s">
        <v>766</v>
      </c>
      <c r="E20" s="58">
        <f t="shared" si="0"/>
        <v>14940</v>
      </c>
      <c r="F20" s="57">
        <v>14940</v>
      </c>
      <c r="G20" s="57">
        <v>19990</v>
      </c>
      <c r="H20" s="60">
        <f>VLOOKUP(B20,'0'!$C:$X,16,0)</f>
        <v>1</v>
      </c>
      <c r="I20" s="60">
        <f>VLOOKUP(B20,'0'!$C:$X,19,0)</f>
        <v>1</v>
      </c>
      <c r="J20" s="60">
        <f>VLOOKUP(B20,'0'!$C:$X,13,0)</f>
        <v>2</v>
      </c>
    </row>
    <row r="21" spans="1:10" ht="151.5" customHeight="1">
      <c r="A21" s="3"/>
      <c r="B21" s="4" t="s">
        <v>303</v>
      </c>
      <c r="C21" s="21" t="s">
        <v>762</v>
      </c>
      <c r="D21" s="59" t="s">
        <v>765</v>
      </c>
      <c r="E21" s="58">
        <f t="shared" si="0"/>
        <v>17900</v>
      </c>
      <c r="F21" s="57">
        <v>17900</v>
      </c>
      <c r="G21" s="57">
        <v>23990</v>
      </c>
      <c r="H21" s="60">
        <f>VLOOKUP(B21,'0'!$C:$X,16,0)</f>
        <v>0</v>
      </c>
      <c r="I21" s="60">
        <f>VLOOKUP(B21,'0'!$C:$X,19,0)</f>
        <v>3</v>
      </c>
      <c r="J21" s="60">
        <f>VLOOKUP(B21,'0'!$C:$X,13,0)</f>
        <v>1</v>
      </c>
    </row>
    <row r="22" spans="1:10" s="54" customFormat="1" ht="15.75">
      <c r="A22" s="12"/>
      <c r="B22" s="12"/>
      <c r="C22" s="22"/>
      <c r="D22" s="13" t="s">
        <v>851</v>
      </c>
      <c r="E22" s="12"/>
      <c r="F22" s="12"/>
      <c r="G22" s="12"/>
      <c r="H22" s="12"/>
      <c r="I22" s="12"/>
      <c r="J22" s="12"/>
    </row>
    <row r="23" spans="1:10" s="54" customFormat="1" ht="151.5" customHeight="1">
      <c r="A23" s="3"/>
      <c r="B23" s="55" t="s">
        <v>654</v>
      </c>
      <c r="C23" s="56" t="s">
        <v>852</v>
      </c>
      <c r="D23" s="62" t="s">
        <v>853</v>
      </c>
      <c r="E23" s="58">
        <f t="shared" si="0"/>
        <v>9700</v>
      </c>
      <c r="F23" s="61">
        <v>9700</v>
      </c>
      <c r="G23" s="61">
        <v>12990</v>
      </c>
      <c r="H23" s="60">
        <f>VLOOKUP(B23,'0'!$C:$X,16,0)</f>
        <v>4</v>
      </c>
      <c r="I23" s="60">
        <f>VLOOKUP(B23,'0'!$C:$X,19,0)</f>
        <v>71</v>
      </c>
      <c r="J23" s="60">
        <f>VLOOKUP(B23,'0'!$C:$X,13,0)</f>
        <v>2</v>
      </c>
    </row>
    <row r="24" spans="1:10" s="54" customFormat="1" ht="151.5" customHeight="1">
      <c r="A24" s="3"/>
      <c r="B24" s="55" t="s">
        <v>783</v>
      </c>
      <c r="C24" s="56" t="s">
        <v>852</v>
      </c>
      <c r="D24" s="62" t="s">
        <v>854</v>
      </c>
      <c r="E24" s="58">
        <f t="shared" si="0"/>
        <v>9700</v>
      </c>
      <c r="F24" s="61">
        <v>9700</v>
      </c>
      <c r="G24" s="61">
        <v>12990</v>
      </c>
      <c r="H24" s="60">
        <f>VLOOKUP(B24,'0'!$C:$X,16,0)</f>
        <v>2</v>
      </c>
      <c r="I24" s="60">
        <f>VLOOKUP(B24,'0'!$C:$X,19,0)</f>
        <v>32</v>
      </c>
      <c r="J24" s="60">
        <f>VLOOKUP(B24,'0'!$C:$X,13,0)</f>
        <v>1</v>
      </c>
    </row>
    <row r="25" spans="1:10" ht="15.75">
      <c r="A25" s="12"/>
      <c r="B25" s="12"/>
      <c r="C25" s="22"/>
      <c r="D25" s="13" t="s">
        <v>315</v>
      </c>
      <c r="E25" s="12"/>
      <c r="F25" s="12"/>
      <c r="G25" s="12"/>
      <c r="H25" s="12"/>
      <c r="I25" s="12"/>
      <c r="J25" s="12"/>
    </row>
    <row r="26" spans="1:10" ht="126">
      <c r="A26" s="3"/>
      <c r="B26" s="4">
        <v>5500</v>
      </c>
      <c r="C26" s="21" t="s">
        <v>312</v>
      </c>
      <c r="D26" s="28" t="s">
        <v>505</v>
      </c>
      <c r="E26" s="58">
        <f>F26</f>
        <v>2880</v>
      </c>
      <c r="F26" s="24">
        <v>2880</v>
      </c>
      <c r="G26" s="24">
        <v>3590</v>
      </c>
      <c r="H26" s="33">
        <f>VLOOKUP(B26,'0'!$C:$X,16,0)</f>
        <v>40</v>
      </c>
      <c r="I26" s="33">
        <f>VLOOKUP(B26,'0'!$C:$X,19,0)</f>
        <v>0</v>
      </c>
      <c r="J26" s="33">
        <f>VLOOKUP(B26,'0'!$C:$X,13,0)</f>
        <v>9</v>
      </c>
    </row>
    <row r="27" spans="1:10" ht="15.75">
      <c r="A27" s="12"/>
      <c r="B27" s="12"/>
      <c r="C27" s="22"/>
      <c r="D27" s="13" t="s">
        <v>317</v>
      </c>
      <c r="E27" s="12"/>
      <c r="F27" s="12"/>
      <c r="G27" s="12"/>
      <c r="H27" s="12"/>
      <c r="I27" s="12"/>
      <c r="J27" s="12"/>
    </row>
    <row r="28" spans="1:10" ht="126">
      <c r="A28" s="3"/>
      <c r="B28" s="4">
        <v>6007</v>
      </c>
      <c r="C28" s="21" t="s">
        <v>312</v>
      </c>
      <c r="D28" s="46" t="s">
        <v>696</v>
      </c>
      <c r="E28" s="58">
        <f>F28</f>
        <v>2650</v>
      </c>
      <c r="F28" s="24">
        <v>2650</v>
      </c>
      <c r="G28" s="24">
        <v>3190</v>
      </c>
      <c r="H28" s="33">
        <f>VLOOKUP(B28,'0'!$C:$X,16,0)</f>
        <v>0</v>
      </c>
      <c r="I28" s="33">
        <f>VLOOKUP(B28,'0'!$C:$X,19,0)</f>
        <v>7</v>
      </c>
      <c r="J28" s="33">
        <f>VLOOKUP(B28,'0'!$C:$X,13,0)</f>
        <v>2</v>
      </c>
    </row>
    <row r="29" spans="1:10" ht="110.25">
      <c r="A29" s="3"/>
      <c r="B29" s="4" t="s">
        <v>305</v>
      </c>
      <c r="C29" s="21" t="s">
        <v>54</v>
      </c>
      <c r="D29" s="46" t="s">
        <v>697</v>
      </c>
      <c r="E29" s="58">
        <f t="shared" si="0"/>
        <v>4600</v>
      </c>
      <c r="F29" s="61">
        <v>4600</v>
      </c>
      <c r="G29" s="61">
        <v>5690</v>
      </c>
      <c r="H29" s="33">
        <f>VLOOKUP(B29,'0'!$C:$X,16,0)</f>
        <v>87</v>
      </c>
      <c r="I29" s="33">
        <f>VLOOKUP(B29,'0'!$C:$X,19,0)</f>
        <v>59</v>
      </c>
      <c r="J29" s="33">
        <f>VLOOKUP(B29,'0'!$C:$X,13,0)</f>
        <v>0</v>
      </c>
    </row>
    <row r="30" spans="1:10" ht="110.25">
      <c r="A30" s="3"/>
      <c r="B30" s="4" t="s">
        <v>306</v>
      </c>
      <c r="C30" s="21" t="s">
        <v>54</v>
      </c>
      <c r="D30" s="46" t="s">
        <v>698</v>
      </c>
      <c r="E30" s="58">
        <f t="shared" si="0"/>
        <v>4600</v>
      </c>
      <c r="F30" s="24">
        <v>4600</v>
      </c>
      <c r="G30" s="24">
        <v>5690</v>
      </c>
      <c r="H30" s="33">
        <f>VLOOKUP(B30,'0'!$C:$X,16,0)</f>
        <v>106</v>
      </c>
      <c r="I30" s="33">
        <f>VLOOKUP(B30,'0'!$C:$X,19,0)</f>
        <v>29</v>
      </c>
      <c r="J30" s="33">
        <f>VLOOKUP(B30,'0'!$C:$X,13,0)</f>
        <v>1</v>
      </c>
    </row>
    <row r="31" spans="1:10" ht="15.75">
      <c r="A31" s="12"/>
      <c r="B31" s="12"/>
      <c r="C31" s="22"/>
      <c r="D31" s="13" t="s">
        <v>316</v>
      </c>
      <c r="E31" s="12"/>
      <c r="F31" s="12"/>
      <c r="G31" s="12"/>
      <c r="H31" s="12"/>
      <c r="I31" s="12"/>
      <c r="J31" s="12"/>
    </row>
    <row r="32" spans="1:10" ht="126">
      <c r="A32" s="3"/>
      <c r="B32" s="4" t="s">
        <v>308</v>
      </c>
      <c r="C32" s="21" t="s">
        <v>312</v>
      </c>
      <c r="D32" s="46" t="s">
        <v>703</v>
      </c>
      <c r="E32" s="58">
        <f t="shared" si="0"/>
        <v>4120</v>
      </c>
      <c r="F32" s="24">
        <v>4120</v>
      </c>
      <c r="G32" s="24">
        <v>5290</v>
      </c>
      <c r="H32" s="33">
        <f>VLOOKUP(B32,'0'!$C:$X,16,0)</f>
        <v>9</v>
      </c>
      <c r="I32" s="33">
        <f>VLOOKUP(B32,'0'!$C:$X,19,0)</f>
        <v>16</v>
      </c>
      <c r="J32" s="33">
        <f>VLOOKUP(B32,'0'!$C:$X,13,0)</f>
        <v>13</v>
      </c>
    </row>
    <row r="33" spans="1:10" ht="141.75">
      <c r="A33" s="3"/>
      <c r="B33" s="4" t="s">
        <v>307</v>
      </c>
      <c r="C33" s="21" t="s">
        <v>54</v>
      </c>
      <c r="D33" s="46" t="s">
        <v>757</v>
      </c>
      <c r="E33" s="58">
        <f t="shared" si="0"/>
        <v>5150</v>
      </c>
      <c r="F33" s="24">
        <v>5150</v>
      </c>
      <c r="G33" s="24">
        <v>6390</v>
      </c>
      <c r="H33" s="33">
        <f>VLOOKUP(B33,'0'!$C:$X,16,0)</f>
        <v>0</v>
      </c>
      <c r="I33" s="33">
        <f>VLOOKUP(B33,'0'!$C:$X,19,0)</f>
        <v>0</v>
      </c>
      <c r="J33" s="33">
        <f>VLOOKUP(B33,'0'!$C:$X,13,0)</f>
        <v>0</v>
      </c>
    </row>
    <row r="34" spans="1:10" ht="126">
      <c r="A34" s="3"/>
      <c r="B34" s="4">
        <v>6006</v>
      </c>
      <c r="C34" s="21" t="s">
        <v>312</v>
      </c>
      <c r="D34" s="28" t="s">
        <v>506</v>
      </c>
      <c r="E34" s="58">
        <f>F34</f>
        <v>2650</v>
      </c>
      <c r="F34" s="24">
        <v>2650</v>
      </c>
      <c r="G34" s="24">
        <v>3190</v>
      </c>
      <c r="H34" s="33">
        <f>VLOOKUP(B34,'0'!$C:$X,16,0)</f>
        <v>0</v>
      </c>
      <c r="I34" s="33">
        <f>VLOOKUP(B34,'0'!$C:$X,19,0)</f>
        <v>0</v>
      </c>
      <c r="J34" s="33">
        <f>VLOOKUP(B34,'0'!$C:$X,13,0)</f>
        <v>0</v>
      </c>
    </row>
    <row r="35" spans="1:10" ht="126">
      <c r="A35" s="3"/>
      <c r="B35" s="4">
        <v>7000</v>
      </c>
      <c r="C35" s="21" t="s">
        <v>312</v>
      </c>
      <c r="D35" s="28" t="s">
        <v>507</v>
      </c>
      <c r="E35" s="58">
        <f>F35</f>
        <v>3100</v>
      </c>
      <c r="F35" s="24">
        <v>3100</v>
      </c>
      <c r="G35" s="24">
        <v>3790</v>
      </c>
      <c r="H35" s="33">
        <f>VLOOKUP(B35,'0'!$C:$X,16,0)</f>
        <v>0</v>
      </c>
      <c r="I35" s="33">
        <f>VLOOKUP(B35,'0'!$C:$X,19,0)</f>
        <v>0</v>
      </c>
      <c r="J35" s="33">
        <f>VLOOKUP(B35,'0'!$C:$X,13,0)</f>
        <v>0</v>
      </c>
    </row>
    <row r="36" spans="1:10" ht="126">
      <c r="A36" s="3"/>
      <c r="B36" s="4" t="s">
        <v>309</v>
      </c>
      <c r="C36" s="21" t="s">
        <v>54</v>
      </c>
      <c r="D36" s="46" t="s">
        <v>758</v>
      </c>
      <c r="E36" s="58">
        <f t="shared" si="0"/>
        <v>4130</v>
      </c>
      <c r="F36" s="24">
        <v>4130</v>
      </c>
      <c r="G36" s="24">
        <v>5190</v>
      </c>
      <c r="H36" s="33">
        <f>VLOOKUP(B36,'0'!$C:$X,16,0)</f>
        <v>0</v>
      </c>
      <c r="I36" s="33">
        <f>VLOOKUP(B36,'0'!$C:$X,19,0)</f>
        <v>0</v>
      </c>
      <c r="J36" s="33">
        <f>VLOOKUP(B36,'0'!$C:$X,13,0)</f>
        <v>0</v>
      </c>
    </row>
    <row r="37" spans="1:10" ht="110.25">
      <c r="A37" s="3"/>
      <c r="B37" s="4" t="s">
        <v>310</v>
      </c>
      <c r="C37" s="21" t="s">
        <v>54</v>
      </c>
      <c r="D37" s="46" t="s">
        <v>759</v>
      </c>
      <c r="E37" s="58">
        <f t="shared" si="0"/>
        <v>5050</v>
      </c>
      <c r="F37" s="24">
        <v>5050</v>
      </c>
      <c r="G37" s="24">
        <v>6290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110.25">
      <c r="A38" s="3"/>
      <c r="B38" s="4" t="s">
        <v>311</v>
      </c>
      <c r="C38" s="21" t="s">
        <v>54</v>
      </c>
      <c r="D38" s="46" t="s">
        <v>760</v>
      </c>
      <c r="E38" s="58">
        <f t="shared" si="0"/>
        <v>5050</v>
      </c>
      <c r="F38" s="24">
        <v>5050</v>
      </c>
      <c r="G38" s="24">
        <v>6290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ht="15.75">
      <c r="A39" s="12"/>
      <c r="B39" s="12"/>
      <c r="C39" s="22"/>
      <c r="D39" s="13" t="s">
        <v>658</v>
      </c>
      <c r="E39" s="12"/>
      <c r="F39" s="12"/>
      <c r="G39" s="12"/>
      <c r="H39" s="12"/>
      <c r="I39" s="12"/>
      <c r="J39" s="12"/>
    </row>
    <row r="40" spans="1:10" ht="78.75" customHeight="1">
      <c r="A40" s="3"/>
      <c r="B40" s="4" t="s">
        <v>426</v>
      </c>
      <c r="C40" s="21" t="s">
        <v>54</v>
      </c>
      <c r="D40" s="28" t="s">
        <v>659</v>
      </c>
      <c r="E40" s="58">
        <f t="shared" si="0"/>
        <v>350</v>
      </c>
      <c r="F40" s="24">
        <v>350</v>
      </c>
      <c r="G40" s="24">
        <v>500</v>
      </c>
      <c r="H40" s="33">
        <f>VLOOKUP(B40,'0'!$C:$X,16,0)</f>
        <v>1297</v>
      </c>
      <c r="I40" s="33">
        <f>VLOOKUP(B40,'0'!$C:$X,19,0)</f>
        <v>36</v>
      </c>
      <c r="J40" s="33">
        <f>VLOOKUP(B40,'0'!$C:$X,13,0)</f>
        <v>0</v>
      </c>
    </row>
    <row r="41" spans="1:10" ht="83.25" customHeight="1">
      <c r="A41" s="3"/>
      <c r="B41" s="4" t="s">
        <v>424</v>
      </c>
      <c r="C41" s="21" t="s">
        <v>54</v>
      </c>
      <c r="D41" s="28" t="s">
        <v>660</v>
      </c>
      <c r="E41" s="58">
        <f t="shared" si="0"/>
        <v>350</v>
      </c>
      <c r="F41" s="24">
        <v>350</v>
      </c>
      <c r="G41" s="24">
        <v>500</v>
      </c>
      <c r="H41" s="33" t="e">
        <f>VLOOKUP(B41,'0'!$C:$X,16,0)</f>
        <v>#N/A</v>
      </c>
      <c r="I41" s="33" t="e">
        <f>VLOOKUP(B41,'0'!$C:$X,19,0)</f>
        <v>#N/A</v>
      </c>
      <c r="J41" s="33" t="e">
        <f>VLOOKUP(B41,'0'!$C:$X,13,0)</f>
        <v>#N/A</v>
      </c>
    </row>
  </sheetData>
  <autoFilter ref="C1:C41" xr:uid="{00000000-0009-0000-0000-000002000000}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zoomScale="70" zoomScaleNormal="70" workbookViewId="0">
      <pane ySplit="3" topLeftCell="A4" activePane="bottomLeft" state="frozen"/>
      <selection pane="bottomLeft" activeCell="D6" sqref="D6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478</v>
      </c>
      <c r="B1" s="88"/>
      <c r="C1" s="88"/>
      <c r="D1" s="88"/>
      <c r="E1" s="17">
        <v>0</v>
      </c>
      <c r="F1" s="91"/>
      <c r="G1" s="92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90" t="s">
        <v>514</v>
      </c>
      <c r="B3" s="90"/>
      <c r="C3" s="90"/>
      <c r="D3" s="90"/>
      <c r="E3" s="90"/>
      <c r="F3" s="90"/>
      <c r="G3" s="90"/>
      <c r="H3" s="10"/>
      <c r="I3" s="10"/>
      <c r="J3" s="11"/>
    </row>
    <row r="4" spans="1:10" ht="26.25">
      <c r="A4" s="12"/>
      <c r="B4" s="12"/>
      <c r="C4" s="22"/>
      <c r="D4" s="31" t="s">
        <v>508</v>
      </c>
      <c r="E4" s="14"/>
      <c r="F4" s="12"/>
      <c r="G4" s="12"/>
      <c r="H4" s="12"/>
      <c r="I4" s="12"/>
      <c r="J4" s="12"/>
    </row>
    <row r="5" spans="1:10" ht="18.75">
      <c r="A5" s="12"/>
      <c r="B5" s="12"/>
      <c r="C5" s="22"/>
      <c r="D5" s="13" t="s">
        <v>100</v>
      </c>
      <c r="E5" s="26"/>
      <c r="F5" s="25"/>
      <c r="G5" s="25"/>
      <c r="H5" s="12"/>
      <c r="I5" s="12"/>
      <c r="J5" s="12"/>
    </row>
    <row r="6" spans="1:10" ht="220.5">
      <c r="A6" s="3"/>
      <c r="B6" s="4" t="s">
        <v>101</v>
      </c>
      <c r="C6" s="21" t="s">
        <v>54</v>
      </c>
      <c r="D6" s="5" t="s">
        <v>105</v>
      </c>
      <c r="E6" s="27">
        <f>F6*(1-$E$1)</f>
        <v>3220</v>
      </c>
      <c r="F6" s="61">
        <v>3220</v>
      </c>
      <c r="G6" s="61">
        <v>3990</v>
      </c>
      <c r="H6" s="33">
        <f>VLOOKUP(B6,'0'!$C:$X,16,0)</f>
        <v>0</v>
      </c>
      <c r="I6" s="33">
        <f>VLOOKUP(B6,'0'!$C:$X,19,0)</f>
        <v>0</v>
      </c>
      <c r="J6" s="33">
        <f>VLOOKUP(B6,'0'!$C:$X,13,0)</f>
        <v>2</v>
      </c>
    </row>
    <row r="7" spans="1:10" ht="220.5">
      <c r="A7" s="3"/>
      <c r="B7" s="4" t="s">
        <v>124</v>
      </c>
      <c r="C7" s="21" t="s">
        <v>54</v>
      </c>
      <c r="D7" s="5" t="s">
        <v>132</v>
      </c>
      <c r="E7" s="27">
        <f>F7*(1-$E$1)</f>
        <v>3220</v>
      </c>
      <c r="F7" s="61">
        <v>3220</v>
      </c>
      <c r="G7" s="61">
        <v>3990</v>
      </c>
      <c r="H7" s="33">
        <f>VLOOKUP(B7,'0'!$C:$X,16,0)</f>
        <v>0</v>
      </c>
      <c r="I7" s="33">
        <f>VLOOKUP(B7,'0'!$C:$X,19,0)</f>
        <v>0</v>
      </c>
      <c r="J7" s="33">
        <f>VLOOKUP(B7,'0'!$C:$X,13,0)</f>
        <v>0</v>
      </c>
    </row>
    <row r="8" spans="1:10" ht="220.5">
      <c r="A8" s="3"/>
      <c r="B8" s="4" t="s">
        <v>102</v>
      </c>
      <c r="C8" s="21" t="s">
        <v>54</v>
      </c>
      <c r="D8" s="5" t="s">
        <v>106</v>
      </c>
      <c r="E8" s="27">
        <f>F8*(1-$E$1)</f>
        <v>3950</v>
      </c>
      <c r="F8" s="24">
        <v>3950</v>
      </c>
      <c r="G8" s="24">
        <v>4990</v>
      </c>
      <c r="H8" s="33">
        <f>VLOOKUP(B8,'0'!$C:$X,16,0)</f>
        <v>-14</v>
      </c>
      <c r="I8" s="33">
        <f>VLOOKUP(B8,'0'!$C:$X,19,0)</f>
        <v>0</v>
      </c>
      <c r="J8" s="33">
        <f>VLOOKUP(B8,'0'!$C:$X,13,0)</f>
        <v>117</v>
      </c>
    </row>
    <row r="9" spans="1:10" ht="180">
      <c r="A9" s="3"/>
      <c r="B9" s="4" t="s">
        <v>103</v>
      </c>
      <c r="C9" s="21" t="s">
        <v>54</v>
      </c>
      <c r="D9" s="6" t="s">
        <v>107</v>
      </c>
      <c r="E9" s="27">
        <f>F9*(1-$E$1)</f>
        <v>3600</v>
      </c>
      <c r="F9" s="24">
        <v>3600</v>
      </c>
      <c r="G9" s="24">
        <v>4490</v>
      </c>
      <c r="H9" s="33">
        <f>VLOOKUP(B9,'0'!$C:$X,16,0)</f>
        <v>0</v>
      </c>
      <c r="I9" s="33">
        <f>VLOOKUP(B9,'0'!$C:$X,19,0)</f>
        <v>0</v>
      </c>
      <c r="J9" s="33">
        <f>VLOOKUP(B9,'0'!$C:$X,13,0)</f>
        <v>8</v>
      </c>
    </row>
    <row r="10" spans="1:10" ht="236.25">
      <c r="A10" s="3"/>
      <c r="B10" s="4" t="s">
        <v>104</v>
      </c>
      <c r="C10" s="78" t="s">
        <v>835</v>
      </c>
      <c r="D10" s="5" t="s">
        <v>108</v>
      </c>
      <c r="E10" s="27">
        <f>F10</f>
        <v>4360</v>
      </c>
      <c r="F10" s="24">
        <v>4360</v>
      </c>
      <c r="G10" s="24">
        <v>5490</v>
      </c>
      <c r="H10" s="33">
        <f>VLOOKUP(B10,'0'!$C:$X,16,0)</f>
        <v>102</v>
      </c>
      <c r="I10" s="33">
        <f>VLOOKUP(B10,'0'!$C:$X,19,0)</f>
        <v>26</v>
      </c>
      <c r="J10" s="33">
        <f>VLOOKUP(B10,'0'!$C:$X,13,0)</f>
        <v>127</v>
      </c>
    </row>
    <row r="11" spans="1:10" ht="18.75">
      <c r="A11" s="12"/>
      <c r="B11" s="12"/>
      <c r="C11" s="22"/>
      <c r="D11" s="13" t="s">
        <v>109</v>
      </c>
      <c r="E11" s="26"/>
      <c r="F11" s="25"/>
      <c r="G11" s="25"/>
      <c r="H11" s="12"/>
      <c r="I11" s="12"/>
      <c r="J11" s="12"/>
    </row>
    <row r="12" spans="1:10" ht="236.25">
      <c r="A12" s="7"/>
      <c r="B12" s="4" t="s">
        <v>111</v>
      </c>
      <c r="C12" s="21" t="s">
        <v>834</v>
      </c>
      <c r="D12" s="9" t="s">
        <v>133</v>
      </c>
      <c r="E12" s="27">
        <f>F12*(1-$E$1)</f>
        <v>6080</v>
      </c>
      <c r="F12" s="61">
        <v>6080</v>
      </c>
      <c r="G12" s="61">
        <v>7990</v>
      </c>
      <c r="H12" s="33">
        <f>VLOOKUP(B12,'0'!$C:$X,16,0)</f>
        <v>23</v>
      </c>
      <c r="I12" s="33">
        <f>VLOOKUP(B12,'0'!$C:$X,19,0)</f>
        <v>15</v>
      </c>
      <c r="J12" s="33">
        <f>VLOOKUP(B12,'0'!$C:$X,13,0)</f>
        <v>10</v>
      </c>
    </row>
    <row r="13" spans="1:10" ht="220.5">
      <c r="A13" s="7"/>
      <c r="B13" s="4" t="s">
        <v>112</v>
      </c>
      <c r="C13" s="21" t="s">
        <v>834</v>
      </c>
      <c r="D13" s="9" t="s">
        <v>134</v>
      </c>
      <c r="E13" s="27">
        <f>F13*(1-$E$1)</f>
        <v>6080</v>
      </c>
      <c r="F13" s="61">
        <v>6080</v>
      </c>
      <c r="G13" s="61">
        <v>7990</v>
      </c>
      <c r="H13" s="33">
        <f>VLOOKUP(B13,'0'!$C:$X,16,0)</f>
        <v>147</v>
      </c>
      <c r="I13" s="33">
        <f>VLOOKUP(B13,'0'!$C:$X,19,0)</f>
        <v>47</v>
      </c>
      <c r="J13" s="33">
        <f>VLOOKUP(B13,'0'!$C:$X,13,0)</f>
        <v>11</v>
      </c>
    </row>
    <row r="14" spans="1:10" ht="220.5">
      <c r="A14" s="7"/>
      <c r="B14" s="45" t="s">
        <v>110</v>
      </c>
      <c r="C14" s="21" t="s">
        <v>54</v>
      </c>
      <c r="D14" s="8" t="s">
        <v>135</v>
      </c>
      <c r="E14" s="27">
        <f>F14*(1-$E$1)</f>
        <v>5850</v>
      </c>
      <c r="F14" s="61">
        <v>5850</v>
      </c>
      <c r="G14" s="61">
        <v>7290</v>
      </c>
      <c r="H14" s="33">
        <f>VLOOKUP(B14,'0'!$C:$X,16,0)</f>
        <v>21</v>
      </c>
      <c r="I14" s="33">
        <f>VLOOKUP(B14,'0'!$C:$X,19,0)</f>
        <v>15</v>
      </c>
      <c r="J14" s="33">
        <f>VLOOKUP(B14,'0'!$C:$X,13,0)</f>
        <v>49</v>
      </c>
    </row>
    <row r="15" spans="1:10" ht="18.75">
      <c r="A15" s="12"/>
      <c r="B15" s="12"/>
      <c r="C15" s="22"/>
      <c r="D15" s="13" t="s">
        <v>113</v>
      </c>
      <c r="E15" s="26"/>
      <c r="F15" s="25"/>
      <c r="G15" s="25"/>
      <c r="H15" s="12"/>
      <c r="I15" s="12"/>
      <c r="J15" s="12"/>
    </row>
    <row r="16" spans="1:10" ht="220.5">
      <c r="A16" s="7"/>
      <c r="B16" s="4" t="s">
        <v>114</v>
      </c>
      <c r="C16" s="21" t="s">
        <v>54</v>
      </c>
      <c r="D16" s="9" t="s">
        <v>136</v>
      </c>
      <c r="E16" s="27">
        <f>F16*(1-$E$1)</f>
        <v>5050</v>
      </c>
      <c r="F16" s="61">
        <v>5050</v>
      </c>
      <c r="G16" s="61">
        <v>6290</v>
      </c>
      <c r="H16" s="33">
        <f>VLOOKUP(B16,'0'!$C:$X,16,0)</f>
        <v>1</v>
      </c>
      <c r="I16" s="33">
        <f>VLOOKUP(B16,'0'!$C:$X,19,0)</f>
        <v>7</v>
      </c>
      <c r="J16" s="33">
        <f>VLOOKUP(B16,'0'!$C:$X,13,0)</f>
        <v>217</v>
      </c>
    </row>
    <row r="17" spans="1:10" ht="220.5">
      <c r="A17" s="7"/>
      <c r="B17" s="4" t="s">
        <v>115</v>
      </c>
      <c r="C17" s="21" t="s">
        <v>54</v>
      </c>
      <c r="D17" s="9" t="s">
        <v>525</v>
      </c>
      <c r="E17" s="27">
        <f>F17*(1-$E$1)</f>
        <v>6360</v>
      </c>
      <c r="F17" s="61">
        <v>6360</v>
      </c>
      <c r="G17" s="61">
        <v>7990</v>
      </c>
      <c r="H17" s="33">
        <f>VLOOKUP(B17,'0'!$C:$X,16,0)</f>
        <v>0</v>
      </c>
      <c r="I17" s="33">
        <f>VLOOKUP(B17,'0'!$C:$X,19,0)</f>
        <v>7</v>
      </c>
      <c r="J17" s="33">
        <f>VLOOKUP(B17,'0'!$C:$X,13,0)</f>
        <v>183</v>
      </c>
    </row>
    <row r="18" spans="1:10" ht="220.5">
      <c r="A18" s="7"/>
      <c r="B18" s="4" t="s">
        <v>131</v>
      </c>
      <c r="C18" s="21" t="s">
        <v>834</v>
      </c>
      <c r="D18" s="8" t="s">
        <v>687</v>
      </c>
      <c r="E18" s="27">
        <f>F18*(1-$E$1)</f>
        <v>6380</v>
      </c>
      <c r="F18" s="61">
        <v>6380</v>
      </c>
      <c r="G18" s="61">
        <v>7990</v>
      </c>
      <c r="H18" s="33">
        <f>VLOOKUP(B18,'0'!$C:$X,16,0)</f>
        <v>0</v>
      </c>
      <c r="I18" s="33">
        <f>VLOOKUP(B18,'0'!$C:$X,19,0)</f>
        <v>0</v>
      </c>
      <c r="J18" s="33">
        <f>VLOOKUP(B18,'0'!$C:$X,13,0)</f>
        <v>2</v>
      </c>
    </row>
    <row r="19" spans="1:10" ht="220.5">
      <c r="A19" s="7"/>
      <c r="B19" s="45" t="s">
        <v>116</v>
      </c>
      <c r="C19" s="21" t="s">
        <v>54</v>
      </c>
      <c r="D19" s="5" t="s">
        <v>531</v>
      </c>
      <c r="E19" s="27">
        <f>F19*(1-$E$1)</f>
        <v>7185</v>
      </c>
      <c r="F19" s="61">
        <v>7185</v>
      </c>
      <c r="G19" s="61">
        <v>8990</v>
      </c>
      <c r="H19" s="33">
        <f>VLOOKUP(B19,'0'!$C:$X,16,0)</f>
        <v>86</v>
      </c>
      <c r="I19" s="33">
        <f>VLOOKUP(B19,'0'!$C:$X,19,0)</f>
        <v>1</v>
      </c>
      <c r="J19" s="33">
        <f>VLOOKUP(B19,'0'!$C:$X,13,0)</f>
        <v>83</v>
      </c>
    </row>
    <row r="20" spans="1:10" ht="18.75">
      <c r="A20" s="12"/>
      <c r="B20" s="12"/>
      <c r="C20" s="22"/>
      <c r="D20" s="13" t="s">
        <v>117</v>
      </c>
      <c r="E20" s="26"/>
      <c r="F20" s="25"/>
      <c r="G20" s="25"/>
      <c r="H20" s="12"/>
      <c r="I20" s="12"/>
      <c r="J20" s="12"/>
    </row>
    <row r="21" spans="1:10" ht="220.5">
      <c r="A21" s="7"/>
      <c r="B21" s="4" t="s">
        <v>118</v>
      </c>
      <c r="C21" s="21" t="s">
        <v>54</v>
      </c>
      <c r="D21" s="8" t="s">
        <v>640</v>
      </c>
      <c r="E21" s="27">
        <f t="shared" ref="E21:E26" si="0">F21*(1-$E$1)</f>
        <v>5500</v>
      </c>
      <c r="F21" s="24">
        <v>5500</v>
      </c>
      <c r="G21" s="24">
        <v>6990</v>
      </c>
      <c r="H21" s="33">
        <f>VLOOKUP(B21,'0'!$C:$X,16,0)</f>
        <v>0</v>
      </c>
      <c r="I21" s="33">
        <f>VLOOKUP(B21,'0'!$C:$X,19,0)</f>
        <v>121</v>
      </c>
      <c r="J21" s="33">
        <f>VLOOKUP(B21,'0'!$C:$X,13,0)</f>
        <v>142</v>
      </c>
    </row>
    <row r="22" spans="1:10" ht="236.25">
      <c r="A22" s="7"/>
      <c r="B22" s="4" t="s">
        <v>119</v>
      </c>
      <c r="C22" s="21" t="s">
        <v>54</v>
      </c>
      <c r="D22" s="8" t="s">
        <v>137</v>
      </c>
      <c r="E22" s="27">
        <f t="shared" si="0"/>
        <v>7800</v>
      </c>
      <c r="F22" s="24">
        <v>7800</v>
      </c>
      <c r="G22" s="24">
        <v>10390</v>
      </c>
      <c r="H22" s="33">
        <f>VLOOKUP(B22,'0'!$C:$X,16,0)</f>
        <v>36</v>
      </c>
      <c r="I22" s="33">
        <f>VLOOKUP(B22,'0'!$C:$X,19,0)</f>
        <v>31</v>
      </c>
      <c r="J22" s="33">
        <f>VLOOKUP(B22,'0'!$C:$X,13,0)</f>
        <v>70</v>
      </c>
    </row>
    <row r="23" spans="1:10" ht="252">
      <c r="A23" s="7"/>
      <c r="B23" s="4" t="s">
        <v>120</v>
      </c>
      <c r="C23" s="21" t="s">
        <v>54</v>
      </c>
      <c r="D23" s="8" t="s">
        <v>138</v>
      </c>
      <c r="E23" s="27">
        <f t="shared" si="0"/>
        <v>8370</v>
      </c>
      <c r="F23" s="24">
        <v>8370</v>
      </c>
      <c r="G23" s="24">
        <v>10690</v>
      </c>
      <c r="H23" s="33">
        <f>VLOOKUP(B23,'0'!$C:$X,16,0)</f>
        <v>5</v>
      </c>
      <c r="I23" s="33">
        <f>VLOOKUP(B23,'0'!$C:$X,19,0)</f>
        <v>40</v>
      </c>
      <c r="J23" s="33">
        <f>VLOOKUP(B23,'0'!$C:$X,13,0)</f>
        <v>185</v>
      </c>
    </row>
    <row r="24" spans="1:10" ht="236.25">
      <c r="A24" s="7"/>
      <c r="B24" s="4" t="s">
        <v>121</v>
      </c>
      <c r="C24" s="21" t="s">
        <v>54</v>
      </c>
      <c r="D24" s="8" t="s">
        <v>139</v>
      </c>
      <c r="E24" s="27">
        <f t="shared" si="0"/>
        <v>9330</v>
      </c>
      <c r="F24" s="24">
        <v>9330</v>
      </c>
      <c r="G24" s="24">
        <v>11790</v>
      </c>
      <c r="H24" s="33">
        <f>VLOOKUP(B24,'0'!$C:$X,16,0)</f>
        <v>11</v>
      </c>
      <c r="I24" s="33">
        <f>VLOOKUP(B24,'0'!$C:$X,19,0)</f>
        <v>22</v>
      </c>
      <c r="J24" s="33">
        <f>VLOOKUP(B24,'0'!$C:$X,13,0)</f>
        <v>4</v>
      </c>
    </row>
    <row r="25" spans="1:10" ht="267.75">
      <c r="A25" s="7"/>
      <c r="B25" s="4" t="s">
        <v>122</v>
      </c>
      <c r="C25" s="21" t="s">
        <v>54</v>
      </c>
      <c r="D25" s="8" t="s">
        <v>140</v>
      </c>
      <c r="E25" s="27">
        <f t="shared" si="0"/>
        <v>8780</v>
      </c>
      <c r="F25" s="24">
        <v>8780</v>
      </c>
      <c r="G25" s="24">
        <v>11790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2</v>
      </c>
    </row>
    <row r="26" spans="1:10" ht="267.75">
      <c r="A26" s="7"/>
      <c r="B26" s="4" t="s">
        <v>123</v>
      </c>
      <c r="C26" s="21" t="s">
        <v>54</v>
      </c>
      <c r="D26" s="8" t="s">
        <v>141</v>
      </c>
      <c r="E26" s="27">
        <f t="shared" si="0"/>
        <v>9480</v>
      </c>
      <c r="F26" s="24">
        <v>9480</v>
      </c>
      <c r="G26" s="24">
        <v>11790</v>
      </c>
      <c r="H26" s="33">
        <f>VLOOKUP(B26,'0'!$C:$X,16,0)</f>
        <v>0</v>
      </c>
      <c r="I26" s="33">
        <f>VLOOKUP(B26,'0'!$C:$X,19,0)</f>
        <v>0</v>
      </c>
      <c r="J26" s="33">
        <f>VLOOKUP(B26,'0'!$C:$X,13,0)</f>
        <v>33</v>
      </c>
    </row>
    <row r="27" spans="1:10" ht="26.25">
      <c r="A27" s="12"/>
      <c r="B27" s="12"/>
      <c r="C27" s="22"/>
      <c r="D27" s="31" t="s">
        <v>475</v>
      </c>
      <c r="E27" s="12"/>
      <c r="F27" s="12"/>
      <c r="G27" s="12"/>
      <c r="H27" s="12"/>
      <c r="I27" s="12"/>
      <c r="J27" s="12"/>
    </row>
    <row r="28" spans="1:10" ht="157.5">
      <c r="A28" s="7"/>
      <c r="B28" s="45" t="s">
        <v>476</v>
      </c>
      <c r="C28" s="78" t="s">
        <v>835</v>
      </c>
      <c r="D28" s="8" t="s">
        <v>511</v>
      </c>
      <c r="E28" s="27">
        <f>F28</f>
        <v>3120</v>
      </c>
      <c r="F28" s="24">
        <v>3120</v>
      </c>
      <c r="G28" s="24">
        <v>3890</v>
      </c>
      <c r="H28" s="33">
        <f>VLOOKUP(B28,'0'!$C:$X,16,0)</f>
        <v>61</v>
      </c>
      <c r="I28" s="33">
        <f>VLOOKUP(B28,'0'!$C:$X,19,0)</f>
        <v>56</v>
      </c>
      <c r="J28" s="33">
        <f>VLOOKUP(B28,'0'!$C:$X,13,0)</f>
        <v>0</v>
      </c>
    </row>
    <row r="29" spans="1:10" ht="173.25">
      <c r="A29" s="7"/>
      <c r="B29" s="45" t="s">
        <v>509</v>
      </c>
      <c r="C29" s="78" t="s">
        <v>835</v>
      </c>
      <c r="D29" s="8" t="s">
        <v>512</v>
      </c>
      <c r="E29" s="27">
        <f>F29</f>
        <v>3790</v>
      </c>
      <c r="F29" s="24">
        <v>3790</v>
      </c>
      <c r="G29" s="24">
        <v>4790</v>
      </c>
      <c r="H29" s="33">
        <f>VLOOKUP(B29,'0'!$C:$X,16,0)</f>
        <v>38</v>
      </c>
      <c r="I29" s="33">
        <f>VLOOKUP(B29,'0'!$C:$X,19,0)</f>
        <v>0</v>
      </c>
      <c r="J29" s="33">
        <f>VLOOKUP(B29,'0'!$C:$X,13,0)</f>
        <v>0</v>
      </c>
    </row>
    <row r="30" spans="1:10" ht="173.25">
      <c r="A30" s="7"/>
      <c r="B30" s="45" t="s">
        <v>510</v>
      </c>
      <c r="C30" s="76" t="s">
        <v>835</v>
      </c>
      <c r="D30" s="8" t="s">
        <v>513</v>
      </c>
      <c r="E30" s="27">
        <f>F30</f>
        <v>4180</v>
      </c>
      <c r="F30" s="24">
        <v>4180</v>
      </c>
      <c r="G30" s="24">
        <v>5290</v>
      </c>
      <c r="H30" s="33">
        <f>VLOOKUP(B30,'0'!$C:$X,16,0)</f>
        <v>17</v>
      </c>
      <c r="I30" s="33">
        <f>VLOOKUP(B30,'0'!$C:$X,19,0)</f>
        <v>11</v>
      </c>
      <c r="J30" s="33">
        <f>VLOOKUP(B30,'0'!$C:$X,13,0)</f>
        <v>1</v>
      </c>
    </row>
  </sheetData>
  <autoFilter ref="A4:J30" xr:uid="{00000000-0009-0000-0000-000003000000}"/>
  <mergeCells count="4">
    <mergeCell ref="A1:D1"/>
    <mergeCell ref="H1:I1"/>
    <mergeCell ref="A3:G3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zoomScale="80" zoomScaleNormal="80" workbookViewId="0">
      <selection activeCell="D5" sqref="D5"/>
    </sheetView>
  </sheetViews>
  <sheetFormatPr defaultRowHeight="15"/>
  <cols>
    <col min="1" max="1" width="37.7109375" customWidth="1"/>
    <col min="2" max="2" width="22.28515625" customWidth="1"/>
    <col min="3" max="3" width="14" customWidth="1"/>
    <col min="4" max="4" width="36.140625" customWidth="1"/>
    <col min="7" max="7" width="10.28515625" customWidth="1"/>
    <col min="10" max="10" width="8.85546875" customWidth="1"/>
  </cols>
  <sheetData>
    <row r="1" spans="1:12" ht="47.25" customHeight="1">
      <c r="A1" s="93" t="s">
        <v>683</v>
      </c>
      <c r="B1" s="93"/>
      <c r="C1" s="93"/>
      <c r="D1" s="93"/>
      <c r="E1" s="94" t="s">
        <v>819</v>
      </c>
      <c r="F1" s="95"/>
      <c r="G1" s="96" t="s">
        <v>821</v>
      </c>
      <c r="H1" s="97"/>
      <c r="I1" s="96" t="s">
        <v>820</v>
      </c>
      <c r="J1" s="97"/>
      <c r="K1" s="87" t="s">
        <v>0</v>
      </c>
      <c r="L1" s="87"/>
    </row>
    <row r="2" spans="1:12" ht="23.25">
      <c r="A2" s="19" t="s">
        <v>2</v>
      </c>
      <c r="B2" s="19" t="s">
        <v>3</v>
      </c>
      <c r="C2" s="20" t="s">
        <v>10</v>
      </c>
      <c r="D2" s="19" t="s">
        <v>4</v>
      </c>
      <c r="E2" s="70" t="s">
        <v>5</v>
      </c>
      <c r="F2" s="70" t="s">
        <v>6</v>
      </c>
      <c r="G2" s="71" t="s">
        <v>5</v>
      </c>
      <c r="H2" s="71" t="s">
        <v>6</v>
      </c>
      <c r="I2" s="71" t="s">
        <v>5</v>
      </c>
      <c r="J2" s="71" t="s">
        <v>6</v>
      </c>
      <c r="K2" s="19" t="s">
        <v>7</v>
      </c>
      <c r="L2" s="19" t="s">
        <v>8</v>
      </c>
    </row>
    <row r="3" spans="1:12" ht="28.5">
      <c r="A3" s="90" t="s">
        <v>514</v>
      </c>
      <c r="B3" s="90"/>
      <c r="C3" s="90"/>
      <c r="D3" s="90"/>
      <c r="E3" s="90"/>
      <c r="F3" s="90"/>
      <c r="G3" s="90"/>
      <c r="H3" s="90"/>
      <c r="I3" s="10"/>
      <c r="J3" s="10"/>
      <c r="K3" s="10"/>
      <c r="L3" s="10"/>
    </row>
    <row r="4" spans="1:12" ht="204.75">
      <c r="A4" s="54"/>
      <c r="B4" s="55" t="s">
        <v>708</v>
      </c>
      <c r="C4" s="56" t="s">
        <v>97</v>
      </c>
      <c r="D4" s="79" t="s">
        <v>836</v>
      </c>
      <c r="E4" s="72">
        <v>2530</v>
      </c>
      <c r="F4" s="72">
        <v>2990</v>
      </c>
      <c r="G4" s="73">
        <v>3610</v>
      </c>
      <c r="H4" s="73">
        <v>4490</v>
      </c>
      <c r="I4" s="74">
        <f>(G4-E4)/G4</f>
        <v>0.29916897506925205</v>
      </c>
      <c r="J4" s="74">
        <f>(H4-F4)/H4</f>
        <v>0.33407572383073497</v>
      </c>
      <c r="K4" s="75">
        <v>594</v>
      </c>
      <c r="L4" s="75">
        <v>30</v>
      </c>
    </row>
    <row r="5" spans="1:12" ht="204.75">
      <c r="A5" s="54"/>
      <c r="B5" s="55" t="s">
        <v>709</v>
      </c>
      <c r="C5" s="56" t="s">
        <v>97</v>
      </c>
      <c r="D5" s="79" t="s">
        <v>837</v>
      </c>
      <c r="E5" s="72">
        <v>2785</v>
      </c>
      <c r="F5" s="72">
        <v>3490</v>
      </c>
      <c r="G5" s="73">
        <v>3980</v>
      </c>
      <c r="H5" s="73">
        <v>4990</v>
      </c>
      <c r="I5" s="74">
        <f>(G5-E5)/G5</f>
        <v>0.30025125628140703</v>
      </c>
      <c r="J5" s="74">
        <f>(H5-F5)/H5</f>
        <v>0.30060120240480964</v>
      </c>
      <c r="K5" s="75">
        <v>421</v>
      </c>
      <c r="L5" s="75">
        <v>9</v>
      </c>
    </row>
  </sheetData>
  <autoFilter ref="A4:J4" xr:uid="{00000000-0009-0000-0000-000004000000}"/>
  <mergeCells count="6">
    <mergeCell ref="K1:L1"/>
    <mergeCell ref="A3:H3"/>
    <mergeCell ref="A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5536"/>
  <sheetViews>
    <sheetView topLeftCell="A271" zoomScale="90" zoomScaleNormal="90" workbookViewId="0">
      <selection activeCell="T280" sqref="A280:T280"/>
    </sheetView>
  </sheetViews>
  <sheetFormatPr defaultRowHeight="15"/>
  <cols>
    <col min="1" max="1" width="23.5703125" style="2" customWidth="1"/>
    <col min="2" max="2" width="10.42578125" style="2" customWidth="1"/>
    <col min="3" max="21" width="8.7109375" style="2" customWidth="1"/>
    <col min="22" max="22" width="9.140625" style="2" customWidth="1"/>
  </cols>
  <sheetData>
    <row r="1" spans="1:21" ht="14.45" customHeight="1">
      <c r="A1" s="99" t="s">
        <v>784</v>
      </c>
      <c r="B1" s="99"/>
      <c r="C1" s="99"/>
      <c r="D1" s="99"/>
      <c r="E1" s="99"/>
      <c r="F1" s="99"/>
      <c r="G1" s="99"/>
      <c r="H1" s="99"/>
      <c r="I1" s="99"/>
      <c r="J1" s="101" t="s">
        <v>785</v>
      </c>
      <c r="K1" s="101"/>
      <c r="L1" s="101"/>
      <c r="M1" s="101" t="s">
        <v>786</v>
      </c>
      <c r="N1" s="101"/>
      <c r="O1" s="101"/>
      <c r="P1" s="101" t="s">
        <v>787</v>
      </c>
      <c r="Q1" s="101"/>
      <c r="R1" s="101"/>
      <c r="S1" s="101" t="s">
        <v>788</v>
      </c>
      <c r="T1" s="101"/>
      <c r="U1" s="101"/>
    </row>
    <row r="2" spans="1:21" ht="38.25" customHeight="1">
      <c r="A2" s="102"/>
      <c r="B2" s="103"/>
      <c r="C2" s="103"/>
      <c r="D2" s="103"/>
      <c r="E2" s="103"/>
      <c r="F2" s="103"/>
      <c r="G2" s="103"/>
      <c r="H2" s="103"/>
      <c r="I2" s="104"/>
      <c r="J2" s="99" t="s">
        <v>789</v>
      </c>
      <c r="K2" s="80" t="s">
        <v>790</v>
      </c>
      <c r="L2" s="99" t="s">
        <v>791</v>
      </c>
      <c r="M2" s="101" t="s">
        <v>785</v>
      </c>
      <c r="N2" s="101"/>
      <c r="O2" s="101"/>
      <c r="P2" s="101" t="s">
        <v>785</v>
      </c>
      <c r="Q2" s="101"/>
      <c r="R2" s="101"/>
      <c r="S2" s="101" t="s">
        <v>785</v>
      </c>
      <c r="T2" s="101"/>
      <c r="U2" s="101"/>
    </row>
    <row r="3" spans="1:21" ht="38.25" customHeight="1">
      <c r="A3" s="105"/>
      <c r="B3" s="106"/>
      <c r="C3" s="106"/>
      <c r="D3" s="106"/>
      <c r="E3" s="106"/>
      <c r="F3" s="106"/>
      <c r="G3" s="106"/>
      <c r="H3" s="106"/>
      <c r="I3" s="107"/>
      <c r="J3" s="108"/>
      <c r="K3" s="99" t="s">
        <v>792</v>
      </c>
      <c r="L3" s="108"/>
      <c r="M3" s="99" t="s">
        <v>789</v>
      </c>
      <c r="N3" s="80" t="s">
        <v>790</v>
      </c>
      <c r="O3" s="99" t="s">
        <v>791</v>
      </c>
      <c r="P3" s="99" t="s">
        <v>789</v>
      </c>
      <c r="Q3" s="80" t="s">
        <v>790</v>
      </c>
      <c r="R3" s="99" t="s">
        <v>791</v>
      </c>
      <c r="S3" s="99" t="s">
        <v>789</v>
      </c>
      <c r="T3" s="80" t="s">
        <v>790</v>
      </c>
      <c r="U3" s="99" t="s">
        <v>791</v>
      </c>
    </row>
    <row r="4" spans="1:21" ht="38.25">
      <c r="A4" s="80" t="s">
        <v>793</v>
      </c>
      <c r="B4" s="80" t="s">
        <v>794</v>
      </c>
      <c r="C4" s="80" t="s">
        <v>795</v>
      </c>
      <c r="D4" s="80" t="s">
        <v>796</v>
      </c>
      <c r="E4" s="80" t="s">
        <v>797</v>
      </c>
      <c r="F4" s="80" t="s">
        <v>798</v>
      </c>
      <c r="G4" s="80" t="s">
        <v>799</v>
      </c>
      <c r="H4" s="80" t="s">
        <v>800</v>
      </c>
      <c r="I4" s="80" t="s">
        <v>801</v>
      </c>
      <c r="J4" s="100"/>
      <c r="K4" s="100"/>
      <c r="L4" s="100"/>
      <c r="M4" s="100"/>
      <c r="N4" s="80" t="s">
        <v>792</v>
      </c>
      <c r="O4" s="100"/>
      <c r="P4" s="100"/>
      <c r="Q4" s="80" t="s">
        <v>792</v>
      </c>
      <c r="R4" s="100"/>
      <c r="S4" s="100"/>
      <c r="T4" s="80" t="s">
        <v>792</v>
      </c>
      <c r="U4" s="100"/>
    </row>
    <row r="5" spans="1:21">
      <c r="A5" s="98" t="s">
        <v>589</v>
      </c>
      <c r="B5" s="98"/>
      <c r="C5" s="98"/>
      <c r="D5" s="98"/>
      <c r="E5" s="98"/>
      <c r="F5" s="98"/>
      <c r="G5" s="98"/>
      <c r="H5" s="98"/>
      <c r="I5" s="98"/>
      <c r="J5" s="82">
        <v>453</v>
      </c>
      <c r="K5" s="82">
        <v>124</v>
      </c>
      <c r="L5" s="82">
        <v>329</v>
      </c>
      <c r="M5" s="82">
        <v>19</v>
      </c>
      <c r="N5" s="82">
        <v>3</v>
      </c>
      <c r="O5" s="82">
        <v>16</v>
      </c>
      <c r="P5" s="82">
        <v>310</v>
      </c>
      <c r="Q5" s="82">
        <v>108</v>
      </c>
      <c r="R5" s="82">
        <v>202</v>
      </c>
      <c r="S5" s="82">
        <v>124</v>
      </c>
      <c r="T5" s="82">
        <v>13</v>
      </c>
      <c r="U5" s="82">
        <v>111</v>
      </c>
    </row>
    <row r="6" spans="1:21" ht="15" customHeight="1">
      <c r="A6" s="36">
        <v>8699272054327</v>
      </c>
      <c r="B6" s="37" t="s">
        <v>520</v>
      </c>
      <c r="C6" s="37" t="s">
        <v>308</v>
      </c>
      <c r="D6" s="37" t="s">
        <v>318</v>
      </c>
      <c r="E6" s="38">
        <v>8.5</v>
      </c>
      <c r="F6" s="39">
        <v>0.04</v>
      </c>
      <c r="G6" s="37" t="s">
        <v>312</v>
      </c>
      <c r="H6" s="40">
        <v>4120</v>
      </c>
      <c r="I6" s="40">
        <v>5290</v>
      </c>
      <c r="J6" s="42">
        <v>106</v>
      </c>
      <c r="K6" s="42">
        <v>68</v>
      </c>
      <c r="L6" s="42">
        <v>38</v>
      </c>
      <c r="M6" s="42">
        <v>13</v>
      </c>
      <c r="N6" s="43"/>
      <c r="O6" s="42">
        <v>13</v>
      </c>
      <c r="P6" s="42">
        <v>72</v>
      </c>
      <c r="Q6" s="42">
        <v>63</v>
      </c>
      <c r="R6" s="42">
        <v>9</v>
      </c>
      <c r="S6" s="42">
        <v>21</v>
      </c>
      <c r="T6" s="42">
        <v>5</v>
      </c>
      <c r="U6" s="42">
        <v>16</v>
      </c>
    </row>
    <row r="7" spans="1:21" ht="30" customHeight="1">
      <c r="A7" s="36">
        <v>8699272054334</v>
      </c>
      <c r="B7" s="37" t="s">
        <v>319</v>
      </c>
      <c r="C7" s="37" t="s">
        <v>309</v>
      </c>
      <c r="D7" s="37" t="s">
        <v>320</v>
      </c>
      <c r="E7" s="38">
        <v>8.5</v>
      </c>
      <c r="F7" s="39">
        <v>0.04</v>
      </c>
      <c r="G7" s="37" t="s">
        <v>54</v>
      </c>
      <c r="H7" s="40">
        <v>4130</v>
      </c>
      <c r="I7" s="40">
        <v>5190</v>
      </c>
      <c r="J7" s="42">
        <v>5</v>
      </c>
      <c r="K7" s="42">
        <v>5</v>
      </c>
      <c r="L7" s="43"/>
      <c r="M7" s="42">
        <v>3</v>
      </c>
      <c r="N7" s="42">
        <v>3</v>
      </c>
      <c r="O7" s="43"/>
      <c r="P7" s="42">
        <v>2</v>
      </c>
      <c r="Q7" s="42">
        <v>2</v>
      </c>
      <c r="R7" s="43"/>
      <c r="S7" s="44"/>
      <c r="T7" s="44"/>
      <c r="U7" s="44"/>
    </row>
    <row r="8" spans="1:21" ht="30" customHeight="1">
      <c r="A8" s="36">
        <v>8699272058349</v>
      </c>
      <c r="B8" s="37" t="s">
        <v>321</v>
      </c>
      <c r="C8" s="37" t="s">
        <v>311</v>
      </c>
      <c r="D8" s="37"/>
      <c r="E8" s="38">
        <v>8.5</v>
      </c>
      <c r="F8" s="39">
        <v>0.04</v>
      </c>
      <c r="G8" s="37" t="s">
        <v>54</v>
      </c>
      <c r="H8" s="40">
        <v>5050</v>
      </c>
      <c r="I8" s="40">
        <v>6290</v>
      </c>
      <c r="J8" s="42">
        <v>20</v>
      </c>
      <c r="K8" s="42">
        <v>20</v>
      </c>
      <c r="L8" s="43"/>
      <c r="M8" s="44"/>
      <c r="N8" s="44"/>
      <c r="O8" s="44"/>
      <c r="P8" s="42">
        <v>18</v>
      </c>
      <c r="Q8" s="42">
        <v>18</v>
      </c>
      <c r="R8" s="43"/>
      <c r="S8" s="42">
        <v>2</v>
      </c>
      <c r="T8" s="42">
        <v>2</v>
      </c>
      <c r="U8" s="43"/>
    </row>
    <row r="9" spans="1:21" ht="30" customHeight="1">
      <c r="A9" s="36">
        <v>8699272058356</v>
      </c>
      <c r="B9" s="37" t="s">
        <v>322</v>
      </c>
      <c r="C9" s="37" t="s">
        <v>305</v>
      </c>
      <c r="D9" s="37"/>
      <c r="E9" s="38">
        <v>8</v>
      </c>
      <c r="F9" s="39">
        <v>0.04</v>
      </c>
      <c r="G9" s="37" t="s">
        <v>54</v>
      </c>
      <c r="H9" s="40">
        <v>4600</v>
      </c>
      <c r="I9" s="40">
        <v>5690</v>
      </c>
      <c r="J9" s="42">
        <v>151</v>
      </c>
      <c r="K9" s="42">
        <v>5</v>
      </c>
      <c r="L9" s="42">
        <v>146</v>
      </c>
      <c r="M9" s="44"/>
      <c r="N9" s="44"/>
      <c r="O9" s="44"/>
      <c r="P9" s="42">
        <v>92</v>
      </c>
      <c r="Q9" s="42">
        <v>5</v>
      </c>
      <c r="R9" s="42">
        <v>87</v>
      </c>
      <c r="S9" s="42">
        <v>59</v>
      </c>
      <c r="T9" s="43"/>
      <c r="U9" s="42">
        <v>59</v>
      </c>
    </row>
    <row r="10" spans="1:21" ht="30" customHeight="1">
      <c r="A10" s="36">
        <v>8699272058363</v>
      </c>
      <c r="B10" s="37" t="s">
        <v>323</v>
      </c>
      <c r="C10" s="37" t="s">
        <v>306</v>
      </c>
      <c r="D10" s="37"/>
      <c r="E10" s="38">
        <v>8</v>
      </c>
      <c r="F10" s="39">
        <v>0.04</v>
      </c>
      <c r="G10" s="37" t="s">
        <v>54</v>
      </c>
      <c r="H10" s="40">
        <v>4600</v>
      </c>
      <c r="I10" s="40">
        <v>5690</v>
      </c>
      <c r="J10" s="42">
        <v>145</v>
      </c>
      <c r="K10" s="42">
        <v>9</v>
      </c>
      <c r="L10" s="42">
        <v>136</v>
      </c>
      <c r="M10" s="42">
        <v>1</v>
      </c>
      <c r="N10" s="43"/>
      <c r="O10" s="42">
        <v>1</v>
      </c>
      <c r="P10" s="42">
        <v>114</v>
      </c>
      <c r="Q10" s="42">
        <v>8</v>
      </c>
      <c r="R10" s="42">
        <v>106</v>
      </c>
      <c r="S10" s="42">
        <v>30</v>
      </c>
      <c r="T10" s="42">
        <v>1</v>
      </c>
      <c r="U10" s="42">
        <v>29</v>
      </c>
    </row>
    <row r="11" spans="1:21" ht="15" customHeight="1">
      <c r="A11" s="36">
        <v>8699272059001</v>
      </c>
      <c r="B11" s="37" t="s">
        <v>892</v>
      </c>
      <c r="C11" s="63">
        <v>7000</v>
      </c>
      <c r="D11" s="37"/>
      <c r="E11" s="38">
        <v>8</v>
      </c>
      <c r="F11" s="39">
        <v>0.04</v>
      </c>
      <c r="G11" s="37" t="s">
        <v>312</v>
      </c>
      <c r="H11" s="40">
        <v>3100</v>
      </c>
      <c r="I11" s="40">
        <v>3790</v>
      </c>
      <c r="J11" s="42">
        <v>12</v>
      </c>
      <c r="K11" s="42">
        <v>12</v>
      </c>
      <c r="L11" s="43"/>
      <c r="M11" s="44"/>
      <c r="N11" s="44"/>
      <c r="O11" s="44"/>
      <c r="P11" s="42">
        <v>12</v>
      </c>
      <c r="Q11" s="42">
        <v>12</v>
      </c>
      <c r="R11" s="43"/>
      <c r="S11" s="44"/>
      <c r="T11" s="44"/>
      <c r="U11" s="44"/>
    </row>
    <row r="12" spans="1:21" ht="14.45" customHeight="1">
      <c r="A12" s="36">
        <v>8699272059445</v>
      </c>
      <c r="B12" s="37" t="s">
        <v>710</v>
      </c>
      <c r="C12" s="63">
        <v>6007</v>
      </c>
      <c r="D12" s="37"/>
      <c r="E12" s="38">
        <v>8</v>
      </c>
      <c r="F12" s="39">
        <v>0.04</v>
      </c>
      <c r="G12" s="37" t="s">
        <v>312</v>
      </c>
      <c r="H12" s="40">
        <v>2650</v>
      </c>
      <c r="I12" s="40">
        <v>3190</v>
      </c>
      <c r="J12" s="42">
        <v>14</v>
      </c>
      <c r="K12" s="42">
        <v>5</v>
      </c>
      <c r="L12" s="42">
        <v>9</v>
      </c>
      <c r="M12" s="42">
        <v>2</v>
      </c>
      <c r="N12" s="43"/>
      <c r="O12" s="42">
        <v>2</v>
      </c>
      <c r="P12" s="44"/>
      <c r="Q12" s="44"/>
      <c r="R12" s="44"/>
      <c r="S12" s="42">
        <v>12</v>
      </c>
      <c r="T12" s="42">
        <v>5</v>
      </c>
      <c r="U12" s="42">
        <v>7</v>
      </c>
    </row>
    <row r="13" spans="1:21" ht="15" customHeight="1">
      <c r="A13" s="98" t="s">
        <v>324</v>
      </c>
      <c r="B13" s="98"/>
      <c r="C13" s="98"/>
      <c r="D13" s="98"/>
      <c r="E13" s="98"/>
      <c r="F13" s="98"/>
      <c r="G13" s="98"/>
      <c r="H13" s="98"/>
      <c r="I13" s="98"/>
      <c r="J13" s="81">
        <v>3075</v>
      </c>
      <c r="K13" s="81">
        <v>1391</v>
      </c>
      <c r="L13" s="81">
        <v>1684</v>
      </c>
      <c r="M13" s="82">
        <v>204</v>
      </c>
      <c r="N13" s="82">
        <v>50</v>
      </c>
      <c r="O13" s="82">
        <v>154</v>
      </c>
      <c r="P13" s="81">
        <v>1889</v>
      </c>
      <c r="Q13" s="82">
        <v>809</v>
      </c>
      <c r="R13" s="81">
        <v>1080</v>
      </c>
      <c r="S13" s="82">
        <v>982</v>
      </c>
      <c r="T13" s="82">
        <v>532</v>
      </c>
      <c r="U13" s="82">
        <v>450</v>
      </c>
    </row>
    <row r="14" spans="1:21" ht="15" customHeight="1">
      <c r="A14" s="64"/>
      <c r="B14" s="37" t="s">
        <v>893</v>
      </c>
      <c r="C14" s="37" t="s">
        <v>894</v>
      </c>
      <c r="D14" s="37"/>
      <c r="E14" s="41"/>
      <c r="F14" s="41"/>
      <c r="G14" s="37" t="s">
        <v>351</v>
      </c>
      <c r="H14" s="37"/>
      <c r="I14" s="37"/>
      <c r="J14" s="42">
        <v>50</v>
      </c>
      <c r="K14" s="43"/>
      <c r="L14" s="42">
        <v>50</v>
      </c>
      <c r="M14" s="44"/>
      <c r="N14" s="44"/>
      <c r="O14" s="44"/>
      <c r="P14" s="42">
        <v>50</v>
      </c>
      <c r="Q14" s="43"/>
      <c r="R14" s="42">
        <v>50</v>
      </c>
      <c r="S14" s="44"/>
      <c r="T14" s="44"/>
      <c r="U14" s="44"/>
    </row>
    <row r="15" spans="1:21" ht="15" customHeight="1">
      <c r="A15" s="36">
        <v>8699272056550</v>
      </c>
      <c r="B15" s="37" t="s">
        <v>771</v>
      </c>
      <c r="C15" s="37" t="s">
        <v>326</v>
      </c>
      <c r="D15" s="37" t="s">
        <v>772</v>
      </c>
      <c r="E15" s="38">
        <v>6.7</v>
      </c>
      <c r="F15" s="39">
        <v>0.04</v>
      </c>
      <c r="G15" s="37" t="s">
        <v>327</v>
      </c>
      <c r="H15" s="40">
        <v>6500</v>
      </c>
      <c r="I15" s="41"/>
      <c r="J15" s="42">
        <v>3</v>
      </c>
      <c r="K15" s="42">
        <v>3</v>
      </c>
      <c r="L15" s="43"/>
      <c r="M15" s="44"/>
      <c r="N15" s="44"/>
      <c r="O15" s="44"/>
      <c r="P15" s="44"/>
      <c r="Q15" s="44"/>
      <c r="R15" s="44"/>
      <c r="S15" s="42">
        <v>3</v>
      </c>
      <c r="T15" s="42">
        <v>3</v>
      </c>
      <c r="U15" s="43"/>
    </row>
    <row r="16" spans="1:21" ht="15" customHeight="1">
      <c r="A16" s="36">
        <v>8699272056635</v>
      </c>
      <c r="B16" s="37" t="s">
        <v>865</v>
      </c>
      <c r="C16" s="37" t="s">
        <v>866</v>
      </c>
      <c r="D16" s="37" t="s">
        <v>867</v>
      </c>
      <c r="E16" s="38">
        <v>6.7</v>
      </c>
      <c r="F16" s="39">
        <v>0.04</v>
      </c>
      <c r="G16" s="37" t="s">
        <v>327</v>
      </c>
      <c r="H16" s="40">
        <v>7900</v>
      </c>
      <c r="I16" s="41"/>
      <c r="J16" s="42">
        <v>1</v>
      </c>
      <c r="K16" s="42">
        <v>1</v>
      </c>
      <c r="L16" s="43"/>
      <c r="M16" s="42">
        <v>1</v>
      </c>
      <c r="N16" s="42">
        <v>1</v>
      </c>
      <c r="O16" s="43"/>
      <c r="P16" s="44"/>
      <c r="Q16" s="44"/>
      <c r="R16" s="44"/>
      <c r="S16" s="44"/>
      <c r="T16" s="44"/>
      <c r="U16" s="44"/>
    </row>
    <row r="17" spans="1:21" ht="30" customHeight="1">
      <c r="A17" s="36">
        <v>8699272058622</v>
      </c>
      <c r="B17" s="37" t="s">
        <v>592</v>
      </c>
      <c r="C17" s="37" t="s">
        <v>125</v>
      </c>
      <c r="D17" s="37" t="s">
        <v>328</v>
      </c>
      <c r="E17" s="38">
        <v>5.2</v>
      </c>
      <c r="F17" s="39">
        <v>0.03</v>
      </c>
      <c r="G17" s="37" t="s">
        <v>54</v>
      </c>
      <c r="H17" s="40">
        <v>4700</v>
      </c>
      <c r="I17" s="40">
        <v>5990</v>
      </c>
      <c r="J17" s="42">
        <v>126</v>
      </c>
      <c r="K17" s="42">
        <v>45</v>
      </c>
      <c r="L17" s="42">
        <v>81</v>
      </c>
      <c r="M17" s="42">
        <v>2</v>
      </c>
      <c r="N17" s="42">
        <v>2</v>
      </c>
      <c r="O17" s="43"/>
      <c r="P17" s="42">
        <v>92</v>
      </c>
      <c r="Q17" s="42">
        <v>11</v>
      </c>
      <c r="R17" s="42">
        <v>81</v>
      </c>
      <c r="S17" s="42">
        <v>32</v>
      </c>
      <c r="T17" s="42">
        <v>32</v>
      </c>
      <c r="U17" s="43"/>
    </row>
    <row r="18" spans="1:21" ht="30" customHeight="1">
      <c r="A18" s="36">
        <v>8699272058639</v>
      </c>
      <c r="B18" s="37" t="s">
        <v>593</v>
      </c>
      <c r="C18" s="37" t="s">
        <v>126</v>
      </c>
      <c r="D18" s="37" t="s">
        <v>328</v>
      </c>
      <c r="E18" s="38">
        <v>5.2</v>
      </c>
      <c r="F18" s="39">
        <v>0.03</v>
      </c>
      <c r="G18" s="37" t="s">
        <v>54</v>
      </c>
      <c r="H18" s="40">
        <v>6750</v>
      </c>
      <c r="I18" s="40">
        <v>8590</v>
      </c>
      <c r="J18" s="42">
        <v>33</v>
      </c>
      <c r="K18" s="42">
        <v>13</v>
      </c>
      <c r="L18" s="42">
        <v>20</v>
      </c>
      <c r="M18" s="42">
        <v>4</v>
      </c>
      <c r="N18" s="42">
        <v>4</v>
      </c>
      <c r="O18" s="43"/>
      <c r="P18" s="42">
        <v>21</v>
      </c>
      <c r="Q18" s="42">
        <v>9</v>
      </c>
      <c r="R18" s="42">
        <v>12</v>
      </c>
      <c r="S18" s="42">
        <v>8</v>
      </c>
      <c r="T18" s="43"/>
      <c r="U18" s="42">
        <v>8</v>
      </c>
    </row>
    <row r="19" spans="1:21" ht="30" customHeight="1">
      <c r="A19" s="36">
        <v>8699272058646</v>
      </c>
      <c r="B19" s="37" t="s">
        <v>543</v>
      </c>
      <c r="C19" s="37" t="s">
        <v>128</v>
      </c>
      <c r="D19" s="37" t="s">
        <v>594</v>
      </c>
      <c r="E19" s="38">
        <v>5.2</v>
      </c>
      <c r="F19" s="39">
        <v>0.03</v>
      </c>
      <c r="G19" s="37" t="s">
        <v>312</v>
      </c>
      <c r="H19" s="40">
        <v>5750</v>
      </c>
      <c r="I19" s="40">
        <v>6990</v>
      </c>
      <c r="J19" s="42">
        <v>111</v>
      </c>
      <c r="K19" s="42">
        <v>31</v>
      </c>
      <c r="L19" s="42">
        <v>80</v>
      </c>
      <c r="M19" s="42">
        <v>12</v>
      </c>
      <c r="N19" s="43"/>
      <c r="O19" s="42">
        <v>12</v>
      </c>
      <c r="P19" s="42">
        <v>95</v>
      </c>
      <c r="Q19" s="42">
        <v>31</v>
      </c>
      <c r="R19" s="42">
        <v>64</v>
      </c>
      <c r="S19" s="42">
        <v>4</v>
      </c>
      <c r="T19" s="43"/>
      <c r="U19" s="42">
        <v>4</v>
      </c>
    </row>
    <row r="20" spans="1:21" ht="30" customHeight="1">
      <c r="A20" s="36">
        <v>8699272058653</v>
      </c>
      <c r="B20" s="37" t="s">
        <v>330</v>
      </c>
      <c r="C20" s="37" t="s">
        <v>150</v>
      </c>
      <c r="D20" s="37" t="s">
        <v>591</v>
      </c>
      <c r="E20" s="38">
        <v>6.7</v>
      </c>
      <c r="F20" s="39">
        <v>0.04</v>
      </c>
      <c r="G20" s="37" t="s">
        <v>54</v>
      </c>
      <c r="H20" s="40">
        <v>9400</v>
      </c>
      <c r="I20" s="40">
        <v>11790</v>
      </c>
      <c r="J20" s="42">
        <v>12</v>
      </c>
      <c r="K20" s="42">
        <v>12</v>
      </c>
      <c r="L20" s="43"/>
      <c r="M20" s="42">
        <v>6</v>
      </c>
      <c r="N20" s="42">
        <v>6</v>
      </c>
      <c r="O20" s="43"/>
      <c r="P20" s="42">
        <v>1</v>
      </c>
      <c r="Q20" s="42">
        <v>1</v>
      </c>
      <c r="R20" s="43"/>
      <c r="S20" s="42">
        <v>5</v>
      </c>
      <c r="T20" s="42">
        <v>5</v>
      </c>
      <c r="U20" s="43"/>
    </row>
    <row r="21" spans="1:21" ht="30" customHeight="1">
      <c r="A21" s="36">
        <v>8699272058684</v>
      </c>
      <c r="B21" s="37" t="s">
        <v>642</v>
      </c>
      <c r="C21" s="37" t="s">
        <v>178</v>
      </c>
      <c r="D21" s="37" t="s">
        <v>643</v>
      </c>
      <c r="E21" s="38">
        <v>14.5</v>
      </c>
      <c r="F21" s="39">
        <v>7.0000000000000007E-2</v>
      </c>
      <c r="G21" s="37" t="s">
        <v>54</v>
      </c>
      <c r="H21" s="40">
        <v>11050</v>
      </c>
      <c r="I21" s="40">
        <v>13890</v>
      </c>
      <c r="J21" s="42">
        <v>10</v>
      </c>
      <c r="K21" s="42">
        <v>5</v>
      </c>
      <c r="L21" s="42">
        <v>5</v>
      </c>
      <c r="M21" s="42">
        <v>5</v>
      </c>
      <c r="N21" s="43"/>
      <c r="O21" s="42">
        <v>5</v>
      </c>
      <c r="P21" s="42">
        <v>5</v>
      </c>
      <c r="Q21" s="42">
        <v>5</v>
      </c>
      <c r="R21" s="43"/>
      <c r="S21" s="44"/>
      <c r="T21" s="44"/>
      <c r="U21" s="44"/>
    </row>
    <row r="22" spans="1:21" ht="30" customHeight="1">
      <c r="A22" s="36">
        <v>8699272058691</v>
      </c>
      <c r="B22" s="37" t="s">
        <v>595</v>
      </c>
      <c r="C22" s="37" t="s">
        <v>179</v>
      </c>
      <c r="D22" s="37" t="s">
        <v>331</v>
      </c>
      <c r="E22" s="38">
        <v>14.5</v>
      </c>
      <c r="F22" s="39">
        <v>7.0000000000000007E-2</v>
      </c>
      <c r="G22" s="37" t="s">
        <v>54</v>
      </c>
      <c r="H22" s="40">
        <v>11950</v>
      </c>
      <c r="I22" s="40">
        <v>14990</v>
      </c>
      <c r="J22" s="42">
        <v>15</v>
      </c>
      <c r="K22" s="42">
        <v>7</v>
      </c>
      <c r="L22" s="42">
        <v>8</v>
      </c>
      <c r="M22" s="42">
        <v>8</v>
      </c>
      <c r="N22" s="43"/>
      <c r="O22" s="42">
        <v>8</v>
      </c>
      <c r="P22" s="42">
        <v>7</v>
      </c>
      <c r="Q22" s="42">
        <v>7</v>
      </c>
      <c r="R22" s="43"/>
      <c r="S22" s="44"/>
      <c r="T22" s="44"/>
      <c r="U22" s="44"/>
    </row>
    <row r="23" spans="1:21" ht="30" customHeight="1">
      <c r="A23" s="36">
        <v>8699272058714</v>
      </c>
      <c r="B23" s="37" t="s">
        <v>670</v>
      </c>
      <c r="C23" s="37" t="s">
        <v>175</v>
      </c>
      <c r="D23" s="37" t="s">
        <v>671</v>
      </c>
      <c r="E23" s="38">
        <v>14.5</v>
      </c>
      <c r="F23" s="39">
        <v>7.0000000000000007E-2</v>
      </c>
      <c r="G23" s="37" t="s">
        <v>54</v>
      </c>
      <c r="H23" s="40">
        <v>8500</v>
      </c>
      <c r="I23" s="40">
        <v>9590</v>
      </c>
      <c r="J23" s="42">
        <v>64</v>
      </c>
      <c r="K23" s="42">
        <v>37</v>
      </c>
      <c r="L23" s="42">
        <v>27</v>
      </c>
      <c r="M23" s="44"/>
      <c r="N23" s="44"/>
      <c r="O23" s="44"/>
      <c r="P23" s="42">
        <v>58</v>
      </c>
      <c r="Q23" s="42">
        <v>31</v>
      </c>
      <c r="R23" s="42">
        <v>27</v>
      </c>
      <c r="S23" s="42">
        <v>6</v>
      </c>
      <c r="T23" s="42">
        <v>6</v>
      </c>
      <c r="U23" s="43"/>
    </row>
    <row r="24" spans="1:21" ht="30" customHeight="1">
      <c r="A24" s="36">
        <v>8699272058721</v>
      </c>
      <c r="B24" s="37" t="s">
        <v>332</v>
      </c>
      <c r="C24" s="37" t="s">
        <v>165</v>
      </c>
      <c r="D24" s="37" t="s">
        <v>333</v>
      </c>
      <c r="E24" s="38">
        <v>8.6</v>
      </c>
      <c r="F24" s="39">
        <v>7.0000000000000007E-2</v>
      </c>
      <c r="G24" s="37" t="s">
        <v>312</v>
      </c>
      <c r="H24" s="40">
        <v>4880</v>
      </c>
      <c r="I24" s="40">
        <v>5490</v>
      </c>
      <c r="J24" s="42">
        <v>339</v>
      </c>
      <c r="K24" s="42">
        <v>201</v>
      </c>
      <c r="L24" s="42">
        <v>138</v>
      </c>
      <c r="M24" s="42">
        <v>36</v>
      </c>
      <c r="N24" s="43"/>
      <c r="O24" s="42">
        <v>36</v>
      </c>
      <c r="P24" s="42">
        <v>193</v>
      </c>
      <c r="Q24" s="42">
        <v>91</v>
      </c>
      <c r="R24" s="42">
        <v>102</v>
      </c>
      <c r="S24" s="42">
        <v>110</v>
      </c>
      <c r="T24" s="42">
        <v>110</v>
      </c>
      <c r="U24" s="43"/>
    </row>
    <row r="25" spans="1:21" ht="30" customHeight="1">
      <c r="A25" s="36">
        <v>8699272058745</v>
      </c>
      <c r="B25" s="37" t="s">
        <v>699</v>
      </c>
      <c r="C25" s="37" t="s">
        <v>167</v>
      </c>
      <c r="D25" s="37" t="s">
        <v>700</v>
      </c>
      <c r="E25" s="38">
        <v>8.6</v>
      </c>
      <c r="F25" s="39">
        <v>7.0000000000000007E-2</v>
      </c>
      <c r="G25" s="37" t="s">
        <v>312</v>
      </c>
      <c r="H25" s="40">
        <v>5320</v>
      </c>
      <c r="I25" s="40">
        <v>5990</v>
      </c>
      <c r="J25" s="42">
        <v>163</v>
      </c>
      <c r="K25" s="42">
        <v>77</v>
      </c>
      <c r="L25" s="42">
        <v>86</v>
      </c>
      <c r="M25" s="42">
        <v>3</v>
      </c>
      <c r="N25" s="43"/>
      <c r="O25" s="42">
        <v>3</v>
      </c>
      <c r="P25" s="42">
        <v>100</v>
      </c>
      <c r="Q25" s="42">
        <v>17</v>
      </c>
      <c r="R25" s="42">
        <v>83</v>
      </c>
      <c r="S25" s="42">
        <v>60</v>
      </c>
      <c r="T25" s="42">
        <v>60</v>
      </c>
      <c r="U25" s="43"/>
    </row>
    <row r="26" spans="1:21" ht="30" customHeight="1">
      <c r="A26" s="36">
        <v>8699272058752</v>
      </c>
      <c r="B26" s="37" t="s">
        <v>858</v>
      </c>
      <c r="C26" s="37" t="s">
        <v>149</v>
      </c>
      <c r="D26" s="37" t="s">
        <v>326</v>
      </c>
      <c r="E26" s="38">
        <v>6.7</v>
      </c>
      <c r="F26" s="39">
        <v>0.04</v>
      </c>
      <c r="G26" s="37" t="s">
        <v>54</v>
      </c>
      <c r="H26" s="40">
        <v>10900</v>
      </c>
      <c r="I26" s="40">
        <v>13990</v>
      </c>
      <c r="J26" s="42">
        <v>51</v>
      </c>
      <c r="K26" s="42">
        <v>38</v>
      </c>
      <c r="L26" s="42">
        <v>13</v>
      </c>
      <c r="M26" s="42">
        <v>9</v>
      </c>
      <c r="N26" s="43"/>
      <c r="O26" s="42">
        <v>9</v>
      </c>
      <c r="P26" s="42">
        <v>42</v>
      </c>
      <c r="Q26" s="42">
        <v>38</v>
      </c>
      <c r="R26" s="42">
        <v>4</v>
      </c>
      <c r="S26" s="44"/>
      <c r="T26" s="44"/>
      <c r="U26" s="44"/>
    </row>
    <row r="27" spans="1:21" ht="30" customHeight="1">
      <c r="A27" s="36">
        <v>8699272058790</v>
      </c>
      <c r="B27" s="37" t="s">
        <v>711</v>
      </c>
      <c r="C27" s="37" t="s">
        <v>168</v>
      </c>
      <c r="D27" s="37"/>
      <c r="E27" s="38">
        <v>8.6</v>
      </c>
      <c r="F27" s="39">
        <v>7.0000000000000007E-2</v>
      </c>
      <c r="G27" s="37" t="s">
        <v>54</v>
      </c>
      <c r="H27" s="40">
        <v>8100</v>
      </c>
      <c r="I27" s="40">
        <v>9590</v>
      </c>
      <c r="J27" s="42">
        <v>118</v>
      </c>
      <c r="K27" s="42">
        <v>50</v>
      </c>
      <c r="L27" s="42">
        <v>68</v>
      </c>
      <c r="M27" s="42">
        <v>11</v>
      </c>
      <c r="N27" s="42">
        <v>11</v>
      </c>
      <c r="O27" s="43"/>
      <c r="P27" s="42">
        <v>52</v>
      </c>
      <c r="Q27" s="42">
        <v>4</v>
      </c>
      <c r="R27" s="42">
        <v>48</v>
      </c>
      <c r="S27" s="42">
        <v>55</v>
      </c>
      <c r="T27" s="42">
        <v>35</v>
      </c>
      <c r="U27" s="42">
        <v>20</v>
      </c>
    </row>
    <row r="28" spans="1:21" ht="30" customHeight="1">
      <c r="A28" s="36">
        <v>8699272058813</v>
      </c>
      <c r="B28" s="37" t="s">
        <v>335</v>
      </c>
      <c r="C28" s="37" t="s">
        <v>166</v>
      </c>
      <c r="D28" s="37" t="s">
        <v>336</v>
      </c>
      <c r="E28" s="38">
        <v>8.6</v>
      </c>
      <c r="F28" s="39">
        <v>7.0000000000000007E-2</v>
      </c>
      <c r="G28" s="37" t="s">
        <v>312</v>
      </c>
      <c r="H28" s="40">
        <v>4880</v>
      </c>
      <c r="I28" s="40">
        <v>5490</v>
      </c>
      <c r="J28" s="42">
        <v>200</v>
      </c>
      <c r="K28" s="42">
        <v>125</v>
      </c>
      <c r="L28" s="42">
        <v>75</v>
      </c>
      <c r="M28" s="42">
        <v>15</v>
      </c>
      <c r="N28" s="43"/>
      <c r="O28" s="42">
        <v>15</v>
      </c>
      <c r="P28" s="42">
        <v>130</v>
      </c>
      <c r="Q28" s="42">
        <v>70</v>
      </c>
      <c r="R28" s="42">
        <v>60</v>
      </c>
      <c r="S28" s="42">
        <v>55</v>
      </c>
      <c r="T28" s="42">
        <v>55</v>
      </c>
      <c r="U28" s="43"/>
    </row>
    <row r="29" spans="1:21" ht="30" customHeight="1">
      <c r="A29" s="36">
        <v>8699272058820</v>
      </c>
      <c r="B29" s="37" t="s">
        <v>544</v>
      </c>
      <c r="C29" s="37" t="s">
        <v>171</v>
      </c>
      <c r="D29" s="37" t="s">
        <v>337</v>
      </c>
      <c r="E29" s="38">
        <v>8.6</v>
      </c>
      <c r="F29" s="39">
        <v>7.0000000000000007E-2</v>
      </c>
      <c r="G29" s="37" t="s">
        <v>312</v>
      </c>
      <c r="H29" s="40">
        <v>6150</v>
      </c>
      <c r="I29" s="40">
        <v>6990</v>
      </c>
      <c r="J29" s="42">
        <v>107</v>
      </c>
      <c r="K29" s="42">
        <v>68</v>
      </c>
      <c r="L29" s="42">
        <v>39</v>
      </c>
      <c r="M29" s="44"/>
      <c r="N29" s="44"/>
      <c r="O29" s="44"/>
      <c r="P29" s="42">
        <v>51</v>
      </c>
      <c r="Q29" s="42">
        <v>12</v>
      </c>
      <c r="R29" s="42">
        <v>39</v>
      </c>
      <c r="S29" s="42">
        <v>56</v>
      </c>
      <c r="T29" s="42">
        <v>56</v>
      </c>
      <c r="U29" s="43"/>
    </row>
    <row r="30" spans="1:21" ht="30" customHeight="1">
      <c r="A30" s="36">
        <v>8699272058837</v>
      </c>
      <c r="B30" s="37" t="s">
        <v>338</v>
      </c>
      <c r="C30" s="37" t="s">
        <v>172</v>
      </c>
      <c r="D30" s="37" t="s">
        <v>339</v>
      </c>
      <c r="E30" s="38">
        <v>8.6</v>
      </c>
      <c r="F30" s="39">
        <v>7.0000000000000007E-2</v>
      </c>
      <c r="G30" s="37" t="s">
        <v>54</v>
      </c>
      <c r="H30" s="40">
        <v>10250</v>
      </c>
      <c r="I30" s="40">
        <v>12990</v>
      </c>
      <c r="J30" s="42">
        <v>116</v>
      </c>
      <c r="K30" s="42">
        <v>61</v>
      </c>
      <c r="L30" s="42">
        <v>55</v>
      </c>
      <c r="M30" s="42">
        <v>8</v>
      </c>
      <c r="N30" s="42">
        <v>7</v>
      </c>
      <c r="O30" s="42">
        <v>1</v>
      </c>
      <c r="P30" s="42">
        <v>78</v>
      </c>
      <c r="Q30" s="42">
        <v>24</v>
      </c>
      <c r="R30" s="42">
        <v>54</v>
      </c>
      <c r="S30" s="42">
        <v>30</v>
      </c>
      <c r="T30" s="42">
        <v>30</v>
      </c>
      <c r="U30" s="43"/>
    </row>
    <row r="31" spans="1:21" ht="30" customHeight="1">
      <c r="A31" s="36">
        <v>8699272058943</v>
      </c>
      <c r="B31" s="37" t="s">
        <v>340</v>
      </c>
      <c r="C31" s="37" t="s">
        <v>176</v>
      </c>
      <c r="D31" s="37" t="s">
        <v>341</v>
      </c>
      <c r="E31" s="38">
        <v>14.5</v>
      </c>
      <c r="F31" s="39">
        <v>7.0000000000000007E-2</v>
      </c>
      <c r="G31" s="37" t="s">
        <v>54</v>
      </c>
      <c r="H31" s="40">
        <v>9300</v>
      </c>
      <c r="I31" s="40">
        <v>10690</v>
      </c>
      <c r="J31" s="42">
        <v>23</v>
      </c>
      <c r="K31" s="42">
        <v>21</v>
      </c>
      <c r="L31" s="42">
        <v>2</v>
      </c>
      <c r="M31" s="44"/>
      <c r="N31" s="44"/>
      <c r="O31" s="44"/>
      <c r="P31" s="42">
        <v>12</v>
      </c>
      <c r="Q31" s="42">
        <v>11</v>
      </c>
      <c r="R31" s="42">
        <v>1</v>
      </c>
      <c r="S31" s="42">
        <v>11</v>
      </c>
      <c r="T31" s="42">
        <v>10</v>
      </c>
      <c r="U31" s="42">
        <v>1</v>
      </c>
    </row>
    <row r="32" spans="1:21" ht="30" customHeight="1">
      <c r="A32" s="36">
        <v>8699272059315</v>
      </c>
      <c r="B32" s="37" t="s">
        <v>342</v>
      </c>
      <c r="C32" s="37" t="s">
        <v>148</v>
      </c>
      <c r="D32" s="37" t="s">
        <v>343</v>
      </c>
      <c r="E32" s="38">
        <v>6.7</v>
      </c>
      <c r="F32" s="39">
        <v>0.04</v>
      </c>
      <c r="G32" s="37" t="s">
        <v>54</v>
      </c>
      <c r="H32" s="40">
        <v>6330</v>
      </c>
      <c r="I32" s="40">
        <v>7990</v>
      </c>
      <c r="J32" s="42">
        <v>116</v>
      </c>
      <c r="K32" s="42">
        <v>90</v>
      </c>
      <c r="L32" s="42">
        <v>26</v>
      </c>
      <c r="M32" s="42">
        <v>5</v>
      </c>
      <c r="N32" s="43"/>
      <c r="O32" s="42">
        <v>5</v>
      </c>
      <c r="P32" s="42">
        <v>107</v>
      </c>
      <c r="Q32" s="42">
        <v>86</v>
      </c>
      <c r="R32" s="42">
        <v>21</v>
      </c>
      <c r="S32" s="42">
        <v>4</v>
      </c>
      <c r="T32" s="42">
        <v>4</v>
      </c>
      <c r="U32" s="43"/>
    </row>
    <row r="33" spans="1:21" ht="30" customHeight="1">
      <c r="A33" s="36">
        <v>8699272059469</v>
      </c>
      <c r="B33" s="37" t="s">
        <v>345</v>
      </c>
      <c r="C33" s="37" t="s">
        <v>151</v>
      </c>
      <c r="D33" s="37"/>
      <c r="E33" s="38">
        <v>6.7</v>
      </c>
      <c r="F33" s="39">
        <v>0.04</v>
      </c>
      <c r="G33" s="37" t="s">
        <v>54</v>
      </c>
      <c r="H33" s="40">
        <v>11650</v>
      </c>
      <c r="I33" s="40">
        <v>14990</v>
      </c>
      <c r="J33" s="42">
        <v>14</v>
      </c>
      <c r="K33" s="42">
        <v>14</v>
      </c>
      <c r="L33" s="43"/>
      <c r="M33" s="44"/>
      <c r="N33" s="44"/>
      <c r="O33" s="44"/>
      <c r="P33" s="42">
        <v>12</v>
      </c>
      <c r="Q33" s="42">
        <v>12</v>
      </c>
      <c r="R33" s="43"/>
      <c r="S33" s="42">
        <v>2</v>
      </c>
      <c r="T33" s="42">
        <v>2</v>
      </c>
      <c r="U33" s="43"/>
    </row>
    <row r="34" spans="1:21" ht="30" customHeight="1">
      <c r="A34" s="36">
        <v>8699272059476</v>
      </c>
      <c r="B34" s="37" t="s">
        <v>895</v>
      </c>
      <c r="C34" s="37" t="s">
        <v>152</v>
      </c>
      <c r="D34" s="37"/>
      <c r="E34" s="38">
        <v>6.7</v>
      </c>
      <c r="F34" s="39">
        <v>0.04</v>
      </c>
      <c r="G34" s="37" t="s">
        <v>54</v>
      </c>
      <c r="H34" s="40">
        <v>12600</v>
      </c>
      <c r="I34" s="40">
        <v>15990</v>
      </c>
      <c r="J34" s="42">
        <v>30</v>
      </c>
      <c r="K34" s="42">
        <v>18</v>
      </c>
      <c r="L34" s="42">
        <v>12</v>
      </c>
      <c r="M34" s="42">
        <v>6</v>
      </c>
      <c r="N34" s="42">
        <v>2</v>
      </c>
      <c r="O34" s="42">
        <v>4</v>
      </c>
      <c r="P34" s="42">
        <v>24</v>
      </c>
      <c r="Q34" s="42">
        <v>16</v>
      </c>
      <c r="R34" s="42">
        <v>8</v>
      </c>
      <c r="S34" s="44"/>
      <c r="T34" s="44"/>
      <c r="U34" s="44"/>
    </row>
    <row r="35" spans="1:21" ht="30" customHeight="1">
      <c r="A35" s="36">
        <v>8699272059490</v>
      </c>
      <c r="B35" s="37" t="s">
        <v>868</v>
      </c>
      <c r="C35" s="37" t="s">
        <v>869</v>
      </c>
      <c r="D35" s="37"/>
      <c r="E35" s="38">
        <v>14.5</v>
      </c>
      <c r="F35" s="39">
        <v>7.0000000000000007E-2</v>
      </c>
      <c r="G35" s="37" t="s">
        <v>325</v>
      </c>
      <c r="H35" s="40">
        <v>11960</v>
      </c>
      <c r="I35" s="41"/>
      <c r="J35" s="42">
        <v>1</v>
      </c>
      <c r="K35" s="42">
        <v>1</v>
      </c>
      <c r="L35" s="43"/>
      <c r="M35" s="42">
        <v>1</v>
      </c>
      <c r="N35" s="42">
        <v>1</v>
      </c>
      <c r="O35" s="43"/>
      <c r="P35" s="44"/>
      <c r="Q35" s="44"/>
      <c r="R35" s="44"/>
      <c r="S35" s="44"/>
      <c r="T35" s="44"/>
      <c r="U35" s="44"/>
    </row>
    <row r="36" spans="1:21" ht="30" customHeight="1">
      <c r="A36" s="36">
        <v>8699272060069</v>
      </c>
      <c r="B36" s="37" t="s">
        <v>545</v>
      </c>
      <c r="C36" s="37" t="s">
        <v>127</v>
      </c>
      <c r="D36" s="37" t="s">
        <v>594</v>
      </c>
      <c r="E36" s="38">
        <v>5.2</v>
      </c>
      <c r="F36" s="39">
        <v>0.03</v>
      </c>
      <c r="G36" s="37" t="s">
        <v>312</v>
      </c>
      <c r="H36" s="40">
        <v>4300</v>
      </c>
      <c r="I36" s="40">
        <v>5290</v>
      </c>
      <c r="J36" s="42">
        <v>96</v>
      </c>
      <c r="K36" s="42">
        <v>16</v>
      </c>
      <c r="L36" s="42">
        <v>80</v>
      </c>
      <c r="M36" s="42">
        <v>4</v>
      </c>
      <c r="N36" s="43"/>
      <c r="O36" s="42">
        <v>4</v>
      </c>
      <c r="P36" s="42">
        <v>83</v>
      </c>
      <c r="Q36" s="42">
        <v>16</v>
      </c>
      <c r="R36" s="42">
        <v>67</v>
      </c>
      <c r="S36" s="42">
        <v>9</v>
      </c>
      <c r="T36" s="43"/>
      <c r="U36" s="42">
        <v>9</v>
      </c>
    </row>
    <row r="37" spans="1:21" ht="30" customHeight="1">
      <c r="A37" s="36">
        <v>8699272060090</v>
      </c>
      <c r="B37" s="37" t="s">
        <v>557</v>
      </c>
      <c r="C37" s="37" t="s">
        <v>154</v>
      </c>
      <c r="D37" s="37"/>
      <c r="E37" s="38">
        <v>6.7</v>
      </c>
      <c r="F37" s="39">
        <v>0.04</v>
      </c>
      <c r="G37" s="37" t="s">
        <v>54</v>
      </c>
      <c r="H37" s="40">
        <v>9200</v>
      </c>
      <c r="I37" s="40">
        <v>11990</v>
      </c>
      <c r="J37" s="42">
        <v>62</v>
      </c>
      <c r="K37" s="42">
        <v>62</v>
      </c>
      <c r="L37" s="43"/>
      <c r="M37" s="42">
        <v>1</v>
      </c>
      <c r="N37" s="42">
        <v>1</v>
      </c>
      <c r="O37" s="43"/>
      <c r="P37" s="42">
        <v>58</v>
      </c>
      <c r="Q37" s="42">
        <v>58</v>
      </c>
      <c r="R37" s="43"/>
      <c r="S37" s="42">
        <v>3</v>
      </c>
      <c r="T37" s="42">
        <v>3</v>
      </c>
      <c r="U37" s="43"/>
    </row>
    <row r="38" spans="1:21" ht="30" customHeight="1">
      <c r="A38" s="36">
        <v>8699272060168</v>
      </c>
      <c r="B38" s="37" t="s">
        <v>347</v>
      </c>
      <c r="C38" s="37" t="s">
        <v>173</v>
      </c>
      <c r="D38" s="37" t="s">
        <v>348</v>
      </c>
      <c r="E38" s="38">
        <v>8.6</v>
      </c>
      <c r="F38" s="39">
        <v>7.0000000000000007E-2</v>
      </c>
      <c r="G38" s="37" t="s">
        <v>54</v>
      </c>
      <c r="H38" s="40">
        <v>11200</v>
      </c>
      <c r="I38" s="40">
        <v>13990</v>
      </c>
      <c r="J38" s="42">
        <v>66</v>
      </c>
      <c r="K38" s="42">
        <v>59</v>
      </c>
      <c r="L38" s="42">
        <v>7</v>
      </c>
      <c r="M38" s="44"/>
      <c r="N38" s="44"/>
      <c r="O38" s="44"/>
      <c r="P38" s="42">
        <v>58</v>
      </c>
      <c r="Q38" s="42">
        <v>51</v>
      </c>
      <c r="R38" s="42">
        <v>7</v>
      </c>
      <c r="S38" s="42">
        <v>8</v>
      </c>
      <c r="T38" s="42">
        <v>8</v>
      </c>
      <c r="U38" s="43"/>
    </row>
    <row r="39" spans="1:21" ht="30" customHeight="1">
      <c r="A39" s="36">
        <v>8699272060175</v>
      </c>
      <c r="B39" s="37" t="s">
        <v>596</v>
      </c>
      <c r="C39" s="37" t="s">
        <v>174</v>
      </c>
      <c r="D39" s="37"/>
      <c r="E39" s="38">
        <v>8.6</v>
      </c>
      <c r="F39" s="39">
        <v>7.0000000000000007E-2</v>
      </c>
      <c r="G39" s="37" t="s">
        <v>54</v>
      </c>
      <c r="H39" s="40">
        <v>11200</v>
      </c>
      <c r="I39" s="40">
        <v>13990</v>
      </c>
      <c r="J39" s="42">
        <v>44</v>
      </c>
      <c r="K39" s="42">
        <v>44</v>
      </c>
      <c r="L39" s="43"/>
      <c r="M39" s="44"/>
      <c r="N39" s="44"/>
      <c r="O39" s="44"/>
      <c r="P39" s="42">
        <v>14</v>
      </c>
      <c r="Q39" s="42">
        <v>14</v>
      </c>
      <c r="R39" s="43"/>
      <c r="S39" s="42">
        <v>30</v>
      </c>
      <c r="T39" s="42">
        <v>30</v>
      </c>
      <c r="U39" s="43"/>
    </row>
    <row r="40" spans="1:21" ht="30" customHeight="1">
      <c r="A40" s="36">
        <v>8699272060274</v>
      </c>
      <c r="B40" s="37" t="s">
        <v>732</v>
      </c>
      <c r="C40" s="37" t="s">
        <v>733</v>
      </c>
      <c r="D40" s="37"/>
      <c r="E40" s="41"/>
      <c r="F40" s="39">
        <v>0.39</v>
      </c>
      <c r="G40" s="37" t="s">
        <v>351</v>
      </c>
      <c r="H40" s="41"/>
      <c r="I40" s="41"/>
      <c r="J40" s="42">
        <v>61</v>
      </c>
      <c r="K40" s="43"/>
      <c r="L40" s="42">
        <v>61</v>
      </c>
      <c r="M40" s="42">
        <v>12</v>
      </c>
      <c r="N40" s="43"/>
      <c r="O40" s="42">
        <v>12</v>
      </c>
      <c r="P40" s="42">
        <v>49</v>
      </c>
      <c r="Q40" s="43"/>
      <c r="R40" s="42">
        <v>49</v>
      </c>
      <c r="S40" s="44"/>
      <c r="T40" s="44"/>
      <c r="U40" s="44"/>
    </row>
    <row r="41" spans="1:21" ht="30" customHeight="1">
      <c r="A41" s="36">
        <v>8699272060281</v>
      </c>
      <c r="B41" s="37" t="s">
        <v>734</v>
      </c>
      <c r="C41" s="37" t="s">
        <v>735</v>
      </c>
      <c r="D41" s="37"/>
      <c r="E41" s="41"/>
      <c r="F41" s="39">
        <v>0.08</v>
      </c>
      <c r="G41" s="37" t="s">
        <v>351</v>
      </c>
      <c r="H41" s="41"/>
      <c r="I41" s="41"/>
      <c r="J41" s="42">
        <v>58</v>
      </c>
      <c r="K41" s="43"/>
      <c r="L41" s="42">
        <v>58</v>
      </c>
      <c r="M41" s="42">
        <v>8</v>
      </c>
      <c r="N41" s="43"/>
      <c r="O41" s="42">
        <v>8</v>
      </c>
      <c r="P41" s="42">
        <v>50</v>
      </c>
      <c r="Q41" s="43"/>
      <c r="R41" s="42">
        <v>50</v>
      </c>
      <c r="S41" s="44"/>
      <c r="T41" s="44"/>
      <c r="U41" s="44"/>
    </row>
    <row r="42" spans="1:21" ht="30" customHeight="1">
      <c r="A42" s="36">
        <v>8699272060298</v>
      </c>
      <c r="B42" s="37" t="s">
        <v>725</v>
      </c>
      <c r="C42" s="37" t="s">
        <v>726</v>
      </c>
      <c r="D42" s="37"/>
      <c r="E42" s="41"/>
      <c r="F42" s="41"/>
      <c r="G42" s="37" t="s">
        <v>351</v>
      </c>
      <c r="H42" s="41"/>
      <c r="I42" s="41"/>
      <c r="J42" s="42">
        <v>3</v>
      </c>
      <c r="K42" s="43"/>
      <c r="L42" s="42">
        <v>3</v>
      </c>
      <c r="M42" s="42">
        <v>3</v>
      </c>
      <c r="N42" s="43"/>
      <c r="O42" s="42">
        <v>3</v>
      </c>
      <c r="P42" s="44"/>
      <c r="Q42" s="44"/>
      <c r="R42" s="44"/>
      <c r="S42" s="44"/>
      <c r="T42" s="44"/>
      <c r="U42" s="44"/>
    </row>
    <row r="43" spans="1:21" ht="30" customHeight="1">
      <c r="A43" s="36">
        <v>8699272060304</v>
      </c>
      <c r="B43" s="37" t="s">
        <v>727</v>
      </c>
      <c r="C43" s="37" t="s">
        <v>728</v>
      </c>
      <c r="D43" s="37"/>
      <c r="E43" s="41"/>
      <c r="F43" s="41"/>
      <c r="G43" s="37" t="s">
        <v>351</v>
      </c>
      <c r="H43" s="41"/>
      <c r="I43" s="41"/>
      <c r="J43" s="42">
        <v>5</v>
      </c>
      <c r="K43" s="43"/>
      <c r="L43" s="42">
        <v>5</v>
      </c>
      <c r="M43" s="42">
        <v>5</v>
      </c>
      <c r="N43" s="43"/>
      <c r="O43" s="42">
        <v>5</v>
      </c>
      <c r="P43" s="44"/>
      <c r="Q43" s="44"/>
      <c r="R43" s="44"/>
      <c r="S43" s="44"/>
      <c r="T43" s="44"/>
      <c r="U43" s="44"/>
    </row>
    <row r="44" spans="1:21" ht="30" customHeight="1">
      <c r="A44" s="36">
        <v>8699272060427</v>
      </c>
      <c r="B44" s="37" t="s">
        <v>676</v>
      </c>
      <c r="C44" s="37" t="s">
        <v>198</v>
      </c>
      <c r="D44" s="37"/>
      <c r="E44" s="38">
        <v>10</v>
      </c>
      <c r="F44" s="39">
        <v>7.0000000000000007E-2</v>
      </c>
      <c r="G44" s="37" t="s">
        <v>54</v>
      </c>
      <c r="H44" s="40">
        <v>15600</v>
      </c>
      <c r="I44" s="40">
        <v>19990</v>
      </c>
      <c r="J44" s="42">
        <v>16</v>
      </c>
      <c r="K44" s="42">
        <v>16</v>
      </c>
      <c r="L44" s="43"/>
      <c r="M44" s="44"/>
      <c r="N44" s="44"/>
      <c r="O44" s="44"/>
      <c r="P44" s="42">
        <v>11</v>
      </c>
      <c r="Q44" s="42">
        <v>11</v>
      </c>
      <c r="R44" s="43"/>
      <c r="S44" s="42">
        <v>5</v>
      </c>
      <c r="T44" s="42">
        <v>5</v>
      </c>
      <c r="U44" s="43"/>
    </row>
    <row r="45" spans="1:21" ht="30" customHeight="1">
      <c r="A45" s="36">
        <v>8699272060496</v>
      </c>
      <c r="B45" s="37" t="s">
        <v>874</v>
      </c>
      <c r="C45" s="37" t="s">
        <v>170</v>
      </c>
      <c r="D45" s="37"/>
      <c r="E45" s="38">
        <v>8.6</v>
      </c>
      <c r="F45" s="39">
        <v>7.0000000000000007E-2</v>
      </c>
      <c r="G45" s="37" t="s">
        <v>54</v>
      </c>
      <c r="H45" s="40">
        <v>6980</v>
      </c>
      <c r="I45" s="40">
        <v>8990</v>
      </c>
      <c r="J45" s="42">
        <v>27</v>
      </c>
      <c r="K45" s="42">
        <v>21</v>
      </c>
      <c r="L45" s="42">
        <v>6</v>
      </c>
      <c r="M45" s="44"/>
      <c r="N45" s="44"/>
      <c r="O45" s="44"/>
      <c r="P45" s="42">
        <v>22</v>
      </c>
      <c r="Q45" s="42">
        <v>16</v>
      </c>
      <c r="R45" s="42">
        <v>6</v>
      </c>
      <c r="S45" s="42">
        <v>5</v>
      </c>
      <c r="T45" s="42">
        <v>5</v>
      </c>
      <c r="U45" s="43"/>
    </row>
    <row r="46" spans="1:21" ht="30" customHeight="1">
      <c r="A46" s="36">
        <v>8699272060663</v>
      </c>
      <c r="B46" s="37" t="s">
        <v>349</v>
      </c>
      <c r="C46" s="37" t="s">
        <v>350</v>
      </c>
      <c r="D46" s="37"/>
      <c r="E46" s="38">
        <v>8.6</v>
      </c>
      <c r="F46" s="39">
        <v>7.0000000000000007E-2</v>
      </c>
      <c r="G46" s="37" t="s">
        <v>351</v>
      </c>
      <c r="H46" s="37"/>
      <c r="I46" s="37"/>
      <c r="J46" s="42">
        <v>98</v>
      </c>
      <c r="K46" s="43"/>
      <c r="L46" s="42">
        <v>98</v>
      </c>
      <c r="M46" s="42">
        <v>1</v>
      </c>
      <c r="N46" s="43"/>
      <c r="O46" s="42">
        <v>1</v>
      </c>
      <c r="P46" s="42">
        <v>97</v>
      </c>
      <c r="Q46" s="43"/>
      <c r="R46" s="42">
        <v>97</v>
      </c>
      <c r="S46" s="44"/>
      <c r="T46" s="44"/>
      <c r="U46" s="44"/>
    </row>
    <row r="47" spans="1:21" ht="30" customHeight="1">
      <c r="A47" s="36">
        <v>8699272060939</v>
      </c>
      <c r="B47" s="37" t="s">
        <v>810</v>
      </c>
      <c r="C47" s="37" t="s">
        <v>169</v>
      </c>
      <c r="D47" s="37"/>
      <c r="E47" s="38">
        <v>8.6</v>
      </c>
      <c r="F47" s="39">
        <v>7.0000000000000007E-2</v>
      </c>
      <c r="G47" s="37" t="s">
        <v>54</v>
      </c>
      <c r="H47" s="40">
        <v>6980</v>
      </c>
      <c r="I47" s="40">
        <v>8990</v>
      </c>
      <c r="J47" s="42">
        <v>70</v>
      </c>
      <c r="K47" s="42">
        <v>67</v>
      </c>
      <c r="L47" s="42">
        <v>3</v>
      </c>
      <c r="M47" s="42">
        <v>2</v>
      </c>
      <c r="N47" s="42">
        <v>2</v>
      </c>
      <c r="O47" s="43"/>
      <c r="P47" s="42">
        <v>49</v>
      </c>
      <c r="Q47" s="42">
        <v>46</v>
      </c>
      <c r="R47" s="42">
        <v>3</v>
      </c>
      <c r="S47" s="42">
        <v>19</v>
      </c>
      <c r="T47" s="42">
        <v>19</v>
      </c>
      <c r="U47" s="43"/>
    </row>
    <row r="48" spans="1:21" ht="30" customHeight="1">
      <c r="A48" s="36">
        <v>8699272061202</v>
      </c>
      <c r="B48" s="37" t="s">
        <v>855</v>
      </c>
      <c r="C48" s="37" t="s">
        <v>161</v>
      </c>
      <c r="D48" s="37"/>
      <c r="E48" s="38">
        <v>6.7</v>
      </c>
      <c r="F48" s="39">
        <v>0.04</v>
      </c>
      <c r="G48" s="37" t="s">
        <v>54</v>
      </c>
      <c r="H48" s="40">
        <v>7960</v>
      </c>
      <c r="I48" s="40">
        <v>9990</v>
      </c>
      <c r="J48" s="42">
        <v>86</v>
      </c>
      <c r="K48" s="42">
        <v>41</v>
      </c>
      <c r="L48" s="42">
        <v>45</v>
      </c>
      <c r="M48" s="42">
        <v>8</v>
      </c>
      <c r="N48" s="43"/>
      <c r="O48" s="42">
        <v>8</v>
      </c>
      <c r="P48" s="42">
        <v>68</v>
      </c>
      <c r="Q48" s="42">
        <v>41</v>
      </c>
      <c r="R48" s="42">
        <v>27</v>
      </c>
      <c r="S48" s="42">
        <v>10</v>
      </c>
      <c r="T48" s="43"/>
      <c r="U48" s="42">
        <v>10</v>
      </c>
    </row>
    <row r="49" spans="1:21" ht="30" customHeight="1">
      <c r="A49" s="36">
        <v>8699272061219</v>
      </c>
      <c r="B49" s="37" t="s">
        <v>517</v>
      </c>
      <c r="C49" s="37" t="s">
        <v>160</v>
      </c>
      <c r="D49" s="37"/>
      <c r="E49" s="38">
        <v>6.7</v>
      </c>
      <c r="F49" s="39">
        <v>0.04</v>
      </c>
      <c r="G49" s="37" t="s">
        <v>54</v>
      </c>
      <c r="H49" s="40">
        <v>7800</v>
      </c>
      <c r="I49" s="40">
        <v>9990</v>
      </c>
      <c r="J49" s="42">
        <v>51</v>
      </c>
      <c r="K49" s="42">
        <v>21</v>
      </c>
      <c r="L49" s="42">
        <v>30</v>
      </c>
      <c r="M49" s="44"/>
      <c r="N49" s="44"/>
      <c r="O49" s="44"/>
      <c r="P49" s="42">
        <v>49</v>
      </c>
      <c r="Q49" s="42">
        <v>19</v>
      </c>
      <c r="R49" s="42">
        <v>30</v>
      </c>
      <c r="S49" s="42">
        <v>2</v>
      </c>
      <c r="T49" s="42">
        <v>2</v>
      </c>
      <c r="U49" s="43"/>
    </row>
    <row r="50" spans="1:21" ht="30" customHeight="1">
      <c r="A50" s="36">
        <v>8699272061226</v>
      </c>
      <c r="B50" s="37" t="s">
        <v>518</v>
      </c>
      <c r="C50" s="37" t="s">
        <v>177</v>
      </c>
      <c r="D50" s="37"/>
      <c r="E50" s="38">
        <v>14.5</v>
      </c>
      <c r="F50" s="39">
        <v>7.0000000000000007E-2</v>
      </c>
      <c r="G50" s="37" t="s">
        <v>54</v>
      </c>
      <c r="H50" s="40">
        <v>9600</v>
      </c>
      <c r="I50" s="40">
        <v>11990</v>
      </c>
      <c r="J50" s="42">
        <v>3</v>
      </c>
      <c r="K50" s="42">
        <v>3</v>
      </c>
      <c r="L50" s="43"/>
      <c r="M50" s="44"/>
      <c r="N50" s="44"/>
      <c r="O50" s="44"/>
      <c r="P50" s="42">
        <v>3</v>
      </c>
      <c r="Q50" s="42">
        <v>3</v>
      </c>
      <c r="R50" s="43"/>
      <c r="S50" s="44"/>
      <c r="T50" s="44"/>
      <c r="U50" s="44"/>
    </row>
    <row r="51" spans="1:21" ht="30" customHeight="1">
      <c r="A51" s="36">
        <v>8699272061240</v>
      </c>
      <c r="B51" s="37" t="s">
        <v>845</v>
      </c>
      <c r="C51" s="37" t="s">
        <v>644</v>
      </c>
      <c r="D51" s="37"/>
      <c r="E51" s="38">
        <v>8.6</v>
      </c>
      <c r="F51" s="39">
        <v>7.0000000000000007E-2</v>
      </c>
      <c r="G51" s="37" t="s">
        <v>54</v>
      </c>
      <c r="H51" s="40">
        <v>9600</v>
      </c>
      <c r="I51" s="40">
        <v>11990</v>
      </c>
      <c r="J51" s="42">
        <v>72</v>
      </c>
      <c r="K51" s="42">
        <v>12</v>
      </c>
      <c r="L51" s="42">
        <v>60</v>
      </c>
      <c r="M51" s="42">
        <v>5</v>
      </c>
      <c r="N51" s="42">
        <v>5</v>
      </c>
      <c r="O51" s="43"/>
      <c r="P51" s="42">
        <v>20</v>
      </c>
      <c r="Q51" s="42">
        <v>4</v>
      </c>
      <c r="R51" s="42">
        <v>16</v>
      </c>
      <c r="S51" s="42">
        <v>47</v>
      </c>
      <c r="T51" s="42">
        <v>3</v>
      </c>
      <c r="U51" s="42">
        <v>44</v>
      </c>
    </row>
    <row r="52" spans="1:21" ht="30" customHeight="1">
      <c r="A52" s="36">
        <v>8699272061257</v>
      </c>
      <c r="B52" s="37" t="s">
        <v>846</v>
      </c>
      <c r="C52" s="37" t="s">
        <v>645</v>
      </c>
      <c r="D52" s="37"/>
      <c r="E52" s="38">
        <v>8.6</v>
      </c>
      <c r="F52" s="39">
        <v>7.0000000000000007E-2</v>
      </c>
      <c r="G52" s="37" t="s">
        <v>54</v>
      </c>
      <c r="H52" s="40">
        <v>8800</v>
      </c>
      <c r="I52" s="40">
        <v>10990</v>
      </c>
      <c r="J52" s="42">
        <v>51</v>
      </c>
      <c r="K52" s="42">
        <v>8</v>
      </c>
      <c r="L52" s="42">
        <v>43</v>
      </c>
      <c r="M52" s="42">
        <v>6</v>
      </c>
      <c r="N52" s="42">
        <v>5</v>
      </c>
      <c r="O52" s="42">
        <v>1</v>
      </c>
      <c r="P52" s="42">
        <v>20</v>
      </c>
      <c r="Q52" s="43"/>
      <c r="R52" s="42">
        <v>20</v>
      </c>
      <c r="S52" s="42">
        <v>25</v>
      </c>
      <c r="T52" s="42">
        <v>3</v>
      </c>
      <c r="U52" s="42">
        <v>22</v>
      </c>
    </row>
    <row r="53" spans="1:21" ht="30" customHeight="1">
      <c r="A53" s="36">
        <v>8699272061271</v>
      </c>
      <c r="B53" s="37" t="s">
        <v>847</v>
      </c>
      <c r="C53" s="37" t="s">
        <v>712</v>
      </c>
      <c r="D53" s="37"/>
      <c r="E53" s="38">
        <v>8.6</v>
      </c>
      <c r="F53" s="39">
        <v>7.0000000000000007E-2</v>
      </c>
      <c r="G53" s="37" t="s">
        <v>54</v>
      </c>
      <c r="H53" s="40">
        <v>10350</v>
      </c>
      <c r="I53" s="40">
        <v>12990</v>
      </c>
      <c r="J53" s="42">
        <v>82</v>
      </c>
      <c r="K53" s="42">
        <v>61</v>
      </c>
      <c r="L53" s="42">
        <v>21</v>
      </c>
      <c r="M53" s="42">
        <v>2</v>
      </c>
      <c r="N53" s="42">
        <v>2</v>
      </c>
      <c r="O53" s="43"/>
      <c r="P53" s="42">
        <v>34</v>
      </c>
      <c r="Q53" s="42">
        <v>34</v>
      </c>
      <c r="R53" s="43"/>
      <c r="S53" s="42">
        <v>46</v>
      </c>
      <c r="T53" s="42">
        <v>25</v>
      </c>
      <c r="U53" s="42">
        <v>21</v>
      </c>
    </row>
    <row r="54" spans="1:21" ht="30" customHeight="1">
      <c r="A54" s="36">
        <v>8699272061288</v>
      </c>
      <c r="B54" s="37" t="s">
        <v>526</v>
      </c>
      <c r="C54" s="37" t="s">
        <v>199</v>
      </c>
      <c r="D54" s="37"/>
      <c r="E54" s="38">
        <v>13.1</v>
      </c>
      <c r="F54" s="39">
        <v>7.0000000000000007E-2</v>
      </c>
      <c r="G54" s="37" t="s">
        <v>54</v>
      </c>
      <c r="H54" s="40">
        <v>14850</v>
      </c>
      <c r="I54" s="40">
        <v>18990</v>
      </c>
      <c r="J54" s="42">
        <v>66</v>
      </c>
      <c r="K54" s="42">
        <v>8</v>
      </c>
      <c r="L54" s="42">
        <v>58</v>
      </c>
      <c r="M54" s="42">
        <v>5</v>
      </c>
      <c r="N54" s="43"/>
      <c r="O54" s="42">
        <v>5</v>
      </c>
      <c r="P54" s="42">
        <v>20</v>
      </c>
      <c r="Q54" s="42">
        <v>4</v>
      </c>
      <c r="R54" s="42">
        <v>16</v>
      </c>
      <c r="S54" s="42">
        <v>41</v>
      </c>
      <c r="T54" s="42">
        <v>4</v>
      </c>
      <c r="U54" s="42">
        <v>37</v>
      </c>
    </row>
    <row r="55" spans="1:21" ht="30" customHeight="1">
      <c r="A55" s="36">
        <v>8699272061295</v>
      </c>
      <c r="B55" s="37" t="s">
        <v>527</v>
      </c>
      <c r="C55" s="37" t="s">
        <v>197</v>
      </c>
      <c r="D55" s="37"/>
      <c r="E55" s="38">
        <v>10</v>
      </c>
      <c r="F55" s="39">
        <v>7.0000000000000007E-2</v>
      </c>
      <c r="G55" s="37" t="s">
        <v>54</v>
      </c>
      <c r="H55" s="40">
        <v>14100</v>
      </c>
      <c r="I55" s="40">
        <v>17990</v>
      </c>
      <c r="J55" s="42">
        <v>90</v>
      </c>
      <c r="K55" s="42">
        <v>5</v>
      </c>
      <c r="L55" s="42">
        <v>85</v>
      </c>
      <c r="M55" s="42">
        <v>8</v>
      </c>
      <c r="N55" s="43"/>
      <c r="O55" s="42">
        <v>8</v>
      </c>
      <c r="P55" s="42">
        <v>22</v>
      </c>
      <c r="Q55" s="42">
        <v>5</v>
      </c>
      <c r="R55" s="42">
        <v>17</v>
      </c>
      <c r="S55" s="42">
        <v>60</v>
      </c>
      <c r="T55" s="43"/>
      <c r="U55" s="42">
        <v>60</v>
      </c>
    </row>
    <row r="56" spans="1:21" ht="30" customHeight="1">
      <c r="A56" s="36">
        <v>8699272061790</v>
      </c>
      <c r="B56" s="37" t="s">
        <v>662</v>
      </c>
      <c r="C56" s="37" t="s">
        <v>663</v>
      </c>
      <c r="D56" s="37" t="s">
        <v>663</v>
      </c>
      <c r="E56" s="41"/>
      <c r="F56" s="39">
        <v>7.0000000000000007E-2</v>
      </c>
      <c r="G56" s="37" t="s">
        <v>351</v>
      </c>
      <c r="H56" s="37"/>
      <c r="I56" s="37"/>
      <c r="J56" s="42">
        <v>201</v>
      </c>
      <c r="K56" s="43"/>
      <c r="L56" s="42">
        <v>201</v>
      </c>
      <c r="M56" s="44"/>
      <c r="N56" s="44"/>
      <c r="O56" s="44"/>
      <c r="P56" s="44"/>
      <c r="Q56" s="44"/>
      <c r="R56" s="44"/>
      <c r="S56" s="42">
        <v>201</v>
      </c>
      <c r="T56" s="43"/>
      <c r="U56" s="42">
        <v>201</v>
      </c>
    </row>
    <row r="57" spans="1:21" ht="30" customHeight="1">
      <c r="A57" s="36">
        <v>8699272061868</v>
      </c>
      <c r="B57" s="37" t="s">
        <v>713</v>
      </c>
      <c r="C57" s="37" t="s">
        <v>702</v>
      </c>
      <c r="D57" s="37"/>
      <c r="E57" s="38">
        <v>15</v>
      </c>
      <c r="F57" s="39">
        <v>8.2000000000000003E-2</v>
      </c>
      <c r="G57" s="37" t="s">
        <v>54</v>
      </c>
      <c r="H57" s="40">
        <v>21600</v>
      </c>
      <c r="I57" s="40">
        <v>28990</v>
      </c>
      <c r="J57" s="42">
        <v>1</v>
      </c>
      <c r="K57" s="43"/>
      <c r="L57" s="42">
        <v>1</v>
      </c>
      <c r="M57" s="42">
        <v>1</v>
      </c>
      <c r="N57" s="43"/>
      <c r="O57" s="42">
        <v>1</v>
      </c>
      <c r="P57" s="44"/>
      <c r="Q57" s="44"/>
      <c r="R57" s="44"/>
      <c r="S57" s="44"/>
      <c r="T57" s="44"/>
      <c r="U57" s="44"/>
    </row>
    <row r="58" spans="1:21" ht="30" customHeight="1">
      <c r="A58" s="36">
        <v>8699272061912</v>
      </c>
      <c r="B58" s="37" t="s">
        <v>680</v>
      </c>
      <c r="C58" s="37" t="s">
        <v>155</v>
      </c>
      <c r="D58" s="37"/>
      <c r="E58" s="38">
        <v>6.7</v>
      </c>
      <c r="F58" s="39">
        <v>0.04</v>
      </c>
      <c r="G58" s="37" t="s">
        <v>54</v>
      </c>
      <c r="H58" s="40">
        <v>9930</v>
      </c>
      <c r="I58" s="40">
        <v>12990</v>
      </c>
      <c r="J58" s="42">
        <v>44</v>
      </c>
      <c r="K58" s="42">
        <v>19</v>
      </c>
      <c r="L58" s="42">
        <v>25</v>
      </c>
      <c r="M58" s="42">
        <v>1</v>
      </c>
      <c r="N58" s="42">
        <v>1</v>
      </c>
      <c r="O58" s="43"/>
      <c r="P58" s="42">
        <v>23</v>
      </c>
      <c r="Q58" s="42">
        <v>11</v>
      </c>
      <c r="R58" s="42">
        <v>12</v>
      </c>
      <c r="S58" s="42">
        <v>20</v>
      </c>
      <c r="T58" s="42">
        <v>7</v>
      </c>
      <c r="U58" s="42">
        <v>13</v>
      </c>
    </row>
    <row r="59" spans="1:21" ht="30" customHeight="1">
      <c r="A59" s="36">
        <v>8699272061974</v>
      </c>
      <c r="B59" s="37" t="s">
        <v>898</v>
      </c>
      <c r="C59" s="37" t="s">
        <v>899</v>
      </c>
      <c r="D59" s="37"/>
      <c r="E59" s="41"/>
      <c r="F59" s="41"/>
      <c r="G59" s="37" t="s">
        <v>590</v>
      </c>
      <c r="H59" s="40">
        <v>14400</v>
      </c>
      <c r="I59" s="40">
        <v>17990</v>
      </c>
      <c r="J59" s="42">
        <v>10</v>
      </c>
      <c r="K59" s="42">
        <v>10</v>
      </c>
      <c r="L59" s="43"/>
      <c r="M59" s="44"/>
      <c r="N59" s="44"/>
      <c r="O59" s="44"/>
      <c r="P59" s="44"/>
      <c r="Q59" s="44"/>
      <c r="R59" s="44"/>
      <c r="S59" s="42">
        <v>10</v>
      </c>
      <c r="T59" s="42">
        <v>10</v>
      </c>
      <c r="U59" s="43"/>
    </row>
    <row r="60" spans="1:21" ht="14.45" customHeight="1">
      <c r="A60" s="36">
        <v>8699272061981</v>
      </c>
      <c r="B60" s="37" t="s">
        <v>811</v>
      </c>
      <c r="C60" s="37" t="s">
        <v>812</v>
      </c>
      <c r="D60" s="37"/>
      <c r="E60" s="41"/>
      <c r="F60" s="39">
        <v>0.09</v>
      </c>
      <c r="G60" s="37" t="s">
        <v>351</v>
      </c>
      <c r="H60" s="37"/>
      <c r="I60" s="37"/>
      <c r="J60" s="42">
        <v>9</v>
      </c>
      <c r="K60" s="43"/>
      <c r="L60" s="42">
        <v>9</v>
      </c>
      <c r="M60" s="44"/>
      <c r="N60" s="44"/>
      <c r="O60" s="44"/>
      <c r="P60" s="42">
        <v>9</v>
      </c>
      <c r="Q60" s="43"/>
      <c r="R60" s="42">
        <v>9</v>
      </c>
      <c r="S60" s="44"/>
      <c r="T60" s="44"/>
      <c r="U60" s="44"/>
    </row>
    <row r="61" spans="1:21" ht="30" customHeight="1">
      <c r="A61" s="98" t="s">
        <v>352</v>
      </c>
      <c r="B61" s="98"/>
      <c r="C61" s="98"/>
      <c r="D61" s="98"/>
      <c r="E61" s="98"/>
      <c r="F61" s="98"/>
      <c r="G61" s="98"/>
      <c r="H61" s="98"/>
      <c r="I61" s="98"/>
      <c r="J61" s="82">
        <v>100</v>
      </c>
      <c r="K61" s="82">
        <v>36</v>
      </c>
      <c r="L61" s="82">
        <v>64</v>
      </c>
      <c r="M61" s="82">
        <v>11</v>
      </c>
      <c r="N61" s="82">
        <v>6</v>
      </c>
      <c r="O61" s="82">
        <v>5</v>
      </c>
      <c r="P61" s="82">
        <v>74</v>
      </c>
      <c r="Q61" s="82">
        <v>30</v>
      </c>
      <c r="R61" s="82">
        <v>44</v>
      </c>
      <c r="S61" s="82">
        <v>15</v>
      </c>
      <c r="T61" s="83"/>
      <c r="U61" s="82">
        <v>15</v>
      </c>
    </row>
    <row r="62" spans="1:21" ht="30" customHeight="1">
      <c r="A62" s="36">
        <v>8699272058608</v>
      </c>
      <c r="B62" s="37" t="s">
        <v>353</v>
      </c>
      <c r="C62" s="37" t="s">
        <v>270</v>
      </c>
      <c r="D62" s="37" t="s">
        <v>354</v>
      </c>
      <c r="E62" s="38">
        <v>29</v>
      </c>
      <c r="F62" s="39">
        <v>0.28000000000000003</v>
      </c>
      <c r="G62" s="37" t="s">
        <v>54</v>
      </c>
      <c r="H62" s="40">
        <v>19890</v>
      </c>
      <c r="I62" s="40">
        <v>23990</v>
      </c>
      <c r="J62" s="42">
        <v>88</v>
      </c>
      <c r="K62" s="42">
        <v>32</v>
      </c>
      <c r="L62" s="42">
        <v>56</v>
      </c>
      <c r="M62" s="42">
        <v>2</v>
      </c>
      <c r="N62" s="42">
        <v>2</v>
      </c>
      <c r="O62" s="43"/>
      <c r="P62" s="42">
        <v>74</v>
      </c>
      <c r="Q62" s="42">
        <v>30</v>
      </c>
      <c r="R62" s="42">
        <v>44</v>
      </c>
      <c r="S62" s="42">
        <v>12</v>
      </c>
      <c r="T62" s="43"/>
      <c r="U62" s="42">
        <v>12</v>
      </c>
    </row>
    <row r="63" spans="1:21" ht="30" customHeight="1">
      <c r="A63" s="36">
        <v>8699272061073</v>
      </c>
      <c r="B63" s="37" t="s">
        <v>761</v>
      </c>
      <c r="C63" s="37" t="s">
        <v>271</v>
      </c>
      <c r="D63" s="37"/>
      <c r="E63" s="38">
        <v>29</v>
      </c>
      <c r="F63" s="39">
        <v>0.28999999999999998</v>
      </c>
      <c r="G63" s="37" t="s">
        <v>54</v>
      </c>
      <c r="H63" s="40">
        <v>22500</v>
      </c>
      <c r="I63" s="40">
        <v>26990</v>
      </c>
      <c r="J63" s="42">
        <v>12</v>
      </c>
      <c r="K63" s="42">
        <v>4</v>
      </c>
      <c r="L63" s="42">
        <v>8</v>
      </c>
      <c r="M63" s="42">
        <v>9</v>
      </c>
      <c r="N63" s="42">
        <v>4</v>
      </c>
      <c r="O63" s="42">
        <v>5</v>
      </c>
      <c r="P63" s="44"/>
      <c r="Q63" s="44"/>
      <c r="R63" s="44"/>
      <c r="S63" s="42">
        <v>3</v>
      </c>
      <c r="T63" s="43"/>
      <c r="U63" s="42">
        <v>3</v>
      </c>
    </row>
    <row r="64" spans="1:21">
      <c r="A64" s="98" t="s">
        <v>356</v>
      </c>
      <c r="B64" s="98"/>
      <c r="C64" s="98"/>
      <c r="D64" s="98"/>
      <c r="E64" s="98"/>
      <c r="F64" s="98"/>
      <c r="G64" s="98"/>
      <c r="H64" s="98"/>
      <c r="I64" s="98"/>
      <c r="J64" s="82">
        <v>552</v>
      </c>
      <c r="K64" s="82">
        <v>237</v>
      </c>
      <c r="L64" s="82">
        <v>315</v>
      </c>
      <c r="M64" s="82">
        <v>41</v>
      </c>
      <c r="N64" s="82">
        <v>13</v>
      </c>
      <c r="O64" s="82">
        <v>28</v>
      </c>
      <c r="P64" s="82">
        <v>353</v>
      </c>
      <c r="Q64" s="82">
        <v>212</v>
      </c>
      <c r="R64" s="82">
        <v>141</v>
      </c>
      <c r="S64" s="82">
        <v>158</v>
      </c>
      <c r="T64" s="82">
        <v>12</v>
      </c>
      <c r="U64" s="82">
        <v>146</v>
      </c>
    </row>
    <row r="65" spans="1:21" ht="30" customHeight="1">
      <c r="A65" s="36">
        <v>8699272055409</v>
      </c>
      <c r="B65" s="37" t="s">
        <v>357</v>
      </c>
      <c r="C65" s="37" t="s">
        <v>358</v>
      </c>
      <c r="D65" s="37"/>
      <c r="E65" s="38">
        <v>37.5</v>
      </c>
      <c r="F65" s="39">
        <v>0.39</v>
      </c>
      <c r="G65" s="37" t="s">
        <v>325</v>
      </c>
      <c r="H65" s="40">
        <v>16000</v>
      </c>
      <c r="I65" s="41"/>
      <c r="J65" s="42">
        <v>1</v>
      </c>
      <c r="K65" s="43"/>
      <c r="L65" s="42">
        <v>1</v>
      </c>
      <c r="M65" s="42">
        <v>1</v>
      </c>
      <c r="N65" s="43"/>
      <c r="O65" s="42">
        <v>1</v>
      </c>
      <c r="P65" s="44"/>
      <c r="Q65" s="44"/>
      <c r="R65" s="44"/>
      <c r="S65" s="44"/>
      <c r="T65" s="44"/>
      <c r="U65" s="44"/>
    </row>
    <row r="66" spans="1:21" ht="30" customHeight="1">
      <c r="A66" s="36">
        <v>8699272057007</v>
      </c>
      <c r="B66" s="37" t="s">
        <v>597</v>
      </c>
      <c r="C66" s="37" t="s">
        <v>25</v>
      </c>
      <c r="D66" s="37"/>
      <c r="E66" s="38">
        <v>68.459999999999994</v>
      </c>
      <c r="F66" s="39">
        <v>0.57999999999999996</v>
      </c>
      <c r="G66" s="37" t="s">
        <v>54</v>
      </c>
      <c r="H66" s="40">
        <v>39050</v>
      </c>
      <c r="I66" s="40">
        <v>45990</v>
      </c>
      <c r="J66" s="42">
        <v>4</v>
      </c>
      <c r="K66" s="43"/>
      <c r="L66" s="42">
        <v>4</v>
      </c>
      <c r="M66" s="42">
        <v>4</v>
      </c>
      <c r="N66" s="43"/>
      <c r="O66" s="42">
        <v>4</v>
      </c>
      <c r="P66" s="44"/>
      <c r="Q66" s="44"/>
      <c r="R66" s="44"/>
      <c r="S66" s="44"/>
      <c r="T66" s="44"/>
      <c r="U66" s="44"/>
    </row>
    <row r="67" spans="1:21" ht="14.45" customHeight="1">
      <c r="A67" s="36">
        <v>8699272057014</v>
      </c>
      <c r="B67" s="37" t="s">
        <v>359</v>
      </c>
      <c r="C67" s="37" t="s">
        <v>26</v>
      </c>
      <c r="D67" s="37" t="s">
        <v>360</v>
      </c>
      <c r="E67" s="38">
        <v>68.459999999999994</v>
      </c>
      <c r="F67" s="39">
        <v>0.57999999999999996</v>
      </c>
      <c r="G67" s="37" t="s">
        <v>54</v>
      </c>
      <c r="H67" s="40">
        <v>40900</v>
      </c>
      <c r="I67" s="40">
        <v>47990</v>
      </c>
      <c r="J67" s="42">
        <v>30</v>
      </c>
      <c r="K67" s="42">
        <v>3</v>
      </c>
      <c r="L67" s="42">
        <v>27</v>
      </c>
      <c r="M67" s="42">
        <v>12</v>
      </c>
      <c r="N67" s="43"/>
      <c r="O67" s="42">
        <v>12</v>
      </c>
      <c r="P67" s="42">
        <v>3</v>
      </c>
      <c r="Q67" s="42">
        <v>3</v>
      </c>
      <c r="R67" s="43"/>
      <c r="S67" s="42">
        <v>15</v>
      </c>
      <c r="T67" s="43"/>
      <c r="U67" s="42">
        <v>15</v>
      </c>
    </row>
    <row r="68" spans="1:21" ht="30" customHeight="1">
      <c r="A68" s="36">
        <v>8699272057458</v>
      </c>
      <c r="B68" s="37" t="s">
        <v>598</v>
      </c>
      <c r="C68" s="37" t="s">
        <v>361</v>
      </c>
      <c r="D68" s="37" t="s">
        <v>362</v>
      </c>
      <c r="E68" s="38">
        <v>37.5</v>
      </c>
      <c r="F68" s="39">
        <v>0.39</v>
      </c>
      <c r="G68" s="37" t="s">
        <v>327</v>
      </c>
      <c r="H68" s="40">
        <v>17800</v>
      </c>
      <c r="I68" s="41"/>
      <c r="J68" s="42">
        <v>3</v>
      </c>
      <c r="K68" s="43"/>
      <c r="L68" s="42">
        <v>3</v>
      </c>
      <c r="M68" s="42">
        <v>3</v>
      </c>
      <c r="N68" s="43"/>
      <c r="O68" s="42">
        <v>3</v>
      </c>
      <c r="P68" s="44"/>
      <c r="Q68" s="44"/>
      <c r="R68" s="44"/>
      <c r="S68" s="44"/>
      <c r="T68" s="44"/>
      <c r="U68" s="44"/>
    </row>
    <row r="69" spans="1:21" ht="30" customHeight="1">
      <c r="A69" s="64" t="s">
        <v>599</v>
      </c>
      <c r="B69" s="37" t="s">
        <v>600</v>
      </c>
      <c r="C69" s="37" t="s">
        <v>363</v>
      </c>
      <c r="D69" s="37"/>
      <c r="E69" s="38">
        <v>31</v>
      </c>
      <c r="F69" s="39">
        <v>0.33</v>
      </c>
      <c r="G69" s="37" t="s">
        <v>327</v>
      </c>
      <c r="H69" s="40">
        <v>15980</v>
      </c>
      <c r="I69" s="41"/>
      <c r="J69" s="42">
        <v>1</v>
      </c>
      <c r="K69" s="42">
        <v>1</v>
      </c>
      <c r="L69" s="43"/>
      <c r="M69" s="42">
        <v>1</v>
      </c>
      <c r="N69" s="42">
        <v>1</v>
      </c>
      <c r="O69" s="43"/>
      <c r="P69" s="44"/>
      <c r="Q69" s="44"/>
      <c r="R69" s="44"/>
      <c r="S69" s="44"/>
      <c r="T69" s="44"/>
      <c r="U69" s="44"/>
    </row>
    <row r="70" spans="1:21" ht="30" customHeight="1">
      <c r="A70" s="36">
        <v>8699272059988</v>
      </c>
      <c r="B70" s="37" t="s">
        <v>364</v>
      </c>
      <c r="C70" s="37" t="s">
        <v>23</v>
      </c>
      <c r="D70" s="37"/>
      <c r="E70" s="38">
        <v>41</v>
      </c>
      <c r="F70" s="39">
        <v>0.39</v>
      </c>
      <c r="G70" s="37" t="s">
        <v>54</v>
      </c>
      <c r="H70" s="40">
        <v>22260</v>
      </c>
      <c r="I70" s="40">
        <v>25990</v>
      </c>
      <c r="J70" s="42">
        <v>24</v>
      </c>
      <c r="K70" s="42">
        <v>7</v>
      </c>
      <c r="L70" s="42">
        <v>17</v>
      </c>
      <c r="M70" s="44"/>
      <c r="N70" s="44"/>
      <c r="O70" s="44"/>
      <c r="P70" s="42">
        <v>7</v>
      </c>
      <c r="Q70" s="42">
        <v>7</v>
      </c>
      <c r="R70" s="43"/>
      <c r="S70" s="42">
        <v>17</v>
      </c>
      <c r="T70" s="43"/>
      <c r="U70" s="42">
        <v>17</v>
      </c>
    </row>
    <row r="71" spans="1:21" ht="30" customHeight="1">
      <c r="A71" s="36">
        <v>8699272060045</v>
      </c>
      <c r="B71" s="37" t="s">
        <v>601</v>
      </c>
      <c r="C71" s="37" t="s">
        <v>22</v>
      </c>
      <c r="D71" s="37"/>
      <c r="E71" s="38">
        <v>41</v>
      </c>
      <c r="F71" s="39">
        <v>0.39</v>
      </c>
      <c r="G71" s="37" t="s">
        <v>54</v>
      </c>
      <c r="H71" s="40">
        <v>23920</v>
      </c>
      <c r="I71" s="40">
        <v>27990</v>
      </c>
      <c r="J71" s="42">
        <v>15</v>
      </c>
      <c r="K71" s="42">
        <v>12</v>
      </c>
      <c r="L71" s="42">
        <v>3</v>
      </c>
      <c r="M71" s="44"/>
      <c r="N71" s="44"/>
      <c r="O71" s="44"/>
      <c r="P71" s="42">
        <v>9</v>
      </c>
      <c r="Q71" s="42">
        <v>9</v>
      </c>
      <c r="R71" s="43"/>
      <c r="S71" s="42">
        <v>6</v>
      </c>
      <c r="T71" s="42">
        <v>3</v>
      </c>
      <c r="U71" s="42">
        <v>3</v>
      </c>
    </row>
    <row r="72" spans="1:21" ht="30" customHeight="1">
      <c r="A72" s="36">
        <v>8699272060526</v>
      </c>
      <c r="B72" s="37" t="s">
        <v>365</v>
      </c>
      <c r="C72" s="37" t="s">
        <v>11</v>
      </c>
      <c r="D72" s="37"/>
      <c r="E72" s="38">
        <v>33</v>
      </c>
      <c r="F72" s="39">
        <v>0.28999999999999998</v>
      </c>
      <c r="G72" s="37" t="s">
        <v>54</v>
      </c>
      <c r="H72" s="40">
        <v>13580</v>
      </c>
      <c r="I72" s="40">
        <v>15790</v>
      </c>
      <c r="J72" s="42">
        <v>25</v>
      </c>
      <c r="K72" s="42">
        <v>25</v>
      </c>
      <c r="L72" s="43"/>
      <c r="M72" s="44"/>
      <c r="N72" s="44"/>
      <c r="O72" s="44"/>
      <c r="P72" s="42">
        <v>17</v>
      </c>
      <c r="Q72" s="42">
        <v>17</v>
      </c>
      <c r="R72" s="43"/>
      <c r="S72" s="42">
        <v>8</v>
      </c>
      <c r="T72" s="42">
        <v>8</v>
      </c>
      <c r="U72" s="43"/>
    </row>
    <row r="73" spans="1:21" ht="30" customHeight="1">
      <c r="A73" s="36">
        <v>8699272060540</v>
      </c>
      <c r="B73" s="37" t="s">
        <v>637</v>
      </c>
      <c r="C73" s="37" t="s">
        <v>15</v>
      </c>
      <c r="D73" s="37"/>
      <c r="E73" s="38">
        <v>35</v>
      </c>
      <c r="F73" s="39">
        <v>0.33</v>
      </c>
      <c r="G73" s="37" t="s">
        <v>54</v>
      </c>
      <c r="H73" s="40">
        <v>21700</v>
      </c>
      <c r="I73" s="40">
        <v>25990</v>
      </c>
      <c r="J73" s="42">
        <v>19</v>
      </c>
      <c r="K73" s="42">
        <v>9</v>
      </c>
      <c r="L73" s="42">
        <v>10</v>
      </c>
      <c r="M73" s="44"/>
      <c r="N73" s="44"/>
      <c r="O73" s="44"/>
      <c r="P73" s="42">
        <v>13</v>
      </c>
      <c r="Q73" s="42">
        <v>9</v>
      </c>
      <c r="R73" s="42">
        <v>4</v>
      </c>
      <c r="S73" s="42">
        <v>6</v>
      </c>
      <c r="T73" s="43"/>
      <c r="U73" s="42">
        <v>6</v>
      </c>
    </row>
    <row r="74" spans="1:21" ht="30" customHeight="1">
      <c r="A74" s="36">
        <v>8699272060588</v>
      </c>
      <c r="B74" s="37" t="s">
        <v>602</v>
      </c>
      <c r="C74" s="37" t="s">
        <v>95</v>
      </c>
      <c r="D74" s="37"/>
      <c r="E74" s="38">
        <v>68.5</v>
      </c>
      <c r="F74" s="39">
        <v>0.57999999999999996</v>
      </c>
      <c r="G74" s="37" t="s">
        <v>325</v>
      </c>
      <c r="H74" s="40">
        <v>30200</v>
      </c>
      <c r="I74" s="41"/>
      <c r="J74" s="42">
        <v>1</v>
      </c>
      <c r="K74" s="43"/>
      <c r="L74" s="42">
        <v>1</v>
      </c>
      <c r="M74" s="42">
        <v>1</v>
      </c>
      <c r="N74" s="43"/>
      <c r="O74" s="42">
        <v>1</v>
      </c>
      <c r="P74" s="44"/>
      <c r="Q74" s="44"/>
      <c r="R74" s="44"/>
      <c r="S74" s="44"/>
      <c r="T74" s="44"/>
      <c r="U74" s="44"/>
    </row>
    <row r="75" spans="1:21" ht="30" customHeight="1">
      <c r="A75" s="36">
        <v>8699272060717</v>
      </c>
      <c r="B75" s="37" t="s">
        <v>880</v>
      </c>
      <c r="C75" s="37" t="s">
        <v>515</v>
      </c>
      <c r="D75" s="37"/>
      <c r="E75" s="41"/>
      <c r="F75" s="39">
        <v>0.3</v>
      </c>
      <c r="G75" s="37" t="s">
        <v>351</v>
      </c>
      <c r="H75" s="37"/>
      <c r="I75" s="37"/>
      <c r="J75" s="42">
        <v>81</v>
      </c>
      <c r="K75" s="42">
        <v>81</v>
      </c>
      <c r="L75" s="43"/>
      <c r="M75" s="42">
        <v>1</v>
      </c>
      <c r="N75" s="42">
        <v>1</v>
      </c>
      <c r="O75" s="43"/>
      <c r="P75" s="42">
        <v>80</v>
      </c>
      <c r="Q75" s="42">
        <v>80</v>
      </c>
      <c r="R75" s="43"/>
      <c r="S75" s="44"/>
      <c r="T75" s="44"/>
      <c r="U75" s="44"/>
    </row>
    <row r="76" spans="1:21" ht="30" customHeight="1">
      <c r="A76" s="36">
        <v>8699272060946</v>
      </c>
      <c r="B76" s="37" t="s">
        <v>366</v>
      </c>
      <c r="C76" s="37" t="s">
        <v>27</v>
      </c>
      <c r="D76" s="37" t="s">
        <v>360</v>
      </c>
      <c r="E76" s="38">
        <v>68.459999999999994</v>
      </c>
      <c r="F76" s="39">
        <v>0.57999999999999996</v>
      </c>
      <c r="G76" s="37" t="s">
        <v>54</v>
      </c>
      <c r="H76" s="40">
        <v>43900</v>
      </c>
      <c r="I76" s="40">
        <v>51990</v>
      </c>
      <c r="J76" s="42">
        <v>28</v>
      </c>
      <c r="K76" s="42">
        <v>4</v>
      </c>
      <c r="L76" s="42">
        <v>24</v>
      </c>
      <c r="M76" s="42">
        <v>7</v>
      </c>
      <c r="N76" s="43"/>
      <c r="O76" s="42">
        <v>7</v>
      </c>
      <c r="P76" s="42">
        <v>5</v>
      </c>
      <c r="Q76" s="42">
        <v>3</v>
      </c>
      <c r="R76" s="42">
        <v>2</v>
      </c>
      <c r="S76" s="42">
        <v>16</v>
      </c>
      <c r="T76" s="42">
        <v>1</v>
      </c>
      <c r="U76" s="42">
        <v>15</v>
      </c>
    </row>
    <row r="77" spans="1:21" ht="30" customHeight="1">
      <c r="A77" s="36">
        <v>8699272061608</v>
      </c>
      <c r="B77" s="37" t="s">
        <v>881</v>
      </c>
      <c r="C77" s="37" t="s">
        <v>540</v>
      </c>
      <c r="D77" s="37"/>
      <c r="E77" s="41"/>
      <c r="F77" s="39">
        <v>0.33</v>
      </c>
      <c r="G77" s="37" t="s">
        <v>351</v>
      </c>
      <c r="H77" s="37"/>
      <c r="I77" s="37"/>
      <c r="J77" s="42">
        <v>40</v>
      </c>
      <c r="K77" s="42">
        <v>36</v>
      </c>
      <c r="L77" s="42">
        <v>4</v>
      </c>
      <c r="M77" s="44"/>
      <c r="N77" s="44"/>
      <c r="O77" s="44"/>
      <c r="P77" s="42">
        <v>36</v>
      </c>
      <c r="Q77" s="42">
        <v>36</v>
      </c>
      <c r="R77" s="43"/>
      <c r="S77" s="42">
        <v>4</v>
      </c>
      <c r="T77" s="43"/>
      <c r="U77" s="42">
        <v>4</v>
      </c>
    </row>
    <row r="78" spans="1:21" ht="30" customHeight="1">
      <c r="A78" s="36">
        <v>8699272061615</v>
      </c>
      <c r="B78" s="37" t="s">
        <v>882</v>
      </c>
      <c r="C78" s="37" t="s">
        <v>541</v>
      </c>
      <c r="D78" s="37"/>
      <c r="E78" s="41"/>
      <c r="F78" s="39">
        <v>0.32</v>
      </c>
      <c r="G78" s="37" t="s">
        <v>351</v>
      </c>
      <c r="H78" s="37"/>
      <c r="I78" s="37"/>
      <c r="J78" s="42">
        <v>63</v>
      </c>
      <c r="K78" s="42">
        <v>48</v>
      </c>
      <c r="L78" s="42">
        <v>15</v>
      </c>
      <c r="M78" s="42">
        <v>3</v>
      </c>
      <c r="N78" s="42">
        <v>3</v>
      </c>
      <c r="O78" s="43"/>
      <c r="P78" s="42">
        <v>45</v>
      </c>
      <c r="Q78" s="42">
        <v>45</v>
      </c>
      <c r="R78" s="43"/>
      <c r="S78" s="42">
        <v>15</v>
      </c>
      <c r="T78" s="43"/>
      <c r="U78" s="42">
        <v>15</v>
      </c>
    </row>
    <row r="79" spans="1:21" ht="30" customHeight="1">
      <c r="A79" s="36">
        <v>8699272061639</v>
      </c>
      <c r="B79" s="37" t="s">
        <v>883</v>
      </c>
      <c r="C79" s="37" t="s">
        <v>546</v>
      </c>
      <c r="D79" s="37"/>
      <c r="E79" s="41"/>
      <c r="F79" s="39">
        <v>0.39</v>
      </c>
      <c r="G79" s="37" t="s">
        <v>312</v>
      </c>
      <c r="H79" s="40">
        <v>15960</v>
      </c>
      <c r="I79" s="40">
        <v>19999</v>
      </c>
      <c r="J79" s="42">
        <v>181</v>
      </c>
      <c r="K79" s="42">
        <v>6</v>
      </c>
      <c r="L79" s="42">
        <v>175</v>
      </c>
      <c r="M79" s="42">
        <v>6</v>
      </c>
      <c r="N79" s="42">
        <v>6</v>
      </c>
      <c r="O79" s="43"/>
      <c r="P79" s="42">
        <v>116</v>
      </c>
      <c r="Q79" s="43"/>
      <c r="R79" s="42">
        <v>116</v>
      </c>
      <c r="S79" s="42">
        <v>59</v>
      </c>
      <c r="T79" s="43"/>
      <c r="U79" s="42">
        <v>59</v>
      </c>
    </row>
    <row r="80" spans="1:21" ht="30" customHeight="1">
      <c r="A80" s="36">
        <v>8699272061752</v>
      </c>
      <c r="B80" s="37" t="s">
        <v>636</v>
      </c>
      <c r="C80" s="37" t="s">
        <v>19</v>
      </c>
      <c r="D80" s="37"/>
      <c r="E80" s="38">
        <v>41</v>
      </c>
      <c r="F80" s="39">
        <v>0.39</v>
      </c>
      <c r="G80" s="37" t="s">
        <v>54</v>
      </c>
      <c r="H80" s="40">
        <v>21300</v>
      </c>
      <c r="I80" s="40">
        <v>24990</v>
      </c>
      <c r="J80" s="42">
        <v>36</v>
      </c>
      <c r="K80" s="42">
        <v>5</v>
      </c>
      <c r="L80" s="42">
        <v>31</v>
      </c>
      <c r="M80" s="42">
        <v>2</v>
      </c>
      <c r="N80" s="42">
        <v>2</v>
      </c>
      <c r="O80" s="43"/>
      <c r="P80" s="42">
        <v>22</v>
      </c>
      <c r="Q80" s="42">
        <v>3</v>
      </c>
      <c r="R80" s="42">
        <v>19</v>
      </c>
      <c r="S80" s="42">
        <v>12</v>
      </c>
      <c r="T80" s="43"/>
      <c r="U80" s="42">
        <v>12</v>
      </c>
    </row>
    <row r="81" spans="1:21" ht="30" customHeight="1">
      <c r="A81" s="98" t="s">
        <v>773</v>
      </c>
      <c r="B81" s="98"/>
      <c r="C81" s="98"/>
      <c r="D81" s="98"/>
      <c r="E81" s="98"/>
      <c r="F81" s="98"/>
      <c r="G81" s="98"/>
      <c r="H81" s="98"/>
      <c r="I81" s="98"/>
      <c r="J81" s="83"/>
      <c r="K81" s="83"/>
      <c r="L81" s="83"/>
      <c r="M81" s="84"/>
      <c r="N81" s="84"/>
      <c r="O81" s="84"/>
      <c r="P81" s="83"/>
      <c r="Q81" s="83"/>
      <c r="R81" s="83"/>
      <c r="S81" s="83"/>
      <c r="T81" s="83"/>
      <c r="U81" s="83"/>
    </row>
    <row r="82" spans="1:21" ht="30" customHeight="1">
      <c r="A82" s="36">
        <v>8699272053221</v>
      </c>
      <c r="B82" s="37" t="s">
        <v>774</v>
      </c>
      <c r="C82" s="37" t="s">
        <v>775</v>
      </c>
      <c r="D82" s="37"/>
      <c r="E82" s="41"/>
      <c r="F82" s="41"/>
      <c r="G82" s="37" t="s">
        <v>312</v>
      </c>
      <c r="H82" s="40">
        <v>2700</v>
      </c>
      <c r="I82" s="40">
        <v>3790</v>
      </c>
      <c r="J82" s="42">
        <v>45</v>
      </c>
      <c r="K82" s="42">
        <v>2</v>
      </c>
      <c r="L82" s="42">
        <v>43</v>
      </c>
      <c r="M82" s="44"/>
      <c r="N82" s="44"/>
      <c r="O82" s="44"/>
      <c r="P82" s="42">
        <v>34</v>
      </c>
      <c r="Q82" s="42">
        <v>2</v>
      </c>
      <c r="R82" s="42">
        <v>32</v>
      </c>
      <c r="S82" s="42">
        <v>11</v>
      </c>
      <c r="T82" s="43"/>
      <c r="U82" s="42">
        <v>11</v>
      </c>
    </row>
    <row r="83" spans="1:21" ht="15" customHeight="1">
      <c r="A83" s="36">
        <v>8699272053276</v>
      </c>
      <c r="B83" s="37" t="s">
        <v>776</v>
      </c>
      <c r="C83" s="37" t="s">
        <v>777</v>
      </c>
      <c r="D83" s="37"/>
      <c r="E83" s="41"/>
      <c r="F83" s="41"/>
      <c r="G83" s="37" t="s">
        <v>312</v>
      </c>
      <c r="H83" s="40">
        <v>1250</v>
      </c>
      <c r="I83" s="40">
        <v>1990</v>
      </c>
      <c r="J83" s="42">
        <v>17</v>
      </c>
      <c r="K83" s="42">
        <v>2</v>
      </c>
      <c r="L83" s="42">
        <v>15</v>
      </c>
      <c r="M83" s="44"/>
      <c r="N83" s="44"/>
      <c r="O83" s="44"/>
      <c r="P83" s="42">
        <v>6</v>
      </c>
      <c r="Q83" s="42">
        <v>2</v>
      </c>
      <c r="R83" s="42">
        <v>4</v>
      </c>
      <c r="S83" s="42">
        <v>11</v>
      </c>
      <c r="T83" s="43"/>
      <c r="U83" s="42">
        <v>11</v>
      </c>
    </row>
    <row r="84" spans="1:21" ht="30" customHeight="1">
      <c r="A84" s="36">
        <v>8699272057632</v>
      </c>
      <c r="B84" s="37" t="s">
        <v>425</v>
      </c>
      <c r="C84" s="37" t="s">
        <v>426</v>
      </c>
      <c r="D84" s="37" t="s">
        <v>427</v>
      </c>
      <c r="E84" s="38">
        <v>1</v>
      </c>
      <c r="F84" s="39">
        <v>3.2000000000000002E-3</v>
      </c>
      <c r="G84" s="37" t="s">
        <v>54</v>
      </c>
      <c r="H84" s="66">
        <v>350</v>
      </c>
      <c r="I84" s="66">
        <v>500</v>
      </c>
      <c r="J84" s="65">
        <v>1337</v>
      </c>
      <c r="K84" s="42">
        <v>4</v>
      </c>
      <c r="L84" s="65">
        <v>1333</v>
      </c>
      <c r="M84" s="44"/>
      <c r="N84" s="44"/>
      <c r="O84" s="44"/>
      <c r="P84" s="65">
        <v>1301</v>
      </c>
      <c r="Q84" s="42">
        <v>4</v>
      </c>
      <c r="R84" s="65">
        <v>1297</v>
      </c>
      <c r="S84" s="42">
        <v>36</v>
      </c>
      <c r="T84" s="43"/>
      <c r="U84" s="42">
        <v>36</v>
      </c>
    </row>
    <row r="85" spans="1:21" ht="30" customHeight="1">
      <c r="A85" s="98" t="s">
        <v>367</v>
      </c>
      <c r="B85" s="98"/>
      <c r="C85" s="98"/>
      <c r="D85" s="98"/>
      <c r="E85" s="98"/>
      <c r="F85" s="98"/>
      <c r="G85" s="98"/>
      <c r="H85" s="98"/>
      <c r="I85" s="98"/>
      <c r="J85" s="82">
        <v>179</v>
      </c>
      <c r="K85" s="82">
        <v>57</v>
      </c>
      <c r="L85" s="82">
        <v>122</v>
      </c>
      <c r="M85" s="82">
        <v>9</v>
      </c>
      <c r="N85" s="82">
        <v>5</v>
      </c>
      <c r="O85" s="82">
        <v>4</v>
      </c>
      <c r="P85" s="82">
        <v>153</v>
      </c>
      <c r="Q85" s="82">
        <v>45</v>
      </c>
      <c r="R85" s="82">
        <v>108</v>
      </c>
      <c r="S85" s="82">
        <v>17</v>
      </c>
      <c r="T85" s="82">
        <v>7</v>
      </c>
      <c r="U85" s="82">
        <v>10</v>
      </c>
    </row>
    <row r="86" spans="1:21" ht="15" customHeight="1">
      <c r="A86" s="36">
        <v>8699272060397</v>
      </c>
      <c r="B86" s="37" t="s">
        <v>714</v>
      </c>
      <c r="C86" s="37" t="s">
        <v>159</v>
      </c>
      <c r="D86" s="37"/>
      <c r="E86" s="38">
        <v>6.2</v>
      </c>
      <c r="F86" s="39">
        <v>0.03</v>
      </c>
      <c r="G86" s="37" t="s">
        <v>54</v>
      </c>
      <c r="H86" s="40">
        <v>11000</v>
      </c>
      <c r="I86" s="40">
        <v>13990</v>
      </c>
      <c r="J86" s="42">
        <v>48</v>
      </c>
      <c r="K86" s="42">
        <v>5</v>
      </c>
      <c r="L86" s="42">
        <v>43</v>
      </c>
      <c r="M86" s="44"/>
      <c r="N86" s="44"/>
      <c r="O86" s="44"/>
      <c r="P86" s="42">
        <v>48</v>
      </c>
      <c r="Q86" s="42">
        <v>5</v>
      </c>
      <c r="R86" s="42">
        <v>43</v>
      </c>
      <c r="S86" s="44"/>
      <c r="T86" s="44"/>
      <c r="U86" s="44"/>
    </row>
    <row r="87" spans="1:21" ht="15" customHeight="1">
      <c r="A87" s="36">
        <v>8699272061523</v>
      </c>
      <c r="B87" s="37" t="s">
        <v>547</v>
      </c>
      <c r="C87" s="37" t="s">
        <v>193</v>
      </c>
      <c r="D87" s="37"/>
      <c r="E87" s="38">
        <v>11.5</v>
      </c>
      <c r="F87" s="39">
        <v>7.0000000000000007E-2</v>
      </c>
      <c r="G87" s="37" t="s">
        <v>312</v>
      </c>
      <c r="H87" s="40">
        <v>15650</v>
      </c>
      <c r="I87" s="40">
        <v>17990</v>
      </c>
      <c r="J87" s="42">
        <v>60</v>
      </c>
      <c r="K87" s="42">
        <v>37</v>
      </c>
      <c r="L87" s="42">
        <v>23</v>
      </c>
      <c r="M87" s="44"/>
      <c r="N87" s="44"/>
      <c r="O87" s="44"/>
      <c r="P87" s="42">
        <v>53</v>
      </c>
      <c r="Q87" s="42">
        <v>30</v>
      </c>
      <c r="R87" s="42">
        <v>23</v>
      </c>
      <c r="S87" s="42">
        <v>7</v>
      </c>
      <c r="T87" s="42">
        <v>7</v>
      </c>
      <c r="U87" s="43"/>
    </row>
    <row r="88" spans="1:21" ht="15" customHeight="1">
      <c r="A88" s="36">
        <v>8699272061936</v>
      </c>
      <c r="B88" s="37" t="s">
        <v>738</v>
      </c>
      <c r="C88" s="37" t="s">
        <v>194</v>
      </c>
      <c r="D88" s="37"/>
      <c r="E88" s="38">
        <v>11.5</v>
      </c>
      <c r="F88" s="39">
        <v>7.0000000000000007E-2</v>
      </c>
      <c r="G88" s="37" t="s">
        <v>590</v>
      </c>
      <c r="H88" s="40">
        <v>16400</v>
      </c>
      <c r="I88" s="40">
        <v>19990</v>
      </c>
      <c r="J88" s="42">
        <v>71</v>
      </c>
      <c r="K88" s="42">
        <v>15</v>
      </c>
      <c r="L88" s="42">
        <v>56</v>
      </c>
      <c r="M88" s="42">
        <v>9</v>
      </c>
      <c r="N88" s="42">
        <v>5</v>
      </c>
      <c r="O88" s="42">
        <v>4</v>
      </c>
      <c r="P88" s="42">
        <v>52</v>
      </c>
      <c r="Q88" s="42">
        <v>10</v>
      </c>
      <c r="R88" s="42">
        <v>42</v>
      </c>
      <c r="S88" s="42">
        <v>10</v>
      </c>
      <c r="T88" s="43"/>
      <c r="U88" s="42">
        <v>10</v>
      </c>
    </row>
    <row r="89" spans="1:21" ht="15" customHeight="1">
      <c r="A89" s="98" t="s">
        <v>368</v>
      </c>
      <c r="B89" s="98"/>
      <c r="C89" s="98"/>
      <c r="D89" s="98"/>
      <c r="E89" s="98"/>
      <c r="F89" s="98"/>
      <c r="G89" s="98"/>
      <c r="H89" s="98"/>
      <c r="I89" s="98"/>
      <c r="J89" s="82">
        <v>444</v>
      </c>
      <c r="K89" s="82">
        <v>110</v>
      </c>
      <c r="L89" s="82">
        <v>334</v>
      </c>
      <c r="M89" s="82">
        <v>68</v>
      </c>
      <c r="N89" s="82">
        <v>19</v>
      </c>
      <c r="O89" s="82">
        <v>49</v>
      </c>
      <c r="P89" s="82">
        <v>148</v>
      </c>
      <c r="Q89" s="82">
        <v>74</v>
      </c>
      <c r="R89" s="82">
        <v>74</v>
      </c>
      <c r="S89" s="82">
        <v>228</v>
      </c>
      <c r="T89" s="82">
        <v>17</v>
      </c>
      <c r="U89" s="82">
        <v>211</v>
      </c>
    </row>
    <row r="90" spans="1:21" ht="15" customHeight="1">
      <c r="A90" s="36">
        <v>8699272058868</v>
      </c>
      <c r="B90" s="37" t="s">
        <v>369</v>
      </c>
      <c r="C90" s="37" t="s">
        <v>180</v>
      </c>
      <c r="D90" s="37" t="s">
        <v>370</v>
      </c>
      <c r="E90" s="38">
        <v>8.6</v>
      </c>
      <c r="F90" s="39">
        <v>7.0000000000000007E-2</v>
      </c>
      <c r="G90" s="37" t="s">
        <v>54</v>
      </c>
      <c r="H90" s="40">
        <v>8200</v>
      </c>
      <c r="I90" s="40">
        <v>9990</v>
      </c>
      <c r="J90" s="42">
        <v>107</v>
      </c>
      <c r="K90" s="42">
        <v>34</v>
      </c>
      <c r="L90" s="42">
        <v>73</v>
      </c>
      <c r="M90" s="42">
        <v>11</v>
      </c>
      <c r="N90" s="42">
        <v>9</v>
      </c>
      <c r="O90" s="42">
        <v>2</v>
      </c>
      <c r="P90" s="42">
        <v>40</v>
      </c>
      <c r="Q90" s="42">
        <v>10</v>
      </c>
      <c r="R90" s="42">
        <v>30</v>
      </c>
      <c r="S90" s="42">
        <v>56</v>
      </c>
      <c r="T90" s="42">
        <v>15</v>
      </c>
      <c r="U90" s="42">
        <v>41</v>
      </c>
    </row>
    <row r="91" spans="1:21" ht="15" customHeight="1">
      <c r="A91" s="36">
        <v>8699272059353</v>
      </c>
      <c r="B91" s="37" t="s">
        <v>372</v>
      </c>
      <c r="C91" s="37" t="s">
        <v>184</v>
      </c>
      <c r="D91" s="37" t="s">
        <v>373</v>
      </c>
      <c r="E91" s="38">
        <v>14.5</v>
      </c>
      <c r="F91" s="39">
        <v>7.0000000000000007E-2</v>
      </c>
      <c r="G91" s="37" t="s">
        <v>54</v>
      </c>
      <c r="H91" s="40">
        <v>11130</v>
      </c>
      <c r="I91" s="40">
        <v>13890</v>
      </c>
      <c r="J91" s="42">
        <v>36</v>
      </c>
      <c r="K91" s="42">
        <v>15</v>
      </c>
      <c r="L91" s="42">
        <v>21</v>
      </c>
      <c r="M91" s="42">
        <v>3</v>
      </c>
      <c r="N91" s="42">
        <v>3</v>
      </c>
      <c r="O91" s="43"/>
      <c r="P91" s="42">
        <v>24</v>
      </c>
      <c r="Q91" s="42">
        <v>10</v>
      </c>
      <c r="R91" s="42">
        <v>14</v>
      </c>
      <c r="S91" s="42">
        <v>9</v>
      </c>
      <c r="T91" s="42">
        <v>2</v>
      </c>
      <c r="U91" s="42">
        <v>7</v>
      </c>
    </row>
    <row r="92" spans="1:21" ht="15" customHeight="1">
      <c r="A92" s="36">
        <v>8699272060151</v>
      </c>
      <c r="B92" s="37" t="s">
        <v>374</v>
      </c>
      <c r="C92" s="37" t="s">
        <v>181</v>
      </c>
      <c r="D92" s="37"/>
      <c r="E92" s="38">
        <v>8.6</v>
      </c>
      <c r="F92" s="39">
        <v>7.0000000000000007E-2</v>
      </c>
      <c r="G92" s="37" t="s">
        <v>54</v>
      </c>
      <c r="H92" s="40">
        <v>11700</v>
      </c>
      <c r="I92" s="40">
        <v>14990</v>
      </c>
      <c r="J92" s="42">
        <v>60</v>
      </c>
      <c r="K92" s="42">
        <v>11</v>
      </c>
      <c r="L92" s="42">
        <v>49</v>
      </c>
      <c r="M92" s="42">
        <v>4</v>
      </c>
      <c r="N92" s="42">
        <v>4</v>
      </c>
      <c r="O92" s="43"/>
      <c r="P92" s="42">
        <v>14</v>
      </c>
      <c r="Q92" s="42">
        <v>7</v>
      </c>
      <c r="R92" s="42">
        <v>7</v>
      </c>
      <c r="S92" s="42">
        <v>42</v>
      </c>
      <c r="T92" s="43"/>
      <c r="U92" s="42">
        <v>42</v>
      </c>
    </row>
    <row r="93" spans="1:21" ht="15" customHeight="1">
      <c r="A93" s="36">
        <v>8699272061301</v>
      </c>
      <c r="B93" s="37" t="s">
        <v>729</v>
      </c>
      <c r="C93" s="37" t="s">
        <v>582</v>
      </c>
      <c r="D93" s="37"/>
      <c r="E93" s="38">
        <v>11</v>
      </c>
      <c r="F93" s="39">
        <v>7.0000000000000007E-2</v>
      </c>
      <c r="G93" s="37" t="s">
        <v>590</v>
      </c>
      <c r="H93" s="40">
        <v>9400</v>
      </c>
      <c r="I93" s="40">
        <v>11790</v>
      </c>
      <c r="J93" s="42">
        <v>16</v>
      </c>
      <c r="K93" s="42">
        <v>13</v>
      </c>
      <c r="L93" s="42">
        <v>3</v>
      </c>
      <c r="M93" s="42">
        <v>2</v>
      </c>
      <c r="N93" s="43"/>
      <c r="O93" s="42">
        <v>2</v>
      </c>
      <c r="P93" s="42">
        <v>14</v>
      </c>
      <c r="Q93" s="42">
        <v>13</v>
      </c>
      <c r="R93" s="42">
        <v>1</v>
      </c>
      <c r="S93" s="44"/>
      <c r="T93" s="44"/>
      <c r="U93" s="44"/>
    </row>
    <row r="94" spans="1:21" ht="15" customHeight="1">
      <c r="A94" s="36">
        <v>8699272061318</v>
      </c>
      <c r="B94" s="37" t="s">
        <v>516</v>
      </c>
      <c r="C94" s="37" t="s">
        <v>185</v>
      </c>
      <c r="D94" s="37"/>
      <c r="E94" s="38">
        <v>8.6</v>
      </c>
      <c r="F94" s="39">
        <v>7.0000000000000007E-2</v>
      </c>
      <c r="G94" s="37" t="s">
        <v>54</v>
      </c>
      <c r="H94" s="40">
        <v>21400</v>
      </c>
      <c r="I94" s="40">
        <v>26790</v>
      </c>
      <c r="J94" s="42">
        <v>85</v>
      </c>
      <c r="K94" s="42">
        <v>6</v>
      </c>
      <c r="L94" s="42">
        <v>79</v>
      </c>
      <c r="M94" s="42">
        <v>42</v>
      </c>
      <c r="N94" s="43"/>
      <c r="O94" s="42">
        <v>42</v>
      </c>
      <c r="P94" s="42">
        <v>19</v>
      </c>
      <c r="Q94" s="42">
        <v>6</v>
      </c>
      <c r="R94" s="42">
        <v>13</v>
      </c>
      <c r="S94" s="42">
        <v>24</v>
      </c>
      <c r="T94" s="43"/>
      <c r="U94" s="42">
        <v>24</v>
      </c>
    </row>
    <row r="95" spans="1:21" ht="15" customHeight="1">
      <c r="A95" s="36">
        <v>8699272061714</v>
      </c>
      <c r="B95" s="37" t="s">
        <v>647</v>
      </c>
      <c r="C95" s="37" t="s">
        <v>182</v>
      </c>
      <c r="D95" s="37"/>
      <c r="E95" s="38">
        <v>8.6</v>
      </c>
      <c r="F95" s="39">
        <v>7.0000000000000007E-2</v>
      </c>
      <c r="G95" s="37" t="s">
        <v>590</v>
      </c>
      <c r="H95" s="40">
        <v>11980</v>
      </c>
      <c r="I95" s="40">
        <v>15990</v>
      </c>
      <c r="J95" s="42">
        <v>96</v>
      </c>
      <c r="K95" s="42">
        <v>9</v>
      </c>
      <c r="L95" s="42">
        <v>87</v>
      </c>
      <c r="M95" s="42">
        <v>3</v>
      </c>
      <c r="N95" s="42">
        <v>3</v>
      </c>
      <c r="O95" s="43"/>
      <c r="P95" s="42">
        <v>10</v>
      </c>
      <c r="Q95" s="42">
        <v>6</v>
      </c>
      <c r="R95" s="42">
        <v>4</v>
      </c>
      <c r="S95" s="42">
        <v>83</v>
      </c>
      <c r="T95" s="43"/>
      <c r="U95" s="42">
        <v>83</v>
      </c>
    </row>
    <row r="96" spans="1:21" ht="15" customHeight="1">
      <c r="A96" s="36">
        <v>8699272061721</v>
      </c>
      <c r="B96" s="37" t="s">
        <v>646</v>
      </c>
      <c r="C96" s="37" t="s">
        <v>186</v>
      </c>
      <c r="D96" s="37"/>
      <c r="E96" s="38">
        <v>13</v>
      </c>
      <c r="F96" s="39">
        <v>7.0000000000000007E-2</v>
      </c>
      <c r="G96" s="37" t="s">
        <v>54</v>
      </c>
      <c r="H96" s="40">
        <v>20600</v>
      </c>
      <c r="I96" s="40">
        <v>25690</v>
      </c>
      <c r="J96" s="42">
        <v>15</v>
      </c>
      <c r="K96" s="42">
        <v>3</v>
      </c>
      <c r="L96" s="42">
        <v>12</v>
      </c>
      <c r="M96" s="42">
        <v>2</v>
      </c>
      <c r="N96" s="43"/>
      <c r="O96" s="42">
        <v>2</v>
      </c>
      <c r="P96" s="42">
        <v>3</v>
      </c>
      <c r="Q96" s="42">
        <v>3</v>
      </c>
      <c r="R96" s="43"/>
      <c r="S96" s="42">
        <v>10</v>
      </c>
      <c r="T96" s="43"/>
      <c r="U96" s="42">
        <v>10</v>
      </c>
    </row>
    <row r="97" spans="1:21" ht="15" customHeight="1">
      <c r="A97" s="36">
        <v>8699272061929</v>
      </c>
      <c r="B97" s="37" t="s">
        <v>870</v>
      </c>
      <c r="C97" s="37" t="s">
        <v>581</v>
      </c>
      <c r="D97" s="37"/>
      <c r="E97" s="41"/>
      <c r="F97" s="39">
        <v>7.0000000000000007E-2</v>
      </c>
      <c r="G97" s="37" t="s">
        <v>590</v>
      </c>
      <c r="H97" s="40">
        <v>9400</v>
      </c>
      <c r="I97" s="40">
        <v>11790</v>
      </c>
      <c r="J97" s="42">
        <v>29</v>
      </c>
      <c r="K97" s="42">
        <v>19</v>
      </c>
      <c r="L97" s="42">
        <v>10</v>
      </c>
      <c r="M97" s="42">
        <v>1</v>
      </c>
      <c r="N97" s="43"/>
      <c r="O97" s="42">
        <v>1</v>
      </c>
      <c r="P97" s="42">
        <v>24</v>
      </c>
      <c r="Q97" s="42">
        <v>19</v>
      </c>
      <c r="R97" s="42">
        <v>5</v>
      </c>
      <c r="S97" s="42">
        <v>4</v>
      </c>
      <c r="T97" s="43"/>
      <c r="U97" s="42">
        <v>4</v>
      </c>
    </row>
    <row r="98" spans="1:21" ht="15" customHeight="1">
      <c r="A98" s="98" t="s">
        <v>375</v>
      </c>
      <c r="B98" s="98"/>
      <c r="C98" s="98"/>
      <c r="D98" s="98"/>
      <c r="E98" s="98"/>
      <c r="F98" s="98"/>
      <c r="G98" s="98"/>
      <c r="H98" s="98"/>
      <c r="I98" s="98"/>
      <c r="J98" s="82">
        <v>641</v>
      </c>
      <c r="K98" s="82">
        <v>136</v>
      </c>
      <c r="L98" s="82">
        <v>505</v>
      </c>
      <c r="M98" s="82">
        <v>66</v>
      </c>
      <c r="N98" s="82">
        <v>27</v>
      </c>
      <c r="O98" s="82">
        <v>39</v>
      </c>
      <c r="P98" s="82">
        <v>375</v>
      </c>
      <c r="Q98" s="82">
        <v>79</v>
      </c>
      <c r="R98" s="82">
        <v>296</v>
      </c>
      <c r="S98" s="82">
        <v>200</v>
      </c>
      <c r="T98" s="82">
        <v>30</v>
      </c>
      <c r="U98" s="82">
        <v>170</v>
      </c>
    </row>
    <row r="99" spans="1:21" ht="15" customHeight="1">
      <c r="A99" s="36">
        <v>8699272055782</v>
      </c>
      <c r="B99" s="37" t="s">
        <v>648</v>
      </c>
      <c r="C99" s="37" t="s">
        <v>649</v>
      </c>
      <c r="D99" s="37" t="s">
        <v>650</v>
      </c>
      <c r="E99" s="38">
        <v>38</v>
      </c>
      <c r="F99" s="39">
        <v>0.39</v>
      </c>
      <c r="G99" s="37" t="s">
        <v>327</v>
      </c>
      <c r="H99" s="40">
        <v>18100</v>
      </c>
      <c r="I99" s="41"/>
      <c r="J99" s="42">
        <v>4</v>
      </c>
      <c r="K99" s="42">
        <v>1</v>
      </c>
      <c r="L99" s="42">
        <v>3</v>
      </c>
      <c r="M99" s="42">
        <v>4</v>
      </c>
      <c r="N99" s="42">
        <v>1</v>
      </c>
      <c r="O99" s="42">
        <v>3</v>
      </c>
      <c r="P99" s="44"/>
      <c r="Q99" s="44"/>
      <c r="R99" s="44"/>
      <c r="S99" s="44"/>
      <c r="T99" s="44"/>
      <c r="U99" s="44"/>
    </row>
    <row r="100" spans="1:21" ht="15" customHeight="1">
      <c r="A100" s="36">
        <v>8699272055942</v>
      </c>
      <c r="B100" s="37" t="s">
        <v>863</v>
      </c>
      <c r="C100" s="37" t="s">
        <v>864</v>
      </c>
      <c r="D100" s="37"/>
      <c r="E100" s="38">
        <v>38</v>
      </c>
      <c r="F100" s="39">
        <v>0.38</v>
      </c>
      <c r="G100" s="37" t="s">
        <v>327</v>
      </c>
      <c r="H100" s="40">
        <v>17900</v>
      </c>
      <c r="I100" s="41"/>
      <c r="J100" s="42">
        <v>1</v>
      </c>
      <c r="K100" s="43"/>
      <c r="L100" s="42">
        <v>1</v>
      </c>
      <c r="M100" s="42">
        <v>1</v>
      </c>
      <c r="N100" s="43"/>
      <c r="O100" s="42">
        <v>1</v>
      </c>
      <c r="P100" s="44"/>
      <c r="Q100" s="44"/>
      <c r="R100" s="44"/>
      <c r="S100" s="44"/>
      <c r="T100" s="44"/>
      <c r="U100" s="44"/>
    </row>
    <row r="101" spans="1:21" ht="30" customHeight="1">
      <c r="A101" s="36">
        <v>8699272056901</v>
      </c>
      <c r="B101" s="37" t="s">
        <v>603</v>
      </c>
      <c r="C101" s="37" t="s">
        <v>376</v>
      </c>
      <c r="D101" s="37" t="s">
        <v>604</v>
      </c>
      <c r="E101" s="38">
        <v>31</v>
      </c>
      <c r="F101" s="39">
        <v>0.32</v>
      </c>
      <c r="G101" s="37" t="s">
        <v>325</v>
      </c>
      <c r="H101" s="40">
        <v>12720</v>
      </c>
      <c r="I101" s="41"/>
      <c r="J101" s="42">
        <v>5</v>
      </c>
      <c r="K101" s="43"/>
      <c r="L101" s="42">
        <v>5</v>
      </c>
      <c r="M101" s="42">
        <v>5</v>
      </c>
      <c r="N101" s="43"/>
      <c r="O101" s="42">
        <v>5</v>
      </c>
      <c r="P101" s="44"/>
      <c r="Q101" s="44"/>
      <c r="R101" s="44"/>
      <c r="S101" s="44"/>
      <c r="T101" s="44"/>
      <c r="U101" s="44"/>
    </row>
    <row r="102" spans="1:21" ht="14.45" customHeight="1">
      <c r="A102" s="36">
        <v>8699272056963</v>
      </c>
      <c r="B102" s="37" t="s">
        <v>377</v>
      </c>
      <c r="C102" s="37" t="s">
        <v>378</v>
      </c>
      <c r="D102" s="37" t="s">
        <v>605</v>
      </c>
      <c r="E102" s="38">
        <v>38</v>
      </c>
      <c r="F102" s="39">
        <v>0.38</v>
      </c>
      <c r="G102" s="37" t="s">
        <v>327</v>
      </c>
      <c r="H102" s="40">
        <v>19720</v>
      </c>
      <c r="I102" s="41"/>
      <c r="J102" s="42">
        <v>3</v>
      </c>
      <c r="K102" s="43"/>
      <c r="L102" s="42">
        <v>3</v>
      </c>
      <c r="M102" s="42">
        <v>3</v>
      </c>
      <c r="N102" s="43"/>
      <c r="O102" s="42">
        <v>3</v>
      </c>
      <c r="P102" s="44"/>
      <c r="Q102" s="44"/>
      <c r="R102" s="44"/>
      <c r="S102" s="44"/>
      <c r="T102" s="44"/>
      <c r="U102" s="44"/>
    </row>
    <row r="103" spans="1:21" ht="14.45" customHeight="1">
      <c r="A103" s="36">
        <v>8699272059919</v>
      </c>
      <c r="B103" s="37" t="s">
        <v>379</v>
      </c>
      <c r="C103" s="37" t="s">
        <v>29</v>
      </c>
      <c r="D103" s="37" t="s">
        <v>606</v>
      </c>
      <c r="E103" s="38">
        <v>35</v>
      </c>
      <c r="F103" s="39">
        <v>0.28999999999999998</v>
      </c>
      <c r="G103" s="37" t="s">
        <v>54</v>
      </c>
      <c r="H103" s="40">
        <v>12760</v>
      </c>
      <c r="I103" s="40">
        <v>14990</v>
      </c>
      <c r="J103" s="42">
        <v>93</v>
      </c>
      <c r="K103" s="42">
        <v>5</v>
      </c>
      <c r="L103" s="42">
        <v>88</v>
      </c>
      <c r="M103" s="44"/>
      <c r="N103" s="44"/>
      <c r="O103" s="44"/>
      <c r="P103" s="42">
        <v>55</v>
      </c>
      <c r="Q103" s="42">
        <v>4</v>
      </c>
      <c r="R103" s="42">
        <v>51</v>
      </c>
      <c r="S103" s="42">
        <v>38</v>
      </c>
      <c r="T103" s="42">
        <v>1</v>
      </c>
      <c r="U103" s="42">
        <v>37</v>
      </c>
    </row>
    <row r="104" spans="1:21" ht="15" customHeight="1">
      <c r="A104" s="36">
        <v>8699272059926</v>
      </c>
      <c r="B104" s="37" t="s">
        <v>607</v>
      </c>
      <c r="C104" s="37" t="s">
        <v>38</v>
      </c>
      <c r="D104" s="37"/>
      <c r="E104" s="38">
        <v>38</v>
      </c>
      <c r="F104" s="39">
        <v>0.39</v>
      </c>
      <c r="G104" s="37" t="s">
        <v>54</v>
      </c>
      <c r="H104" s="40">
        <v>24900</v>
      </c>
      <c r="I104" s="40">
        <v>28990</v>
      </c>
      <c r="J104" s="42">
        <v>15</v>
      </c>
      <c r="K104" s="42">
        <v>12</v>
      </c>
      <c r="L104" s="42">
        <v>3</v>
      </c>
      <c r="M104" s="42">
        <v>1</v>
      </c>
      <c r="N104" s="43"/>
      <c r="O104" s="42">
        <v>1</v>
      </c>
      <c r="P104" s="42">
        <v>6</v>
      </c>
      <c r="Q104" s="42">
        <v>6</v>
      </c>
      <c r="R104" s="43"/>
      <c r="S104" s="42">
        <v>8</v>
      </c>
      <c r="T104" s="42">
        <v>6</v>
      </c>
      <c r="U104" s="42">
        <v>2</v>
      </c>
    </row>
    <row r="105" spans="1:21" ht="15" customHeight="1">
      <c r="A105" s="36">
        <v>8699272060007</v>
      </c>
      <c r="B105" s="37" t="s">
        <v>818</v>
      </c>
      <c r="C105" s="37" t="s">
        <v>37</v>
      </c>
      <c r="D105" s="37" t="s">
        <v>605</v>
      </c>
      <c r="E105" s="38">
        <v>37.5</v>
      </c>
      <c r="F105" s="39">
        <v>0.39</v>
      </c>
      <c r="G105" s="37" t="s">
        <v>54</v>
      </c>
      <c r="H105" s="40">
        <v>20700</v>
      </c>
      <c r="I105" s="40">
        <v>24990</v>
      </c>
      <c r="J105" s="42">
        <v>36</v>
      </c>
      <c r="K105" s="42">
        <v>6</v>
      </c>
      <c r="L105" s="42">
        <v>30</v>
      </c>
      <c r="M105" s="42">
        <v>3</v>
      </c>
      <c r="N105" s="42">
        <v>3</v>
      </c>
      <c r="O105" s="43"/>
      <c r="P105" s="42">
        <v>8</v>
      </c>
      <c r="Q105" s="42">
        <v>3</v>
      </c>
      <c r="R105" s="42">
        <v>5</v>
      </c>
      <c r="S105" s="42">
        <v>25</v>
      </c>
      <c r="T105" s="43"/>
      <c r="U105" s="42">
        <v>25</v>
      </c>
    </row>
    <row r="106" spans="1:21" ht="14.45" customHeight="1">
      <c r="A106" s="36">
        <v>8699272060373</v>
      </c>
      <c r="B106" s="37" t="s">
        <v>813</v>
      </c>
      <c r="C106" s="37" t="s">
        <v>32</v>
      </c>
      <c r="D106" s="37"/>
      <c r="E106" s="38">
        <v>31</v>
      </c>
      <c r="F106" s="39">
        <v>0.33</v>
      </c>
      <c r="G106" s="37" t="s">
        <v>54</v>
      </c>
      <c r="H106" s="40">
        <v>22800</v>
      </c>
      <c r="I106" s="40">
        <v>27590</v>
      </c>
      <c r="J106" s="42">
        <v>62</v>
      </c>
      <c r="K106" s="42">
        <v>32</v>
      </c>
      <c r="L106" s="42">
        <v>30</v>
      </c>
      <c r="M106" s="42">
        <v>1</v>
      </c>
      <c r="N106" s="43"/>
      <c r="O106" s="42">
        <v>1</v>
      </c>
      <c r="P106" s="42">
        <v>32</v>
      </c>
      <c r="Q106" s="42">
        <v>32</v>
      </c>
      <c r="R106" s="43"/>
      <c r="S106" s="42">
        <v>29</v>
      </c>
      <c r="T106" s="43"/>
      <c r="U106" s="42">
        <v>29</v>
      </c>
    </row>
    <row r="107" spans="1:21" ht="14.45" customHeight="1">
      <c r="A107" s="36">
        <v>8699272060564</v>
      </c>
      <c r="B107" s="37" t="s">
        <v>380</v>
      </c>
      <c r="C107" s="37" t="s">
        <v>33</v>
      </c>
      <c r="D107" s="37"/>
      <c r="E107" s="38">
        <v>37.5</v>
      </c>
      <c r="F107" s="39">
        <v>0.39</v>
      </c>
      <c r="G107" s="37" t="s">
        <v>325</v>
      </c>
      <c r="H107" s="40">
        <v>16800</v>
      </c>
      <c r="I107" s="41"/>
      <c r="J107" s="42">
        <v>4</v>
      </c>
      <c r="K107" s="43"/>
      <c r="L107" s="42">
        <v>4</v>
      </c>
      <c r="M107" s="44"/>
      <c r="N107" s="44"/>
      <c r="O107" s="44"/>
      <c r="P107" s="44"/>
      <c r="Q107" s="44"/>
      <c r="R107" s="44"/>
      <c r="S107" s="42">
        <v>4</v>
      </c>
      <c r="T107" s="43"/>
      <c r="U107" s="42">
        <v>4</v>
      </c>
    </row>
    <row r="108" spans="1:21" ht="15" customHeight="1">
      <c r="A108" s="36">
        <v>8699272060571</v>
      </c>
      <c r="B108" s="37" t="s">
        <v>381</v>
      </c>
      <c r="C108" s="37" t="s">
        <v>34</v>
      </c>
      <c r="D108" s="37"/>
      <c r="E108" s="38">
        <v>37.5</v>
      </c>
      <c r="F108" s="39">
        <v>0.39</v>
      </c>
      <c r="G108" s="37" t="s">
        <v>54</v>
      </c>
      <c r="H108" s="40">
        <v>22800</v>
      </c>
      <c r="I108" s="40">
        <v>27590</v>
      </c>
      <c r="J108" s="42">
        <v>53</v>
      </c>
      <c r="K108" s="42">
        <v>13</v>
      </c>
      <c r="L108" s="42">
        <v>40</v>
      </c>
      <c r="M108" s="42">
        <v>8</v>
      </c>
      <c r="N108" s="42">
        <v>8</v>
      </c>
      <c r="O108" s="43"/>
      <c r="P108" s="42">
        <v>10</v>
      </c>
      <c r="Q108" s="42">
        <v>5</v>
      </c>
      <c r="R108" s="42">
        <v>5</v>
      </c>
      <c r="S108" s="42">
        <v>35</v>
      </c>
      <c r="T108" s="43"/>
      <c r="U108" s="42">
        <v>35</v>
      </c>
    </row>
    <row r="109" spans="1:21" ht="15" customHeight="1">
      <c r="A109" s="36">
        <v>8699272060595</v>
      </c>
      <c r="B109" s="37" t="s">
        <v>382</v>
      </c>
      <c r="C109" s="37" t="s">
        <v>30</v>
      </c>
      <c r="D109" s="37"/>
      <c r="E109" s="38">
        <v>35</v>
      </c>
      <c r="F109" s="39">
        <v>0.28999999999999998</v>
      </c>
      <c r="G109" s="37" t="s">
        <v>54</v>
      </c>
      <c r="H109" s="40">
        <v>14800</v>
      </c>
      <c r="I109" s="40">
        <v>17590</v>
      </c>
      <c r="J109" s="42">
        <v>66</v>
      </c>
      <c r="K109" s="42">
        <v>10</v>
      </c>
      <c r="L109" s="42">
        <v>56</v>
      </c>
      <c r="M109" s="44"/>
      <c r="N109" s="44"/>
      <c r="O109" s="44"/>
      <c r="P109" s="42">
        <v>52</v>
      </c>
      <c r="Q109" s="42">
        <v>3</v>
      </c>
      <c r="R109" s="42">
        <v>49</v>
      </c>
      <c r="S109" s="42">
        <v>14</v>
      </c>
      <c r="T109" s="42">
        <v>7</v>
      </c>
      <c r="U109" s="42">
        <v>7</v>
      </c>
    </row>
    <row r="110" spans="1:21" ht="15" customHeight="1">
      <c r="A110" s="36">
        <v>8699272060618</v>
      </c>
      <c r="B110" s="37" t="s">
        <v>383</v>
      </c>
      <c r="C110" s="37" t="s">
        <v>35</v>
      </c>
      <c r="D110" s="37"/>
      <c r="E110" s="38">
        <v>37.5</v>
      </c>
      <c r="F110" s="39">
        <v>0.39</v>
      </c>
      <c r="G110" s="37" t="s">
        <v>54</v>
      </c>
      <c r="H110" s="40">
        <v>20380</v>
      </c>
      <c r="I110" s="40">
        <v>23990</v>
      </c>
      <c r="J110" s="42">
        <v>9</v>
      </c>
      <c r="K110" s="42">
        <v>6</v>
      </c>
      <c r="L110" s="42">
        <v>3</v>
      </c>
      <c r="M110" s="42">
        <v>1</v>
      </c>
      <c r="N110" s="42">
        <v>1</v>
      </c>
      <c r="O110" s="43"/>
      <c r="P110" s="42">
        <v>3</v>
      </c>
      <c r="Q110" s="42">
        <v>3</v>
      </c>
      <c r="R110" s="43"/>
      <c r="S110" s="42">
        <v>5</v>
      </c>
      <c r="T110" s="42">
        <v>2</v>
      </c>
      <c r="U110" s="42">
        <v>3</v>
      </c>
    </row>
    <row r="111" spans="1:21" ht="15" customHeight="1">
      <c r="A111" s="36">
        <v>8699272060625</v>
      </c>
      <c r="B111" s="37" t="s">
        <v>562</v>
      </c>
      <c r="C111" s="37" t="s">
        <v>39</v>
      </c>
      <c r="D111" s="37"/>
      <c r="E111" s="38">
        <v>68.5</v>
      </c>
      <c r="F111" s="39">
        <v>0.57999999999999996</v>
      </c>
      <c r="G111" s="37" t="s">
        <v>54</v>
      </c>
      <c r="H111" s="40">
        <v>34860</v>
      </c>
      <c r="I111" s="40">
        <v>41990</v>
      </c>
      <c r="J111" s="42">
        <v>44</v>
      </c>
      <c r="K111" s="43"/>
      <c r="L111" s="42">
        <v>44</v>
      </c>
      <c r="M111" s="42">
        <v>22</v>
      </c>
      <c r="N111" s="43"/>
      <c r="O111" s="42">
        <v>22</v>
      </c>
      <c r="P111" s="44"/>
      <c r="Q111" s="44"/>
      <c r="R111" s="44"/>
      <c r="S111" s="42">
        <v>22</v>
      </c>
      <c r="T111" s="43"/>
      <c r="U111" s="42">
        <v>22</v>
      </c>
    </row>
    <row r="112" spans="1:21" ht="14.45" customHeight="1">
      <c r="A112" s="36">
        <v>8699272060953</v>
      </c>
      <c r="B112" s="37" t="s">
        <v>384</v>
      </c>
      <c r="C112" s="37" t="s">
        <v>36</v>
      </c>
      <c r="D112" s="37"/>
      <c r="E112" s="38">
        <v>37.5</v>
      </c>
      <c r="F112" s="39">
        <v>0.39</v>
      </c>
      <c r="G112" s="37" t="s">
        <v>54</v>
      </c>
      <c r="H112" s="40">
        <v>16900</v>
      </c>
      <c r="I112" s="40">
        <v>19990</v>
      </c>
      <c r="J112" s="42">
        <v>31</v>
      </c>
      <c r="K112" s="42">
        <v>10</v>
      </c>
      <c r="L112" s="42">
        <v>21</v>
      </c>
      <c r="M112" s="42">
        <v>1</v>
      </c>
      <c r="N112" s="42">
        <v>1</v>
      </c>
      <c r="O112" s="43"/>
      <c r="P112" s="42">
        <v>29</v>
      </c>
      <c r="Q112" s="42">
        <v>8</v>
      </c>
      <c r="R112" s="42">
        <v>21</v>
      </c>
      <c r="S112" s="42">
        <v>1</v>
      </c>
      <c r="T112" s="42">
        <v>1</v>
      </c>
      <c r="U112" s="43"/>
    </row>
    <row r="113" spans="1:21" ht="78.75" customHeight="1">
      <c r="A113" s="64" t="s">
        <v>608</v>
      </c>
      <c r="B113" s="37" t="s">
        <v>385</v>
      </c>
      <c r="C113" s="37" t="s">
        <v>96</v>
      </c>
      <c r="D113" s="37"/>
      <c r="E113" s="38">
        <v>37.5</v>
      </c>
      <c r="F113" s="39">
        <v>0.39</v>
      </c>
      <c r="G113" s="37" t="s">
        <v>325</v>
      </c>
      <c r="H113" s="40">
        <v>16500</v>
      </c>
      <c r="I113" s="41"/>
      <c r="J113" s="42">
        <v>1</v>
      </c>
      <c r="K113" s="42">
        <v>1</v>
      </c>
      <c r="L113" s="43"/>
      <c r="M113" s="42">
        <v>1</v>
      </c>
      <c r="N113" s="42">
        <v>1</v>
      </c>
      <c r="O113" s="43"/>
      <c r="P113" s="44"/>
      <c r="Q113" s="44"/>
      <c r="R113" s="44"/>
      <c r="S113" s="44"/>
      <c r="T113" s="44"/>
      <c r="U113" s="44"/>
    </row>
    <row r="114" spans="1:21" ht="14.45" customHeight="1">
      <c r="A114" s="36">
        <v>8699272061592</v>
      </c>
      <c r="B114" s="37" t="s">
        <v>558</v>
      </c>
      <c r="C114" s="37" t="s">
        <v>559</v>
      </c>
      <c r="D114" s="37"/>
      <c r="E114" s="41"/>
      <c r="F114" s="39">
        <v>0.28999999999999998</v>
      </c>
      <c r="G114" s="37" t="s">
        <v>351</v>
      </c>
      <c r="H114" s="37"/>
      <c r="I114" s="37"/>
      <c r="J114" s="42">
        <v>2</v>
      </c>
      <c r="K114" s="42">
        <v>2</v>
      </c>
      <c r="L114" s="43"/>
      <c r="M114" s="42">
        <v>2</v>
      </c>
      <c r="N114" s="42">
        <v>2</v>
      </c>
      <c r="O114" s="43"/>
      <c r="P114" s="44"/>
      <c r="Q114" s="44"/>
      <c r="R114" s="44"/>
      <c r="S114" s="44"/>
      <c r="T114" s="44"/>
      <c r="U114" s="44"/>
    </row>
    <row r="115" spans="1:21" ht="30" customHeight="1">
      <c r="A115" s="36">
        <v>8699272061622</v>
      </c>
      <c r="B115" s="37" t="s">
        <v>560</v>
      </c>
      <c r="C115" s="37" t="s">
        <v>561</v>
      </c>
      <c r="D115" s="37"/>
      <c r="E115" s="41"/>
      <c r="F115" s="39">
        <v>0.33</v>
      </c>
      <c r="G115" s="37" t="s">
        <v>351</v>
      </c>
      <c r="H115" s="37"/>
      <c r="I115" s="37"/>
      <c r="J115" s="42">
        <v>9</v>
      </c>
      <c r="K115" s="42">
        <v>6</v>
      </c>
      <c r="L115" s="42">
        <v>3</v>
      </c>
      <c r="M115" s="42">
        <v>3</v>
      </c>
      <c r="N115" s="43"/>
      <c r="O115" s="42">
        <v>3</v>
      </c>
      <c r="P115" s="42">
        <v>6</v>
      </c>
      <c r="Q115" s="42">
        <v>6</v>
      </c>
      <c r="R115" s="43"/>
      <c r="S115" s="44"/>
      <c r="T115" s="44"/>
      <c r="U115" s="44"/>
    </row>
    <row r="116" spans="1:21" ht="78.75" customHeight="1">
      <c r="A116" s="36">
        <v>8699272061646</v>
      </c>
      <c r="B116" s="37" t="s">
        <v>884</v>
      </c>
      <c r="C116" s="37" t="s">
        <v>574</v>
      </c>
      <c r="D116" s="37"/>
      <c r="E116" s="41"/>
      <c r="F116" s="39">
        <v>0.39</v>
      </c>
      <c r="G116" s="37" t="s">
        <v>312</v>
      </c>
      <c r="H116" s="40">
        <v>17798</v>
      </c>
      <c r="I116" s="40">
        <v>22999</v>
      </c>
      <c r="J116" s="42">
        <v>117</v>
      </c>
      <c r="K116" s="42">
        <v>5</v>
      </c>
      <c r="L116" s="42">
        <v>112</v>
      </c>
      <c r="M116" s="42">
        <v>5</v>
      </c>
      <c r="N116" s="42">
        <v>5</v>
      </c>
      <c r="O116" s="43"/>
      <c r="P116" s="42">
        <v>112</v>
      </c>
      <c r="Q116" s="43"/>
      <c r="R116" s="42">
        <v>112</v>
      </c>
      <c r="S116" s="44"/>
      <c r="T116" s="44"/>
      <c r="U116" s="44"/>
    </row>
    <row r="117" spans="1:21" ht="78.75" customHeight="1">
      <c r="A117" s="36">
        <v>8699272061769</v>
      </c>
      <c r="B117" s="37" t="s">
        <v>685</v>
      </c>
      <c r="C117" s="37" t="s">
        <v>28</v>
      </c>
      <c r="D117" s="37"/>
      <c r="E117" s="38">
        <v>25</v>
      </c>
      <c r="F117" s="39">
        <v>0.28999999999999998</v>
      </c>
      <c r="G117" s="37" t="s">
        <v>312</v>
      </c>
      <c r="H117" s="40">
        <v>10850</v>
      </c>
      <c r="I117" s="40">
        <v>12790</v>
      </c>
      <c r="J117" s="42">
        <v>73</v>
      </c>
      <c r="K117" s="42">
        <v>14</v>
      </c>
      <c r="L117" s="42">
        <v>59</v>
      </c>
      <c r="M117" s="42">
        <v>5</v>
      </c>
      <c r="N117" s="42">
        <v>5</v>
      </c>
      <c r="O117" s="43"/>
      <c r="P117" s="42">
        <v>62</v>
      </c>
      <c r="Q117" s="42">
        <v>9</v>
      </c>
      <c r="R117" s="42">
        <v>53</v>
      </c>
      <c r="S117" s="42">
        <v>6</v>
      </c>
      <c r="T117" s="43"/>
      <c r="U117" s="42">
        <v>6</v>
      </c>
    </row>
    <row r="118" spans="1:21" ht="30" customHeight="1">
      <c r="A118" s="36">
        <v>8699272061776</v>
      </c>
      <c r="B118" s="37" t="s">
        <v>686</v>
      </c>
      <c r="C118" s="37" t="s">
        <v>77</v>
      </c>
      <c r="D118" s="37"/>
      <c r="E118" s="38">
        <v>25.48</v>
      </c>
      <c r="F118" s="39">
        <v>0.28999999999999998</v>
      </c>
      <c r="G118" s="37" t="s">
        <v>312</v>
      </c>
      <c r="H118" s="40">
        <v>12300</v>
      </c>
      <c r="I118" s="40">
        <v>14490</v>
      </c>
      <c r="J118" s="42">
        <v>13</v>
      </c>
      <c r="K118" s="42">
        <v>13</v>
      </c>
      <c r="L118" s="43"/>
      <c r="M118" s="44"/>
      <c r="N118" s="44"/>
      <c r="O118" s="44"/>
      <c r="P118" s="44"/>
      <c r="Q118" s="44"/>
      <c r="R118" s="44"/>
      <c r="S118" s="42">
        <v>13</v>
      </c>
      <c r="T118" s="42">
        <v>13</v>
      </c>
      <c r="U118" s="43"/>
    </row>
    <row r="119" spans="1:21" ht="30" customHeight="1">
      <c r="A119" s="98" t="s">
        <v>386</v>
      </c>
      <c r="B119" s="98"/>
      <c r="C119" s="98"/>
      <c r="D119" s="98"/>
      <c r="E119" s="98"/>
      <c r="F119" s="98"/>
      <c r="G119" s="98"/>
      <c r="H119" s="98"/>
      <c r="I119" s="98"/>
      <c r="J119" s="82">
        <v>10</v>
      </c>
      <c r="K119" s="82">
        <v>10</v>
      </c>
      <c r="L119" s="83"/>
      <c r="M119" s="82">
        <v>4</v>
      </c>
      <c r="N119" s="82">
        <v>4</v>
      </c>
      <c r="O119" s="83"/>
      <c r="P119" s="82">
        <v>4</v>
      </c>
      <c r="Q119" s="82">
        <v>4</v>
      </c>
      <c r="R119" s="83"/>
      <c r="S119" s="82">
        <v>2</v>
      </c>
      <c r="T119" s="82">
        <v>2</v>
      </c>
      <c r="U119" s="83"/>
    </row>
    <row r="120" spans="1:21" ht="67.5" customHeight="1">
      <c r="A120" s="36">
        <v>8699272854507</v>
      </c>
      <c r="B120" s="37" t="s">
        <v>822</v>
      </c>
      <c r="C120" s="37" t="s">
        <v>285</v>
      </c>
      <c r="D120" s="37"/>
      <c r="E120" s="38">
        <v>15</v>
      </c>
      <c r="F120" s="39">
        <v>0.12</v>
      </c>
      <c r="G120" s="37" t="s">
        <v>54</v>
      </c>
      <c r="H120" s="40">
        <v>12800</v>
      </c>
      <c r="I120" s="40">
        <v>16990</v>
      </c>
      <c r="J120" s="42">
        <v>9</v>
      </c>
      <c r="K120" s="42">
        <v>9</v>
      </c>
      <c r="L120" s="43"/>
      <c r="M120" s="42">
        <v>4</v>
      </c>
      <c r="N120" s="42">
        <v>4</v>
      </c>
      <c r="O120" s="43"/>
      <c r="P120" s="42">
        <v>4</v>
      </c>
      <c r="Q120" s="42">
        <v>4</v>
      </c>
      <c r="R120" s="43"/>
      <c r="S120" s="42">
        <v>1</v>
      </c>
      <c r="T120" s="42">
        <v>1</v>
      </c>
      <c r="U120" s="43"/>
    </row>
    <row r="121" spans="1:21" ht="78.75" customHeight="1">
      <c r="A121" s="36">
        <v>8699272862342</v>
      </c>
      <c r="B121" s="37" t="s">
        <v>387</v>
      </c>
      <c r="C121" s="37" t="s">
        <v>388</v>
      </c>
      <c r="D121" s="37"/>
      <c r="E121" s="38">
        <v>15</v>
      </c>
      <c r="F121" s="39">
        <v>0.12</v>
      </c>
      <c r="G121" s="37" t="s">
        <v>327</v>
      </c>
      <c r="H121" s="40">
        <v>10759.5</v>
      </c>
      <c r="I121" s="41"/>
      <c r="J121" s="42">
        <v>1</v>
      </c>
      <c r="K121" s="42">
        <v>1</v>
      </c>
      <c r="L121" s="43"/>
      <c r="M121" s="44"/>
      <c r="N121" s="44"/>
      <c r="O121" s="44"/>
      <c r="P121" s="44"/>
      <c r="Q121" s="44"/>
      <c r="R121" s="44"/>
      <c r="S121" s="42">
        <v>1</v>
      </c>
      <c r="T121" s="42">
        <v>1</v>
      </c>
      <c r="U121" s="43"/>
    </row>
    <row r="122" spans="1:21" ht="90" customHeight="1">
      <c r="A122" s="98" t="s">
        <v>389</v>
      </c>
      <c r="B122" s="98"/>
      <c r="C122" s="98"/>
      <c r="D122" s="98"/>
      <c r="E122" s="98"/>
      <c r="F122" s="98"/>
      <c r="G122" s="98"/>
      <c r="H122" s="98"/>
      <c r="I122" s="98"/>
      <c r="J122" s="81">
        <v>6509</v>
      </c>
      <c r="K122" s="81">
        <v>2370</v>
      </c>
      <c r="L122" s="81">
        <v>4139</v>
      </c>
      <c r="M122" s="81">
        <v>2746</v>
      </c>
      <c r="N122" s="82">
        <v>345</v>
      </c>
      <c r="O122" s="81">
        <v>2401</v>
      </c>
      <c r="P122" s="81">
        <v>2916</v>
      </c>
      <c r="Q122" s="81">
        <v>1745</v>
      </c>
      <c r="R122" s="81">
        <v>1171</v>
      </c>
      <c r="S122" s="82">
        <v>847</v>
      </c>
      <c r="T122" s="82">
        <v>280</v>
      </c>
      <c r="U122" s="82">
        <v>567</v>
      </c>
    </row>
    <row r="123" spans="1:21" ht="67.5" customHeight="1">
      <c r="A123" s="36">
        <v>8699272053900</v>
      </c>
      <c r="B123" s="37" t="s">
        <v>856</v>
      </c>
      <c r="C123" s="37" t="s">
        <v>857</v>
      </c>
      <c r="D123" s="37"/>
      <c r="E123" s="38">
        <v>7</v>
      </c>
      <c r="F123" s="39">
        <v>0.08</v>
      </c>
      <c r="G123" s="37" t="s">
        <v>327</v>
      </c>
      <c r="H123" s="40">
        <v>4050</v>
      </c>
      <c r="I123" s="41"/>
      <c r="J123" s="42">
        <v>2</v>
      </c>
      <c r="K123" s="43"/>
      <c r="L123" s="42">
        <v>2</v>
      </c>
      <c r="M123" s="42">
        <v>2</v>
      </c>
      <c r="N123" s="43"/>
      <c r="O123" s="42">
        <v>2</v>
      </c>
      <c r="P123" s="44"/>
      <c r="Q123" s="44"/>
      <c r="R123" s="44"/>
      <c r="S123" s="44"/>
      <c r="T123" s="44"/>
      <c r="U123" s="44"/>
    </row>
    <row r="124" spans="1:21" ht="56.25" customHeight="1">
      <c r="A124" s="36">
        <v>8699272054389</v>
      </c>
      <c r="B124" s="37" t="s">
        <v>829</v>
      </c>
      <c r="C124" s="37" t="s">
        <v>542</v>
      </c>
      <c r="D124" s="37"/>
      <c r="E124" s="38">
        <v>11.2</v>
      </c>
      <c r="F124" s="39">
        <v>0.11</v>
      </c>
      <c r="G124" s="37" t="s">
        <v>327</v>
      </c>
      <c r="H124" s="40">
        <v>5600</v>
      </c>
      <c r="I124" s="41"/>
      <c r="J124" s="42">
        <v>18</v>
      </c>
      <c r="K124" s="42">
        <v>1</v>
      </c>
      <c r="L124" s="42">
        <v>17</v>
      </c>
      <c r="M124" s="42">
        <v>1</v>
      </c>
      <c r="N124" s="42">
        <v>1</v>
      </c>
      <c r="O124" s="43"/>
      <c r="P124" s="44"/>
      <c r="Q124" s="44"/>
      <c r="R124" s="44"/>
      <c r="S124" s="42">
        <v>17</v>
      </c>
      <c r="T124" s="43"/>
      <c r="U124" s="42">
        <v>17</v>
      </c>
    </row>
    <row r="125" spans="1:21" ht="67.5" customHeight="1">
      <c r="A125" s="36">
        <v>8699272055263</v>
      </c>
      <c r="B125" s="37" t="s">
        <v>705</v>
      </c>
      <c r="C125" s="37" t="s">
        <v>706</v>
      </c>
      <c r="D125" s="37"/>
      <c r="E125" s="38">
        <v>10.8</v>
      </c>
      <c r="F125" s="39">
        <v>0.12</v>
      </c>
      <c r="G125" s="37" t="s">
        <v>327</v>
      </c>
      <c r="H125" s="40">
        <v>3900</v>
      </c>
      <c r="I125" s="41"/>
      <c r="J125" s="42">
        <v>81</v>
      </c>
      <c r="K125" s="43"/>
      <c r="L125" s="42">
        <v>81</v>
      </c>
      <c r="M125" s="44"/>
      <c r="N125" s="44"/>
      <c r="O125" s="44"/>
      <c r="P125" s="44"/>
      <c r="Q125" s="44"/>
      <c r="R125" s="44"/>
      <c r="S125" s="42">
        <v>81</v>
      </c>
      <c r="T125" s="43"/>
      <c r="U125" s="42">
        <v>81</v>
      </c>
    </row>
    <row r="126" spans="1:21" ht="67.5" customHeight="1">
      <c r="A126" s="36">
        <v>8699272057489</v>
      </c>
      <c r="B126" s="37" t="s">
        <v>830</v>
      </c>
      <c r="C126" s="37" t="s">
        <v>392</v>
      </c>
      <c r="D126" s="37" t="s">
        <v>393</v>
      </c>
      <c r="E126" s="38">
        <v>9.1999999999999993</v>
      </c>
      <c r="F126" s="39">
        <v>0.11</v>
      </c>
      <c r="G126" s="37" t="s">
        <v>327</v>
      </c>
      <c r="H126" s="40">
        <v>6000</v>
      </c>
      <c r="I126" s="41"/>
      <c r="J126" s="42">
        <v>1</v>
      </c>
      <c r="K126" s="42">
        <v>1</v>
      </c>
      <c r="L126" s="43"/>
      <c r="M126" s="42">
        <v>1</v>
      </c>
      <c r="N126" s="42">
        <v>1</v>
      </c>
      <c r="O126" s="43"/>
      <c r="P126" s="44"/>
      <c r="Q126" s="44"/>
      <c r="R126" s="44"/>
      <c r="S126" s="44"/>
      <c r="T126" s="44"/>
      <c r="U126" s="44"/>
    </row>
    <row r="127" spans="1:21" ht="67.5" customHeight="1">
      <c r="A127" s="36">
        <v>8699272057496</v>
      </c>
      <c r="B127" s="37" t="s">
        <v>651</v>
      </c>
      <c r="C127" s="37" t="s">
        <v>652</v>
      </c>
      <c r="D127" s="37"/>
      <c r="E127" s="38">
        <v>9.1999999999999993</v>
      </c>
      <c r="F127" s="39">
        <v>0.11</v>
      </c>
      <c r="G127" s="37" t="s">
        <v>327</v>
      </c>
      <c r="H127" s="40">
        <v>6580</v>
      </c>
      <c r="I127" s="41"/>
      <c r="J127" s="42">
        <v>1</v>
      </c>
      <c r="K127" s="43"/>
      <c r="L127" s="42">
        <v>1</v>
      </c>
      <c r="M127" s="42">
        <v>1</v>
      </c>
      <c r="N127" s="43"/>
      <c r="O127" s="42">
        <v>1</v>
      </c>
      <c r="P127" s="44"/>
      <c r="Q127" s="44"/>
      <c r="R127" s="44"/>
      <c r="S127" s="44"/>
      <c r="T127" s="44"/>
      <c r="U127" s="44"/>
    </row>
    <row r="128" spans="1:21" ht="67.5" customHeight="1">
      <c r="A128" s="36">
        <v>8699272057540</v>
      </c>
      <c r="B128" s="37" t="s">
        <v>666</v>
      </c>
      <c r="C128" s="37" t="s">
        <v>532</v>
      </c>
      <c r="D128" s="37" t="s">
        <v>533</v>
      </c>
      <c r="E128" s="38">
        <v>10.8</v>
      </c>
      <c r="F128" s="39">
        <v>0.12</v>
      </c>
      <c r="G128" s="37" t="s">
        <v>351</v>
      </c>
      <c r="H128" s="41"/>
      <c r="I128" s="41"/>
      <c r="J128" s="42">
        <v>180</v>
      </c>
      <c r="K128" s="42">
        <v>180</v>
      </c>
      <c r="L128" s="43"/>
      <c r="M128" s="44"/>
      <c r="N128" s="44"/>
      <c r="O128" s="44"/>
      <c r="P128" s="42">
        <v>180</v>
      </c>
      <c r="Q128" s="42">
        <v>180</v>
      </c>
      <c r="R128" s="43"/>
      <c r="S128" s="44"/>
      <c r="T128" s="44"/>
      <c r="U128" s="44"/>
    </row>
    <row r="129" spans="1:21" ht="67.5" customHeight="1">
      <c r="A129" s="36">
        <v>8699272057953</v>
      </c>
      <c r="B129" s="37" t="s">
        <v>678</v>
      </c>
      <c r="C129" s="37" t="s">
        <v>395</v>
      </c>
      <c r="D129" s="37" t="s">
        <v>396</v>
      </c>
      <c r="E129" s="38">
        <v>10.8</v>
      </c>
      <c r="F129" s="39">
        <v>0.12</v>
      </c>
      <c r="G129" s="37" t="s">
        <v>351</v>
      </c>
      <c r="H129" s="41"/>
      <c r="I129" s="41"/>
      <c r="J129" s="42">
        <v>48</v>
      </c>
      <c r="K129" s="42">
        <v>33</v>
      </c>
      <c r="L129" s="42">
        <v>15</v>
      </c>
      <c r="M129" s="42">
        <v>19</v>
      </c>
      <c r="N129" s="42">
        <v>3</v>
      </c>
      <c r="O129" s="42">
        <v>16</v>
      </c>
      <c r="P129" s="42">
        <v>29</v>
      </c>
      <c r="Q129" s="42">
        <v>30</v>
      </c>
      <c r="R129" s="42">
        <v>-1</v>
      </c>
      <c r="S129" s="44"/>
      <c r="T129" s="44"/>
      <c r="U129" s="44"/>
    </row>
    <row r="130" spans="1:21" ht="67.5" customHeight="1">
      <c r="A130" s="36">
        <v>8699272059124</v>
      </c>
      <c r="B130" s="37" t="s">
        <v>609</v>
      </c>
      <c r="C130" s="37" t="s">
        <v>120</v>
      </c>
      <c r="D130" s="37" t="s">
        <v>394</v>
      </c>
      <c r="E130" s="38">
        <v>10.8</v>
      </c>
      <c r="F130" s="39">
        <v>0.12</v>
      </c>
      <c r="G130" s="37" t="s">
        <v>54</v>
      </c>
      <c r="H130" s="40">
        <v>8370</v>
      </c>
      <c r="I130" s="40">
        <v>10690</v>
      </c>
      <c r="J130" s="42">
        <v>255</v>
      </c>
      <c r="K130" s="42">
        <v>25</v>
      </c>
      <c r="L130" s="42">
        <v>230</v>
      </c>
      <c r="M130" s="42">
        <v>185</v>
      </c>
      <c r="N130" s="43"/>
      <c r="O130" s="42">
        <v>185</v>
      </c>
      <c r="P130" s="42">
        <v>20</v>
      </c>
      <c r="Q130" s="42">
        <v>15</v>
      </c>
      <c r="R130" s="42">
        <v>5</v>
      </c>
      <c r="S130" s="42">
        <v>50</v>
      </c>
      <c r="T130" s="42">
        <v>10</v>
      </c>
      <c r="U130" s="42">
        <v>40</v>
      </c>
    </row>
    <row r="131" spans="1:21" ht="67.5" customHeight="1">
      <c r="A131" s="36">
        <v>8699272059223</v>
      </c>
      <c r="B131" s="37" t="s">
        <v>888</v>
      </c>
      <c r="C131" s="37" t="s">
        <v>889</v>
      </c>
      <c r="D131" s="37" t="s">
        <v>890</v>
      </c>
      <c r="E131" s="38">
        <v>10.8</v>
      </c>
      <c r="F131" s="39">
        <v>0.12</v>
      </c>
      <c r="G131" s="37" t="s">
        <v>351</v>
      </c>
      <c r="H131" s="41"/>
      <c r="I131" s="41"/>
      <c r="J131" s="43"/>
      <c r="K131" s="42">
        <v>1</v>
      </c>
      <c r="L131" s="42">
        <v>-1</v>
      </c>
      <c r="M131" s="44"/>
      <c r="N131" s="44"/>
      <c r="O131" s="44"/>
      <c r="P131" s="43"/>
      <c r="Q131" s="42">
        <v>1</v>
      </c>
      <c r="R131" s="42">
        <v>-1</v>
      </c>
      <c r="S131" s="44"/>
      <c r="T131" s="44"/>
      <c r="U131" s="44"/>
    </row>
    <row r="132" spans="1:21" ht="56.25" customHeight="1">
      <c r="A132" s="36">
        <v>8699272059230</v>
      </c>
      <c r="B132" s="37" t="s">
        <v>397</v>
      </c>
      <c r="C132" s="37" t="s">
        <v>118</v>
      </c>
      <c r="D132" s="37" t="s">
        <v>398</v>
      </c>
      <c r="E132" s="38">
        <v>10.8</v>
      </c>
      <c r="F132" s="39">
        <v>0.12</v>
      </c>
      <c r="G132" s="37" t="s">
        <v>54</v>
      </c>
      <c r="H132" s="40">
        <v>5500</v>
      </c>
      <c r="I132" s="40">
        <v>6990</v>
      </c>
      <c r="J132" s="42">
        <v>384</v>
      </c>
      <c r="K132" s="42">
        <v>121</v>
      </c>
      <c r="L132" s="42">
        <v>263</v>
      </c>
      <c r="M132" s="42">
        <v>144</v>
      </c>
      <c r="N132" s="42">
        <v>2</v>
      </c>
      <c r="O132" s="42">
        <v>142</v>
      </c>
      <c r="P132" s="42">
        <v>9</v>
      </c>
      <c r="Q132" s="42">
        <v>9</v>
      </c>
      <c r="R132" s="43"/>
      <c r="S132" s="42">
        <v>231</v>
      </c>
      <c r="T132" s="42">
        <v>110</v>
      </c>
      <c r="U132" s="42">
        <v>121</v>
      </c>
    </row>
    <row r="133" spans="1:21" ht="56.25" customHeight="1">
      <c r="A133" s="36">
        <v>8699272059254</v>
      </c>
      <c r="B133" s="37" t="s">
        <v>399</v>
      </c>
      <c r="C133" s="37" t="s">
        <v>121</v>
      </c>
      <c r="D133" s="37" t="s">
        <v>400</v>
      </c>
      <c r="E133" s="38">
        <v>10.8</v>
      </c>
      <c r="F133" s="39">
        <v>0.12</v>
      </c>
      <c r="G133" s="37" t="s">
        <v>54</v>
      </c>
      <c r="H133" s="40">
        <v>9330</v>
      </c>
      <c r="I133" s="40">
        <v>11790</v>
      </c>
      <c r="J133" s="42">
        <v>63</v>
      </c>
      <c r="K133" s="42">
        <v>26</v>
      </c>
      <c r="L133" s="42">
        <v>37</v>
      </c>
      <c r="M133" s="42">
        <v>4</v>
      </c>
      <c r="N133" s="43"/>
      <c r="O133" s="42">
        <v>4</v>
      </c>
      <c r="P133" s="42">
        <v>34</v>
      </c>
      <c r="Q133" s="42">
        <v>23</v>
      </c>
      <c r="R133" s="42">
        <v>11</v>
      </c>
      <c r="S133" s="42">
        <v>25</v>
      </c>
      <c r="T133" s="42">
        <v>3</v>
      </c>
      <c r="U133" s="42">
        <v>22</v>
      </c>
    </row>
    <row r="134" spans="1:21" ht="30" customHeight="1">
      <c r="A134" s="36">
        <v>8699272059308</v>
      </c>
      <c r="B134" s="37" t="s">
        <v>610</v>
      </c>
      <c r="C134" s="37" t="s">
        <v>119</v>
      </c>
      <c r="D134" s="37" t="s">
        <v>395</v>
      </c>
      <c r="E134" s="38">
        <v>10.8</v>
      </c>
      <c r="F134" s="39">
        <v>0.12</v>
      </c>
      <c r="G134" s="37" t="s">
        <v>54</v>
      </c>
      <c r="H134" s="40">
        <v>7800</v>
      </c>
      <c r="I134" s="40">
        <v>10390</v>
      </c>
      <c r="J134" s="42">
        <v>173</v>
      </c>
      <c r="K134" s="42">
        <v>36</v>
      </c>
      <c r="L134" s="42">
        <v>137</v>
      </c>
      <c r="M134" s="42">
        <v>70</v>
      </c>
      <c r="N134" s="43"/>
      <c r="O134" s="42">
        <v>70</v>
      </c>
      <c r="P134" s="42">
        <v>52</v>
      </c>
      <c r="Q134" s="42">
        <v>16</v>
      </c>
      <c r="R134" s="42">
        <v>36</v>
      </c>
      <c r="S134" s="42">
        <v>51</v>
      </c>
      <c r="T134" s="42">
        <v>20</v>
      </c>
      <c r="U134" s="42">
        <v>31</v>
      </c>
    </row>
    <row r="135" spans="1:21" ht="30" customHeight="1">
      <c r="A135" s="36">
        <v>8699272059629</v>
      </c>
      <c r="B135" s="37" t="s">
        <v>611</v>
      </c>
      <c r="C135" s="37" t="s">
        <v>123</v>
      </c>
      <c r="D135" s="37"/>
      <c r="E135" s="38">
        <v>10.8</v>
      </c>
      <c r="F135" s="39">
        <v>0.12</v>
      </c>
      <c r="G135" s="37" t="s">
        <v>54</v>
      </c>
      <c r="H135" s="40">
        <v>9480</v>
      </c>
      <c r="I135" s="40">
        <v>11790</v>
      </c>
      <c r="J135" s="42">
        <v>78</v>
      </c>
      <c r="K135" s="42">
        <v>45</v>
      </c>
      <c r="L135" s="42">
        <v>33</v>
      </c>
      <c r="M135" s="42">
        <v>33</v>
      </c>
      <c r="N135" s="43"/>
      <c r="O135" s="42">
        <v>33</v>
      </c>
      <c r="P135" s="42">
        <v>8</v>
      </c>
      <c r="Q135" s="42">
        <v>8</v>
      </c>
      <c r="R135" s="43"/>
      <c r="S135" s="42">
        <v>37</v>
      </c>
      <c r="T135" s="42">
        <v>37</v>
      </c>
      <c r="U135" s="43"/>
    </row>
    <row r="136" spans="1:21" ht="67.5" customHeight="1">
      <c r="A136" s="36">
        <v>8699272059681</v>
      </c>
      <c r="B136" s="37" t="s">
        <v>612</v>
      </c>
      <c r="C136" s="37" t="s">
        <v>124</v>
      </c>
      <c r="D136" s="37"/>
      <c r="E136" s="38">
        <v>7</v>
      </c>
      <c r="F136" s="39">
        <v>0.08</v>
      </c>
      <c r="G136" s="37" t="s">
        <v>54</v>
      </c>
      <c r="H136" s="40">
        <v>3220</v>
      </c>
      <c r="I136" s="40">
        <v>3990</v>
      </c>
      <c r="J136" s="42">
        <v>90</v>
      </c>
      <c r="K136" s="42">
        <v>90</v>
      </c>
      <c r="L136" s="43"/>
      <c r="M136" s="42">
        <v>5</v>
      </c>
      <c r="N136" s="42">
        <v>5</v>
      </c>
      <c r="O136" s="43"/>
      <c r="P136" s="42">
        <v>85</v>
      </c>
      <c r="Q136" s="42">
        <v>85</v>
      </c>
      <c r="R136" s="43"/>
      <c r="S136" s="44"/>
      <c r="T136" s="44"/>
      <c r="U136" s="44"/>
    </row>
    <row r="137" spans="1:21" ht="67.5" customHeight="1">
      <c r="A137" s="36">
        <v>8699272059698</v>
      </c>
      <c r="B137" s="37" t="s">
        <v>763</v>
      </c>
      <c r="C137" s="37" t="s">
        <v>401</v>
      </c>
      <c r="D137" s="37"/>
      <c r="E137" s="38">
        <v>7</v>
      </c>
      <c r="F137" s="39">
        <v>0.08</v>
      </c>
      <c r="G137" s="37" t="s">
        <v>351</v>
      </c>
      <c r="H137" s="41"/>
      <c r="I137" s="41"/>
      <c r="J137" s="42">
        <v>618</v>
      </c>
      <c r="K137" s="42">
        <v>10</v>
      </c>
      <c r="L137" s="42">
        <v>608</v>
      </c>
      <c r="M137" s="42">
        <v>257</v>
      </c>
      <c r="N137" s="43"/>
      <c r="O137" s="42">
        <v>257</v>
      </c>
      <c r="P137" s="42">
        <v>361</v>
      </c>
      <c r="Q137" s="42">
        <v>10</v>
      </c>
      <c r="R137" s="42">
        <v>351</v>
      </c>
      <c r="S137" s="44"/>
      <c r="T137" s="44"/>
      <c r="U137" s="44"/>
    </row>
    <row r="138" spans="1:21" ht="14.45" customHeight="1">
      <c r="A138" s="36">
        <v>8699272059704</v>
      </c>
      <c r="B138" s="37" t="s">
        <v>613</v>
      </c>
      <c r="C138" s="37" t="s">
        <v>102</v>
      </c>
      <c r="D138" s="37"/>
      <c r="E138" s="38">
        <v>7</v>
      </c>
      <c r="F138" s="39">
        <v>0.08</v>
      </c>
      <c r="G138" s="37" t="s">
        <v>54</v>
      </c>
      <c r="H138" s="40">
        <v>3950</v>
      </c>
      <c r="I138" s="40">
        <v>4990</v>
      </c>
      <c r="J138" s="42">
        <v>201</v>
      </c>
      <c r="K138" s="42">
        <v>98</v>
      </c>
      <c r="L138" s="42">
        <v>103</v>
      </c>
      <c r="M138" s="42">
        <v>135</v>
      </c>
      <c r="N138" s="42">
        <v>18</v>
      </c>
      <c r="O138" s="42">
        <v>117</v>
      </c>
      <c r="P138" s="42">
        <v>66</v>
      </c>
      <c r="Q138" s="42">
        <v>80</v>
      </c>
      <c r="R138" s="42">
        <v>-14</v>
      </c>
      <c r="S138" s="44"/>
      <c r="T138" s="44"/>
      <c r="U138" s="44"/>
    </row>
    <row r="139" spans="1:21" ht="30" customHeight="1">
      <c r="A139" s="36">
        <v>8699272059711</v>
      </c>
      <c r="B139" s="37" t="s">
        <v>614</v>
      </c>
      <c r="C139" s="37" t="s">
        <v>103</v>
      </c>
      <c r="D139" s="37"/>
      <c r="E139" s="38">
        <v>7</v>
      </c>
      <c r="F139" s="39">
        <v>0.08</v>
      </c>
      <c r="G139" s="37" t="s">
        <v>54</v>
      </c>
      <c r="H139" s="40">
        <v>3600</v>
      </c>
      <c r="I139" s="40">
        <v>4490</v>
      </c>
      <c r="J139" s="42">
        <v>84</v>
      </c>
      <c r="K139" s="42">
        <v>76</v>
      </c>
      <c r="L139" s="42">
        <v>8</v>
      </c>
      <c r="M139" s="42">
        <v>10</v>
      </c>
      <c r="N139" s="42">
        <v>2</v>
      </c>
      <c r="O139" s="42">
        <v>8</v>
      </c>
      <c r="P139" s="42">
        <v>51</v>
      </c>
      <c r="Q139" s="42">
        <v>51</v>
      </c>
      <c r="R139" s="43"/>
      <c r="S139" s="42">
        <v>23</v>
      </c>
      <c r="T139" s="42">
        <v>23</v>
      </c>
      <c r="U139" s="43"/>
    </row>
    <row r="140" spans="1:21" ht="14.45" customHeight="1">
      <c r="A140" s="36">
        <v>8699272059742</v>
      </c>
      <c r="B140" s="37" t="s">
        <v>615</v>
      </c>
      <c r="C140" s="37" t="s">
        <v>111</v>
      </c>
      <c r="D140" s="37"/>
      <c r="E140" s="38">
        <v>9.1999999999999993</v>
      </c>
      <c r="F140" s="39">
        <v>0.09</v>
      </c>
      <c r="G140" s="37" t="s">
        <v>838</v>
      </c>
      <c r="H140" s="40">
        <v>6080</v>
      </c>
      <c r="I140" s="40">
        <v>7990</v>
      </c>
      <c r="J140" s="42">
        <v>58</v>
      </c>
      <c r="K140" s="42">
        <v>10</v>
      </c>
      <c r="L140" s="42">
        <v>48</v>
      </c>
      <c r="M140" s="42">
        <v>10</v>
      </c>
      <c r="N140" s="43"/>
      <c r="O140" s="42">
        <v>10</v>
      </c>
      <c r="P140" s="42">
        <v>33</v>
      </c>
      <c r="Q140" s="42">
        <v>10</v>
      </c>
      <c r="R140" s="42">
        <v>23</v>
      </c>
      <c r="S140" s="42">
        <v>15</v>
      </c>
      <c r="T140" s="43"/>
      <c r="U140" s="42">
        <v>15</v>
      </c>
    </row>
    <row r="141" spans="1:21" ht="30" customHeight="1">
      <c r="A141" s="36">
        <v>8699272059759</v>
      </c>
      <c r="B141" s="37" t="s">
        <v>616</v>
      </c>
      <c r="C141" s="37" t="s">
        <v>112</v>
      </c>
      <c r="D141" s="37"/>
      <c r="E141" s="38">
        <v>9.1999999999999993</v>
      </c>
      <c r="F141" s="39">
        <v>0.09</v>
      </c>
      <c r="G141" s="37" t="s">
        <v>838</v>
      </c>
      <c r="H141" s="40">
        <v>6080</v>
      </c>
      <c r="I141" s="40">
        <v>7990</v>
      </c>
      <c r="J141" s="42">
        <v>229</v>
      </c>
      <c r="K141" s="42">
        <v>24</v>
      </c>
      <c r="L141" s="42">
        <v>205</v>
      </c>
      <c r="M141" s="42">
        <v>11</v>
      </c>
      <c r="N141" s="43"/>
      <c r="O141" s="42">
        <v>11</v>
      </c>
      <c r="P141" s="42">
        <v>169</v>
      </c>
      <c r="Q141" s="42">
        <v>22</v>
      </c>
      <c r="R141" s="42">
        <v>147</v>
      </c>
      <c r="S141" s="42">
        <v>49</v>
      </c>
      <c r="T141" s="42">
        <v>2</v>
      </c>
      <c r="U141" s="42">
        <v>47</v>
      </c>
    </row>
    <row r="142" spans="1:21" ht="30" customHeight="1">
      <c r="A142" s="36">
        <v>8699272059766</v>
      </c>
      <c r="B142" s="37" t="s">
        <v>764</v>
      </c>
      <c r="C142" s="37" t="s">
        <v>402</v>
      </c>
      <c r="D142" s="37"/>
      <c r="E142" s="38">
        <v>9.1999999999999993</v>
      </c>
      <c r="F142" s="39">
        <v>0.09</v>
      </c>
      <c r="G142" s="37" t="s">
        <v>351</v>
      </c>
      <c r="H142" s="37"/>
      <c r="I142" s="37"/>
      <c r="J142" s="42">
        <v>22</v>
      </c>
      <c r="K142" s="43"/>
      <c r="L142" s="42">
        <v>22</v>
      </c>
      <c r="M142" s="42">
        <v>22</v>
      </c>
      <c r="N142" s="43"/>
      <c r="O142" s="42">
        <v>22</v>
      </c>
      <c r="P142" s="44"/>
      <c r="Q142" s="44"/>
      <c r="R142" s="44"/>
      <c r="S142" s="44"/>
      <c r="T142" s="44"/>
      <c r="U142" s="44"/>
    </row>
    <row r="143" spans="1:21" ht="30" customHeight="1">
      <c r="A143" s="36">
        <v>8699272059780</v>
      </c>
      <c r="B143" s="37" t="s">
        <v>873</v>
      </c>
      <c r="C143" s="37" t="s">
        <v>122</v>
      </c>
      <c r="D143" s="37"/>
      <c r="E143" s="38">
        <v>11.2</v>
      </c>
      <c r="F143" s="39">
        <v>0.12</v>
      </c>
      <c r="G143" s="37" t="s">
        <v>54</v>
      </c>
      <c r="H143" s="40">
        <v>8780</v>
      </c>
      <c r="I143" s="40">
        <v>11790</v>
      </c>
      <c r="J143" s="42">
        <v>29</v>
      </c>
      <c r="K143" s="42">
        <v>27</v>
      </c>
      <c r="L143" s="42">
        <v>2</v>
      </c>
      <c r="M143" s="42">
        <v>2</v>
      </c>
      <c r="N143" s="43"/>
      <c r="O143" s="42">
        <v>2</v>
      </c>
      <c r="P143" s="44"/>
      <c r="Q143" s="44"/>
      <c r="R143" s="44"/>
      <c r="S143" s="42">
        <v>27</v>
      </c>
      <c r="T143" s="42">
        <v>27</v>
      </c>
      <c r="U143" s="43"/>
    </row>
    <row r="144" spans="1:21" ht="45" customHeight="1">
      <c r="A144" s="36">
        <v>8699272059865</v>
      </c>
      <c r="B144" s="37" t="s">
        <v>891</v>
      </c>
      <c r="C144" s="37" t="s">
        <v>101</v>
      </c>
      <c r="D144" s="37"/>
      <c r="E144" s="38">
        <v>7</v>
      </c>
      <c r="F144" s="39">
        <v>0.08</v>
      </c>
      <c r="G144" s="37" t="s">
        <v>54</v>
      </c>
      <c r="H144" s="40">
        <v>3220</v>
      </c>
      <c r="I144" s="40">
        <v>3990</v>
      </c>
      <c r="J144" s="42">
        <v>120</v>
      </c>
      <c r="K144" s="42">
        <v>118</v>
      </c>
      <c r="L144" s="42">
        <v>2</v>
      </c>
      <c r="M144" s="42">
        <v>9</v>
      </c>
      <c r="N144" s="42">
        <v>7</v>
      </c>
      <c r="O144" s="42">
        <v>2</v>
      </c>
      <c r="P144" s="42">
        <v>106</v>
      </c>
      <c r="Q144" s="42">
        <v>106</v>
      </c>
      <c r="R144" s="43"/>
      <c r="S144" s="42">
        <v>5</v>
      </c>
      <c r="T144" s="42">
        <v>5</v>
      </c>
      <c r="U144" s="43"/>
    </row>
    <row r="145" spans="1:21" ht="30" customHeight="1">
      <c r="A145" s="36">
        <v>8699272059902</v>
      </c>
      <c r="B145" s="37" t="s">
        <v>617</v>
      </c>
      <c r="C145" s="37" t="s">
        <v>403</v>
      </c>
      <c r="D145" s="37"/>
      <c r="E145" s="38">
        <v>10.8</v>
      </c>
      <c r="F145" s="39">
        <v>0.12</v>
      </c>
      <c r="G145" s="37" t="s">
        <v>351</v>
      </c>
      <c r="H145" s="41"/>
      <c r="I145" s="41"/>
      <c r="J145" s="42">
        <v>295</v>
      </c>
      <c r="K145" s="43"/>
      <c r="L145" s="42">
        <v>295</v>
      </c>
      <c r="M145" s="42">
        <v>233</v>
      </c>
      <c r="N145" s="43"/>
      <c r="O145" s="42">
        <v>233</v>
      </c>
      <c r="P145" s="44"/>
      <c r="Q145" s="44"/>
      <c r="R145" s="44"/>
      <c r="S145" s="42">
        <v>62</v>
      </c>
      <c r="T145" s="43"/>
      <c r="U145" s="42">
        <v>62</v>
      </c>
    </row>
    <row r="146" spans="1:21" ht="45" customHeight="1">
      <c r="A146" s="36">
        <v>8699272061103</v>
      </c>
      <c r="B146" s="37" t="s">
        <v>618</v>
      </c>
      <c r="C146" s="37" t="s">
        <v>110</v>
      </c>
      <c r="D146" s="37"/>
      <c r="E146" s="38">
        <v>7</v>
      </c>
      <c r="F146" s="39">
        <v>0.09</v>
      </c>
      <c r="G146" s="37" t="s">
        <v>54</v>
      </c>
      <c r="H146" s="40">
        <v>5850</v>
      </c>
      <c r="I146" s="40">
        <v>7290</v>
      </c>
      <c r="J146" s="42">
        <v>171</v>
      </c>
      <c r="K146" s="42">
        <v>86</v>
      </c>
      <c r="L146" s="42">
        <v>85</v>
      </c>
      <c r="M146" s="42">
        <v>61</v>
      </c>
      <c r="N146" s="42">
        <v>12</v>
      </c>
      <c r="O146" s="42">
        <v>49</v>
      </c>
      <c r="P146" s="42">
        <v>91</v>
      </c>
      <c r="Q146" s="42">
        <v>70</v>
      </c>
      <c r="R146" s="42">
        <v>21</v>
      </c>
      <c r="S146" s="42">
        <v>19</v>
      </c>
      <c r="T146" s="42">
        <v>4</v>
      </c>
      <c r="U146" s="42">
        <v>15</v>
      </c>
    </row>
    <row r="147" spans="1:21" ht="30" customHeight="1">
      <c r="A147" s="36">
        <v>8699272061110</v>
      </c>
      <c r="B147" s="37" t="s">
        <v>521</v>
      </c>
      <c r="C147" s="37" t="s">
        <v>104</v>
      </c>
      <c r="D147" s="37"/>
      <c r="E147" s="38">
        <v>8.8000000000000007</v>
      </c>
      <c r="F147" s="39">
        <v>0.08</v>
      </c>
      <c r="G147" s="37" t="s">
        <v>312</v>
      </c>
      <c r="H147" s="40">
        <v>4360</v>
      </c>
      <c r="I147" s="40">
        <v>5490</v>
      </c>
      <c r="J147" s="42">
        <v>364</v>
      </c>
      <c r="K147" s="42">
        <v>109</v>
      </c>
      <c r="L147" s="42">
        <v>255</v>
      </c>
      <c r="M147" s="42">
        <v>127</v>
      </c>
      <c r="N147" s="43"/>
      <c r="O147" s="42">
        <v>127</v>
      </c>
      <c r="P147" s="42">
        <v>211</v>
      </c>
      <c r="Q147" s="42">
        <v>109</v>
      </c>
      <c r="R147" s="42">
        <v>102</v>
      </c>
      <c r="S147" s="42">
        <v>26</v>
      </c>
      <c r="T147" s="43"/>
      <c r="U147" s="42">
        <v>26</v>
      </c>
    </row>
    <row r="148" spans="1:21" ht="30" customHeight="1">
      <c r="A148" s="36">
        <v>8699272061332</v>
      </c>
      <c r="B148" s="37" t="s">
        <v>679</v>
      </c>
      <c r="C148" s="37" t="s">
        <v>404</v>
      </c>
      <c r="D148" s="37"/>
      <c r="E148" s="38">
        <v>7</v>
      </c>
      <c r="F148" s="39">
        <v>0.08</v>
      </c>
      <c r="G148" s="37" t="s">
        <v>351</v>
      </c>
      <c r="H148" s="41"/>
      <c r="I148" s="41"/>
      <c r="J148" s="42">
        <v>16</v>
      </c>
      <c r="K148" s="43"/>
      <c r="L148" s="42">
        <v>16</v>
      </c>
      <c r="M148" s="42">
        <v>16</v>
      </c>
      <c r="N148" s="43"/>
      <c r="O148" s="42">
        <v>16</v>
      </c>
      <c r="P148" s="44"/>
      <c r="Q148" s="44"/>
      <c r="R148" s="44"/>
      <c r="S148" s="44"/>
      <c r="T148" s="44"/>
      <c r="U148" s="44"/>
    </row>
    <row r="149" spans="1:21" ht="30" customHeight="1">
      <c r="A149" s="36">
        <v>8699272061424</v>
      </c>
      <c r="B149" s="37" t="s">
        <v>405</v>
      </c>
      <c r="C149" s="37" t="s">
        <v>406</v>
      </c>
      <c r="D149" s="37"/>
      <c r="E149" s="38">
        <v>7</v>
      </c>
      <c r="F149" s="39">
        <v>0.08</v>
      </c>
      <c r="G149" s="37" t="s">
        <v>351</v>
      </c>
      <c r="H149" s="37"/>
      <c r="I149" s="37"/>
      <c r="J149" s="42">
        <v>470</v>
      </c>
      <c r="K149" s="42">
        <v>465</v>
      </c>
      <c r="L149" s="42">
        <v>5</v>
      </c>
      <c r="M149" s="42">
        <v>147</v>
      </c>
      <c r="N149" s="42">
        <v>142</v>
      </c>
      <c r="O149" s="42">
        <v>5</v>
      </c>
      <c r="P149" s="42">
        <v>323</v>
      </c>
      <c r="Q149" s="42">
        <v>323</v>
      </c>
      <c r="R149" s="43"/>
      <c r="S149" s="44"/>
      <c r="T149" s="44"/>
      <c r="U149" s="44"/>
    </row>
    <row r="150" spans="1:21" ht="30" customHeight="1">
      <c r="A150" s="36">
        <v>8699272061431</v>
      </c>
      <c r="B150" s="37" t="s">
        <v>548</v>
      </c>
      <c r="C150" s="37" t="s">
        <v>549</v>
      </c>
      <c r="D150" s="37"/>
      <c r="E150" s="38">
        <v>12.1</v>
      </c>
      <c r="F150" s="39">
        <v>0.1</v>
      </c>
      <c r="G150" s="37" t="s">
        <v>351</v>
      </c>
      <c r="H150" s="37"/>
      <c r="I150" s="37"/>
      <c r="J150" s="42">
        <v>2</v>
      </c>
      <c r="K150" s="42">
        <v>1</v>
      </c>
      <c r="L150" s="42">
        <v>1</v>
      </c>
      <c r="M150" s="42">
        <v>2</v>
      </c>
      <c r="N150" s="42">
        <v>1</v>
      </c>
      <c r="O150" s="42">
        <v>1</v>
      </c>
      <c r="P150" s="44"/>
      <c r="Q150" s="44"/>
      <c r="R150" s="44"/>
      <c r="S150" s="44"/>
      <c r="T150" s="44"/>
      <c r="U150" s="44"/>
    </row>
    <row r="151" spans="1:21" ht="30" customHeight="1">
      <c r="A151" s="36">
        <v>8699272061448</v>
      </c>
      <c r="B151" s="37" t="s">
        <v>474</v>
      </c>
      <c r="C151" s="37" t="s">
        <v>519</v>
      </c>
      <c r="D151" s="37"/>
      <c r="E151" s="38">
        <v>10.8</v>
      </c>
      <c r="F151" s="39">
        <v>0.12</v>
      </c>
      <c r="G151" s="37" t="s">
        <v>351</v>
      </c>
      <c r="H151" s="37"/>
      <c r="I151" s="37"/>
      <c r="J151" s="42">
        <v>291</v>
      </c>
      <c r="K151" s="42">
        <v>291</v>
      </c>
      <c r="L151" s="43"/>
      <c r="M151" s="42">
        <v>93</v>
      </c>
      <c r="N151" s="42">
        <v>93</v>
      </c>
      <c r="O151" s="43"/>
      <c r="P151" s="42">
        <v>198</v>
      </c>
      <c r="Q151" s="42">
        <v>198</v>
      </c>
      <c r="R151" s="43"/>
      <c r="S151" s="44"/>
      <c r="T151" s="44"/>
      <c r="U151" s="44"/>
    </row>
    <row r="152" spans="1:21" ht="30" customHeight="1">
      <c r="A152" s="36">
        <v>8699272061455</v>
      </c>
      <c r="B152" s="37" t="s">
        <v>390</v>
      </c>
      <c r="C152" s="37" t="s">
        <v>114</v>
      </c>
      <c r="D152" s="37"/>
      <c r="E152" s="38">
        <v>10</v>
      </c>
      <c r="F152" s="39">
        <v>0.11</v>
      </c>
      <c r="G152" s="37" t="s">
        <v>54</v>
      </c>
      <c r="H152" s="40">
        <v>5050</v>
      </c>
      <c r="I152" s="40">
        <v>6290</v>
      </c>
      <c r="J152" s="42">
        <v>226</v>
      </c>
      <c r="K152" s="42">
        <v>1</v>
      </c>
      <c r="L152" s="42">
        <v>225</v>
      </c>
      <c r="M152" s="42">
        <v>217</v>
      </c>
      <c r="N152" s="43"/>
      <c r="O152" s="42">
        <v>217</v>
      </c>
      <c r="P152" s="42">
        <v>2</v>
      </c>
      <c r="Q152" s="42">
        <v>1</v>
      </c>
      <c r="R152" s="42">
        <v>1</v>
      </c>
      <c r="S152" s="42">
        <v>7</v>
      </c>
      <c r="T152" s="43"/>
      <c r="U152" s="42">
        <v>7</v>
      </c>
    </row>
    <row r="153" spans="1:21" ht="30" customHeight="1">
      <c r="A153" s="36">
        <v>8699272061479</v>
      </c>
      <c r="B153" s="37" t="s">
        <v>391</v>
      </c>
      <c r="C153" s="37" t="s">
        <v>115</v>
      </c>
      <c r="D153" s="37"/>
      <c r="E153" s="38">
        <v>10</v>
      </c>
      <c r="F153" s="39">
        <v>0.11</v>
      </c>
      <c r="G153" s="37" t="s">
        <v>54</v>
      </c>
      <c r="H153" s="40">
        <v>6360</v>
      </c>
      <c r="I153" s="40">
        <v>7990</v>
      </c>
      <c r="J153" s="42">
        <v>207</v>
      </c>
      <c r="K153" s="42">
        <v>17</v>
      </c>
      <c r="L153" s="42">
        <v>190</v>
      </c>
      <c r="M153" s="42">
        <v>183</v>
      </c>
      <c r="N153" s="43"/>
      <c r="O153" s="42">
        <v>183</v>
      </c>
      <c r="P153" s="44"/>
      <c r="Q153" s="44"/>
      <c r="R153" s="44"/>
      <c r="S153" s="42">
        <v>24</v>
      </c>
      <c r="T153" s="42">
        <v>17</v>
      </c>
      <c r="U153" s="42">
        <v>7</v>
      </c>
    </row>
    <row r="154" spans="1:21" ht="30" customHeight="1">
      <c r="A154" s="36">
        <v>8699272061493</v>
      </c>
      <c r="B154" s="37" t="s">
        <v>524</v>
      </c>
      <c r="C154" s="37" t="s">
        <v>116</v>
      </c>
      <c r="D154" s="37"/>
      <c r="E154" s="38">
        <v>12.4</v>
      </c>
      <c r="F154" s="39">
        <v>0.11</v>
      </c>
      <c r="G154" s="37" t="s">
        <v>54</v>
      </c>
      <c r="H154" s="40">
        <v>7185</v>
      </c>
      <c r="I154" s="40">
        <v>8990</v>
      </c>
      <c r="J154" s="42">
        <v>195</v>
      </c>
      <c r="K154" s="42">
        <v>25</v>
      </c>
      <c r="L154" s="42">
        <v>170</v>
      </c>
      <c r="M154" s="42">
        <v>83</v>
      </c>
      <c r="N154" s="43"/>
      <c r="O154" s="42">
        <v>83</v>
      </c>
      <c r="P154" s="42">
        <v>103</v>
      </c>
      <c r="Q154" s="42">
        <v>17</v>
      </c>
      <c r="R154" s="42">
        <v>86</v>
      </c>
      <c r="S154" s="42">
        <v>9</v>
      </c>
      <c r="T154" s="42">
        <v>8</v>
      </c>
      <c r="U154" s="42">
        <v>1</v>
      </c>
    </row>
    <row r="155" spans="1:21" ht="30" customHeight="1">
      <c r="A155" s="36">
        <v>8699272061530</v>
      </c>
      <c r="B155" s="37" t="s">
        <v>619</v>
      </c>
      <c r="C155" s="37" t="s">
        <v>98</v>
      </c>
      <c r="D155" s="37"/>
      <c r="E155" s="38">
        <v>7</v>
      </c>
      <c r="F155" s="39">
        <v>0.08</v>
      </c>
      <c r="G155" s="37" t="s">
        <v>351</v>
      </c>
      <c r="H155" s="41"/>
      <c r="I155" s="41"/>
      <c r="J155" s="42">
        <v>528</v>
      </c>
      <c r="K155" s="42">
        <v>424</v>
      </c>
      <c r="L155" s="42">
        <v>104</v>
      </c>
      <c r="M155" s="42">
        <v>162</v>
      </c>
      <c r="N155" s="42">
        <v>58</v>
      </c>
      <c r="O155" s="42">
        <v>104</v>
      </c>
      <c r="P155" s="42">
        <v>366</v>
      </c>
      <c r="Q155" s="42">
        <v>366</v>
      </c>
      <c r="R155" s="43"/>
      <c r="S155" s="44"/>
      <c r="T155" s="44"/>
      <c r="U155" s="44"/>
    </row>
    <row r="156" spans="1:21" ht="30" customHeight="1">
      <c r="A156" s="36">
        <v>8699272061547</v>
      </c>
      <c r="B156" s="37" t="s">
        <v>861</v>
      </c>
      <c r="C156" s="37" t="s">
        <v>99</v>
      </c>
      <c r="D156" s="37"/>
      <c r="E156" s="38">
        <v>7</v>
      </c>
      <c r="F156" s="39">
        <v>0.08</v>
      </c>
      <c r="G156" s="37" t="s">
        <v>351</v>
      </c>
      <c r="H156" s="41"/>
      <c r="I156" s="41"/>
      <c r="J156" s="42">
        <v>664</v>
      </c>
      <c r="K156" s="43"/>
      <c r="L156" s="42">
        <v>664</v>
      </c>
      <c r="M156" s="42">
        <v>342</v>
      </c>
      <c r="N156" s="43"/>
      <c r="O156" s="42">
        <v>342</v>
      </c>
      <c r="P156" s="42">
        <v>247</v>
      </c>
      <c r="Q156" s="43"/>
      <c r="R156" s="42">
        <v>247</v>
      </c>
      <c r="S156" s="42">
        <v>75</v>
      </c>
      <c r="T156" s="43"/>
      <c r="U156" s="42">
        <v>75</v>
      </c>
    </row>
    <row r="157" spans="1:21" ht="30" customHeight="1">
      <c r="A157" s="36">
        <v>8699272061585</v>
      </c>
      <c r="B157" s="37" t="s">
        <v>528</v>
      </c>
      <c r="C157" s="37" t="s">
        <v>529</v>
      </c>
      <c r="D157" s="37"/>
      <c r="E157" s="38">
        <v>7</v>
      </c>
      <c r="F157" s="39">
        <v>0.08</v>
      </c>
      <c r="G157" s="37" t="s">
        <v>351</v>
      </c>
      <c r="H157" s="41"/>
      <c r="I157" s="41"/>
      <c r="J157" s="42">
        <v>63</v>
      </c>
      <c r="K157" s="42">
        <v>14</v>
      </c>
      <c r="L157" s="42">
        <v>49</v>
      </c>
      <c r="M157" s="42">
        <v>49</v>
      </c>
      <c r="N157" s="43"/>
      <c r="O157" s="42">
        <v>49</v>
      </c>
      <c r="P157" s="42">
        <v>14</v>
      </c>
      <c r="Q157" s="42">
        <v>14</v>
      </c>
      <c r="R157" s="43"/>
      <c r="S157" s="44"/>
      <c r="T157" s="44"/>
      <c r="U157" s="44"/>
    </row>
    <row r="158" spans="1:21" ht="30" customHeight="1">
      <c r="A158" s="36">
        <v>8699272061691</v>
      </c>
      <c r="B158" s="37" t="s">
        <v>620</v>
      </c>
      <c r="C158" s="37" t="s">
        <v>131</v>
      </c>
      <c r="D158" s="37"/>
      <c r="E158" s="38">
        <v>7</v>
      </c>
      <c r="F158" s="39">
        <v>0.1</v>
      </c>
      <c r="G158" s="37" t="s">
        <v>838</v>
      </c>
      <c r="H158" s="40">
        <v>6380</v>
      </c>
      <c r="I158" s="40">
        <v>7990</v>
      </c>
      <c r="J158" s="42">
        <v>17</v>
      </c>
      <c r="K158" s="42">
        <v>15</v>
      </c>
      <c r="L158" s="42">
        <v>2</v>
      </c>
      <c r="M158" s="42">
        <v>2</v>
      </c>
      <c r="N158" s="43"/>
      <c r="O158" s="42">
        <v>2</v>
      </c>
      <c r="P158" s="42">
        <v>1</v>
      </c>
      <c r="Q158" s="42">
        <v>1</v>
      </c>
      <c r="R158" s="43"/>
      <c r="S158" s="42">
        <v>14</v>
      </c>
      <c r="T158" s="42">
        <v>14</v>
      </c>
      <c r="U158" s="43"/>
    </row>
    <row r="159" spans="1:21" ht="30" customHeight="1">
      <c r="A159" s="36">
        <v>8699272061851</v>
      </c>
      <c r="B159" s="37" t="s">
        <v>677</v>
      </c>
      <c r="C159" s="37" t="s">
        <v>736</v>
      </c>
      <c r="D159" s="37"/>
      <c r="E159" s="38">
        <v>10.8</v>
      </c>
      <c r="F159" s="39">
        <v>0.12</v>
      </c>
      <c r="G159" s="37" t="s">
        <v>351</v>
      </c>
      <c r="H159" s="37"/>
      <c r="I159" s="37"/>
      <c r="J159" s="42">
        <v>265</v>
      </c>
      <c r="K159" s="43"/>
      <c r="L159" s="42">
        <v>265</v>
      </c>
      <c r="M159" s="42">
        <v>108</v>
      </c>
      <c r="N159" s="43"/>
      <c r="O159" s="42">
        <v>108</v>
      </c>
      <c r="P159" s="42">
        <v>157</v>
      </c>
      <c r="Q159" s="43"/>
      <c r="R159" s="42">
        <v>157</v>
      </c>
      <c r="S159" s="44"/>
      <c r="T159" s="44"/>
      <c r="U159" s="44"/>
    </row>
    <row r="160" spans="1:21" ht="30" customHeight="1">
      <c r="A160" s="98" t="s">
        <v>407</v>
      </c>
      <c r="B160" s="98"/>
      <c r="C160" s="98"/>
      <c r="D160" s="98"/>
      <c r="E160" s="98"/>
      <c r="F160" s="98"/>
      <c r="G160" s="98"/>
      <c r="H160" s="98"/>
      <c r="I160" s="98"/>
      <c r="J160" s="81">
        <v>1060</v>
      </c>
      <c r="K160" s="82">
        <v>339</v>
      </c>
      <c r="L160" s="82">
        <v>721</v>
      </c>
      <c r="M160" s="82">
        <v>124</v>
      </c>
      <c r="N160" s="83"/>
      <c r="O160" s="82">
        <v>124</v>
      </c>
      <c r="P160" s="82">
        <v>535</v>
      </c>
      <c r="Q160" s="82">
        <v>273</v>
      </c>
      <c r="R160" s="82">
        <v>262</v>
      </c>
      <c r="S160" s="82">
        <v>401</v>
      </c>
      <c r="T160" s="82">
        <v>66</v>
      </c>
      <c r="U160" s="82">
        <v>335</v>
      </c>
    </row>
    <row r="161" spans="1:21" ht="30" customHeight="1">
      <c r="A161" s="36">
        <v>8699272054006</v>
      </c>
      <c r="B161" s="37" t="s">
        <v>802</v>
      </c>
      <c r="C161" s="37" t="s">
        <v>803</v>
      </c>
      <c r="D161" s="37"/>
      <c r="E161" s="38">
        <v>14</v>
      </c>
      <c r="F161" s="39">
        <v>0.17</v>
      </c>
      <c r="G161" s="37" t="s">
        <v>327</v>
      </c>
      <c r="H161" s="40">
        <v>5180.3999999999996</v>
      </c>
      <c r="I161" s="41"/>
      <c r="J161" s="42">
        <v>3</v>
      </c>
      <c r="K161" s="43"/>
      <c r="L161" s="42">
        <v>3</v>
      </c>
      <c r="M161" s="42">
        <v>3</v>
      </c>
      <c r="N161" s="43"/>
      <c r="O161" s="42">
        <v>3</v>
      </c>
      <c r="P161" s="44"/>
      <c r="Q161" s="44"/>
      <c r="R161" s="44"/>
      <c r="S161" s="44"/>
      <c r="T161" s="44"/>
      <c r="U161" s="44"/>
    </row>
    <row r="162" spans="1:21" ht="30" customHeight="1">
      <c r="A162" s="36">
        <v>8699272054044</v>
      </c>
      <c r="B162" s="37" t="s">
        <v>804</v>
      </c>
      <c r="C162" s="37" t="s">
        <v>805</v>
      </c>
      <c r="D162" s="37"/>
      <c r="E162" s="38">
        <v>22.5</v>
      </c>
      <c r="F162" s="39">
        <v>0.15</v>
      </c>
      <c r="G162" s="37" t="s">
        <v>327</v>
      </c>
      <c r="H162" s="40">
        <v>6500</v>
      </c>
      <c r="I162" s="41"/>
      <c r="J162" s="42">
        <v>1</v>
      </c>
      <c r="K162" s="43"/>
      <c r="L162" s="42">
        <v>1</v>
      </c>
      <c r="M162" s="42">
        <v>1</v>
      </c>
      <c r="N162" s="43"/>
      <c r="O162" s="42">
        <v>1</v>
      </c>
      <c r="P162" s="44"/>
      <c r="Q162" s="44"/>
      <c r="R162" s="44"/>
      <c r="S162" s="44"/>
      <c r="T162" s="44"/>
      <c r="U162" s="44"/>
    </row>
    <row r="163" spans="1:21" ht="30" customHeight="1">
      <c r="A163" s="36">
        <v>8699272054136</v>
      </c>
      <c r="B163" s="37" t="s">
        <v>806</v>
      </c>
      <c r="C163" s="37" t="s">
        <v>807</v>
      </c>
      <c r="D163" s="37"/>
      <c r="E163" s="38">
        <v>14</v>
      </c>
      <c r="F163" s="39">
        <v>0.31</v>
      </c>
      <c r="G163" s="37" t="s">
        <v>325</v>
      </c>
      <c r="H163" s="40">
        <v>5000</v>
      </c>
      <c r="I163" s="41"/>
      <c r="J163" s="42">
        <v>8</v>
      </c>
      <c r="K163" s="43"/>
      <c r="L163" s="42">
        <v>8</v>
      </c>
      <c r="M163" s="42">
        <v>8</v>
      </c>
      <c r="N163" s="43"/>
      <c r="O163" s="42">
        <v>8</v>
      </c>
      <c r="P163" s="44"/>
      <c r="Q163" s="44"/>
      <c r="R163" s="44"/>
      <c r="S163" s="44"/>
      <c r="T163" s="44"/>
      <c r="U163" s="44"/>
    </row>
    <row r="164" spans="1:21" ht="30" customHeight="1">
      <c r="A164" s="36">
        <v>8699272054150</v>
      </c>
      <c r="B164" s="37" t="s">
        <v>808</v>
      </c>
      <c r="C164" s="37" t="s">
        <v>809</v>
      </c>
      <c r="D164" s="37"/>
      <c r="E164" s="38">
        <v>14</v>
      </c>
      <c r="F164" s="39">
        <v>0.28999999999999998</v>
      </c>
      <c r="G164" s="37" t="s">
        <v>327</v>
      </c>
      <c r="H164" s="40">
        <v>6000</v>
      </c>
      <c r="I164" s="41"/>
      <c r="J164" s="42">
        <v>4</v>
      </c>
      <c r="K164" s="43"/>
      <c r="L164" s="42">
        <v>4</v>
      </c>
      <c r="M164" s="42">
        <v>4</v>
      </c>
      <c r="N164" s="43"/>
      <c r="O164" s="42">
        <v>4</v>
      </c>
      <c r="P164" s="44"/>
      <c r="Q164" s="44"/>
      <c r="R164" s="44"/>
      <c r="S164" s="44"/>
      <c r="T164" s="44"/>
      <c r="U164" s="44"/>
    </row>
    <row r="165" spans="1:21" ht="30" customHeight="1">
      <c r="A165" s="36">
        <v>8699272054266</v>
      </c>
      <c r="B165" s="37" t="s">
        <v>638</v>
      </c>
      <c r="C165" s="37" t="s">
        <v>294</v>
      </c>
      <c r="D165" s="37"/>
      <c r="E165" s="38">
        <v>7</v>
      </c>
      <c r="F165" s="39">
        <v>0.08</v>
      </c>
      <c r="G165" s="37" t="s">
        <v>312</v>
      </c>
      <c r="H165" s="40">
        <v>4140</v>
      </c>
      <c r="I165" s="40">
        <v>4990</v>
      </c>
      <c r="J165" s="42">
        <v>51</v>
      </c>
      <c r="K165" s="42">
        <v>8</v>
      </c>
      <c r="L165" s="42">
        <v>43</v>
      </c>
      <c r="M165" s="44"/>
      <c r="N165" s="44"/>
      <c r="O165" s="44"/>
      <c r="P165" s="42">
        <v>32</v>
      </c>
      <c r="Q165" s="42">
        <v>8</v>
      </c>
      <c r="R165" s="42">
        <v>24</v>
      </c>
      <c r="S165" s="42">
        <v>19</v>
      </c>
      <c r="T165" s="43"/>
      <c r="U165" s="42">
        <v>19</v>
      </c>
    </row>
    <row r="166" spans="1:21" ht="30" customHeight="1">
      <c r="A166" s="36">
        <v>8699272054280</v>
      </c>
      <c r="B166" s="37" t="s">
        <v>655</v>
      </c>
      <c r="C166" s="37" t="s">
        <v>296</v>
      </c>
      <c r="D166" s="37"/>
      <c r="E166" s="38">
        <v>7</v>
      </c>
      <c r="F166" s="39">
        <v>0.08</v>
      </c>
      <c r="G166" s="37" t="s">
        <v>312</v>
      </c>
      <c r="H166" s="40">
        <v>4140</v>
      </c>
      <c r="I166" s="40">
        <v>4990</v>
      </c>
      <c r="J166" s="42">
        <v>100</v>
      </c>
      <c r="K166" s="42">
        <v>21</v>
      </c>
      <c r="L166" s="42">
        <v>79</v>
      </c>
      <c r="M166" s="44"/>
      <c r="N166" s="44"/>
      <c r="O166" s="44"/>
      <c r="P166" s="42">
        <v>18</v>
      </c>
      <c r="Q166" s="42">
        <v>18</v>
      </c>
      <c r="R166" s="43"/>
      <c r="S166" s="42">
        <v>82</v>
      </c>
      <c r="T166" s="42">
        <v>3</v>
      </c>
      <c r="U166" s="42">
        <v>79</v>
      </c>
    </row>
    <row r="167" spans="1:21" ht="15" customHeight="1">
      <c r="A167" s="36">
        <v>8699272054297</v>
      </c>
      <c r="B167" s="37" t="s">
        <v>408</v>
      </c>
      <c r="C167" s="37" t="s">
        <v>299</v>
      </c>
      <c r="D167" s="37"/>
      <c r="E167" s="38">
        <v>12.2</v>
      </c>
      <c r="F167" s="39">
        <v>0.13</v>
      </c>
      <c r="G167" s="37" t="s">
        <v>54</v>
      </c>
      <c r="H167" s="40">
        <v>7700</v>
      </c>
      <c r="I167" s="40">
        <v>9590</v>
      </c>
      <c r="J167" s="42">
        <v>98</v>
      </c>
      <c r="K167" s="42">
        <v>23</v>
      </c>
      <c r="L167" s="42">
        <v>75</v>
      </c>
      <c r="M167" s="42">
        <v>25</v>
      </c>
      <c r="N167" s="43"/>
      <c r="O167" s="42">
        <v>25</v>
      </c>
      <c r="P167" s="42">
        <v>58</v>
      </c>
      <c r="Q167" s="42">
        <v>21</v>
      </c>
      <c r="R167" s="42">
        <v>37</v>
      </c>
      <c r="S167" s="42">
        <v>15</v>
      </c>
      <c r="T167" s="42">
        <v>2</v>
      </c>
      <c r="U167" s="42">
        <v>13</v>
      </c>
    </row>
    <row r="168" spans="1:21" ht="30" customHeight="1">
      <c r="A168" s="36">
        <v>8699272054303</v>
      </c>
      <c r="B168" s="37" t="s">
        <v>656</v>
      </c>
      <c r="C168" s="37" t="s">
        <v>587</v>
      </c>
      <c r="D168" s="37"/>
      <c r="E168" s="38">
        <v>12.2</v>
      </c>
      <c r="F168" s="39">
        <v>0.13</v>
      </c>
      <c r="G168" s="37" t="s">
        <v>54</v>
      </c>
      <c r="H168" s="40">
        <v>7700</v>
      </c>
      <c r="I168" s="40">
        <v>9590</v>
      </c>
      <c r="J168" s="42">
        <v>65</v>
      </c>
      <c r="K168" s="42">
        <v>3</v>
      </c>
      <c r="L168" s="42">
        <v>62</v>
      </c>
      <c r="M168" s="42">
        <v>14</v>
      </c>
      <c r="N168" s="43"/>
      <c r="O168" s="42">
        <v>14</v>
      </c>
      <c r="P168" s="42">
        <v>28</v>
      </c>
      <c r="Q168" s="42">
        <v>3</v>
      </c>
      <c r="R168" s="42">
        <v>25</v>
      </c>
      <c r="S168" s="42">
        <v>23</v>
      </c>
      <c r="T168" s="43"/>
      <c r="U168" s="42">
        <v>23</v>
      </c>
    </row>
    <row r="169" spans="1:21" ht="30" customHeight="1">
      <c r="A169" s="36">
        <v>8699272055805</v>
      </c>
      <c r="B169" s="37" t="s">
        <v>410</v>
      </c>
      <c r="C169" s="37" t="s">
        <v>289</v>
      </c>
      <c r="D169" s="37"/>
      <c r="E169" s="38">
        <v>7.3</v>
      </c>
      <c r="F169" s="39">
        <v>7.0000000000000007E-2</v>
      </c>
      <c r="G169" s="37" t="s">
        <v>54</v>
      </c>
      <c r="H169" s="40">
        <v>4180</v>
      </c>
      <c r="I169" s="40">
        <v>4990</v>
      </c>
      <c r="J169" s="42">
        <v>52</v>
      </c>
      <c r="K169" s="42">
        <v>16</v>
      </c>
      <c r="L169" s="42">
        <v>36</v>
      </c>
      <c r="M169" s="42">
        <v>10</v>
      </c>
      <c r="N169" s="43"/>
      <c r="O169" s="42">
        <v>10</v>
      </c>
      <c r="P169" s="42">
        <v>31</v>
      </c>
      <c r="Q169" s="42">
        <v>16</v>
      </c>
      <c r="R169" s="42">
        <v>15</v>
      </c>
      <c r="S169" s="42">
        <v>11</v>
      </c>
      <c r="T169" s="43"/>
      <c r="U169" s="42">
        <v>11</v>
      </c>
    </row>
    <row r="170" spans="1:21" ht="15" customHeight="1">
      <c r="A170" s="36">
        <v>8699272055829</v>
      </c>
      <c r="B170" s="37" t="s">
        <v>621</v>
      </c>
      <c r="C170" s="37" t="s">
        <v>291</v>
      </c>
      <c r="D170" s="37"/>
      <c r="E170" s="38">
        <v>7.3</v>
      </c>
      <c r="F170" s="39">
        <v>7.0000000000000007E-2</v>
      </c>
      <c r="G170" s="37" t="s">
        <v>54</v>
      </c>
      <c r="H170" s="40">
        <v>4180</v>
      </c>
      <c r="I170" s="40">
        <v>4990</v>
      </c>
      <c r="J170" s="42">
        <v>48</v>
      </c>
      <c r="K170" s="42">
        <v>37</v>
      </c>
      <c r="L170" s="42">
        <v>11</v>
      </c>
      <c r="M170" s="44"/>
      <c r="N170" s="44"/>
      <c r="O170" s="44"/>
      <c r="P170" s="42">
        <v>39</v>
      </c>
      <c r="Q170" s="42">
        <v>37</v>
      </c>
      <c r="R170" s="42">
        <v>2</v>
      </c>
      <c r="S170" s="42">
        <v>9</v>
      </c>
      <c r="T170" s="43"/>
      <c r="U170" s="42">
        <v>9</v>
      </c>
    </row>
    <row r="171" spans="1:21" ht="30" customHeight="1">
      <c r="A171" s="36">
        <v>8699272055836</v>
      </c>
      <c r="B171" s="37" t="s">
        <v>411</v>
      </c>
      <c r="C171" s="37" t="s">
        <v>292</v>
      </c>
      <c r="D171" s="37"/>
      <c r="E171" s="38">
        <v>7.3</v>
      </c>
      <c r="F171" s="39">
        <v>7.0000000000000007E-2</v>
      </c>
      <c r="G171" s="37" t="s">
        <v>54</v>
      </c>
      <c r="H171" s="40">
        <v>5250</v>
      </c>
      <c r="I171" s="40">
        <v>6390</v>
      </c>
      <c r="J171" s="42">
        <v>88</v>
      </c>
      <c r="K171" s="42">
        <v>13</v>
      </c>
      <c r="L171" s="42">
        <v>75</v>
      </c>
      <c r="M171" s="42">
        <v>1</v>
      </c>
      <c r="N171" s="43"/>
      <c r="O171" s="42">
        <v>1</v>
      </c>
      <c r="P171" s="42">
        <v>73</v>
      </c>
      <c r="Q171" s="42">
        <v>13</v>
      </c>
      <c r="R171" s="42">
        <v>60</v>
      </c>
      <c r="S171" s="42">
        <v>14</v>
      </c>
      <c r="T171" s="43"/>
      <c r="U171" s="42">
        <v>14</v>
      </c>
    </row>
    <row r="172" spans="1:21" ht="30" customHeight="1">
      <c r="A172" s="36">
        <v>8699272055843</v>
      </c>
      <c r="B172" s="37" t="s">
        <v>412</v>
      </c>
      <c r="C172" s="37" t="s">
        <v>293</v>
      </c>
      <c r="D172" s="37"/>
      <c r="E172" s="38">
        <v>7.3</v>
      </c>
      <c r="F172" s="39">
        <v>7.0000000000000007E-2</v>
      </c>
      <c r="G172" s="37" t="s">
        <v>54</v>
      </c>
      <c r="H172" s="40">
        <v>5250</v>
      </c>
      <c r="I172" s="40">
        <v>6390</v>
      </c>
      <c r="J172" s="42">
        <v>62</v>
      </c>
      <c r="K172" s="42">
        <v>34</v>
      </c>
      <c r="L172" s="42">
        <v>28</v>
      </c>
      <c r="M172" s="42">
        <v>9</v>
      </c>
      <c r="N172" s="43"/>
      <c r="O172" s="42">
        <v>9</v>
      </c>
      <c r="P172" s="42">
        <v>38</v>
      </c>
      <c r="Q172" s="42">
        <v>29</v>
      </c>
      <c r="R172" s="42">
        <v>9</v>
      </c>
      <c r="S172" s="42">
        <v>15</v>
      </c>
      <c r="T172" s="42">
        <v>5</v>
      </c>
      <c r="U172" s="42">
        <v>10</v>
      </c>
    </row>
    <row r="173" spans="1:21" ht="30" customHeight="1">
      <c r="A173" s="36">
        <v>8699272056307</v>
      </c>
      <c r="B173" s="37" t="s">
        <v>653</v>
      </c>
      <c r="C173" s="37" t="s">
        <v>654</v>
      </c>
      <c r="D173" s="37"/>
      <c r="E173" s="38">
        <v>15.1</v>
      </c>
      <c r="F173" s="39">
        <v>0.19</v>
      </c>
      <c r="G173" s="37" t="s">
        <v>54</v>
      </c>
      <c r="H173" s="40">
        <v>9700</v>
      </c>
      <c r="I173" s="40">
        <v>12990</v>
      </c>
      <c r="J173" s="42">
        <v>90</v>
      </c>
      <c r="K173" s="42">
        <v>13</v>
      </c>
      <c r="L173" s="42">
        <v>77</v>
      </c>
      <c r="M173" s="42">
        <v>2</v>
      </c>
      <c r="N173" s="43"/>
      <c r="O173" s="42">
        <v>2</v>
      </c>
      <c r="P173" s="42">
        <v>15</v>
      </c>
      <c r="Q173" s="42">
        <v>11</v>
      </c>
      <c r="R173" s="42">
        <v>4</v>
      </c>
      <c r="S173" s="42">
        <v>73</v>
      </c>
      <c r="T173" s="42">
        <v>2</v>
      </c>
      <c r="U173" s="42">
        <v>71</v>
      </c>
    </row>
    <row r="174" spans="1:21" ht="30" customHeight="1">
      <c r="A174" s="36">
        <v>8699272056314</v>
      </c>
      <c r="B174" s="37" t="s">
        <v>782</v>
      </c>
      <c r="C174" s="37" t="s">
        <v>783</v>
      </c>
      <c r="D174" s="37"/>
      <c r="E174" s="38">
        <v>15.1</v>
      </c>
      <c r="F174" s="39">
        <v>0.14000000000000001</v>
      </c>
      <c r="G174" s="37" t="s">
        <v>54</v>
      </c>
      <c r="H174" s="40">
        <v>9700</v>
      </c>
      <c r="I174" s="40">
        <v>12990</v>
      </c>
      <c r="J174" s="42">
        <v>37</v>
      </c>
      <c r="K174" s="42">
        <v>2</v>
      </c>
      <c r="L174" s="42">
        <v>35</v>
      </c>
      <c r="M174" s="42">
        <v>1</v>
      </c>
      <c r="N174" s="43"/>
      <c r="O174" s="42">
        <v>1</v>
      </c>
      <c r="P174" s="42">
        <v>2</v>
      </c>
      <c r="Q174" s="43"/>
      <c r="R174" s="42">
        <v>2</v>
      </c>
      <c r="S174" s="42">
        <v>34</v>
      </c>
      <c r="T174" s="42">
        <v>2</v>
      </c>
      <c r="U174" s="42">
        <v>32</v>
      </c>
    </row>
    <row r="175" spans="1:21" ht="30" customHeight="1">
      <c r="A175" s="36">
        <v>8699272056598</v>
      </c>
      <c r="B175" s="37" t="s">
        <v>550</v>
      </c>
      <c r="C175" s="37" t="s">
        <v>413</v>
      </c>
      <c r="D175" s="37"/>
      <c r="E175" s="38">
        <v>19.2</v>
      </c>
      <c r="F175" s="39">
        <v>0.23</v>
      </c>
      <c r="G175" s="37" t="s">
        <v>325</v>
      </c>
      <c r="H175" s="40">
        <v>9660</v>
      </c>
      <c r="I175" s="41"/>
      <c r="J175" s="42">
        <v>18</v>
      </c>
      <c r="K175" s="43"/>
      <c r="L175" s="42">
        <v>18</v>
      </c>
      <c r="M175" s="42">
        <v>18</v>
      </c>
      <c r="N175" s="43"/>
      <c r="O175" s="42">
        <v>18</v>
      </c>
      <c r="P175" s="44"/>
      <c r="Q175" s="44"/>
      <c r="R175" s="44"/>
      <c r="S175" s="44"/>
      <c r="T175" s="44"/>
      <c r="U175" s="44"/>
    </row>
    <row r="176" spans="1:21" ht="15" customHeight="1">
      <c r="A176" s="36">
        <v>8699272057359</v>
      </c>
      <c r="B176" s="37" t="s">
        <v>417</v>
      </c>
      <c r="C176" s="37" t="s">
        <v>418</v>
      </c>
      <c r="D176" s="37"/>
      <c r="E176" s="38">
        <v>11.9</v>
      </c>
      <c r="F176" s="39">
        <v>0.19</v>
      </c>
      <c r="G176" s="37" t="s">
        <v>325</v>
      </c>
      <c r="H176" s="40">
        <v>5000</v>
      </c>
      <c r="I176" s="41"/>
      <c r="J176" s="42">
        <v>10</v>
      </c>
      <c r="K176" s="43"/>
      <c r="L176" s="42">
        <v>10</v>
      </c>
      <c r="M176" s="42">
        <v>10</v>
      </c>
      <c r="N176" s="43"/>
      <c r="O176" s="42">
        <v>10</v>
      </c>
      <c r="P176" s="44"/>
      <c r="Q176" s="44"/>
      <c r="R176" s="44"/>
      <c r="S176" s="44"/>
      <c r="T176" s="44"/>
      <c r="U176" s="44"/>
    </row>
    <row r="177" spans="1:21" ht="30" customHeight="1">
      <c r="A177" s="36">
        <v>8699272058189</v>
      </c>
      <c r="B177" s="37" t="s">
        <v>673</v>
      </c>
      <c r="C177" s="37" t="s">
        <v>300</v>
      </c>
      <c r="D177" s="37"/>
      <c r="E177" s="38">
        <v>13.8</v>
      </c>
      <c r="F177" s="39">
        <v>0.23</v>
      </c>
      <c r="G177" s="37" t="s">
        <v>54</v>
      </c>
      <c r="H177" s="40">
        <v>8540</v>
      </c>
      <c r="I177" s="40">
        <v>10690</v>
      </c>
      <c r="J177" s="42">
        <v>90</v>
      </c>
      <c r="K177" s="42">
        <v>30</v>
      </c>
      <c r="L177" s="42">
        <v>60</v>
      </c>
      <c r="M177" s="42">
        <v>6</v>
      </c>
      <c r="N177" s="43"/>
      <c r="O177" s="42">
        <v>6</v>
      </c>
      <c r="P177" s="42">
        <v>43</v>
      </c>
      <c r="Q177" s="42">
        <v>15</v>
      </c>
      <c r="R177" s="42">
        <v>28</v>
      </c>
      <c r="S177" s="42">
        <v>41</v>
      </c>
      <c r="T177" s="42">
        <v>15</v>
      </c>
      <c r="U177" s="42">
        <v>26</v>
      </c>
    </row>
    <row r="178" spans="1:21" ht="30" customHeight="1">
      <c r="A178" s="36">
        <v>8699272058196</v>
      </c>
      <c r="B178" s="37" t="s">
        <v>414</v>
      </c>
      <c r="C178" s="37" t="s">
        <v>301</v>
      </c>
      <c r="D178" s="37"/>
      <c r="E178" s="38">
        <v>13.8</v>
      </c>
      <c r="F178" s="39">
        <v>0.18</v>
      </c>
      <c r="G178" s="37" t="s">
        <v>54</v>
      </c>
      <c r="H178" s="40">
        <v>9050</v>
      </c>
      <c r="I178" s="40">
        <v>11790</v>
      </c>
      <c r="J178" s="42">
        <v>52</v>
      </c>
      <c r="K178" s="42">
        <v>24</v>
      </c>
      <c r="L178" s="42">
        <v>28</v>
      </c>
      <c r="M178" s="42">
        <v>1</v>
      </c>
      <c r="N178" s="43"/>
      <c r="O178" s="42">
        <v>1</v>
      </c>
      <c r="P178" s="42">
        <v>34</v>
      </c>
      <c r="Q178" s="42">
        <v>17</v>
      </c>
      <c r="R178" s="42">
        <v>17</v>
      </c>
      <c r="S178" s="42">
        <v>17</v>
      </c>
      <c r="T178" s="42">
        <v>7</v>
      </c>
      <c r="U178" s="42">
        <v>10</v>
      </c>
    </row>
    <row r="179" spans="1:21" ht="14.45" customHeight="1">
      <c r="A179" s="36">
        <v>8699272058325</v>
      </c>
      <c r="B179" s="37" t="s">
        <v>416</v>
      </c>
      <c r="C179" s="37" t="s">
        <v>297</v>
      </c>
      <c r="D179" s="37"/>
      <c r="E179" s="38">
        <v>7.3</v>
      </c>
      <c r="F179" s="39">
        <v>0.08</v>
      </c>
      <c r="G179" s="37" t="s">
        <v>54</v>
      </c>
      <c r="H179" s="40">
        <v>6890</v>
      </c>
      <c r="I179" s="40">
        <v>8990</v>
      </c>
      <c r="J179" s="42">
        <v>64</v>
      </c>
      <c r="K179" s="42">
        <v>42</v>
      </c>
      <c r="L179" s="42">
        <v>22</v>
      </c>
      <c r="M179" s="44"/>
      <c r="N179" s="44"/>
      <c r="O179" s="44"/>
      <c r="P179" s="42">
        <v>24</v>
      </c>
      <c r="Q179" s="42">
        <v>14</v>
      </c>
      <c r="R179" s="42">
        <v>10</v>
      </c>
      <c r="S179" s="42">
        <v>40</v>
      </c>
      <c r="T179" s="42">
        <v>28</v>
      </c>
      <c r="U179" s="42">
        <v>12</v>
      </c>
    </row>
    <row r="180" spans="1:21" ht="30" customHeight="1">
      <c r="A180" s="36">
        <v>8699272058974</v>
      </c>
      <c r="B180" s="37" t="s">
        <v>672</v>
      </c>
      <c r="C180" s="37" t="s">
        <v>295</v>
      </c>
      <c r="D180" s="37"/>
      <c r="E180" s="38">
        <v>7</v>
      </c>
      <c r="F180" s="39">
        <v>0.08</v>
      </c>
      <c r="G180" s="37" t="s">
        <v>312</v>
      </c>
      <c r="H180" s="40">
        <v>4140</v>
      </c>
      <c r="I180" s="40">
        <v>4990</v>
      </c>
      <c r="J180" s="42">
        <v>18</v>
      </c>
      <c r="K180" s="42">
        <v>16</v>
      </c>
      <c r="L180" s="42">
        <v>2</v>
      </c>
      <c r="M180" s="44"/>
      <c r="N180" s="44"/>
      <c r="O180" s="44"/>
      <c r="P180" s="42">
        <v>14</v>
      </c>
      <c r="Q180" s="42">
        <v>14</v>
      </c>
      <c r="R180" s="43"/>
      <c r="S180" s="42">
        <v>4</v>
      </c>
      <c r="T180" s="42">
        <v>2</v>
      </c>
      <c r="U180" s="42">
        <v>2</v>
      </c>
    </row>
    <row r="181" spans="1:21" ht="14.45" customHeight="1">
      <c r="A181" s="36">
        <v>8699272059209</v>
      </c>
      <c r="B181" s="37" t="s">
        <v>419</v>
      </c>
      <c r="C181" s="37" t="s">
        <v>420</v>
      </c>
      <c r="D181" s="37"/>
      <c r="E181" s="38">
        <v>7.3</v>
      </c>
      <c r="F181" s="39">
        <v>0.22</v>
      </c>
      <c r="G181" s="37" t="s">
        <v>325</v>
      </c>
      <c r="H181" s="40">
        <v>13000</v>
      </c>
      <c r="I181" s="41"/>
      <c r="J181" s="42">
        <v>5</v>
      </c>
      <c r="K181" s="42">
        <v>1</v>
      </c>
      <c r="L181" s="42">
        <v>4</v>
      </c>
      <c r="M181" s="42">
        <v>4</v>
      </c>
      <c r="N181" s="43"/>
      <c r="O181" s="42">
        <v>4</v>
      </c>
      <c r="P181" s="42">
        <v>1</v>
      </c>
      <c r="Q181" s="42">
        <v>1</v>
      </c>
      <c r="R181" s="43"/>
      <c r="S181" s="44"/>
      <c r="T181" s="44"/>
      <c r="U181" s="44"/>
    </row>
    <row r="182" spans="1:21" ht="30" customHeight="1">
      <c r="A182" s="36">
        <v>8699272061400</v>
      </c>
      <c r="B182" s="37" t="s">
        <v>752</v>
      </c>
      <c r="C182" s="37" t="s">
        <v>303</v>
      </c>
      <c r="D182" s="37"/>
      <c r="E182" s="38">
        <v>21</v>
      </c>
      <c r="F182" s="39">
        <v>0.22</v>
      </c>
      <c r="G182" s="37" t="s">
        <v>838</v>
      </c>
      <c r="H182" s="40">
        <v>17900</v>
      </c>
      <c r="I182" s="40">
        <v>23990</v>
      </c>
      <c r="J182" s="42">
        <v>8</v>
      </c>
      <c r="K182" s="42">
        <v>4</v>
      </c>
      <c r="L182" s="42">
        <v>4</v>
      </c>
      <c r="M182" s="42">
        <v>1</v>
      </c>
      <c r="N182" s="43"/>
      <c r="O182" s="42">
        <v>1</v>
      </c>
      <c r="P182" s="42">
        <v>4</v>
      </c>
      <c r="Q182" s="42">
        <v>4</v>
      </c>
      <c r="R182" s="43"/>
      <c r="S182" s="42">
        <v>3</v>
      </c>
      <c r="T182" s="43"/>
      <c r="U182" s="42">
        <v>3</v>
      </c>
    </row>
    <row r="183" spans="1:21" ht="30" customHeight="1">
      <c r="A183" s="36">
        <v>8699272061417</v>
      </c>
      <c r="B183" s="37" t="s">
        <v>722</v>
      </c>
      <c r="C183" s="37" t="s">
        <v>302</v>
      </c>
      <c r="D183" s="37"/>
      <c r="E183" s="38">
        <v>21</v>
      </c>
      <c r="F183" s="39">
        <v>0.22</v>
      </c>
      <c r="G183" s="37" t="s">
        <v>838</v>
      </c>
      <c r="H183" s="40">
        <v>14940</v>
      </c>
      <c r="I183" s="40">
        <v>19990</v>
      </c>
      <c r="J183" s="42">
        <v>8</v>
      </c>
      <c r="K183" s="42">
        <v>4</v>
      </c>
      <c r="L183" s="42">
        <v>4</v>
      </c>
      <c r="M183" s="42">
        <v>2</v>
      </c>
      <c r="N183" s="43"/>
      <c r="O183" s="42">
        <v>2</v>
      </c>
      <c r="P183" s="42">
        <v>5</v>
      </c>
      <c r="Q183" s="42">
        <v>4</v>
      </c>
      <c r="R183" s="42">
        <v>1</v>
      </c>
      <c r="S183" s="42">
        <v>1</v>
      </c>
      <c r="T183" s="43"/>
      <c r="U183" s="42">
        <v>1</v>
      </c>
    </row>
    <row r="184" spans="1:21" ht="30" customHeight="1">
      <c r="A184" s="36">
        <v>8699272061820</v>
      </c>
      <c r="B184" s="37" t="s">
        <v>415</v>
      </c>
      <c r="C184" s="37" t="s">
        <v>298</v>
      </c>
      <c r="D184" s="37"/>
      <c r="E184" s="38">
        <v>7.3</v>
      </c>
      <c r="F184" s="39">
        <v>0.08</v>
      </c>
      <c r="G184" s="37" t="s">
        <v>54</v>
      </c>
      <c r="H184" s="40">
        <v>6890</v>
      </c>
      <c r="I184" s="40">
        <v>8990</v>
      </c>
      <c r="J184" s="42">
        <v>37</v>
      </c>
      <c r="K184" s="42">
        <v>37</v>
      </c>
      <c r="L184" s="43"/>
      <c r="M184" s="44"/>
      <c r="N184" s="44"/>
      <c r="O184" s="44"/>
      <c r="P184" s="42">
        <v>37</v>
      </c>
      <c r="Q184" s="42">
        <v>37</v>
      </c>
      <c r="R184" s="43"/>
      <c r="S184" s="44"/>
      <c r="T184" s="44"/>
      <c r="U184" s="44"/>
    </row>
    <row r="185" spans="1:21" ht="30" customHeight="1">
      <c r="A185" s="36">
        <v>8699272061844</v>
      </c>
      <c r="B185" s="37" t="s">
        <v>657</v>
      </c>
      <c r="C185" s="37" t="s">
        <v>588</v>
      </c>
      <c r="D185" s="37"/>
      <c r="E185" s="38">
        <v>12.2</v>
      </c>
      <c r="F185" s="39">
        <v>0.13</v>
      </c>
      <c r="G185" s="37" t="s">
        <v>54</v>
      </c>
      <c r="H185" s="40">
        <v>7700</v>
      </c>
      <c r="I185" s="40">
        <v>9590</v>
      </c>
      <c r="J185" s="42">
        <v>43</v>
      </c>
      <c r="K185" s="42">
        <v>11</v>
      </c>
      <c r="L185" s="42">
        <v>32</v>
      </c>
      <c r="M185" s="42">
        <v>4</v>
      </c>
      <c r="N185" s="43"/>
      <c r="O185" s="42">
        <v>4</v>
      </c>
      <c r="P185" s="42">
        <v>39</v>
      </c>
      <c r="Q185" s="42">
        <v>11</v>
      </c>
      <c r="R185" s="42">
        <v>28</v>
      </c>
      <c r="S185" s="44"/>
      <c r="T185" s="44"/>
      <c r="U185" s="44"/>
    </row>
    <row r="186" spans="1:21" ht="30" customHeight="1">
      <c r="A186" s="98" t="s">
        <v>475</v>
      </c>
      <c r="B186" s="98"/>
      <c r="C186" s="98"/>
      <c r="D186" s="98"/>
      <c r="E186" s="98"/>
      <c r="F186" s="98"/>
      <c r="G186" s="98"/>
      <c r="H186" s="98"/>
      <c r="I186" s="98"/>
      <c r="J186" s="82">
        <v>194</v>
      </c>
      <c r="K186" s="82">
        <v>10</v>
      </c>
      <c r="L186" s="82">
        <v>184</v>
      </c>
      <c r="M186" s="82">
        <v>1</v>
      </c>
      <c r="N186" s="83"/>
      <c r="O186" s="82">
        <v>1</v>
      </c>
      <c r="P186" s="82">
        <v>118</v>
      </c>
      <c r="Q186" s="82">
        <v>2</v>
      </c>
      <c r="R186" s="82">
        <v>116</v>
      </c>
      <c r="S186" s="82">
        <v>75</v>
      </c>
      <c r="T186" s="82">
        <v>8</v>
      </c>
      <c r="U186" s="82">
        <v>67</v>
      </c>
    </row>
    <row r="187" spans="1:21" ht="30" customHeight="1">
      <c r="A187" s="36">
        <v>8699272061554</v>
      </c>
      <c r="B187" s="37" t="s">
        <v>575</v>
      </c>
      <c r="C187" s="37" t="s">
        <v>476</v>
      </c>
      <c r="D187" s="37"/>
      <c r="E187" s="38">
        <v>6.7</v>
      </c>
      <c r="F187" s="39">
        <v>0.05</v>
      </c>
      <c r="G187" s="37" t="s">
        <v>312</v>
      </c>
      <c r="H187" s="40">
        <v>3120</v>
      </c>
      <c r="I187" s="40">
        <v>3890</v>
      </c>
      <c r="J187" s="42">
        <v>119</v>
      </c>
      <c r="K187" s="42">
        <v>2</v>
      </c>
      <c r="L187" s="42">
        <v>117</v>
      </c>
      <c r="M187" s="44"/>
      <c r="N187" s="44"/>
      <c r="O187" s="44"/>
      <c r="P187" s="42">
        <v>63</v>
      </c>
      <c r="Q187" s="42">
        <v>2</v>
      </c>
      <c r="R187" s="42">
        <v>61</v>
      </c>
      <c r="S187" s="42">
        <v>56</v>
      </c>
      <c r="T187" s="43"/>
      <c r="U187" s="42">
        <v>56</v>
      </c>
    </row>
    <row r="188" spans="1:21" ht="30" customHeight="1">
      <c r="A188" s="36">
        <v>8699272061561</v>
      </c>
      <c r="B188" s="37" t="s">
        <v>576</v>
      </c>
      <c r="C188" s="37" t="s">
        <v>509</v>
      </c>
      <c r="D188" s="37"/>
      <c r="E188" s="38">
        <v>6.7</v>
      </c>
      <c r="F188" s="39">
        <v>0.05</v>
      </c>
      <c r="G188" s="37" t="s">
        <v>312</v>
      </c>
      <c r="H188" s="40">
        <v>3790</v>
      </c>
      <c r="I188" s="40">
        <v>4790</v>
      </c>
      <c r="J188" s="42">
        <v>46</v>
      </c>
      <c r="K188" s="42">
        <v>8</v>
      </c>
      <c r="L188" s="42">
        <v>38</v>
      </c>
      <c r="M188" s="44"/>
      <c r="N188" s="44"/>
      <c r="O188" s="44"/>
      <c r="P188" s="42">
        <v>38</v>
      </c>
      <c r="Q188" s="43"/>
      <c r="R188" s="42">
        <v>38</v>
      </c>
      <c r="S188" s="42">
        <v>8</v>
      </c>
      <c r="T188" s="42">
        <v>8</v>
      </c>
      <c r="U188" s="43"/>
    </row>
    <row r="189" spans="1:21" ht="30" customHeight="1">
      <c r="A189" s="36">
        <v>8699272061578</v>
      </c>
      <c r="B189" s="37" t="s">
        <v>577</v>
      </c>
      <c r="C189" s="37" t="s">
        <v>510</v>
      </c>
      <c r="D189" s="37"/>
      <c r="E189" s="38">
        <v>6.7</v>
      </c>
      <c r="F189" s="39">
        <v>0.05</v>
      </c>
      <c r="G189" s="37" t="s">
        <v>312</v>
      </c>
      <c r="H189" s="40">
        <v>4180</v>
      </c>
      <c r="I189" s="40">
        <v>5290</v>
      </c>
      <c r="J189" s="42">
        <v>29</v>
      </c>
      <c r="K189" s="43"/>
      <c r="L189" s="42">
        <v>29</v>
      </c>
      <c r="M189" s="42">
        <v>1</v>
      </c>
      <c r="N189" s="43"/>
      <c r="O189" s="42">
        <v>1</v>
      </c>
      <c r="P189" s="42">
        <v>17</v>
      </c>
      <c r="Q189" s="43"/>
      <c r="R189" s="42">
        <v>17</v>
      </c>
      <c r="S189" s="42">
        <v>11</v>
      </c>
      <c r="T189" s="43"/>
      <c r="U189" s="42">
        <v>11</v>
      </c>
    </row>
    <row r="190" spans="1:21" ht="15" customHeight="1">
      <c r="A190" s="98" t="s">
        <v>684</v>
      </c>
      <c r="B190" s="98"/>
      <c r="C190" s="98"/>
      <c r="D190" s="98"/>
      <c r="E190" s="98"/>
      <c r="F190" s="98"/>
      <c r="G190" s="98"/>
      <c r="H190" s="98"/>
      <c r="I190" s="98"/>
      <c r="J190" s="81">
        <v>1122</v>
      </c>
      <c r="K190" s="83"/>
      <c r="L190" s="81">
        <v>1122</v>
      </c>
      <c r="M190" s="82">
        <v>73</v>
      </c>
      <c r="N190" s="83"/>
      <c r="O190" s="82">
        <v>73</v>
      </c>
      <c r="P190" s="81">
        <v>1010</v>
      </c>
      <c r="Q190" s="83"/>
      <c r="R190" s="81">
        <v>1010</v>
      </c>
      <c r="S190" s="82">
        <v>39</v>
      </c>
      <c r="T190" s="83"/>
      <c r="U190" s="82">
        <v>39</v>
      </c>
    </row>
    <row r="191" spans="1:21" ht="15" customHeight="1">
      <c r="A191" s="36">
        <v>8699272061943</v>
      </c>
      <c r="B191" s="37" t="s">
        <v>723</v>
      </c>
      <c r="C191" s="37" t="s">
        <v>708</v>
      </c>
      <c r="D191" s="37"/>
      <c r="E191" s="38">
        <v>6.29</v>
      </c>
      <c r="F191" s="39">
        <v>5.7000000000000002E-2</v>
      </c>
      <c r="G191" s="37" t="s">
        <v>312</v>
      </c>
      <c r="H191" s="40">
        <v>2530</v>
      </c>
      <c r="I191" s="40">
        <v>2990</v>
      </c>
      <c r="J191" s="42">
        <v>621</v>
      </c>
      <c r="K191" s="43"/>
      <c r="L191" s="42">
        <v>621</v>
      </c>
      <c r="M191" s="44"/>
      <c r="N191" s="44"/>
      <c r="O191" s="44"/>
      <c r="P191" s="42">
        <v>591</v>
      </c>
      <c r="Q191" s="43"/>
      <c r="R191" s="42">
        <v>591</v>
      </c>
      <c r="S191" s="42">
        <v>30</v>
      </c>
      <c r="T191" s="43"/>
      <c r="U191" s="42">
        <v>30</v>
      </c>
    </row>
    <row r="192" spans="1:21" ht="30" customHeight="1">
      <c r="A192" s="36">
        <v>8699272061950</v>
      </c>
      <c r="B192" s="37" t="s">
        <v>724</v>
      </c>
      <c r="C192" s="37" t="s">
        <v>709</v>
      </c>
      <c r="D192" s="37"/>
      <c r="E192" s="38">
        <v>8.0500000000000007</v>
      </c>
      <c r="F192" s="39">
        <v>7.1999999999999995E-2</v>
      </c>
      <c r="G192" s="37" t="s">
        <v>312</v>
      </c>
      <c r="H192" s="40">
        <v>2785</v>
      </c>
      <c r="I192" s="40">
        <v>3490</v>
      </c>
      <c r="J192" s="42">
        <v>501</v>
      </c>
      <c r="K192" s="43"/>
      <c r="L192" s="42">
        <v>501</v>
      </c>
      <c r="M192" s="42">
        <v>73</v>
      </c>
      <c r="N192" s="43"/>
      <c r="O192" s="42">
        <v>73</v>
      </c>
      <c r="P192" s="42">
        <v>419</v>
      </c>
      <c r="Q192" s="43"/>
      <c r="R192" s="42">
        <v>419</v>
      </c>
      <c r="S192" s="42">
        <v>9</v>
      </c>
      <c r="T192" s="43"/>
      <c r="U192" s="42">
        <v>9</v>
      </c>
    </row>
    <row r="193" spans="1:21" ht="30" customHeight="1">
      <c r="A193" s="98" t="s">
        <v>423</v>
      </c>
      <c r="B193" s="98"/>
      <c r="C193" s="98"/>
      <c r="D193" s="98"/>
      <c r="E193" s="98"/>
      <c r="F193" s="98"/>
      <c r="G193" s="98"/>
      <c r="H193" s="98"/>
      <c r="I193" s="98"/>
      <c r="J193" s="82">
        <v>115</v>
      </c>
      <c r="K193" s="82">
        <v>66</v>
      </c>
      <c r="L193" s="82">
        <v>49</v>
      </c>
      <c r="M193" s="82">
        <v>9</v>
      </c>
      <c r="N193" s="83"/>
      <c r="O193" s="82">
        <v>9</v>
      </c>
      <c r="P193" s="82">
        <v>104</v>
      </c>
      <c r="Q193" s="82">
        <v>64</v>
      </c>
      <c r="R193" s="82">
        <v>40</v>
      </c>
      <c r="S193" s="82">
        <v>2</v>
      </c>
      <c r="T193" s="82">
        <v>2</v>
      </c>
      <c r="U193" s="83"/>
    </row>
    <row r="194" spans="1:21" ht="30" customHeight="1">
      <c r="A194" s="36">
        <v>8699272059032</v>
      </c>
      <c r="B194" s="37" t="s">
        <v>522</v>
      </c>
      <c r="C194" s="63">
        <v>5500</v>
      </c>
      <c r="D194" s="37"/>
      <c r="E194" s="38">
        <v>8</v>
      </c>
      <c r="F194" s="39">
        <v>0.04</v>
      </c>
      <c r="G194" s="37" t="s">
        <v>312</v>
      </c>
      <c r="H194" s="40">
        <v>2880</v>
      </c>
      <c r="I194" s="40">
        <v>3590</v>
      </c>
      <c r="J194" s="42">
        <v>115</v>
      </c>
      <c r="K194" s="42">
        <v>66</v>
      </c>
      <c r="L194" s="42">
        <v>49</v>
      </c>
      <c r="M194" s="42">
        <v>9</v>
      </c>
      <c r="N194" s="43"/>
      <c r="O194" s="42">
        <v>9</v>
      </c>
      <c r="P194" s="42">
        <v>104</v>
      </c>
      <c r="Q194" s="42">
        <v>64</v>
      </c>
      <c r="R194" s="42">
        <v>40</v>
      </c>
      <c r="S194" s="42">
        <v>2</v>
      </c>
      <c r="T194" s="42">
        <v>2</v>
      </c>
      <c r="U194" s="43"/>
    </row>
    <row r="195" spans="1:21" ht="30" customHeight="1">
      <c r="A195" s="98" t="s">
        <v>428</v>
      </c>
      <c r="B195" s="98"/>
      <c r="C195" s="98"/>
      <c r="D195" s="98"/>
      <c r="E195" s="98"/>
      <c r="F195" s="98"/>
      <c r="G195" s="98"/>
      <c r="H195" s="98"/>
      <c r="I195" s="98"/>
      <c r="J195" s="82">
        <v>43</v>
      </c>
      <c r="K195" s="82">
        <v>2</v>
      </c>
      <c r="L195" s="82">
        <v>41</v>
      </c>
      <c r="M195" s="82">
        <v>17</v>
      </c>
      <c r="N195" s="83"/>
      <c r="O195" s="82">
        <v>17</v>
      </c>
      <c r="P195" s="82">
        <v>21</v>
      </c>
      <c r="Q195" s="82">
        <v>2</v>
      </c>
      <c r="R195" s="82">
        <v>19</v>
      </c>
      <c r="S195" s="82">
        <v>5</v>
      </c>
      <c r="T195" s="83"/>
      <c r="U195" s="82">
        <v>5</v>
      </c>
    </row>
    <row r="196" spans="1:21" ht="30" customHeight="1">
      <c r="A196" s="36">
        <v>8699272059407</v>
      </c>
      <c r="B196" s="37" t="s">
        <v>563</v>
      </c>
      <c r="C196" s="37" t="s">
        <v>564</v>
      </c>
      <c r="D196" s="37"/>
      <c r="E196" s="38">
        <v>36.5</v>
      </c>
      <c r="F196" s="39">
        <v>0.56000000000000005</v>
      </c>
      <c r="G196" s="37" t="s">
        <v>325</v>
      </c>
      <c r="H196" s="40">
        <v>19800</v>
      </c>
      <c r="I196" s="41"/>
      <c r="J196" s="42">
        <v>13</v>
      </c>
      <c r="K196" s="43"/>
      <c r="L196" s="42">
        <v>13</v>
      </c>
      <c r="M196" s="42">
        <v>13</v>
      </c>
      <c r="N196" s="43"/>
      <c r="O196" s="42">
        <v>13</v>
      </c>
      <c r="P196" s="44"/>
      <c r="Q196" s="44"/>
      <c r="R196" s="44"/>
      <c r="S196" s="44"/>
      <c r="T196" s="44"/>
      <c r="U196" s="44"/>
    </row>
    <row r="197" spans="1:21" ht="30" customHeight="1">
      <c r="A197" s="36">
        <v>8699272059544</v>
      </c>
      <c r="B197" s="37" t="s">
        <v>429</v>
      </c>
      <c r="C197" s="37" t="s">
        <v>430</v>
      </c>
      <c r="D197" s="37"/>
      <c r="E197" s="38">
        <v>32</v>
      </c>
      <c r="F197" s="39">
        <v>0.36</v>
      </c>
      <c r="G197" s="37" t="s">
        <v>838</v>
      </c>
      <c r="H197" s="40">
        <v>16700</v>
      </c>
      <c r="I197" s="41"/>
      <c r="J197" s="42">
        <v>24</v>
      </c>
      <c r="K197" s="43"/>
      <c r="L197" s="42">
        <v>24</v>
      </c>
      <c r="M197" s="44"/>
      <c r="N197" s="44"/>
      <c r="O197" s="44"/>
      <c r="P197" s="42">
        <v>19</v>
      </c>
      <c r="Q197" s="43"/>
      <c r="R197" s="42">
        <v>19</v>
      </c>
      <c r="S197" s="42">
        <v>5</v>
      </c>
      <c r="T197" s="43"/>
      <c r="U197" s="42">
        <v>5</v>
      </c>
    </row>
    <row r="198" spans="1:21" ht="30" customHeight="1">
      <c r="A198" s="36">
        <v>8699272059803</v>
      </c>
      <c r="B198" s="37" t="s">
        <v>431</v>
      </c>
      <c r="C198" s="37" t="s">
        <v>688</v>
      </c>
      <c r="D198" s="37"/>
      <c r="E198" s="38">
        <v>29</v>
      </c>
      <c r="F198" s="39">
        <v>0.3</v>
      </c>
      <c r="G198" s="37" t="s">
        <v>325</v>
      </c>
      <c r="H198" s="40">
        <v>20556.96</v>
      </c>
      <c r="I198" s="41"/>
      <c r="J198" s="42">
        <v>1</v>
      </c>
      <c r="K198" s="42">
        <v>1</v>
      </c>
      <c r="L198" s="43"/>
      <c r="M198" s="44"/>
      <c r="N198" s="44"/>
      <c r="O198" s="44"/>
      <c r="P198" s="42">
        <v>1</v>
      </c>
      <c r="Q198" s="42">
        <v>1</v>
      </c>
      <c r="R198" s="43"/>
      <c r="S198" s="44"/>
      <c r="T198" s="44"/>
      <c r="U198" s="44"/>
    </row>
    <row r="199" spans="1:21" ht="30" customHeight="1">
      <c r="A199" s="36">
        <v>8699272059810</v>
      </c>
      <c r="B199" s="37" t="s">
        <v>432</v>
      </c>
      <c r="C199" s="37" t="s">
        <v>689</v>
      </c>
      <c r="D199" s="37"/>
      <c r="E199" s="38">
        <v>29</v>
      </c>
      <c r="F199" s="39">
        <v>0.3</v>
      </c>
      <c r="G199" s="37" t="s">
        <v>325</v>
      </c>
      <c r="H199" s="40">
        <v>22225.13</v>
      </c>
      <c r="I199" s="41"/>
      <c r="J199" s="42">
        <v>1</v>
      </c>
      <c r="K199" s="42">
        <v>1</v>
      </c>
      <c r="L199" s="43"/>
      <c r="M199" s="44"/>
      <c r="N199" s="44"/>
      <c r="O199" s="44"/>
      <c r="P199" s="42">
        <v>1</v>
      </c>
      <c r="Q199" s="42">
        <v>1</v>
      </c>
      <c r="R199" s="43"/>
      <c r="S199" s="44"/>
      <c r="T199" s="44"/>
      <c r="U199" s="44"/>
    </row>
    <row r="200" spans="1:21" ht="30" customHeight="1">
      <c r="A200" s="36">
        <v>8699272059834</v>
      </c>
      <c r="B200" s="37" t="s">
        <v>433</v>
      </c>
      <c r="C200" s="37" t="s">
        <v>690</v>
      </c>
      <c r="D200" s="37"/>
      <c r="E200" s="38">
        <v>29</v>
      </c>
      <c r="F200" s="39">
        <v>0.3</v>
      </c>
      <c r="G200" s="37" t="s">
        <v>325</v>
      </c>
      <c r="H200" s="40">
        <v>29314.83</v>
      </c>
      <c r="I200" s="41"/>
      <c r="J200" s="42">
        <v>2</v>
      </c>
      <c r="K200" s="43"/>
      <c r="L200" s="42">
        <v>2</v>
      </c>
      <c r="M200" s="42">
        <v>2</v>
      </c>
      <c r="N200" s="43"/>
      <c r="O200" s="42">
        <v>2</v>
      </c>
      <c r="P200" s="44"/>
      <c r="Q200" s="44"/>
      <c r="R200" s="44"/>
      <c r="S200" s="44"/>
      <c r="T200" s="44"/>
      <c r="U200" s="44"/>
    </row>
    <row r="201" spans="1:21" ht="30" customHeight="1">
      <c r="A201" s="36">
        <v>8699272059858</v>
      </c>
      <c r="B201" s="37" t="s">
        <v>859</v>
      </c>
      <c r="C201" s="37" t="s">
        <v>860</v>
      </c>
      <c r="D201" s="37"/>
      <c r="E201" s="38">
        <v>53</v>
      </c>
      <c r="F201" s="39">
        <v>0.56000000000000005</v>
      </c>
      <c r="G201" s="37" t="s">
        <v>325</v>
      </c>
      <c r="H201" s="40">
        <v>19400</v>
      </c>
      <c r="I201" s="41"/>
      <c r="J201" s="42">
        <v>2</v>
      </c>
      <c r="K201" s="43"/>
      <c r="L201" s="42">
        <v>2</v>
      </c>
      <c r="M201" s="42">
        <v>2</v>
      </c>
      <c r="N201" s="43"/>
      <c r="O201" s="42">
        <v>2</v>
      </c>
      <c r="P201" s="44"/>
      <c r="Q201" s="44"/>
      <c r="R201" s="44"/>
      <c r="S201" s="44"/>
      <c r="T201" s="44"/>
      <c r="U201" s="44"/>
    </row>
    <row r="202" spans="1:21" ht="30" customHeight="1">
      <c r="A202" s="98" t="s">
        <v>434</v>
      </c>
      <c r="B202" s="98"/>
      <c r="C202" s="98"/>
      <c r="D202" s="98"/>
      <c r="E202" s="98"/>
      <c r="F202" s="98"/>
      <c r="G202" s="98"/>
      <c r="H202" s="98"/>
      <c r="I202" s="98"/>
      <c r="J202" s="81">
        <v>1132</v>
      </c>
      <c r="K202" s="82">
        <v>559</v>
      </c>
      <c r="L202" s="82">
        <v>573</v>
      </c>
      <c r="M202" s="82">
        <v>73</v>
      </c>
      <c r="N202" s="82">
        <v>13</v>
      </c>
      <c r="O202" s="82">
        <v>60</v>
      </c>
      <c r="P202" s="82">
        <v>913</v>
      </c>
      <c r="Q202" s="82">
        <v>491</v>
      </c>
      <c r="R202" s="82">
        <v>422</v>
      </c>
      <c r="S202" s="82">
        <v>146</v>
      </c>
      <c r="T202" s="82">
        <v>55</v>
      </c>
      <c r="U202" s="82">
        <v>91</v>
      </c>
    </row>
    <row r="203" spans="1:21" ht="30" customHeight="1">
      <c r="A203" s="36">
        <v>8699272056659</v>
      </c>
      <c r="B203" s="37" t="s">
        <v>436</v>
      </c>
      <c r="C203" s="37" t="s">
        <v>188</v>
      </c>
      <c r="D203" s="37"/>
      <c r="E203" s="38">
        <v>11.5</v>
      </c>
      <c r="F203" s="39">
        <v>7.0000000000000007E-2</v>
      </c>
      <c r="G203" s="37" t="s">
        <v>312</v>
      </c>
      <c r="H203" s="40">
        <v>9020</v>
      </c>
      <c r="I203" s="40">
        <v>9990</v>
      </c>
      <c r="J203" s="42">
        <v>129</v>
      </c>
      <c r="K203" s="42">
        <v>71</v>
      </c>
      <c r="L203" s="42">
        <v>58</v>
      </c>
      <c r="M203" s="44"/>
      <c r="N203" s="44"/>
      <c r="O203" s="44"/>
      <c r="P203" s="42">
        <v>118</v>
      </c>
      <c r="Q203" s="42">
        <v>60</v>
      </c>
      <c r="R203" s="42">
        <v>58</v>
      </c>
      <c r="S203" s="42">
        <v>11</v>
      </c>
      <c r="T203" s="42">
        <v>11</v>
      </c>
      <c r="U203" s="43"/>
    </row>
    <row r="204" spans="1:21" ht="30" customHeight="1">
      <c r="A204" s="36">
        <v>8699272057311</v>
      </c>
      <c r="B204" s="37" t="s">
        <v>551</v>
      </c>
      <c r="C204" s="37" t="s">
        <v>157</v>
      </c>
      <c r="D204" s="37" t="s">
        <v>622</v>
      </c>
      <c r="E204" s="38">
        <v>5.2</v>
      </c>
      <c r="F204" s="39">
        <v>0.03</v>
      </c>
      <c r="G204" s="37" t="s">
        <v>312</v>
      </c>
      <c r="H204" s="40">
        <v>5950</v>
      </c>
      <c r="I204" s="40">
        <v>6990</v>
      </c>
      <c r="J204" s="42">
        <v>206</v>
      </c>
      <c r="K204" s="42">
        <v>16</v>
      </c>
      <c r="L204" s="42">
        <v>190</v>
      </c>
      <c r="M204" s="44"/>
      <c r="N204" s="44"/>
      <c r="O204" s="44"/>
      <c r="P204" s="42">
        <v>191</v>
      </c>
      <c r="Q204" s="42">
        <v>6</v>
      </c>
      <c r="R204" s="42">
        <v>185</v>
      </c>
      <c r="S204" s="42">
        <v>15</v>
      </c>
      <c r="T204" s="42">
        <v>10</v>
      </c>
      <c r="U204" s="42">
        <v>5</v>
      </c>
    </row>
    <row r="205" spans="1:21" ht="15" customHeight="1">
      <c r="A205" s="36">
        <v>8699272058851</v>
      </c>
      <c r="B205" s="37" t="s">
        <v>523</v>
      </c>
      <c r="C205" s="37" t="s">
        <v>158</v>
      </c>
      <c r="D205" s="37" t="s">
        <v>157</v>
      </c>
      <c r="E205" s="38">
        <v>5.2</v>
      </c>
      <c r="F205" s="39">
        <v>0.03</v>
      </c>
      <c r="G205" s="37" t="s">
        <v>54</v>
      </c>
      <c r="H205" s="40">
        <v>7940</v>
      </c>
      <c r="I205" s="40">
        <v>9990</v>
      </c>
      <c r="J205" s="43"/>
      <c r="K205" s="42">
        <v>2</v>
      </c>
      <c r="L205" s="42">
        <v>-2</v>
      </c>
      <c r="M205" s="44"/>
      <c r="N205" s="44"/>
      <c r="O205" s="44"/>
      <c r="P205" s="43"/>
      <c r="Q205" s="42">
        <v>2</v>
      </c>
      <c r="R205" s="42">
        <v>-2</v>
      </c>
      <c r="S205" s="44"/>
      <c r="T205" s="44"/>
      <c r="U205" s="44"/>
    </row>
    <row r="206" spans="1:21" ht="30" customHeight="1">
      <c r="A206" s="36">
        <v>8699272058950</v>
      </c>
      <c r="B206" s="37" t="s">
        <v>437</v>
      </c>
      <c r="C206" s="37" t="s">
        <v>156</v>
      </c>
      <c r="D206" s="37" t="s">
        <v>438</v>
      </c>
      <c r="E206" s="38">
        <v>5.2</v>
      </c>
      <c r="F206" s="39">
        <v>0.03</v>
      </c>
      <c r="G206" s="37" t="s">
        <v>312</v>
      </c>
      <c r="H206" s="40">
        <v>4370</v>
      </c>
      <c r="I206" s="40">
        <v>5290</v>
      </c>
      <c r="J206" s="42">
        <v>16</v>
      </c>
      <c r="K206" s="42">
        <v>12</v>
      </c>
      <c r="L206" s="42">
        <v>4</v>
      </c>
      <c r="M206" s="42">
        <v>4</v>
      </c>
      <c r="N206" s="43"/>
      <c r="O206" s="42">
        <v>4</v>
      </c>
      <c r="P206" s="42">
        <v>7</v>
      </c>
      <c r="Q206" s="42">
        <v>7</v>
      </c>
      <c r="R206" s="43"/>
      <c r="S206" s="42">
        <v>5</v>
      </c>
      <c r="T206" s="42">
        <v>5</v>
      </c>
      <c r="U206" s="43"/>
    </row>
    <row r="207" spans="1:21" ht="15" customHeight="1">
      <c r="A207" s="36">
        <v>8699272058967</v>
      </c>
      <c r="B207" s="37" t="s">
        <v>816</v>
      </c>
      <c r="C207" s="37" t="s">
        <v>162</v>
      </c>
      <c r="D207" s="37" t="s">
        <v>817</v>
      </c>
      <c r="E207" s="38">
        <v>6.7</v>
      </c>
      <c r="F207" s="39">
        <v>0.04</v>
      </c>
      <c r="G207" s="37" t="s">
        <v>54</v>
      </c>
      <c r="H207" s="40">
        <v>6850</v>
      </c>
      <c r="I207" s="40">
        <v>8590</v>
      </c>
      <c r="J207" s="42">
        <v>62</v>
      </c>
      <c r="K207" s="42">
        <v>20</v>
      </c>
      <c r="L207" s="42">
        <v>42</v>
      </c>
      <c r="M207" s="42">
        <v>15</v>
      </c>
      <c r="N207" s="42">
        <v>3</v>
      </c>
      <c r="O207" s="42">
        <v>12</v>
      </c>
      <c r="P207" s="42">
        <v>42</v>
      </c>
      <c r="Q207" s="42">
        <v>13</v>
      </c>
      <c r="R207" s="42">
        <v>29</v>
      </c>
      <c r="S207" s="42">
        <v>5</v>
      </c>
      <c r="T207" s="42">
        <v>4</v>
      </c>
      <c r="U207" s="42">
        <v>1</v>
      </c>
    </row>
    <row r="208" spans="1:21" ht="15" customHeight="1">
      <c r="A208" s="36">
        <v>8699272059131</v>
      </c>
      <c r="B208" s="37" t="s">
        <v>439</v>
      </c>
      <c r="C208" s="37" t="s">
        <v>164</v>
      </c>
      <c r="D208" s="37" t="s">
        <v>435</v>
      </c>
      <c r="E208" s="38">
        <v>6.7</v>
      </c>
      <c r="F208" s="39">
        <v>0.04</v>
      </c>
      <c r="G208" s="37" t="s">
        <v>54</v>
      </c>
      <c r="H208" s="40">
        <v>11650</v>
      </c>
      <c r="I208" s="40">
        <v>14990</v>
      </c>
      <c r="J208" s="42">
        <v>9</v>
      </c>
      <c r="K208" s="42">
        <v>7</v>
      </c>
      <c r="L208" s="42">
        <v>2</v>
      </c>
      <c r="M208" s="42">
        <v>2</v>
      </c>
      <c r="N208" s="43"/>
      <c r="O208" s="42">
        <v>2</v>
      </c>
      <c r="P208" s="42">
        <v>7</v>
      </c>
      <c r="Q208" s="42">
        <v>7</v>
      </c>
      <c r="R208" s="43"/>
      <c r="S208" s="44"/>
      <c r="T208" s="44"/>
      <c r="U208" s="44"/>
    </row>
    <row r="209" spans="1:21" ht="30" customHeight="1">
      <c r="A209" s="36">
        <v>8699272059148</v>
      </c>
      <c r="B209" s="37" t="s">
        <v>701</v>
      </c>
      <c r="C209" s="37" t="s">
        <v>189</v>
      </c>
      <c r="D209" s="37" t="s">
        <v>188</v>
      </c>
      <c r="E209" s="38">
        <v>11.5</v>
      </c>
      <c r="F209" s="39">
        <v>7.0000000000000007E-2</v>
      </c>
      <c r="G209" s="37" t="s">
        <v>54</v>
      </c>
      <c r="H209" s="40">
        <v>10900</v>
      </c>
      <c r="I209" s="40">
        <v>12990</v>
      </c>
      <c r="J209" s="42">
        <v>132</v>
      </c>
      <c r="K209" s="42">
        <v>17</v>
      </c>
      <c r="L209" s="42">
        <v>115</v>
      </c>
      <c r="M209" s="42">
        <v>4</v>
      </c>
      <c r="N209" s="42">
        <v>4</v>
      </c>
      <c r="O209" s="43"/>
      <c r="P209" s="42">
        <v>81</v>
      </c>
      <c r="Q209" s="42">
        <v>8</v>
      </c>
      <c r="R209" s="42">
        <v>73</v>
      </c>
      <c r="S209" s="42">
        <v>47</v>
      </c>
      <c r="T209" s="42">
        <v>5</v>
      </c>
      <c r="U209" s="42">
        <v>42</v>
      </c>
    </row>
    <row r="210" spans="1:21" ht="30" customHeight="1">
      <c r="A210" s="36">
        <v>8699272059155</v>
      </c>
      <c r="B210" s="37" t="s">
        <v>823</v>
      </c>
      <c r="C210" s="37" t="s">
        <v>190</v>
      </c>
      <c r="D210" s="37" t="s">
        <v>824</v>
      </c>
      <c r="E210" s="38">
        <v>11.5</v>
      </c>
      <c r="F210" s="39">
        <v>7.0000000000000007E-2</v>
      </c>
      <c r="G210" s="37" t="s">
        <v>54</v>
      </c>
      <c r="H210" s="40">
        <v>13700</v>
      </c>
      <c r="I210" s="40">
        <v>16990</v>
      </c>
      <c r="J210" s="42">
        <v>81</v>
      </c>
      <c r="K210" s="42">
        <v>8</v>
      </c>
      <c r="L210" s="42">
        <v>73</v>
      </c>
      <c r="M210" s="42">
        <v>2</v>
      </c>
      <c r="N210" s="42">
        <v>2</v>
      </c>
      <c r="O210" s="43"/>
      <c r="P210" s="42">
        <v>60</v>
      </c>
      <c r="Q210" s="42">
        <v>6</v>
      </c>
      <c r="R210" s="42">
        <v>54</v>
      </c>
      <c r="S210" s="42">
        <v>19</v>
      </c>
      <c r="T210" s="43"/>
      <c r="U210" s="42">
        <v>19</v>
      </c>
    </row>
    <row r="211" spans="1:21" ht="15" customHeight="1">
      <c r="A211" s="36">
        <v>8699272060328</v>
      </c>
      <c r="B211" s="37" t="s">
        <v>780</v>
      </c>
      <c r="C211" s="37" t="s">
        <v>781</v>
      </c>
      <c r="D211" s="37"/>
      <c r="E211" s="38">
        <v>11.5</v>
      </c>
      <c r="F211" s="39">
        <v>7.0000000000000007E-2</v>
      </c>
      <c r="G211" s="37" t="s">
        <v>351</v>
      </c>
      <c r="H211" s="41"/>
      <c r="I211" s="41"/>
      <c r="J211" s="42">
        <v>8</v>
      </c>
      <c r="K211" s="43"/>
      <c r="L211" s="42">
        <v>8</v>
      </c>
      <c r="M211" s="42">
        <v>8</v>
      </c>
      <c r="N211" s="43"/>
      <c r="O211" s="42">
        <v>8</v>
      </c>
      <c r="P211" s="44"/>
      <c r="Q211" s="44"/>
      <c r="R211" s="44"/>
      <c r="S211" s="44"/>
      <c r="T211" s="44"/>
      <c r="U211" s="44"/>
    </row>
    <row r="212" spans="1:21" ht="14.45" customHeight="1">
      <c r="A212" s="36">
        <v>8699272060403</v>
      </c>
      <c r="B212" s="37" t="s">
        <v>552</v>
      </c>
      <c r="C212" s="37" t="s">
        <v>187</v>
      </c>
      <c r="D212" s="37"/>
      <c r="E212" s="38">
        <v>11.5</v>
      </c>
      <c r="F212" s="39">
        <v>7.0000000000000007E-2</v>
      </c>
      <c r="G212" s="37" t="s">
        <v>312</v>
      </c>
      <c r="H212" s="40">
        <v>6980</v>
      </c>
      <c r="I212" s="40">
        <v>7990</v>
      </c>
      <c r="J212" s="42">
        <v>62</v>
      </c>
      <c r="K212" s="42">
        <v>52</v>
      </c>
      <c r="L212" s="42">
        <v>10</v>
      </c>
      <c r="M212" s="42">
        <v>3</v>
      </c>
      <c r="N212" s="42">
        <v>3</v>
      </c>
      <c r="O212" s="43"/>
      <c r="P212" s="42">
        <v>49</v>
      </c>
      <c r="Q212" s="42">
        <v>40</v>
      </c>
      <c r="R212" s="42">
        <v>9</v>
      </c>
      <c r="S212" s="42">
        <v>10</v>
      </c>
      <c r="T212" s="42">
        <v>9</v>
      </c>
      <c r="U212" s="42">
        <v>1</v>
      </c>
    </row>
    <row r="213" spans="1:21" ht="15" customHeight="1">
      <c r="A213" s="36">
        <v>8699272060502</v>
      </c>
      <c r="B213" s="37" t="s">
        <v>441</v>
      </c>
      <c r="C213" s="37" t="s">
        <v>191</v>
      </c>
      <c r="D213" s="37"/>
      <c r="E213" s="38">
        <v>11.5</v>
      </c>
      <c r="F213" s="39">
        <v>7.0000000000000007E-2</v>
      </c>
      <c r="G213" s="37" t="s">
        <v>54</v>
      </c>
      <c r="H213" s="40">
        <v>15350</v>
      </c>
      <c r="I213" s="40">
        <v>18990</v>
      </c>
      <c r="J213" s="42">
        <v>17</v>
      </c>
      <c r="K213" s="42">
        <v>8</v>
      </c>
      <c r="L213" s="42">
        <v>9</v>
      </c>
      <c r="M213" s="42">
        <v>9</v>
      </c>
      <c r="N213" s="43"/>
      <c r="O213" s="42">
        <v>9</v>
      </c>
      <c r="P213" s="42">
        <v>4</v>
      </c>
      <c r="Q213" s="42">
        <v>4</v>
      </c>
      <c r="R213" s="43"/>
      <c r="S213" s="42">
        <v>4</v>
      </c>
      <c r="T213" s="42">
        <v>4</v>
      </c>
      <c r="U213" s="43"/>
    </row>
    <row r="214" spans="1:21" ht="14.45" customHeight="1">
      <c r="A214" s="36">
        <v>8699272060670</v>
      </c>
      <c r="B214" s="37" t="s">
        <v>715</v>
      </c>
      <c r="C214" s="37" t="s">
        <v>716</v>
      </c>
      <c r="D214" s="37"/>
      <c r="E214" s="38">
        <v>5.2</v>
      </c>
      <c r="F214" s="39">
        <v>0.03</v>
      </c>
      <c r="G214" s="37" t="s">
        <v>351</v>
      </c>
      <c r="H214" s="37"/>
      <c r="I214" s="37"/>
      <c r="J214" s="42">
        <v>258</v>
      </c>
      <c r="K214" s="42">
        <v>247</v>
      </c>
      <c r="L214" s="42">
        <v>11</v>
      </c>
      <c r="M214" s="42">
        <v>12</v>
      </c>
      <c r="N214" s="42">
        <v>1</v>
      </c>
      <c r="O214" s="42">
        <v>11</v>
      </c>
      <c r="P214" s="42">
        <v>246</v>
      </c>
      <c r="Q214" s="42">
        <v>246</v>
      </c>
      <c r="R214" s="43"/>
      <c r="S214" s="44"/>
      <c r="T214" s="44"/>
      <c r="U214" s="44"/>
    </row>
    <row r="215" spans="1:21" ht="14.45" customHeight="1">
      <c r="A215" s="36">
        <v>8699272060687</v>
      </c>
      <c r="B215" s="37" t="s">
        <v>827</v>
      </c>
      <c r="C215" s="37" t="s">
        <v>828</v>
      </c>
      <c r="D215" s="37"/>
      <c r="E215" s="41"/>
      <c r="F215" s="39">
        <v>7.0000000000000007E-2</v>
      </c>
      <c r="G215" s="37" t="s">
        <v>351</v>
      </c>
      <c r="H215" s="37"/>
      <c r="I215" s="37"/>
      <c r="J215" s="42">
        <v>51</v>
      </c>
      <c r="K215" s="42">
        <v>41</v>
      </c>
      <c r="L215" s="42">
        <v>10</v>
      </c>
      <c r="M215" s="42">
        <v>7</v>
      </c>
      <c r="N215" s="43"/>
      <c r="O215" s="42">
        <v>7</v>
      </c>
      <c r="P215" s="42">
        <v>44</v>
      </c>
      <c r="Q215" s="42">
        <v>41</v>
      </c>
      <c r="R215" s="42">
        <v>3</v>
      </c>
      <c r="S215" s="44"/>
      <c r="T215" s="44"/>
      <c r="U215" s="44"/>
    </row>
    <row r="216" spans="1:21" ht="15" customHeight="1">
      <c r="A216" s="36">
        <v>8699272061783</v>
      </c>
      <c r="B216" s="37" t="s">
        <v>739</v>
      </c>
      <c r="C216" s="37" t="s">
        <v>192</v>
      </c>
      <c r="D216" s="37"/>
      <c r="E216" s="38">
        <v>11.5</v>
      </c>
      <c r="F216" s="39">
        <v>7.0000000000000007E-2</v>
      </c>
      <c r="G216" s="37" t="s">
        <v>590</v>
      </c>
      <c r="H216" s="40">
        <v>14650</v>
      </c>
      <c r="I216" s="40">
        <v>17990</v>
      </c>
      <c r="J216" s="42">
        <v>43</v>
      </c>
      <c r="K216" s="42">
        <v>7</v>
      </c>
      <c r="L216" s="42">
        <v>36</v>
      </c>
      <c r="M216" s="44"/>
      <c r="N216" s="44"/>
      <c r="O216" s="44"/>
      <c r="P216" s="42">
        <v>18</v>
      </c>
      <c r="Q216" s="42">
        <v>5</v>
      </c>
      <c r="R216" s="42">
        <v>13</v>
      </c>
      <c r="S216" s="42">
        <v>25</v>
      </c>
      <c r="T216" s="42">
        <v>2</v>
      </c>
      <c r="U216" s="42">
        <v>23</v>
      </c>
    </row>
    <row r="217" spans="1:21" ht="14.45" customHeight="1">
      <c r="A217" s="36">
        <v>8699272090554</v>
      </c>
      <c r="B217" s="37" t="s">
        <v>717</v>
      </c>
      <c r="C217" s="37" t="s">
        <v>163</v>
      </c>
      <c r="D217" s="37" t="s">
        <v>435</v>
      </c>
      <c r="E217" s="38">
        <v>6.7</v>
      </c>
      <c r="F217" s="39">
        <v>0.04</v>
      </c>
      <c r="G217" s="37" t="s">
        <v>54</v>
      </c>
      <c r="H217" s="40">
        <v>10800</v>
      </c>
      <c r="I217" s="40">
        <v>13990</v>
      </c>
      <c r="J217" s="42">
        <v>58</v>
      </c>
      <c r="K217" s="42">
        <v>51</v>
      </c>
      <c r="L217" s="42">
        <v>7</v>
      </c>
      <c r="M217" s="42">
        <v>7</v>
      </c>
      <c r="N217" s="43"/>
      <c r="O217" s="42">
        <v>7</v>
      </c>
      <c r="P217" s="42">
        <v>46</v>
      </c>
      <c r="Q217" s="42">
        <v>46</v>
      </c>
      <c r="R217" s="43"/>
      <c r="S217" s="42">
        <v>5</v>
      </c>
      <c r="T217" s="42">
        <v>5</v>
      </c>
      <c r="U217" s="43"/>
    </row>
    <row r="218" spans="1:21" ht="15" customHeight="1">
      <c r="A218" s="98" t="s">
        <v>442</v>
      </c>
      <c r="B218" s="98"/>
      <c r="C218" s="98"/>
      <c r="D218" s="98"/>
      <c r="E218" s="98"/>
      <c r="F218" s="98"/>
      <c r="G218" s="98"/>
      <c r="H218" s="98"/>
      <c r="I218" s="98"/>
      <c r="J218" s="81">
        <v>1881</v>
      </c>
      <c r="K218" s="82">
        <v>962</v>
      </c>
      <c r="L218" s="82">
        <v>919</v>
      </c>
      <c r="M218" s="82">
        <v>91</v>
      </c>
      <c r="N218" s="82">
        <v>19</v>
      </c>
      <c r="O218" s="82">
        <v>72</v>
      </c>
      <c r="P218" s="81">
        <v>1258</v>
      </c>
      <c r="Q218" s="82">
        <v>696</v>
      </c>
      <c r="R218" s="82">
        <v>562</v>
      </c>
      <c r="S218" s="82">
        <v>532</v>
      </c>
      <c r="T218" s="82">
        <v>247</v>
      </c>
      <c r="U218" s="82">
        <v>285</v>
      </c>
    </row>
    <row r="219" spans="1:21" ht="15" customHeight="1">
      <c r="A219" s="64"/>
      <c r="B219" s="37" t="s">
        <v>900</v>
      </c>
      <c r="C219" s="37" t="s">
        <v>901</v>
      </c>
      <c r="D219" s="37"/>
      <c r="E219" s="41"/>
      <c r="F219" s="41"/>
      <c r="G219" s="37" t="s">
        <v>351</v>
      </c>
      <c r="H219" s="41"/>
      <c r="I219" s="41"/>
      <c r="J219" s="42">
        <v>21</v>
      </c>
      <c r="K219" s="43"/>
      <c r="L219" s="42">
        <v>21</v>
      </c>
      <c r="M219" s="42">
        <v>1</v>
      </c>
      <c r="N219" s="43"/>
      <c r="O219" s="42">
        <v>1</v>
      </c>
      <c r="P219" s="42">
        <v>20</v>
      </c>
      <c r="Q219" s="43"/>
      <c r="R219" s="42">
        <v>20</v>
      </c>
      <c r="S219" s="44"/>
      <c r="T219" s="44"/>
      <c r="U219" s="44"/>
    </row>
    <row r="220" spans="1:21" ht="15" customHeight="1">
      <c r="A220" s="36">
        <v>8699272056215</v>
      </c>
      <c r="B220" s="37" t="s">
        <v>871</v>
      </c>
      <c r="C220" s="37" t="s">
        <v>872</v>
      </c>
      <c r="D220" s="37" t="s">
        <v>444</v>
      </c>
      <c r="E220" s="38">
        <v>25.6</v>
      </c>
      <c r="F220" s="39">
        <v>0.2</v>
      </c>
      <c r="G220" s="37" t="s">
        <v>327</v>
      </c>
      <c r="H220" s="40">
        <v>20970</v>
      </c>
      <c r="I220" s="41"/>
      <c r="J220" s="42">
        <v>2</v>
      </c>
      <c r="K220" s="42">
        <v>2</v>
      </c>
      <c r="L220" s="43"/>
      <c r="M220" s="42">
        <v>2</v>
      </c>
      <c r="N220" s="42">
        <v>2</v>
      </c>
      <c r="O220" s="43"/>
      <c r="P220" s="44"/>
      <c r="Q220" s="44"/>
      <c r="R220" s="44"/>
      <c r="S220" s="44"/>
      <c r="T220" s="44"/>
      <c r="U220" s="44"/>
    </row>
    <row r="221" spans="1:21" ht="15" customHeight="1">
      <c r="A221" s="36">
        <v>8699272057021</v>
      </c>
      <c r="B221" s="37" t="s">
        <v>778</v>
      </c>
      <c r="C221" s="37" t="s">
        <v>779</v>
      </c>
      <c r="D221" s="37" t="s">
        <v>630</v>
      </c>
      <c r="E221" s="38">
        <v>25.6</v>
      </c>
      <c r="F221" s="39">
        <v>0.2</v>
      </c>
      <c r="G221" s="37" t="s">
        <v>327</v>
      </c>
      <c r="H221" s="40">
        <v>16794</v>
      </c>
      <c r="I221" s="41"/>
      <c r="J221" s="42">
        <v>4</v>
      </c>
      <c r="K221" s="42">
        <v>2</v>
      </c>
      <c r="L221" s="42">
        <v>2</v>
      </c>
      <c r="M221" s="42">
        <v>2</v>
      </c>
      <c r="N221" s="42">
        <v>2</v>
      </c>
      <c r="O221" s="43"/>
      <c r="P221" s="44"/>
      <c r="Q221" s="44"/>
      <c r="R221" s="44"/>
      <c r="S221" s="42">
        <v>2</v>
      </c>
      <c r="T221" s="43"/>
      <c r="U221" s="42">
        <v>2</v>
      </c>
    </row>
    <row r="222" spans="1:21" ht="14.45" customHeight="1">
      <c r="A222" s="36">
        <v>8699272057038</v>
      </c>
      <c r="B222" s="37" t="s">
        <v>909</v>
      </c>
      <c r="C222" s="37" t="s">
        <v>443</v>
      </c>
      <c r="D222" s="37" t="s">
        <v>624</v>
      </c>
      <c r="E222" s="38">
        <v>25.6</v>
      </c>
      <c r="F222" s="39">
        <v>0.22</v>
      </c>
      <c r="G222" s="37" t="s">
        <v>325</v>
      </c>
      <c r="H222" s="40">
        <v>17400</v>
      </c>
      <c r="I222" s="40">
        <v>20990</v>
      </c>
      <c r="J222" s="42">
        <v>27</v>
      </c>
      <c r="K222" s="42">
        <v>14</v>
      </c>
      <c r="L222" s="42">
        <v>13</v>
      </c>
      <c r="M222" s="42">
        <v>17</v>
      </c>
      <c r="N222" s="42">
        <v>4</v>
      </c>
      <c r="O222" s="42">
        <v>13</v>
      </c>
      <c r="P222" s="42">
        <v>8</v>
      </c>
      <c r="Q222" s="42">
        <v>8</v>
      </c>
      <c r="R222" s="43"/>
      <c r="S222" s="42">
        <v>2</v>
      </c>
      <c r="T222" s="42">
        <v>2</v>
      </c>
      <c r="U222" s="43"/>
    </row>
    <row r="223" spans="1:21" ht="15" customHeight="1">
      <c r="A223" s="36">
        <v>8699272057076</v>
      </c>
      <c r="B223" s="37" t="s">
        <v>905</v>
      </c>
      <c r="C223" s="37" t="s">
        <v>906</v>
      </c>
      <c r="D223" s="37" t="s">
        <v>907</v>
      </c>
      <c r="E223" s="38">
        <v>28</v>
      </c>
      <c r="F223" s="39">
        <v>0.28000000000000003</v>
      </c>
      <c r="G223" s="37" t="s">
        <v>327</v>
      </c>
      <c r="H223" s="40">
        <v>15200</v>
      </c>
      <c r="I223" s="41"/>
      <c r="J223" s="42">
        <v>1</v>
      </c>
      <c r="K223" s="43"/>
      <c r="L223" s="42">
        <v>1</v>
      </c>
      <c r="M223" s="42">
        <v>1</v>
      </c>
      <c r="N223" s="43"/>
      <c r="O223" s="42">
        <v>1</v>
      </c>
      <c r="P223" s="44"/>
      <c r="Q223" s="44"/>
      <c r="R223" s="44"/>
      <c r="S223" s="44"/>
      <c r="T223" s="44"/>
      <c r="U223" s="44"/>
    </row>
    <row r="224" spans="1:21" ht="14.45" customHeight="1">
      <c r="A224" s="36">
        <v>8699272058462</v>
      </c>
      <c r="B224" s="37" t="s">
        <v>862</v>
      </c>
      <c r="C224" s="37" t="s">
        <v>244</v>
      </c>
      <c r="D224" s="37" t="s">
        <v>444</v>
      </c>
      <c r="E224" s="38">
        <v>25.6</v>
      </c>
      <c r="F224" s="39">
        <v>0.2</v>
      </c>
      <c r="G224" s="37" t="s">
        <v>54</v>
      </c>
      <c r="H224" s="40">
        <v>19800</v>
      </c>
      <c r="I224" s="40">
        <v>24990</v>
      </c>
      <c r="J224" s="42">
        <v>58</v>
      </c>
      <c r="K224" s="42">
        <v>49</v>
      </c>
      <c r="L224" s="42">
        <v>9</v>
      </c>
      <c r="M224" s="42">
        <v>3</v>
      </c>
      <c r="N224" s="43"/>
      <c r="O224" s="42">
        <v>3</v>
      </c>
      <c r="P224" s="42">
        <v>55</v>
      </c>
      <c r="Q224" s="42">
        <v>49</v>
      </c>
      <c r="R224" s="42">
        <v>6</v>
      </c>
      <c r="S224" s="44"/>
      <c r="T224" s="44"/>
      <c r="U224" s="44"/>
    </row>
    <row r="225" spans="1:21" ht="15" customHeight="1">
      <c r="A225" s="36">
        <v>8699272058479</v>
      </c>
      <c r="B225" s="37" t="s">
        <v>625</v>
      </c>
      <c r="C225" s="37" t="s">
        <v>242</v>
      </c>
      <c r="D225" s="37" t="s">
        <v>626</v>
      </c>
      <c r="E225" s="38">
        <v>25.6</v>
      </c>
      <c r="F225" s="39">
        <v>0.2</v>
      </c>
      <c r="G225" s="37" t="s">
        <v>54</v>
      </c>
      <c r="H225" s="40">
        <v>20200</v>
      </c>
      <c r="I225" s="40">
        <v>25990</v>
      </c>
      <c r="J225" s="42">
        <v>41</v>
      </c>
      <c r="K225" s="42">
        <v>5</v>
      </c>
      <c r="L225" s="42">
        <v>36</v>
      </c>
      <c r="M225" s="44"/>
      <c r="N225" s="44"/>
      <c r="O225" s="44"/>
      <c r="P225" s="42">
        <v>33</v>
      </c>
      <c r="Q225" s="42">
        <v>5</v>
      </c>
      <c r="R225" s="42">
        <v>28</v>
      </c>
      <c r="S225" s="42">
        <v>8</v>
      </c>
      <c r="T225" s="43"/>
      <c r="U225" s="42">
        <v>8</v>
      </c>
    </row>
    <row r="226" spans="1:21" ht="15" customHeight="1">
      <c r="A226" s="36">
        <v>8699272058486</v>
      </c>
      <c r="B226" s="37" t="s">
        <v>875</v>
      </c>
      <c r="C226" s="37" t="s">
        <v>245</v>
      </c>
      <c r="D226" s="37" t="s">
        <v>876</v>
      </c>
      <c r="E226" s="38">
        <v>25.6</v>
      </c>
      <c r="F226" s="39">
        <v>0.2</v>
      </c>
      <c r="G226" s="37" t="s">
        <v>54</v>
      </c>
      <c r="H226" s="40">
        <v>18840</v>
      </c>
      <c r="I226" s="40">
        <v>23790</v>
      </c>
      <c r="J226" s="42">
        <v>56</v>
      </c>
      <c r="K226" s="42">
        <v>56</v>
      </c>
      <c r="L226" s="43"/>
      <c r="M226" s="44"/>
      <c r="N226" s="44"/>
      <c r="O226" s="44"/>
      <c r="P226" s="42">
        <v>56</v>
      </c>
      <c r="Q226" s="42">
        <v>56</v>
      </c>
      <c r="R226" s="43"/>
      <c r="S226" s="44"/>
      <c r="T226" s="44"/>
      <c r="U226" s="44"/>
    </row>
    <row r="227" spans="1:21" ht="15" customHeight="1">
      <c r="A227" s="36">
        <v>8699272058509</v>
      </c>
      <c r="B227" s="37" t="s">
        <v>565</v>
      </c>
      <c r="C227" s="37" t="s">
        <v>250</v>
      </c>
      <c r="D227" s="37" t="s">
        <v>566</v>
      </c>
      <c r="E227" s="38">
        <v>29</v>
      </c>
      <c r="F227" s="39">
        <v>0.28000000000000003</v>
      </c>
      <c r="G227" s="37" t="s">
        <v>312</v>
      </c>
      <c r="H227" s="40">
        <v>10700</v>
      </c>
      <c r="I227" s="40">
        <v>11990</v>
      </c>
      <c r="J227" s="42">
        <v>152</v>
      </c>
      <c r="K227" s="42">
        <v>116</v>
      </c>
      <c r="L227" s="42">
        <v>36</v>
      </c>
      <c r="M227" s="42">
        <v>1</v>
      </c>
      <c r="N227" s="43"/>
      <c r="O227" s="42">
        <v>1</v>
      </c>
      <c r="P227" s="42">
        <v>102</v>
      </c>
      <c r="Q227" s="42">
        <v>68</v>
      </c>
      <c r="R227" s="42">
        <v>34</v>
      </c>
      <c r="S227" s="42">
        <v>49</v>
      </c>
      <c r="T227" s="42">
        <v>48</v>
      </c>
      <c r="U227" s="42">
        <v>1</v>
      </c>
    </row>
    <row r="228" spans="1:21" ht="30" customHeight="1">
      <c r="A228" s="36">
        <v>8699272058523</v>
      </c>
      <c r="B228" s="37" t="s">
        <v>886</v>
      </c>
      <c r="C228" s="37" t="s">
        <v>251</v>
      </c>
      <c r="D228" s="37" t="s">
        <v>887</v>
      </c>
      <c r="E228" s="38">
        <v>29</v>
      </c>
      <c r="F228" s="39">
        <v>0.28000000000000003</v>
      </c>
      <c r="G228" s="37" t="s">
        <v>312</v>
      </c>
      <c r="H228" s="40">
        <v>10500</v>
      </c>
      <c r="I228" s="40">
        <v>11790</v>
      </c>
      <c r="J228" s="42">
        <v>115</v>
      </c>
      <c r="K228" s="42">
        <v>92</v>
      </c>
      <c r="L228" s="42">
        <v>23</v>
      </c>
      <c r="M228" s="42">
        <v>2</v>
      </c>
      <c r="N228" s="43"/>
      <c r="O228" s="42">
        <v>2</v>
      </c>
      <c r="P228" s="42">
        <v>109</v>
      </c>
      <c r="Q228" s="42">
        <v>88</v>
      </c>
      <c r="R228" s="42">
        <v>21</v>
      </c>
      <c r="S228" s="42">
        <v>4</v>
      </c>
      <c r="T228" s="42">
        <v>4</v>
      </c>
      <c r="U228" s="43"/>
    </row>
    <row r="229" spans="1:21" ht="15" customHeight="1">
      <c r="A229" s="36">
        <v>8699272058547</v>
      </c>
      <c r="B229" s="37" t="s">
        <v>674</v>
      </c>
      <c r="C229" s="37" t="s">
        <v>255</v>
      </c>
      <c r="D229" s="37"/>
      <c r="E229" s="38">
        <v>29</v>
      </c>
      <c r="F229" s="39">
        <v>0.28000000000000003</v>
      </c>
      <c r="G229" s="37" t="s">
        <v>910</v>
      </c>
      <c r="H229" s="40">
        <v>19750</v>
      </c>
      <c r="I229" s="40">
        <v>24990</v>
      </c>
      <c r="J229" s="42">
        <v>29</v>
      </c>
      <c r="K229" s="42">
        <v>19</v>
      </c>
      <c r="L229" s="42">
        <v>10</v>
      </c>
      <c r="M229" s="42">
        <v>1</v>
      </c>
      <c r="N229" s="43"/>
      <c r="O229" s="42">
        <v>1</v>
      </c>
      <c r="P229" s="42">
        <v>16</v>
      </c>
      <c r="Q229" s="42">
        <v>11</v>
      </c>
      <c r="R229" s="42">
        <v>5</v>
      </c>
      <c r="S229" s="42">
        <v>12</v>
      </c>
      <c r="T229" s="42">
        <v>8</v>
      </c>
      <c r="U229" s="42">
        <v>4</v>
      </c>
    </row>
    <row r="230" spans="1:21" ht="15" customHeight="1">
      <c r="A230" s="36">
        <v>8699272058592</v>
      </c>
      <c r="B230" s="37" t="s">
        <v>627</v>
      </c>
      <c r="C230" s="37" t="s">
        <v>260</v>
      </c>
      <c r="D230" s="37" t="s">
        <v>447</v>
      </c>
      <c r="E230" s="38">
        <v>28</v>
      </c>
      <c r="F230" s="39">
        <v>0.28000000000000003</v>
      </c>
      <c r="G230" s="37" t="s">
        <v>838</v>
      </c>
      <c r="H230" s="40">
        <v>15750</v>
      </c>
      <c r="I230" s="40">
        <v>19990</v>
      </c>
      <c r="J230" s="42">
        <v>6</v>
      </c>
      <c r="K230" s="42">
        <v>3</v>
      </c>
      <c r="L230" s="42">
        <v>3</v>
      </c>
      <c r="M230" s="44"/>
      <c r="N230" s="44"/>
      <c r="O230" s="44"/>
      <c r="P230" s="42">
        <v>1</v>
      </c>
      <c r="Q230" s="42">
        <v>1</v>
      </c>
      <c r="R230" s="43"/>
      <c r="S230" s="42">
        <v>5</v>
      </c>
      <c r="T230" s="42">
        <v>2</v>
      </c>
      <c r="U230" s="42">
        <v>3</v>
      </c>
    </row>
    <row r="231" spans="1:21" ht="15" customHeight="1">
      <c r="A231" s="36">
        <v>8699272058882</v>
      </c>
      <c r="B231" s="37" t="s">
        <v>448</v>
      </c>
      <c r="C231" s="37" t="s">
        <v>249</v>
      </c>
      <c r="D231" s="37" t="s">
        <v>449</v>
      </c>
      <c r="E231" s="38">
        <v>29</v>
      </c>
      <c r="F231" s="39">
        <v>0.28000000000000003</v>
      </c>
      <c r="G231" s="37" t="s">
        <v>312</v>
      </c>
      <c r="H231" s="40">
        <v>10700</v>
      </c>
      <c r="I231" s="40">
        <v>11990</v>
      </c>
      <c r="J231" s="42">
        <v>144</v>
      </c>
      <c r="K231" s="42">
        <v>69</v>
      </c>
      <c r="L231" s="42">
        <v>75</v>
      </c>
      <c r="M231" s="42">
        <v>1</v>
      </c>
      <c r="N231" s="43"/>
      <c r="O231" s="42">
        <v>1</v>
      </c>
      <c r="P231" s="42">
        <v>111</v>
      </c>
      <c r="Q231" s="42">
        <v>37</v>
      </c>
      <c r="R231" s="42">
        <v>74</v>
      </c>
      <c r="S231" s="42">
        <v>32</v>
      </c>
      <c r="T231" s="42">
        <v>32</v>
      </c>
      <c r="U231" s="43"/>
    </row>
    <row r="232" spans="1:21" ht="15" customHeight="1">
      <c r="A232" s="36">
        <v>8699272058905</v>
      </c>
      <c r="B232" s="37" t="s">
        <v>664</v>
      </c>
      <c r="C232" s="37" t="s">
        <v>262</v>
      </c>
      <c r="D232" s="37" t="s">
        <v>665</v>
      </c>
      <c r="E232" s="38">
        <v>29</v>
      </c>
      <c r="F232" s="39">
        <v>0.28000000000000003</v>
      </c>
      <c r="G232" s="37" t="s">
        <v>910</v>
      </c>
      <c r="H232" s="40">
        <v>20100</v>
      </c>
      <c r="I232" s="40">
        <v>24990</v>
      </c>
      <c r="J232" s="42">
        <v>3</v>
      </c>
      <c r="K232" s="42">
        <v>3</v>
      </c>
      <c r="L232" s="43"/>
      <c r="M232" s="44"/>
      <c r="N232" s="44"/>
      <c r="O232" s="44"/>
      <c r="P232" s="44"/>
      <c r="Q232" s="44"/>
      <c r="R232" s="44"/>
      <c r="S232" s="42">
        <v>3</v>
      </c>
      <c r="T232" s="42">
        <v>3</v>
      </c>
      <c r="U232" s="43"/>
    </row>
    <row r="233" spans="1:21" ht="15" customHeight="1">
      <c r="A233" s="36">
        <v>8699272059056</v>
      </c>
      <c r="B233" s="37" t="s">
        <v>667</v>
      </c>
      <c r="C233" s="37" t="s">
        <v>261</v>
      </c>
      <c r="D233" s="37" t="s">
        <v>668</v>
      </c>
      <c r="E233" s="38">
        <v>29</v>
      </c>
      <c r="F233" s="39">
        <v>0.28000000000000003</v>
      </c>
      <c r="G233" s="37" t="s">
        <v>910</v>
      </c>
      <c r="H233" s="40">
        <v>19300</v>
      </c>
      <c r="I233" s="40">
        <v>23990</v>
      </c>
      <c r="J233" s="42">
        <v>35</v>
      </c>
      <c r="K233" s="42">
        <v>18</v>
      </c>
      <c r="L233" s="42">
        <v>17</v>
      </c>
      <c r="M233" s="44"/>
      <c r="N233" s="44"/>
      <c r="O233" s="44"/>
      <c r="P233" s="42">
        <v>2</v>
      </c>
      <c r="Q233" s="42">
        <v>1</v>
      </c>
      <c r="R233" s="42">
        <v>1</v>
      </c>
      <c r="S233" s="42">
        <v>33</v>
      </c>
      <c r="T233" s="42">
        <v>17</v>
      </c>
      <c r="U233" s="42">
        <v>16</v>
      </c>
    </row>
    <row r="234" spans="1:21" ht="15" customHeight="1">
      <c r="A234" s="36">
        <v>8699272059582</v>
      </c>
      <c r="B234" s="37" t="s">
        <v>911</v>
      </c>
      <c r="C234" s="37" t="s">
        <v>453</v>
      </c>
      <c r="D234" s="37" t="s">
        <v>623</v>
      </c>
      <c r="E234" s="38">
        <v>25.6</v>
      </c>
      <c r="F234" s="39">
        <v>0.22</v>
      </c>
      <c r="G234" s="37" t="s">
        <v>325</v>
      </c>
      <c r="H234" s="40">
        <v>18910</v>
      </c>
      <c r="I234" s="40">
        <v>23990</v>
      </c>
      <c r="J234" s="42">
        <v>6</v>
      </c>
      <c r="K234" s="42">
        <v>6</v>
      </c>
      <c r="L234" s="43"/>
      <c r="M234" s="44"/>
      <c r="N234" s="44"/>
      <c r="O234" s="44"/>
      <c r="P234" s="42">
        <v>5</v>
      </c>
      <c r="Q234" s="42">
        <v>5</v>
      </c>
      <c r="R234" s="43"/>
      <c r="S234" s="42">
        <v>1</v>
      </c>
      <c r="T234" s="42">
        <v>1</v>
      </c>
      <c r="U234" s="43"/>
    </row>
    <row r="235" spans="1:21" ht="14.45" customHeight="1">
      <c r="A235" s="36">
        <v>8699272059599</v>
      </c>
      <c r="B235" s="37" t="s">
        <v>628</v>
      </c>
      <c r="C235" s="37" t="s">
        <v>454</v>
      </c>
      <c r="D235" s="37" t="s">
        <v>455</v>
      </c>
      <c r="E235" s="38">
        <v>25.6</v>
      </c>
      <c r="F235" s="39">
        <v>0.2</v>
      </c>
      <c r="G235" s="37" t="s">
        <v>327</v>
      </c>
      <c r="H235" s="40">
        <v>22990</v>
      </c>
      <c r="I235" s="41"/>
      <c r="J235" s="42">
        <v>7</v>
      </c>
      <c r="K235" s="43"/>
      <c r="L235" s="42">
        <v>7</v>
      </c>
      <c r="M235" s="44"/>
      <c r="N235" s="44"/>
      <c r="O235" s="44"/>
      <c r="P235" s="44"/>
      <c r="Q235" s="44"/>
      <c r="R235" s="44"/>
      <c r="S235" s="42">
        <v>7</v>
      </c>
      <c r="T235" s="43"/>
      <c r="U235" s="42">
        <v>7</v>
      </c>
    </row>
    <row r="236" spans="1:21" ht="15" customHeight="1">
      <c r="A236" s="36">
        <v>8699272059605</v>
      </c>
      <c r="B236" s="37" t="s">
        <v>629</v>
      </c>
      <c r="C236" s="37" t="s">
        <v>239</v>
      </c>
      <c r="D236" s="37" t="s">
        <v>630</v>
      </c>
      <c r="E236" s="38">
        <v>25.6</v>
      </c>
      <c r="F236" s="39">
        <v>0.2</v>
      </c>
      <c r="G236" s="37" t="s">
        <v>54</v>
      </c>
      <c r="H236" s="40">
        <v>14200</v>
      </c>
      <c r="I236" s="40">
        <v>17990</v>
      </c>
      <c r="J236" s="42">
        <v>50</v>
      </c>
      <c r="K236" s="42">
        <v>18</v>
      </c>
      <c r="L236" s="42">
        <v>32</v>
      </c>
      <c r="M236" s="42">
        <v>2</v>
      </c>
      <c r="N236" s="43"/>
      <c r="O236" s="42">
        <v>2</v>
      </c>
      <c r="P236" s="42">
        <v>48</v>
      </c>
      <c r="Q236" s="42">
        <v>18</v>
      </c>
      <c r="R236" s="42">
        <v>30</v>
      </c>
      <c r="S236" s="44"/>
      <c r="T236" s="44"/>
      <c r="U236" s="44"/>
    </row>
    <row r="237" spans="1:21" ht="14.45" customHeight="1">
      <c r="A237" s="36">
        <v>8699272060076</v>
      </c>
      <c r="B237" s="37" t="s">
        <v>718</v>
      </c>
      <c r="C237" s="37" t="s">
        <v>567</v>
      </c>
      <c r="D237" s="37"/>
      <c r="E237" s="38">
        <v>29</v>
      </c>
      <c r="F237" s="39">
        <v>0.28000000000000003</v>
      </c>
      <c r="G237" s="37" t="s">
        <v>910</v>
      </c>
      <c r="H237" s="40">
        <v>25500</v>
      </c>
      <c r="I237" s="40">
        <v>33990</v>
      </c>
      <c r="J237" s="42">
        <v>43</v>
      </c>
      <c r="K237" s="42">
        <v>2</v>
      </c>
      <c r="L237" s="42">
        <v>41</v>
      </c>
      <c r="M237" s="42">
        <v>1</v>
      </c>
      <c r="N237" s="43"/>
      <c r="O237" s="42">
        <v>1</v>
      </c>
      <c r="P237" s="42">
        <v>12</v>
      </c>
      <c r="Q237" s="42">
        <v>2</v>
      </c>
      <c r="R237" s="42">
        <v>10</v>
      </c>
      <c r="S237" s="42">
        <v>30</v>
      </c>
      <c r="T237" s="43"/>
      <c r="U237" s="42">
        <v>30</v>
      </c>
    </row>
    <row r="238" spans="1:21" ht="15" customHeight="1">
      <c r="A238" s="36">
        <v>8699272060267</v>
      </c>
      <c r="B238" s="37" t="s">
        <v>681</v>
      </c>
      <c r="C238" s="37" t="s">
        <v>263</v>
      </c>
      <c r="D238" s="37"/>
      <c r="E238" s="38">
        <v>29</v>
      </c>
      <c r="F238" s="39">
        <v>0.28000000000000003</v>
      </c>
      <c r="G238" s="37" t="s">
        <v>54</v>
      </c>
      <c r="H238" s="40">
        <v>16800</v>
      </c>
      <c r="I238" s="40">
        <v>20990</v>
      </c>
      <c r="J238" s="42">
        <v>41</v>
      </c>
      <c r="K238" s="42">
        <v>36</v>
      </c>
      <c r="L238" s="42">
        <v>5</v>
      </c>
      <c r="M238" s="42">
        <v>5</v>
      </c>
      <c r="N238" s="43"/>
      <c r="O238" s="42">
        <v>5</v>
      </c>
      <c r="P238" s="42">
        <v>20</v>
      </c>
      <c r="Q238" s="42">
        <v>20</v>
      </c>
      <c r="R238" s="43"/>
      <c r="S238" s="42">
        <v>16</v>
      </c>
      <c r="T238" s="42">
        <v>16</v>
      </c>
      <c r="U238" s="43"/>
    </row>
    <row r="239" spans="1:21" ht="15" customHeight="1">
      <c r="A239" s="36">
        <v>8699272060335</v>
      </c>
      <c r="B239" s="37" t="s">
        <v>902</v>
      </c>
      <c r="C239" s="37" t="s">
        <v>903</v>
      </c>
      <c r="D239" s="37"/>
      <c r="E239" s="41"/>
      <c r="F239" s="41"/>
      <c r="G239" s="37" t="s">
        <v>351</v>
      </c>
      <c r="H239" s="40">
        <v>10710</v>
      </c>
      <c r="I239" s="41"/>
      <c r="J239" s="42">
        <v>1</v>
      </c>
      <c r="K239" s="43"/>
      <c r="L239" s="42">
        <v>1</v>
      </c>
      <c r="M239" s="42">
        <v>1</v>
      </c>
      <c r="N239" s="43"/>
      <c r="O239" s="42">
        <v>1</v>
      </c>
      <c r="P239" s="44"/>
      <c r="Q239" s="44"/>
      <c r="R239" s="44"/>
      <c r="S239" s="44"/>
      <c r="T239" s="44"/>
      <c r="U239" s="44"/>
    </row>
    <row r="240" spans="1:21" ht="15" customHeight="1">
      <c r="A240" s="36">
        <v>8699272060342</v>
      </c>
      <c r="B240" s="37" t="s">
        <v>831</v>
      </c>
      <c r="C240" s="37" t="s">
        <v>832</v>
      </c>
      <c r="D240" s="37"/>
      <c r="E240" s="41"/>
      <c r="F240" s="41"/>
      <c r="G240" s="37" t="s">
        <v>351</v>
      </c>
      <c r="H240" s="41"/>
      <c r="I240" s="41"/>
      <c r="J240" s="42">
        <v>72</v>
      </c>
      <c r="K240" s="43"/>
      <c r="L240" s="42">
        <v>72</v>
      </c>
      <c r="M240" s="42">
        <v>3</v>
      </c>
      <c r="N240" s="43"/>
      <c r="O240" s="42">
        <v>3</v>
      </c>
      <c r="P240" s="42">
        <v>69</v>
      </c>
      <c r="Q240" s="43"/>
      <c r="R240" s="42">
        <v>69</v>
      </c>
      <c r="S240" s="44"/>
      <c r="T240" s="44"/>
      <c r="U240" s="44"/>
    </row>
    <row r="241" spans="1:21" ht="15" customHeight="1">
      <c r="A241" s="36">
        <v>8699272060694</v>
      </c>
      <c r="B241" s="37" t="s">
        <v>753</v>
      </c>
      <c r="C241" s="37" t="s">
        <v>754</v>
      </c>
      <c r="D241" s="37"/>
      <c r="E241" s="41"/>
      <c r="F241" s="39">
        <v>0.28999999999999998</v>
      </c>
      <c r="G241" s="37" t="s">
        <v>351</v>
      </c>
      <c r="H241" s="37"/>
      <c r="I241" s="37"/>
      <c r="J241" s="42">
        <v>107</v>
      </c>
      <c r="K241" s="42">
        <v>99</v>
      </c>
      <c r="L241" s="42">
        <v>8</v>
      </c>
      <c r="M241" s="42">
        <v>8</v>
      </c>
      <c r="N241" s="43"/>
      <c r="O241" s="42">
        <v>8</v>
      </c>
      <c r="P241" s="42">
        <v>99</v>
      </c>
      <c r="Q241" s="42">
        <v>99</v>
      </c>
      <c r="R241" s="43"/>
      <c r="S241" s="44"/>
      <c r="T241" s="44"/>
      <c r="U241" s="44"/>
    </row>
    <row r="242" spans="1:21" ht="15" customHeight="1">
      <c r="A242" s="36">
        <v>8699272060700</v>
      </c>
      <c r="B242" s="37" t="s">
        <v>755</v>
      </c>
      <c r="C242" s="37" t="s">
        <v>756</v>
      </c>
      <c r="D242" s="37"/>
      <c r="E242" s="41"/>
      <c r="F242" s="39">
        <v>0.28000000000000003</v>
      </c>
      <c r="G242" s="37" t="s">
        <v>351</v>
      </c>
      <c r="H242" s="37"/>
      <c r="I242" s="37"/>
      <c r="J242" s="42">
        <v>122</v>
      </c>
      <c r="K242" s="42">
        <v>109</v>
      </c>
      <c r="L242" s="42">
        <v>13</v>
      </c>
      <c r="M242" s="42">
        <v>13</v>
      </c>
      <c r="N242" s="43"/>
      <c r="O242" s="42">
        <v>13</v>
      </c>
      <c r="P242" s="42">
        <v>109</v>
      </c>
      <c r="Q242" s="42">
        <v>109</v>
      </c>
      <c r="R242" s="43"/>
      <c r="S242" s="44"/>
      <c r="T242" s="44"/>
      <c r="U242" s="44"/>
    </row>
    <row r="243" spans="1:21" ht="15" customHeight="1">
      <c r="A243" s="36">
        <v>8699272060908</v>
      </c>
      <c r="B243" s="37" t="s">
        <v>456</v>
      </c>
      <c r="C243" s="37" t="s">
        <v>266</v>
      </c>
      <c r="D243" s="37"/>
      <c r="E243" s="38">
        <v>29</v>
      </c>
      <c r="F243" s="39">
        <v>0.28000000000000003</v>
      </c>
      <c r="G243" s="37" t="s">
        <v>54</v>
      </c>
      <c r="H243" s="40">
        <v>20700</v>
      </c>
      <c r="I243" s="40">
        <v>25990</v>
      </c>
      <c r="J243" s="42">
        <v>62</v>
      </c>
      <c r="K243" s="42">
        <v>5</v>
      </c>
      <c r="L243" s="42">
        <v>57</v>
      </c>
      <c r="M243" s="44"/>
      <c r="N243" s="44"/>
      <c r="O243" s="44"/>
      <c r="P243" s="42">
        <v>17</v>
      </c>
      <c r="Q243" s="42">
        <v>4</v>
      </c>
      <c r="R243" s="42">
        <v>13</v>
      </c>
      <c r="S243" s="42">
        <v>45</v>
      </c>
      <c r="T243" s="42">
        <v>1</v>
      </c>
      <c r="U243" s="42">
        <v>44</v>
      </c>
    </row>
    <row r="244" spans="1:21" ht="15" customHeight="1">
      <c r="A244" s="36">
        <v>8699272060915</v>
      </c>
      <c r="B244" s="37" t="s">
        <v>457</v>
      </c>
      <c r="C244" s="37" t="s">
        <v>248</v>
      </c>
      <c r="D244" s="37"/>
      <c r="E244" s="38">
        <v>25.6</v>
      </c>
      <c r="F244" s="39">
        <v>0.2</v>
      </c>
      <c r="G244" s="37" t="s">
        <v>910</v>
      </c>
      <c r="H244" s="40">
        <v>19840</v>
      </c>
      <c r="I244" s="40">
        <v>24990</v>
      </c>
      <c r="J244" s="42">
        <v>2</v>
      </c>
      <c r="K244" s="42">
        <v>1</v>
      </c>
      <c r="L244" s="42">
        <v>1</v>
      </c>
      <c r="M244" s="42">
        <v>1</v>
      </c>
      <c r="N244" s="43"/>
      <c r="O244" s="42">
        <v>1</v>
      </c>
      <c r="P244" s="42">
        <v>1</v>
      </c>
      <c r="Q244" s="42">
        <v>1</v>
      </c>
      <c r="R244" s="43"/>
      <c r="S244" s="44"/>
      <c r="T244" s="44"/>
      <c r="U244" s="44"/>
    </row>
    <row r="245" spans="1:21" ht="15" customHeight="1">
      <c r="A245" s="36">
        <v>8699272060922</v>
      </c>
      <c r="B245" s="37" t="s">
        <v>912</v>
      </c>
      <c r="C245" s="37" t="s">
        <v>247</v>
      </c>
      <c r="D245" s="37"/>
      <c r="E245" s="38">
        <v>25.6</v>
      </c>
      <c r="F245" s="39">
        <v>0.2</v>
      </c>
      <c r="G245" s="37" t="s">
        <v>54</v>
      </c>
      <c r="H245" s="40">
        <v>20650</v>
      </c>
      <c r="I245" s="40">
        <v>25990</v>
      </c>
      <c r="J245" s="42">
        <v>41</v>
      </c>
      <c r="K245" s="42">
        <v>12</v>
      </c>
      <c r="L245" s="42">
        <v>29</v>
      </c>
      <c r="M245" s="42">
        <v>2</v>
      </c>
      <c r="N245" s="43"/>
      <c r="O245" s="42">
        <v>2</v>
      </c>
      <c r="P245" s="42">
        <v>39</v>
      </c>
      <c r="Q245" s="42">
        <v>12</v>
      </c>
      <c r="R245" s="42">
        <v>27</v>
      </c>
      <c r="S245" s="44"/>
      <c r="T245" s="44"/>
      <c r="U245" s="44"/>
    </row>
    <row r="246" spans="1:21" ht="15" customHeight="1">
      <c r="A246" s="36">
        <v>8699272061035</v>
      </c>
      <c r="B246" s="37" t="s">
        <v>669</v>
      </c>
      <c r="C246" s="37" t="s">
        <v>265</v>
      </c>
      <c r="D246" s="37"/>
      <c r="E246" s="38">
        <v>29</v>
      </c>
      <c r="F246" s="39">
        <v>0.28000000000000003</v>
      </c>
      <c r="G246" s="37" t="s">
        <v>54</v>
      </c>
      <c r="H246" s="40">
        <v>20700</v>
      </c>
      <c r="I246" s="40">
        <v>25990</v>
      </c>
      <c r="J246" s="42">
        <v>89</v>
      </c>
      <c r="K246" s="42">
        <v>9</v>
      </c>
      <c r="L246" s="42">
        <v>80</v>
      </c>
      <c r="M246" s="42">
        <v>1</v>
      </c>
      <c r="N246" s="42">
        <v>1</v>
      </c>
      <c r="O246" s="43"/>
      <c r="P246" s="42">
        <v>19</v>
      </c>
      <c r="Q246" s="42">
        <v>5</v>
      </c>
      <c r="R246" s="42">
        <v>14</v>
      </c>
      <c r="S246" s="42">
        <v>69</v>
      </c>
      <c r="T246" s="42">
        <v>3</v>
      </c>
      <c r="U246" s="42">
        <v>66</v>
      </c>
    </row>
    <row r="247" spans="1:21" ht="15" customHeight="1">
      <c r="A247" s="36">
        <v>8699272061127</v>
      </c>
      <c r="B247" s="37" t="s">
        <v>534</v>
      </c>
      <c r="C247" s="37" t="s">
        <v>535</v>
      </c>
      <c r="D247" s="37"/>
      <c r="E247" s="38">
        <v>25.6</v>
      </c>
      <c r="F247" s="39">
        <v>0.2</v>
      </c>
      <c r="G247" s="37" t="s">
        <v>54</v>
      </c>
      <c r="H247" s="40">
        <v>15120</v>
      </c>
      <c r="I247" s="40">
        <v>18990</v>
      </c>
      <c r="J247" s="42">
        <v>29</v>
      </c>
      <c r="K247" s="42">
        <v>17</v>
      </c>
      <c r="L247" s="42">
        <v>12</v>
      </c>
      <c r="M247" s="42">
        <v>6</v>
      </c>
      <c r="N247" s="42">
        <v>5</v>
      </c>
      <c r="O247" s="42">
        <v>1</v>
      </c>
      <c r="P247" s="42">
        <v>16</v>
      </c>
      <c r="Q247" s="42">
        <v>8</v>
      </c>
      <c r="R247" s="42">
        <v>8</v>
      </c>
      <c r="S247" s="42">
        <v>7</v>
      </c>
      <c r="T247" s="42">
        <v>4</v>
      </c>
      <c r="U247" s="42">
        <v>3</v>
      </c>
    </row>
    <row r="248" spans="1:21" ht="15" customHeight="1">
      <c r="A248" s="36">
        <v>8699272061134</v>
      </c>
      <c r="B248" s="37" t="s">
        <v>530</v>
      </c>
      <c r="C248" s="37" t="s">
        <v>240</v>
      </c>
      <c r="D248" s="37"/>
      <c r="E248" s="38">
        <v>25.6</v>
      </c>
      <c r="F248" s="39">
        <v>0.2</v>
      </c>
      <c r="G248" s="37" t="s">
        <v>54</v>
      </c>
      <c r="H248" s="40">
        <v>15900</v>
      </c>
      <c r="I248" s="40">
        <v>19990</v>
      </c>
      <c r="J248" s="42">
        <v>48</v>
      </c>
      <c r="K248" s="42">
        <v>9</v>
      </c>
      <c r="L248" s="42">
        <v>39</v>
      </c>
      <c r="M248" s="44"/>
      <c r="N248" s="44"/>
      <c r="O248" s="44"/>
      <c r="P248" s="42">
        <v>38</v>
      </c>
      <c r="Q248" s="42">
        <v>5</v>
      </c>
      <c r="R248" s="42">
        <v>33</v>
      </c>
      <c r="S248" s="42">
        <v>10</v>
      </c>
      <c r="T248" s="42">
        <v>4</v>
      </c>
      <c r="U248" s="42">
        <v>6</v>
      </c>
    </row>
    <row r="249" spans="1:21" ht="15" customHeight="1">
      <c r="A249" s="36">
        <v>8699272061158</v>
      </c>
      <c r="B249" s="37" t="s">
        <v>904</v>
      </c>
      <c r="C249" s="37" t="s">
        <v>252</v>
      </c>
      <c r="D249" s="37"/>
      <c r="E249" s="38">
        <v>29</v>
      </c>
      <c r="F249" s="39">
        <v>0.28000000000000003</v>
      </c>
      <c r="G249" s="37" t="s">
        <v>54</v>
      </c>
      <c r="H249" s="40">
        <v>12750</v>
      </c>
      <c r="I249" s="40">
        <v>15990</v>
      </c>
      <c r="J249" s="42">
        <v>79</v>
      </c>
      <c r="K249" s="42">
        <v>50</v>
      </c>
      <c r="L249" s="42">
        <v>29</v>
      </c>
      <c r="M249" s="42">
        <v>5</v>
      </c>
      <c r="N249" s="43"/>
      <c r="O249" s="42">
        <v>5</v>
      </c>
      <c r="P249" s="42">
        <v>54</v>
      </c>
      <c r="Q249" s="42">
        <v>30</v>
      </c>
      <c r="R249" s="42">
        <v>24</v>
      </c>
      <c r="S249" s="42">
        <v>20</v>
      </c>
      <c r="T249" s="42">
        <v>20</v>
      </c>
      <c r="U249" s="43"/>
    </row>
    <row r="250" spans="1:21" ht="15" customHeight="1">
      <c r="A250" s="36">
        <v>8699272061165</v>
      </c>
      <c r="B250" s="37" t="s">
        <v>896</v>
      </c>
      <c r="C250" s="37" t="s">
        <v>253</v>
      </c>
      <c r="D250" s="37"/>
      <c r="E250" s="38">
        <v>29</v>
      </c>
      <c r="F250" s="39">
        <v>0.28000000000000003</v>
      </c>
      <c r="G250" s="37" t="s">
        <v>54</v>
      </c>
      <c r="H250" s="40">
        <v>14500</v>
      </c>
      <c r="I250" s="40">
        <v>17990</v>
      </c>
      <c r="J250" s="42">
        <v>22</v>
      </c>
      <c r="K250" s="42">
        <v>22</v>
      </c>
      <c r="L250" s="43"/>
      <c r="M250" s="44"/>
      <c r="N250" s="44"/>
      <c r="O250" s="44"/>
      <c r="P250" s="42">
        <v>3</v>
      </c>
      <c r="Q250" s="42">
        <v>3</v>
      </c>
      <c r="R250" s="43"/>
      <c r="S250" s="42">
        <v>19</v>
      </c>
      <c r="T250" s="42">
        <v>19</v>
      </c>
      <c r="U250" s="43"/>
    </row>
    <row r="251" spans="1:21" ht="15" customHeight="1">
      <c r="A251" s="36">
        <v>8699272061172</v>
      </c>
      <c r="B251" s="37" t="s">
        <v>848</v>
      </c>
      <c r="C251" s="37" t="s">
        <v>458</v>
      </c>
      <c r="D251" s="37"/>
      <c r="E251" s="38">
        <v>29</v>
      </c>
      <c r="F251" s="39">
        <v>0.28000000000000003</v>
      </c>
      <c r="G251" s="37" t="s">
        <v>910</v>
      </c>
      <c r="H251" s="40">
        <v>15700</v>
      </c>
      <c r="I251" s="40">
        <v>19990</v>
      </c>
      <c r="J251" s="42">
        <v>28</v>
      </c>
      <c r="K251" s="42">
        <v>26</v>
      </c>
      <c r="L251" s="42">
        <v>2</v>
      </c>
      <c r="M251" s="42">
        <v>2</v>
      </c>
      <c r="N251" s="43"/>
      <c r="O251" s="42">
        <v>2</v>
      </c>
      <c r="P251" s="42">
        <v>24</v>
      </c>
      <c r="Q251" s="42">
        <v>24</v>
      </c>
      <c r="R251" s="43"/>
      <c r="S251" s="42">
        <v>2</v>
      </c>
      <c r="T251" s="42">
        <v>2</v>
      </c>
      <c r="U251" s="43"/>
    </row>
    <row r="252" spans="1:21" ht="14.45" customHeight="1">
      <c r="A252" s="36">
        <v>8699272061189</v>
      </c>
      <c r="B252" s="37" t="s">
        <v>849</v>
      </c>
      <c r="C252" s="37" t="s">
        <v>459</v>
      </c>
      <c r="D252" s="37"/>
      <c r="E252" s="38">
        <v>29</v>
      </c>
      <c r="F252" s="39">
        <v>0.28000000000000003</v>
      </c>
      <c r="G252" s="37" t="s">
        <v>910</v>
      </c>
      <c r="H252" s="40">
        <v>16550</v>
      </c>
      <c r="I252" s="40">
        <v>20990</v>
      </c>
      <c r="J252" s="42">
        <v>4</v>
      </c>
      <c r="K252" s="42">
        <v>1</v>
      </c>
      <c r="L252" s="42">
        <v>3</v>
      </c>
      <c r="M252" s="42">
        <v>2</v>
      </c>
      <c r="N252" s="43"/>
      <c r="O252" s="42">
        <v>2</v>
      </c>
      <c r="P252" s="42">
        <v>1</v>
      </c>
      <c r="Q252" s="42">
        <v>1</v>
      </c>
      <c r="R252" s="43"/>
      <c r="S252" s="42">
        <v>1</v>
      </c>
      <c r="T252" s="43"/>
      <c r="U252" s="42">
        <v>1</v>
      </c>
    </row>
    <row r="253" spans="1:21" ht="15" customHeight="1">
      <c r="A253" s="36">
        <v>8699272061196</v>
      </c>
      <c r="B253" s="37" t="s">
        <v>850</v>
      </c>
      <c r="C253" s="37" t="s">
        <v>460</v>
      </c>
      <c r="D253" s="37"/>
      <c r="E253" s="38">
        <v>29</v>
      </c>
      <c r="F253" s="39">
        <v>0.28000000000000003</v>
      </c>
      <c r="G253" s="37" t="s">
        <v>910</v>
      </c>
      <c r="H253" s="40">
        <v>17985</v>
      </c>
      <c r="I253" s="40">
        <v>22990</v>
      </c>
      <c r="J253" s="42">
        <v>11</v>
      </c>
      <c r="K253" s="42">
        <v>11</v>
      </c>
      <c r="L253" s="43"/>
      <c r="M253" s="44"/>
      <c r="N253" s="44"/>
      <c r="O253" s="44"/>
      <c r="P253" s="42">
        <v>4</v>
      </c>
      <c r="Q253" s="42">
        <v>4</v>
      </c>
      <c r="R253" s="43"/>
      <c r="S253" s="42">
        <v>7</v>
      </c>
      <c r="T253" s="42">
        <v>7</v>
      </c>
      <c r="U253" s="43"/>
    </row>
    <row r="254" spans="1:21" ht="14.45" customHeight="1">
      <c r="A254" s="36">
        <v>8699272061356</v>
      </c>
      <c r="B254" s="37" t="s">
        <v>661</v>
      </c>
      <c r="C254" s="37" t="s">
        <v>269</v>
      </c>
      <c r="D254" s="37"/>
      <c r="E254" s="41"/>
      <c r="F254" s="39">
        <v>0.28000000000000003</v>
      </c>
      <c r="G254" s="37" t="s">
        <v>910</v>
      </c>
      <c r="H254" s="40">
        <v>33500</v>
      </c>
      <c r="I254" s="40">
        <v>43990</v>
      </c>
      <c r="J254" s="42">
        <v>35</v>
      </c>
      <c r="K254" s="42">
        <v>3</v>
      </c>
      <c r="L254" s="42">
        <v>32</v>
      </c>
      <c r="M254" s="42">
        <v>2</v>
      </c>
      <c r="N254" s="43"/>
      <c r="O254" s="42">
        <v>2</v>
      </c>
      <c r="P254" s="42">
        <v>13</v>
      </c>
      <c r="Q254" s="42">
        <v>3</v>
      </c>
      <c r="R254" s="42">
        <v>10</v>
      </c>
      <c r="S254" s="42">
        <v>20</v>
      </c>
      <c r="T254" s="43"/>
      <c r="U254" s="42">
        <v>20</v>
      </c>
    </row>
    <row r="255" spans="1:21" ht="15" customHeight="1">
      <c r="A255" s="64" t="s">
        <v>814</v>
      </c>
      <c r="B255" s="37" t="s">
        <v>815</v>
      </c>
      <c r="C255" s="37" t="s">
        <v>268</v>
      </c>
      <c r="D255" s="37"/>
      <c r="E255" s="41"/>
      <c r="F255" s="39">
        <v>0.28000000000000003</v>
      </c>
      <c r="G255" s="37" t="s">
        <v>910</v>
      </c>
      <c r="H255" s="40">
        <v>28800</v>
      </c>
      <c r="I255" s="40">
        <v>37990</v>
      </c>
      <c r="J255" s="42">
        <v>33</v>
      </c>
      <c r="K255" s="42">
        <v>2</v>
      </c>
      <c r="L255" s="42">
        <v>31</v>
      </c>
      <c r="M255" s="44"/>
      <c r="N255" s="44"/>
      <c r="O255" s="44"/>
      <c r="P255" s="42">
        <v>17</v>
      </c>
      <c r="Q255" s="42">
        <v>2</v>
      </c>
      <c r="R255" s="42">
        <v>15</v>
      </c>
      <c r="S255" s="42">
        <v>16</v>
      </c>
      <c r="T255" s="43"/>
      <c r="U255" s="42">
        <v>16</v>
      </c>
    </row>
    <row r="256" spans="1:21" ht="30" customHeight="1">
      <c r="A256" s="36">
        <v>8699272061363</v>
      </c>
      <c r="B256" s="37" t="s">
        <v>553</v>
      </c>
      <c r="C256" s="37" t="s">
        <v>267</v>
      </c>
      <c r="D256" s="37"/>
      <c r="E256" s="41"/>
      <c r="F256" s="39">
        <v>0.28000000000000003</v>
      </c>
      <c r="G256" s="37" t="s">
        <v>590</v>
      </c>
      <c r="H256" s="40">
        <v>23400</v>
      </c>
      <c r="I256" s="40">
        <v>30990</v>
      </c>
      <c r="J256" s="42">
        <v>25</v>
      </c>
      <c r="K256" s="42">
        <v>5</v>
      </c>
      <c r="L256" s="42">
        <v>20</v>
      </c>
      <c r="M256" s="42">
        <v>2</v>
      </c>
      <c r="N256" s="42">
        <v>2</v>
      </c>
      <c r="O256" s="43"/>
      <c r="P256" s="42">
        <v>9</v>
      </c>
      <c r="Q256" s="42">
        <v>3</v>
      </c>
      <c r="R256" s="42">
        <v>6</v>
      </c>
      <c r="S256" s="42">
        <v>14</v>
      </c>
      <c r="T256" s="43"/>
      <c r="U256" s="42">
        <v>14</v>
      </c>
    </row>
    <row r="257" spans="1:21" ht="15" customHeight="1">
      <c r="A257" s="36">
        <v>8699272061875</v>
      </c>
      <c r="B257" s="37" t="s">
        <v>730</v>
      </c>
      <c r="C257" s="37" t="s">
        <v>693</v>
      </c>
      <c r="D257" s="37"/>
      <c r="E257" s="38">
        <v>52</v>
      </c>
      <c r="F257" s="39">
        <v>0.42</v>
      </c>
      <c r="G257" s="37" t="s">
        <v>910</v>
      </c>
      <c r="H257" s="40">
        <v>44900</v>
      </c>
      <c r="I257" s="40">
        <v>59990</v>
      </c>
      <c r="J257" s="42">
        <v>17</v>
      </c>
      <c r="K257" s="42">
        <v>3</v>
      </c>
      <c r="L257" s="42">
        <v>14</v>
      </c>
      <c r="M257" s="42">
        <v>4</v>
      </c>
      <c r="N257" s="42">
        <v>3</v>
      </c>
      <c r="O257" s="42">
        <v>1</v>
      </c>
      <c r="P257" s="44"/>
      <c r="Q257" s="44"/>
      <c r="R257" s="44"/>
      <c r="S257" s="42">
        <v>13</v>
      </c>
      <c r="T257" s="43"/>
      <c r="U257" s="42">
        <v>13</v>
      </c>
    </row>
    <row r="258" spans="1:21" ht="15" customHeight="1">
      <c r="A258" s="36">
        <v>8699272061882</v>
      </c>
      <c r="B258" s="37" t="s">
        <v>897</v>
      </c>
      <c r="C258" s="37" t="s">
        <v>264</v>
      </c>
      <c r="D258" s="37"/>
      <c r="E258" s="38">
        <v>29</v>
      </c>
      <c r="F258" s="39">
        <v>0.28000000000000003</v>
      </c>
      <c r="G258" s="37" t="s">
        <v>54</v>
      </c>
      <c r="H258" s="40">
        <v>15950</v>
      </c>
      <c r="I258" s="40">
        <v>19990</v>
      </c>
      <c r="J258" s="42">
        <v>15</v>
      </c>
      <c r="K258" s="42">
        <v>15</v>
      </c>
      <c r="L258" s="43"/>
      <c r="M258" s="44"/>
      <c r="N258" s="44"/>
      <c r="O258" s="44"/>
      <c r="P258" s="42">
        <v>4</v>
      </c>
      <c r="Q258" s="42">
        <v>4</v>
      </c>
      <c r="R258" s="43"/>
      <c r="S258" s="42">
        <v>11</v>
      </c>
      <c r="T258" s="42">
        <v>11</v>
      </c>
      <c r="U258" s="43"/>
    </row>
    <row r="259" spans="1:21" ht="15" customHeight="1">
      <c r="A259" s="36">
        <v>8699272061899</v>
      </c>
      <c r="B259" s="37" t="s">
        <v>731</v>
      </c>
      <c r="C259" s="37" t="s">
        <v>584</v>
      </c>
      <c r="D259" s="37"/>
      <c r="E259" s="38">
        <v>29</v>
      </c>
      <c r="F259" s="39">
        <v>0.28000000000000003</v>
      </c>
      <c r="G259" s="37" t="s">
        <v>910</v>
      </c>
      <c r="H259" s="40">
        <v>26500</v>
      </c>
      <c r="I259" s="40">
        <v>35990</v>
      </c>
      <c r="J259" s="42">
        <v>31</v>
      </c>
      <c r="K259" s="42">
        <v>3</v>
      </c>
      <c r="L259" s="42">
        <v>28</v>
      </c>
      <c r="M259" s="44"/>
      <c r="N259" s="44"/>
      <c r="O259" s="44"/>
      <c r="P259" s="42">
        <v>19</v>
      </c>
      <c r="Q259" s="42">
        <v>3</v>
      </c>
      <c r="R259" s="42">
        <v>16</v>
      </c>
      <c r="S259" s="42">
        <v>12</v>
      </c>
      <c r="T259" s="43"/>
      <c r="U259" s="42">
        <v>12</v>
      </c>
    </row>
    <row r="260" spans="1:21" ht="30" customHeight="1">
      <c r="A260" s="36">
        <v>8699272074295</v>
      </c>
      <c r="B260" s="37" t="s">
        <v>571</v>
      </c>
      <c r="C260" s="37" t="s">
        <v>572</v>
      </c>
      <c r="D260" s="37"/>
      <c r="E260" s="41"/>
      <c r="F260" s="39">
        <v>0.28000000000000003</v>
      </c>
      <c r="G260" s="37" t="s">
        <v>351</v>
      </c>
      <c r="H260" s="41"/>
      <c r="I260" s="41"/>
      <c r="J260" s="42">
        <v>43</v>
      </c>
      <c r="K260" s="42">
        <v>43</v>
      </c>
      <c r="L260" s="43"/>
      <c r="M260" s="44"/>
      <c r="N260" s="44"/>
      <c r="O260" s="44"/>
      <c r="P260" s="44"/>
      <c r="Q260" s="44"/>
      <c r="R260" s="44"/>
      <c r="S260" s="42">
        <v>43</v>
      </c>
      <c r="T260" s="42">
        <v>43</v>
      </c>
      <c r="U260" s="43"/>
    </row>
    <row r="261" spans="1:21" ht="30" customHeight="1">
      <c r="A261" s="36">
        <v>8699272090585</v>
      </c>
      <c r="B261" s="37" t="s">
        <v>631</v>
      </c>
      <c r="C261" s="37" t="s">
        <v>241</v>
      </c>
      <c r="D261" s="37" t="s">
        <v>461</v>
      </c>
      <c r="E261" s="38">
        <v>25.6</v>
      </c>
      <c r="F261" s="39">
        <v>0.2</v>
      </c>
      <c r="G261" s="37" t="s">
        <v>910</v>
      </c>
      <c r="H261" s="40">
        <v>18600</v>
      </c>
      <c r="I261" s="40">
        <v>23590</v>
      </c>
      <c r="J261" s="42">
        <v>124</v>
      </c>
      <c r="K261" s="42">
        <v>7</v>
      </c>
      <c r="L261" s="42">
        <v>117</v>
      </c>
      <c r="M261" s="44"/>
      <c r="N261" s="44"/>
      <c r="O261" s="44"/>
      <c r="P261" s="42">
        <v>105</v>
      </c>
      <c r="Q261" s="42">
        <v>7</v>
      </c>
      <c r="R261" s="42">
        <v>98</v>
      </c>
      <c r="S261" s="42">
        <v>19</v>
      </c>
      <c r="T261" s="43"/>
      <c r="U261" s="42">
        <v>19</v>
      </c>
    </row>
    <row r="262" spans="1:21" ht="30" customHeight="1">
      <c r="A262" s="98" t="s">
        <v>462</v>
      </c>
      <c r="B262" s="98"/>
      <c r="C262" s="98"/>
      <c r="D262" s="98"/>
      <c r="E262" s="98"/>
      <c r="F262" s="98"/>
      <c r="G262" s="98"/>
      <c r="H262" s="98"/>
      <c r="I262" s="98"/>
      <c r="J262" s="82">
        <v>816</v>
      </c>
      <c r="K262" s="82">
        <v>266</v>
      </c>
      <c r="L262" s="82">
        <v>550</v>
      </c>
      <c r="M262" s="82">
        <v>19</v>
      </c>
      <c r="N262" s="82">
        <v>17</v>
      </c>
      <c r="O262" s="82">
        <v>2</v>
      </c>
      <c r="P262" s="82">
        <v>641</v>
      </c>
      <c r="Q262" s="82">
        <v>200</v>
      </c>
      <c r="R262" s="82">
        <v>441</v>
      </c>
      <c r="S262" s="82">
        <v>156</v>
      </c>
      <c r="T262" s="82">
        <v>49</v>
      </c>
      <c r="U262" s="82">
        <v>107</v>
      </c>
    </row>
    <row r="263" spans="1:21" ht="30" customHeight="1">
      <c r="A263" s="36">
        <v>8699272056994</v>
      </c>
      <c r="B263" s="37" t="s">
        <v>833</v>
      </c>
      <c r="C263" s="37" t="s">
        <v>464</v>
      </c>
      <c r="D263" s="37" t="s">
        <v>465</v>
      </c>
      <c r="E263" s="38">
        <v>37.5</v>
      </c>
      <c r="F263" s="39">
        <v>0.39</v>
      </c>
      <c r="G263" s="37" t="s">
        <v>327</v>
      </c>
      <c r="H263" s="40">
        <v>22000</v>
      </c>
      <c r="I263" s="41"/>
      <c r="J263" s="42">
        <v>1</v>
      </c>
      <c r="K263" s="43"/>
      <c r="L263" s="42">
        <v>1</v>
      </c>
      <c r="M263" s="42">
        <v>1</v>
      </c>
      <c r="N263" s="43"/>
      <c r="O263" s="42">
        <v>1</v>
      </c>
      <c r="P263" s="44"/>
      <c r="Q263" s="44"/>
      <c r="R263" s="44"/>
      <c r="S263" s="44"/>
      <c r="T263" s="44"/>
      <c r="U263" s="44"/>
    </row>
    <row r="264" spans="1:21" ht="30" customHeight="1">
      <c r="A264" s="36">
        <v>8699272058271</v>
      </c>
      <c r="B264" s="37" t="s">
        <v>632</v>
      </c>
      <c r="C264" s="37" t="s">
        <v>40</v>
      </c>
      <c r="D264" s="37"/>
      <c r="E264" s="38">
        <v>25.48</v>
      </c>
      <c r="F264" s="39">
        <v>0.28999999999999998</v>
      </c>
      <c r="G264" s="37" t="s">
        <v>54</v>
      </c>
      <c r="H264" s="40">
        <v>12500</v>
      </c>
      <c r="I264" s="40">
        <v>14690</v>
      </c>
      <c r="J264" s="42">
        <v>34</v>
      </c>
      <c r="K264" s="42">
        <v>34</v>
      </c>
      <c r="L264" s="43"/>
      <c r="M264" s="42">
        <v>3</v>
      </c>
      <c r="N264" s="42">
        <v>3</v>
      </c>
      <c r="O264" s="43"/>
      <c r="P264" s="42">
        <v>31</v>
      </c>
      <c r="Q264" s="42">
        <v>31</v>
      </c>
      <c r="R264" s="43"/>
      <c r="S264" s="44"/>
      <c r="T264" s="44"/>
      <c r="U264" s="44"/>
    </row>
    <row r="265" spans="1:21" ht="30" customHeight="1">
      <c r="A265" s="36">
        <v>8699272058769</v>
      </c>
      <c r="B265" s="37" t="s">
        <v>466</v>
      </c>
      <c r="C265" s="37" t="s">
        <v>467</v>
      </c>
      <c r="D265" s="37" t="s">
        <v>468</v>
      </c>
      <c r="E265" s="38">
        <v>31</v>
      </c>
      <c r="F265" s="39">
        <v>0.33</v>
      </c>
      <c r="G265" s="37" t="s">
        <v>325</v>
      </c>
      <c r="H265" s="40">
        <v>23400</v>
      </c>
      <c r="I265" s="41"/>
      <c r="J265" s="42">
        <v>1</v>
      </c>
      <c r="K265" s="43"/>
      <c r="L265" s="42">
        <v>1</v>
      </c>
      <c r="M265" s="44"/>
      <c r="N265" s="44"/>
      <c r="O265" s="44"/>
      <c r="P265" s="44"/>
      <c r="Q265" s="44"/>
      <c r="R265" s="44"/>
      <c r="S265" s="42">
        <v>1</v>
      </c>
      <c r="T265" s="43"/>
      <c r="U265" s="42">
        <v>1</v>
      </c>
    </row>
    <row r="266" spans="1:21" ht="30" customHeight="1">
      <c r="A266" s="36">
        <v>8699272058776</v>
      </c>
      <c r="B266" s="37" t="s">
        <v>633</v>
      </c>
      <c r="C266" s="37" t="s">
        <v>469</v>
      </c>
      <c r="D266" s="37" t="s">
        <v>463</v>
      </c>
      <c r="E266" s="38">
        <v>37.5</v>
      </c>
      <c r="F266" s="39">
        <v>0.39</v>
      </c>
      <c r="G266" s="37" t="s">
        <v>327</v>
      </c>
      <c r="H266" s="40">
        <v>24900</v>
      </c>
      <c r="I266" s="41"/>
      <c r="J266" s="42">
        <v>2</v>
      </c>
      <c r="K266" s="43"/>
      <c r="L266" s="42">
        <v>2</v>
      </c>
      <c r="M266" s="42">
        <v>1</v>
      </c>
      <c r="N266" s="43"/>
      <c r="O266" s="42">
        <v>1</v>
      </c>
      <c r="P266" s="44"/>
      <c r="Q266" s="44"/>
      <c r="R266" s="44"/>
      <c r="S266" s="42">
        <v>1</v>
      </c>
      <c r="T266" s="43"/>
      <c r="U266" s="42">
        <v>1</v>
      </c>
    </row>
    <row r="267" spans="1:21" ht="30" customHeight="1">
      <c r="A267" s="36">
        <v>8699272060014</v>
      </c>
      <c r="B267" s="37" t="s">
        <v>682</v>
      </c>
      <c r="C267" s="37" t="s">
        <v>41</v>
      </c>
      <c r="D267" s="37"/>
      <c r="E267" s="38">
        <v>28.4</v>
      </c>
      <c r="F267" s="39">
        <v>0.28999999999999998</v>
      </c>
      <c r="G267" s="37" t="s">
        <v>312</v>
      </c>
      <c r="H267" s="40">
        <v>14650</v>
      </c>
      <c r="I267" s="40">
        <v>16990</v>
      </c>
      <c r="J267" s="42">
        <v>120</v>
      </c>
      <c r="K267" s="42">
        <v>40</v>
      </c>
      <c r="L267" s="42">
        <v>80</v>
      </c>
      <c r="M267" s="42">
        <v>5</v>
      </c>
      <c r="N267" s="42">
        <v>5</v>
      </c>
      <c r="O267" s="43"/>
      <c r="P267" s="42">
        <v>59</v>
      </c>
      <c r="Q267" s="42">
        <v>5</v>
      </c>
      <c r="R267" s="42">
        <v>54</v>
      </c>
      <c r="S267" s="42">
        <v>56</v>
      </c>
      <c r="T267" s="42">
        <v>30</v>
      </c>
      <c r="U267" s="42">
        <v>26</v>
      </c>
    </row>
    <row r="268" spans="1:21" ht="30" customHeight="1">
      <c r="A268" s="36">
        <v>8699272060021</v>
      </c>
      <c r="B268" s="37" t="s">
        <v>554</v>
      </c>
      <c r="C268" s="37" t="s">
        <v>42</v>
      </c>
      <c r="D268" s="37"/>
      <c r="E268" s="38">
        <v>28.4</v>
      </c>
      <c r="F268" s="39">
        <v>0.28999999999999998</v>
      </c>
      <c r="G268" s="37" t="s">
        <v>312</v>
      </c>
      <c r="H268" s="40">
        <v>16400</v>
      </c>
      <c r="I268" s="40">
        <v>18890</v>
      </c>
      <c r="J268" s="42">
        <v>153</v>
      </c>
      <c r="K268" s="42">
        <v>8</v>
      </c>
      <c r="L268" s="42">
        <v>145</v>
      </c>
      <c r="M268" s="42">
        <v>2</v>
      </c>
      <c r="N268" s="42">
        <v>2</v>
      </c>
      <c r="O268" s="43"/>
      <c r="P268" s="42">
        <v>117</v>
      </c>
      <c r="Q268" s="42">
        <v>6</v>
      </c>
      <c r="R268" s="42">
        <v>111</v>
      </c>
      <c r="S268" s="42">
        <v>34</v>
      </c>
      <c r="T268" s="43"/>
      <c r="U268" s="42">
        <v>34</v>
      </c>
    </row>
    <row r="269" spans="1:21" ht="30" customHeight="1">
      <c r="A269" s="36">
        <v>8699272060038</v>
      </c>
      <c r="B269" s="37" t="s">
        <v>634</v>
      </c>
      <c r="C269" s="37" t="s">
        <v>51</v>
      </c>
      <c r="D269" s="37" t="s">
        <v>470</v>
      </c>
      <c r="E269" s="38">
        <v>37.5</v>
      </c>
      <c r="F269" s="39">
        <v>0.39</v>
      </c>
      <c r="G269" s="37" t="s">
        <v>54</v>
      </c>
      <c r="H269" s="40">
        <v>23300</v>
      </c>
      <c r="I269" s="40">
        <v>26990</v>
      </c>
      <c r="J269" s="42">
        <v>59</v>
      </c>
      <c r="K269" s="42">
        <v>24</v>
      </c>
      <c r="L269" s="42">
        <v>35</v>
      </c>
      <c r="M269" s="42">
        <v>4</v>
      </c>
      <c r="N269" s="42">
        <v>4</v>
      </c>
      <c r="O269" s="43"/>
      <c r="P269" s="42">
        <v>35</v>
      </c>
      <c r="Q269" s="42">
        <v>8</v>
      </c>
      <c r="R269" s="42">
        <v>27</v>
      </c>
      <c r="S269" s="42">
        <v>20</v>
      </c>
      <c r="T269" s="42">
        <v>12</v>
      </c>
      <c r="U269" s="42">
        <v>8</v>
      </c>
    </row>
    <row r="270" spans="1:21" ht="30" customHeight="1">
      <c r="A270" s="36">
        <v>8699272060205</v>
      </c>
      <c r="B270" s="37" t="s">
        <v>913</v>
      </c>
      <c r="C270" s="37" t="s">
        <v>914</v>
      </c>
      <c r="D270" s="37"/>
      <c r="E270" s="41"/>
      <c r="F270" s="39">
        <v>0.28999999999999998</v>
      </c>
      <c r="G270" s="37" t="s">
        <v>351</v>
      </c>
      <c r="H270" s="40">
        <v>13356</v>
      </c>
      <c r="I270" s="41"/>
      <c r="J270" s="42">
        <v>20</v>
      </c>
      <c r="K270" s="43"/>
      <c r="L270" s="42">
        <v>20</v>
      </c>
      <c r="M270" s="44"/>
      <c r="N270" s="44"/>
      <c r="O270" s="44"/>
      <c r="P270" s="42">
        <v>20</v>
      </c>
      <c r="Q270" s="43"/>
      <c r="R270" s="42">
        <v>20</v>
      </c>
      <c r="S270" s="44"/>
      <c r="T270" s="44"/>
      <c r="U270" s="44"/>
    </row>
    <row r="271" spans="1:21" ht="30" customHeight="1">
      <c r="A271" s="36">
        <v>8699272060212</v>
      </c>
      <c r="B271" s="37" t="s">
        <v>915</v>
      </c>
      <c r="C271" s="37" t="s">
        <v>916</v>
      </c>
      <c r="D271" s="37"/>
      <c r="E271" s="41"/>
      <c r="F271" s="41"/>
      <c r="G271" s="37" t="s">
        <v>351</v>
      </c>
      <c r="H271" s="40">
        <v>14217</v>
      </c>
      <c r="I271" s="41"/>
      <c r="J271" s="42">
        <v>20</v>
      </c>
      <c r="K271" s="43"/>
      <c r="L271" s="42">
        <v>20</v>
      </c>
      <c r="M271" s="44"/>
      <c r="N271" s="44"/>
      <c r="O271" s="44"/>
      <c r="P271" s="42">
        <v>20</v>
      </c>
      <c r="Q271" s="43"/>
      <c r="R271" s="42">
        <v>20</v>
      </c>
      <c r="S271" s="44"/>
      <c r="T271" s="44"/>
      <c r="U271" s="44"/>
    </row>
    <row r="272" spans="1:21" ht="30" customHeight="1">
      <c r="A272" s="36">
        <v>8699272060229</v>
      </c>
      <c r="B272" s="37" t="s">
        <v>917</v>
      </c>
      <c r="C272" s="37" t="s">
        <v>918</v>
      </c>
      <c r="D272" s="37"/>
      <c r="E272" s="41"/>
      <c r="F272" s="41"/>
      <c r="G272" s="37" t="s">
        <v>351</v>
      </c>
      <c r="H272" s="40">
        <v>14385</v>
      </c>
      <c r="I272" s="41"/>
      <c r="J272" s="42">
        <v>20</v>
      </c>
      <c r="K272" s="43"/>
      <c r="L272" s="42">
        <v>20</v>
      </c>
      <c r="M272" s="44"/>
      <c r="N272" s="44"/>
      <c r="O272" s="44"/>
      <c r="P272" s="42">
        <v>20</v>
      </c>
      <c r="Q272" s="43"/>
      <c r="R272" s="42">
        <v>20</v>
      </c>
      <c r="S272" s="44"/>
      <c r="T272" s="44"/>
      <c r="U272" s="44"/>
    </row>
    <row r="273" spans="1:21" ht="30" customHeight="1">
      <c r="A273" s="36">
        <v>8699272060236</v>
      </c>
      <c r="B273" s="37" t="s">
        <v>471</v>
      </c>
      <c r="C273" s="37" t="s">
        <v>472</v>
      </c>
      <c r="D273" s="37"/>
      <c r="E273" s="41"/>
      <c r="F273" s="39">
        <v>0.3</v>
      </c>
      <c r="G273" s="37" t="s">
        <v>351</v>
      </c>
      <c r="H273" s="41"/>
      <c r="I273" s="41"/>
      <c r="J273" s="42">
        <v>32</v>
      </c>
      <c r="K273" s="43"/>
      <c r="L273" s="42">
        <v>32</v>
      </c>
      <c r="M273" s="44"/>
      <c r="N273" s="44"/>
      <c r="O273" s="44"/>
      <c r="P273" s="42">
        <v>32</v>
      </c>
      <c r="Q273" s="43"/>
      <c r="R273" s="42">
        <v>32</v>
      </c>
      <c r="S273" s="44"/>
      <c r="T273" s="44"/>
      <c r="U273" s="44"/>
    </row>
    <row r="274" spans="1:21" ht="30" customHeight="1">
      <c r="A274" s="36">
        <v>8699272060380</v>
      </c>
      <c r="B274" s="37" t="s">
        <v>719</v>
      </c>
      <c r="C274" s="37" t="s">
        <v>43</v>
      </c>
      <c r="D274" s="37"/>
      <c r="E274" s="38">
        <v>28.4</v>
      </c>
      <c r="F274" s="39">
        <v>0.28999999999999998</v>
      </c>
      <c r="G274" s="37" t="s">
        <v>54</v>
      </c>
      <c r="H274" s="40">
        <v>17500</v>
      </c>
      <c r="I274" s="40">
        <v>19990</v>
      </c>
      <c r="J274" s="42">
        <v>84</v>
      </c>
      <c r="K274" s="42">
        <v>48</v>
      </c>
      <c r="L274" s="42">
        <v>36</v>
      </c>
      <c r="M274" s="42">
        <v>1</v>
      </c>
      <c r="N274" s="42">
        <v>1</v>
      </c>
      <c r="O274" s="43"/>
      <c r="P274" s="42">
        <v>81</v>
      </c>
      <c r="Q274" s="42">
        <v>45</v>
      </c>
      <c r="R274" s="42">
        <v>36</v>
      </c>
      <c r="S274" s="42">
        <v>2</v>
      </c>
      <c r="T274" s="42">
        <v>2</v>
      </c>
      <c r="U274" s="43"/>
    </row>
    <row r="275" spans="1:21" ht="30" customHeight="1">
      <c r="A275" s="36">
        <v>8699272060724</v>
      </c>
      <c r="B275" s="37" t="s">
        <v>720</v>
      </c>
      <c r="C275" s="37" t="s">
        <v>721</v>
      </c>
      <c r="D275" s="37"/>
      <c r="E275" s="38">
        <v>33</v>
      </c>
      <c r="F275" s="39">
        <v>0.28000000000000003</v>
      </c>
      <c r="G275" s="37" t="s">
        <v>351</v>
      </c>
      <c r="H275" s="37"/>
      <c r="I275" s="37"/>
      <c r="J275" s="42">
        <v>31</v>
      </c>
      <c r="K275" s="42">
        <v>31</v>
      </c>
      <c r="L275" s="43"/>
      <c r="M275" s="42">
        <v>1</v>
      </c>
      <c r="N275" s="42">
        <v>1</v>
      </c>
      <c r="O275" s="43"/>
      <c r="P275" s="42">
        <v>30</v>
      </c>
      <c r="Q275" s="42">
        <v>30</v>
      </c>
      <c r="R275" s="43"/>
      <c r="S275" s="44"/>
      <c r="T275" s="44"/>
      <c r="U275" s="44"/>
    </row>
    <row r="276" spans="1:21" ht="30" customHeight="1">
      <c r="A276" s="36">
        <v>8699272061028</v>
      </c>
      <c r="B276" s="37" t="s">
        <v>473</v>
      </c>
      <c r="C276" s="37" t="s">
        <v>44</v>
      </c>
      <c r="D276" s="37"/>
      <c r="E276" s="38">
        <v>28.4</v>
      </c>
      <c r="F276" s="39">
        <v>0.28999999999999998</v>
      </c>
      <c r="G276" s="37" t="s">
        <v>54</v>
      </c>
      <c r="H276" s="40">
        <v>18890</v>
      </c>
      <c r="I276" s="40">
        <v>21990</v>
      </c>
      <c r="J276" s="42">
        <v>114</v>
      </c>
      <c r="K276" s="42">
        <v>28</v>
      </c>
      <c r="L276" s="42">
        <v>86</v>
      </c>
      <c r="M276" s="44"/>
      <c r="N276" s="44"/>
      <c r="O276" s="44"/>
      <c r="P276" s="42">
        <v>103</v>
      </c>
      <c r="Q276" s="42">
        <v>23</v>
      </c>
      <c r="R276" s="42">
        <v>80</v>
      </c>
      <c r="S276" s="42">
        <v>11</v>
      </c>
      <c r="T276" s="42">
        <v>5</v>
      </c>
      <c r="U276" s="42">
        <v>6</v>
      </c>
    </row>
    <row r="277" spans="1:21" ht="30" customHeight="1">
      <c r="A277" s="36">
        <v>8699272061097</v>
      </c>
      <c r="B277" s="37" t="s">
        <v>568</v>
      </c>
      <c r="C277" s="37" t="s">
        <v>48</v>
      </c>
      <c r="D277" s="37"/>
      <c r="E277" s="38">
        <v>33</v>
      </c>
      <c r="F277" s="39">
        <v>0.32</v>
      </c>
      <c r="G277" s="37" t="s">
        <v>54</v>
      </c>
      <c r="H277" s="40">
        <v>23200</v>
      </c>
      <c r="I277" s="40">
        <v>26990</v>
      </c>
      <c r="J277" s="42">
        <v>30</v>
      </c>
      <c r="K277" s="42">
        <v>4</v>
      </c>
      <c r="L277" s="42">
        <v>26</v>
      </c>
      <c r="M277" s="44"/>
      <c r="N277" s="44"/>
      <c r="O277" s="44"/>
      <c r="P277" s="42">
        <v>25</v>
      </c>
      <c r="Q277" s="42">
        <v>4</v>
      </c>
      <c r="R277" s="42">
        <v>21</v>
      </c>
      <c r="S277" s="42">
        <v>5</v>
      </c>
      <c r="T277" s="43"/>
      <c r="U277" s="42">
        <v>5</v>
      </c>
    </row>
    <row r="278" spans="1:21" ht="30" customHeight="1">
      <c r="A278" s="36">
        <v>8699272061325</v>
      </c>
      <c r="B278" s="37" t="s">
        <v>569</v>
      </c>
      <c r="C278" s="37" t="s">
        <v>45</v>
      </c>
      <c r="D278" s="37"/>
      <c r="E278" s="38">
        <v>33</v>
      </c>
      <c r="F278" s="39">
        <v>0.28999999999999998</v>
      </c>
      <c r="G278" s="37" t="s">
        <v>54</v>
      </c>
      <c r="H278" s="40">
        <v>18890</v>
      </c>
      <c r="I278" s="40">
        <v>21990</v>
      </c>
      <c r="J278" s="42">
        <v>88</v>
      </c>
      <c r="K278" s="42">
        <v>42</v>
      </c>
      <c r="L278" s="42">
        <v>46</v>
      </c>
      <c r="M278" s="42">
        <v>1</v>
      </c>
      <c r="N278" s="42">
        <v>1</v>
      </c>
      <c r="O278" s="43"/>
      <c r="P278" s="42">
        <v>61</v>
      </c>
      <c r="Q278" s="42">
        <v>41</v>
      </c>
      <c r="R278" s="42">
        <v>20</v>
      </c>
      <c r="S278" s="42">
        <v>26</v>
      </c>
      <c r="T278" s="43"/>
      <c r="U278" s="42">
        <v>26</v>
      </c>
    </row>
    <row r="279" spans="1:21" ht="30" customHeight="1">
      <c r="A279" s="36">
        <v>8699272061707</v>
      </c>
      <c r="B279" s="37" t="s">
        <v>635</v>
      </c>
      <c r="C279" s="37" t="s">
        <v>573</v>
      </c>
      <c r="D279" s="37"/>
      <c r="E279" s="38">
        <v>25.48</v>
      </c>
      <c r="F279" s="39">
        <v>0.28999999999999998</v>
      </c>
      <c r="G279" s="37" t="s">
        <v>838</v>
      </c>
      <c r="H279" s="40">
        <v>12520</v>
      </c>
      <c r="I279" s="40">
        <v>14990</v>
      </c>
      <c r="J279" s="42">
        <v>7</v>
      </c>
      <c r="K279" s="42">
        <v>7</v>
      </c>
      <c r="L279" s="43"/>
      <c r="M279" s="44"/>
      <c r="N279" s="44"/>
      <c r="O279" s="44"/>
      <c r="P279" s="42">
        <v>7</v>
      </c>
      <c r="Q279" s="42">
        <v>7</v>
      </c>
      <c r="R279" s="43"/>
      <c r="S279" s="44"/>
      <c r="T279" s="44"/>
      <c r="U279" s="44"/>
    </row>
    <row r="280" spans="1:21" ht="30" customHeight="1">
      <c r="A280" s="36"/>
      <c r="B280" s="37"/>
      <c r="C280" s="37"/>
      <c r="D280" s="37"/>
      <c r="E280" s="38"/>
      <c r="F280" s="39"/>
      <c r="G280" s="37"/>
      <c r="H280" s="40"/>
      <c r="I280" s="40"/>
      <c r="J280" s="42"/>
      <c r="K280" s="42"/>
      <c r="L280" s="43"/>
      <c r="M280" s="44"/>
      <c r="N280" s="44"/>
      <c r="O280" s="44"/>
      <c r="P280" s="42"/>
      <c r="Q280" s="42"/>
      <c r="R280" s="43"/>
      <c r="S280" s="44"/>
      <c r="T280" s="44"/>
      <c r="U280" s="44"/>
    </row>
    <row r="281" spans="1:21" ht="30" customHeight="1">
      <c r="A281" s="36"/>
      <c r="B281" s="37"/>
      <c r="C281" s="37"/>
      <c r="D281" s="37"/>
      <c r="E281" s="38"/>
      <c r="F281" s="39"/>
      <c r="G281" s="37"/>
      <c r="H281" s="40"/>
      <c r="I281" s="40"/>
      <c r="J281" s="42"/>
      <c r="K281" s="42"/>
      <c r="L281" s="42"/>
      <c r="M281" s="44"/>
      <c r="N281" s="44"/>
      <c r="O281" s="44"/>
      <c r="P281" s="42"/>
      <c r="Q281" s="42"/>
      <c r="R281" s="42"/>
      <c r="S281" s="42"/>
      <c r="T281" s="43"/>
      <c r="U281" s="42"/>
    </row>
    <row r="282" spans="1:21" ht="30" customHeight="1">
      <c r="A282" s="36"/>
      <c r="B282" s="37"/>
      <c r="C282" s="37"/>
      <c r="D282" s="37"/>
      <c r="E282" s="38"/>
      <c r="F282" s="39"/>
      <c r="G282" s="37"/>
      <c r="H282" s="40"/>
      <c r="I282" s="40"/>
      <c r="J282" s="42"/>
      <c r="K282" s="42"/>
      <c r="L282" s="42"/>
      <c r="M282" s="42"/>
      <c r="N282" s="42"/>
      <c r="O282" s="43"/>
      <c r="P282" s="42"/>
      <c r="Q282" s="42"/>
      <c r="R282" s="42"/>
      <c r="S282" s="42"/>
      <c r="T282" s="43"/>
      <c r="U282" s="42"/>
    </row>
    <row r="283" spans="1:21" ht="30" customHeight="1">
      <c r="A283" s="36"/>
      <c r="B283" s="37"/>
      <c r="C283" s="37"/>
      <c r="D283" s="37"/>
      <c r="E283" s="38"/>
      <c r="F283" s="39"/>
      <c r="G283" s="37"/>
      <c r="H283" s="40"/>
      <c r="I283" s="40"/>
      <c r="J283" s="42"/>
      <c r="K283" s="42"/>
      <c r="L283" s="43"/>
      <c r="M283" s="44"/>
      <c r="N283" s="44"/>
      <c r="O283" s="44"/>
      <c r="P283" s="42"/>
      <c r="Q283" s="42"/>
      <c r="R283" s="43"/>
      <c r="S283" s="44"/>
      <c r="T283" s="44"/>
      <c r="U283" s="44"/>
    </row>
    <row r="284" spans="1:21" ht="30" customHeight="1">
      <c r="A284" s="36"/>
      <c r="B284" s="37"/>
      <c r="C284" s="37"/>
      <c r="D284" s="37"/>
      <c r="E284" s="38"/>
      <c r="F284" s="39"/>
      <c r="G284" s="37"/>
      <c r="H284" s="40"/>
      <c r="I284" s="40"/>
      <c r="J284" s="42"/>
      <c r="K284" s="42"/>
      <c r="L284" s="43"/>
      <c r="M284" s="44"/>
      <c r="N284" s="44"/>
      <c r="O284" s="44"/>
      <c r="P284" s="42"/>
      <c r="Q284" s="42"/>
      <c r="R284" s="43"/>
      <c r="S284" s="44"/>
      <c r="T284" s="44"/>
      <c r="U284" s="44"/>
    </row>
    <row r="285" spans="1:21" ht="30" customHeight="1">
      <c r="A285" s="36"/>
      <c r="B285" s="37"/>
      <c r="C285" s="37"/>
      <c r="D285" s="37"/>
      <c r="E285" s="38"/>
      <c r="F285" s="39"/>
      <c r="G285" s="37"/>
      <c r="H285" s="40"/>
      <c r="I285" s="40"/>
      <c r="J285" s="42"/>
      <c r="K285" s="42"/>
      <c r="L285" s="42"/>
      <c r="M285" s="44"/>
      <c r="N285" s="44"/>
      <c r="O285" s="44"/>
      <c r="P285" s="42"/>
      <c r="Q285" s="42"/>
      <c r="R285" s="42"/>
      <c r="S285" s="44"/>
      <c r="T285" s="44"/>
      <c r="U285" s="44"/>
    </row>
    <row r="286" spans="1:21" ht="30" customHeight="1">
      <c r="A286" s="36"/>
      <c r="B286" s="37"/>
      <c r="C286" s="37"/>
      <c r="D286" s="37"/>
      <c r="E286" s="38"/>
      <c r="F286" s="39"/>
      <c r="G286" s="37"/>
      <c r="H286" s="40"/>
      <c r="I286" s="40"/>
      <c r="J286" s="42"/>
      <c r="K286" s="42"/>
      <c r="L286" s="42"/>
      <c r="M286" s="44"/>
      <c r="N286" s="44"/>
      <c r="O286" s="44"/>
      <c r="P286" s="42"/>
      <c r="Q286" s="42"/>
      <c r="R286" s="42"/>
      <c r="S286" s="44"/>
      <c r="T286" s="44"/>
      <c r="U286" s="44"/>
    </row>
    <row r="287" spans="1:21" ht="30" customHeight="1">
      <c r="A287" s="36"/>
      <c r="B287" s="37"/>
      <c r="C287" s="37"/>
      <c r="D287" s="37"/>
      <c r="E287" s="38"/>
      <c r="F287" s="39"/>
      <c r="G287" s="37"/>
      <c r="H287" s="37"/>
      <c r="I287" s="37"/>
      <c r="J287" s="42"/>
      <c r="K287" s="42"/>
      <c r="L287" s="43"/>
      <c r="M287" s="42"/>
      <c r="N287" s="42"/>
      <c r="O287" s="43"/>
      <c r="P287" s="42"/>
      <c r="Q287" s="42"/>
      <c r="R287" s="43"/>
      <c r="S287" s="44"/>
      <c r="T287" s="44"/>
      <c r="U287" s="44"/>
    </row>
    <row r="288" spans="1:21" ht="30" customHeight="1">
      <c r="A288" s="36"/>
      <c r="B288" s="37"/>
      <c r="C288" s="37"/>
      <c r="D288" s="37"/>
      <c r="E288" s="38"/>
      <c r="F288" s="39"/>
      <c r="G288" s="37"/>
      <c r="H288" s="40"/>
      <c r="I288" s="40"/>
      <c r="J288" s="42"/>
      <c r="K288" s="42"/>
      <c r="L288" s="42"/>
      <c r="M288" s="44"/>
      <c r="N288" s="44"/>
      <c r="O288" s="44"/>
      <c r="P288" s="42"/>
      <c r="Q288" s="42"/>
      <c r="R288" s="42"/>
      <c r="S288" s="42"/>
      <c r="T288" s="42"/>
      <c r="U288" s="43"/>
    </row>
    <row r="289" spans="1:21" ht="30" customHeight="1">
      <c r="A289" s="36"/>
      <c r="B289" s="37"/>
      <c r="C289" s="37"/>
      <c r="D289" s="37"/>
      <c r="E289" s="38"/>
      <c r="F289" s="39"/>
      <c r="G289" s="37"/>
      <c r="H289" s="40"/>
      <c r="I289" s="40"/>
      <c r="J289" s="42"/>
      <c r="K289" s="43"/>
      <c r="L289" s="42"/>
      <c r="M289" s="44"/>
      <c r="N289" s="44"/>
      <c r="O289" s="44"/>
      <c r="P289" s="42"/>
      <c r="Q289" s="43"/>
      <c r="R289" s="42"/>
      <c r="S289" s="42"/>
      <c r="T289" s="43"/>
      <c r="U289" s="42"/>
    </row>
    <row r="290" spans="1:21">
      <c r="A290" s="36"/>
      <c r="B290" s="37"/>
      <c r="C290" s="37"/>
      <c r="D290" s="37"/>
      <c r="E290" s="38"/>
      <c r="F290" s="39"/>
      <c r="G290" s="37"/>
      <c r="H290" s="40"/>
      <c r="I290" s="40"/>
      <c r="J290" s="42"/>
      <c r="K290" s="42"/>
      <c r="L290" s="42"/>
      <c r="M290" s="42"/>
      <c r="N290" s="43"/>
      <c r="O290" s="42"/>
      <c r="P290" s="42"/>
      <c r="Q290" s="42"/>
      <c r="R290" s="42"/>
      <c r="S290" s="42"/>
      <c r="T290" s="43"/>
      <c r="U290" s="42"/>
    </row>
    <row r="291" spans="1:21" ht="67.5" customHeight="1">
      <c r="A291" s="36"/>
      <c r="B291" s="37"/>
      <c r="C291" s="37"/>
      <c r="D291" s="37"/>
      <c r="E291" s="38"/>
      <c r="F291" s="39"/>
      <c r="G291" s="37"/>
      <c r="H291" s="40"/>
      <c r="I291" s="40"/>
      <c r="J291" s="42"/>
      <c r="K291" s="42"/>
      <c r="L291" s="42"/>
      <c r="M291" s="44"/>
      <c r="N291" s="44"/>
      <c r="O291" s="44"/>
      <c r="P291" s="42"/>
      <c r="Q291" s="42"/>
      <c r="R291" s="42"/>
      <c r="S291" s="44"/>
      <c r="T291" s="44"/>
      <c r="U291" s="44"/>
    </row>
    <row r="292" spans="1:21" ht="14.45" customHeight="1">
      <c r="A292" s="36"/>
      <c r="B292" s="37"/>
      <c r="C292" s="37"/>
      <c r="D292" s="37"/>
      <c r="E292" s="38"/>
      <c r="F292" s="39"/>
      <c r="G292" s="37"/>
      <c r="H292" s="40"/>
      <c r="I292" s="40"/>
      <c r="J292" s="42"/>
      <c r="K292" s="43"/>
      <c r="L292" s="42"/>
      <c r="M292" s="44"/>
      <c r="N292" s="44"/>
      <c r="O292" s="44"/>
      <c r="P292" s="42"/>
      <c r="Q292" s="43"/>
      <c r="R292" s="42"/>
      <c r="S292" s="42"/>
      <c r="T292" s="43"/>
      <c r="U292" s="42"/>
    </row>
    <row r="293" spans="1:21" ht="56.25" customHeight="1">
      <c r="A293" s="36"/>
      <c r="B293" s="37"/>
      <c r="C293" s="37"/>
      <c r="D293" s="37"/>
      <c r="E293" s="38"/>
      <c r="F293" s="39"/>
      <c r="G293" s="37"/>
      <c r="H293" s="40"/>
      <c r="I293" s="40"/>
      <c r="J293" s="42"/>
      <c r="K293" s="42"/>
      <c r="L293" s="42"/>
      <c r="M293" s="42"/>
      <c r="N293" s="43"/>
      <c r="O293" s="42"/>
      <c r="P293" s="42"/>
      <c r="Q293" s="42"/>
      <c r="R293" s="42"/>
      <c r="S293" s="42"/>
      <c r="T293" s="43"/>
      <c r="U293" s="42"/>
    </row>
    <row r="294" spans="1:21" ht="14.45" customHeight="1">
      <c r="A294" s="36"/>
      <c r="B294" s="37"/>
      <c r="C294" s="37"/>
      <c r="D294" s="37"/>
      <c r="E294" s="38"/>
      <c r="F294" s="39"/>
      <c r="G294" s="37"/>
      <c r="H294" s="40"/>
      <c r="I294" s="40"/>
      <c r="J294" s="42"/>
      <c r="K294" s="42"/>
      <c r="L294" s="42"/>
      <c r="M294" s="44"/>
      <c r="N294" s="44"/>
      <c r="O294" s="44"/>
      <c r="P294" s="42"/>
      <c r="Q294" s="42"/>
      <c r="R294" s="42"/>
      <c r="S294" s="44"/>
      <c r="T294" s="44"/>
      <c r="U294" s="44"/>
    </row>
    <row r="295" spans="1:21" ht="30" customHeight="1">
      <c r="A295" s="36"/>
      <c r="B295" s="37"/>
      <c r="C295" s="37"/>
      <c r="D295" s="37"/>
      <c r="E295" s="38"/>
      <c r="F295" s="39"/>
      <c r="G295" s="37"/>
      <c r="H295" s="40"/>
      <c r="I295" s="40"/>
      <c r="J295" s="42"/>
      <c r="K295" s="42"/>
      <c r="L295" s="42"/>
      <c r="M295" s="44"/>
      <c r="N295" s="44"/>
      <c r="O295" s="44"/>
      <c r="P295" s="42"/>
      <c r="Q295" s="42"/>
      <c r="R295" s="42"/>
      <c r="S295" s="42"/>
      <c r="T295" s="42"/>
      <c r="U295" s="42"/>
    </row>
    <row r="296" spans="1:21" ht="67.5" customHeight="1">
      <c r="A296" s="36"/>
      <c r="B296" s="37"/>
      <c r="C296" s="37"/>
      <c r="D296" s="37"/>
      <c r="E296" s="38"/>
      <c r="F296" s="39"/>
      <c r="G296" s="37"/>
      <c r="H296" s="37"/>
      <c r="I296" s="37"/>
      <c r="J296" s="42"/>
      <c r="K296" s="42"/>
      <c r="L296" s="43"/>
      <c r="M296" s="42"/>
      <c r="N296" s="42"/>
      <c r="O296" s="43"/>
      <c r="P296" s="42"/>
      <c r="Q296" s="42"/>
      <c r="R296" s="43"/>
      <c r="S296" s="44"/>
      <c r="T296" s="44"/>
      <c r="U296" s="44"/>
    </row>
    <row r="297" spans="1:21" ht="30" customHeight="1">
      <c r="A297" s="36"/>
      <c r="B297" s="37"/>
      <c r="C297" s="37"/>
      <c r="D297" s="37"/>
      <c r="E297" s="38"/>
      <c r="F297" s="39"/>
      <c r="G297" s="37"/>
      <c r="H297" s="40"/>
      <c r="I297" s="40"/>
      <c r="J297" s="42"/>
      <c r="K297" s="42"/>
      <c r="L297" s="42"/>
      <c r="M297" s="42"/>
      <c r="N297" s="43"/>
      <c r="O297" s="42"/>
      <c r="P297" s="42"/>
      <c r="Q297" s="42"/>
      <c r="R297" s="42"/>
      <c r="S297" s="42"/>
      <c r="T297" s="42"/>
      <c r="U297" s="42"/>
    </row>
    <row r="298" spans="1:21" ht="30" customHeight="1">
      <c r="A298" s="36"/>
      <c r="B298" s="37"/>
      <c r="C298" s="37"/>
      <c r="D298" s="37"/>
      <c r="E298" s="38"/>
      <c r="F298" s="39"/>
      <c r="G298" s="37"/>
      <c r="H298" s="40"/>
      <c r="I298" s="40"/>
      <c r="J298" s="42"/>
      <c r="K298" s="43"/>
      <c r="L298" s="42"/>
      <c r="M298" s="44"/>
      <c r="N298" s="44"/>
      <c r="O298" s="44"/>
      <c r="P298" s="42"/>
      <c r="Q298" s="43"/>
      <c r="R298" s="42"/>
      <c r="S298" s="42"/>
      <c r="T298" s="43"/>
      <c r="U298" s="42"/>
    </row>
    <row r="299" spans="1:21" ht="56.25" customHeight="1">
      <c r="A299" s="36"/>
      <c r="B299" s="37"/>
      <c r="C299" s="37"/>
      <c r="D299" s="37"/>
      <c r="E299" s="38"/>
      <c r="F299" s="39"/>
      <c r="G299" s="37"/>
      <c r="H299" s="40"/>
      <c r="I299" s="40"/>
      <c r="J299" s="42"/>
      <c r="K299" s="42"/>
      <c r="L299" s="42"/>
      <c r="M299" s="42"/>
      <c r="N299" s="43"/>
      <c r="O299" s="42"/>
      <c r="P299" s="42"/>
      <c r="Q299" s="42"/>
      <c r="R299" s="42"/>
      <c r="S299" s="42"/>
      <c r="T299" s="43"/>
      <c r="U299" s="42"/>
    </row>
    <row r="300" spans="1:21" ht="67.5" customHeight="1">
      <c r="A300" s="36"/>
      <c r="B300" s="37"/>
      <c r="C300" s="37"/>
      <c r="D300" s="37"/>
      <c r="E300" s="38"/>
      <c r="F300" s="39"/>
      <c r="G300" s="37"/>
      <c r="H300" s="40"/>
      <c r="I300" s="40"/>
      <c r="J300" s="42"/>
      <c r="K300" s="42"/>
      <c r="L300" s="42"/>
      <c r="M300" s="44"/>
      <c r="N300" s="44"/>
      <c r="O300" s="44"/>
      <c r="P300" s="42"/>
      <c r="Q300" s="42"/>
      <c r="R300" s="42"/>
      <c r="S300" s="42"/>
      <c r="T300" s="43"/>
      <c r="U300" s="42"/>
    </row>
    <row r="301" spans="1:21" ht="30" customHeight="1">
      <c r="A301" s="36"/>
      <c r="B301" s="37"/>
      <c r="C301" s="37"/>
      <c r="D301" s="37"/>
      <c r="E301" s="38"/>
      <c r="F301" s="39"/>
      <c r="G301" s="37"/>
      <c r="H301" s="40"/>
      <c r="I301" s="40"/>
      <c r="J301" s="42"/>
      <c r="K301" s="42"/>
      <c r="L301" s="42"/>
      <c r="M301" s="44"/>
      <c r="N301" s="44"/>
      <c r="O301" s="44"/>
      <c r="P301" s="42"/>
      <c r="Q301" s="42"/>
      <c r="R301" s="42"/>
      <c r="S301" s="42"/>
      <c r="T301" s="43"/>
      <c r="U301" s="42"/>
    </row>
    <row r="302" spans="1:21" ht="56.25" customHeight="1">
      <c r="A302" s="36"/>
      <c r="B302" s="37"/>
      <c r="C302" s="37"/>
      <c r="D302" s="37"/>
      <c r="E302" s="38"/>
      <c r="F302" s="39"/>
      <c r="G302" s="37"/>
      <c r="H302" s="40"/>
      <c r="I302" s="40"/>
      <c r="J302" s="42"/>
      <c r="K302" s="42"/>
      <c r="L302" s="42"/>
      <c r="M302" s="42"/>
      <c r="N302" s="43"/>
      <c r="O302" s="42"/>
      <c r="P302" s="42"/>
      <c r="Q302" s="42"/>
      <c r="R302" s="42"/>
      <c r="S302" s="42"/>
      <c r="T302" s="43"/>
      <c r="U302" s="42"/>
    </row>
    <row r="303" spans="1:21" ht="56.25" customHeight="1">
      <c r="A303" s="36"/>
      <c r="B303" s="37"/>
      <c r="C303" s="37"/>
      <c r="D303" s="37"/>
      <c r="E303" s="38"/>
      <c r="F303" s="39"/>
      <c r="G303" s="37"/>
      <c r="H303" s="40"/>
      <c r="I303" s="40"/>
      <c r="J303" s="42"/>
      <c r="K303" s="42"/>
      <c r="L303" s="42"/>
      <c r="M303" s="44"/>
      <c r="N303" s="44"/>
      <c r="O303" s="44"/>
      <c r="P303" s="42"/>
      <c r="Q303" s="42"/>
      <c r="R303" s="42"/>
      <c r="S303" s="42"/>
      <c r="T303" s="43"/>
      <c r="U303" s="42"/>
    </row>
    <row r="304" spans="1:21" ht="56.25" customHeight="1">
      <c r="A304" s="36"/>
      <c r="B304" s="37"/>
      <c r="C304" s="37"/>
      <c r="D304" s="37"/>
      <c r="E304" s="38"/>
      <c r="F304" s="39"/>
      <c r="G304" s="37"/>
      <c r="H304" s="40"/>
      <c r="I304" s="40"/>
      <c r="J304" s="42"/>
      <c r="K304" s="42"/>
      <c r="L304" s="42"/>
      <c r="M304" s="44"/>
      <c r="N304" s="44"/>
      <c r="O304" s="44"/>
      <c r="P304" s="42"/>
      <c r="Q304" s="42"/>
      <c r="R304" s="42"/>
      <c r="S304" s="42"/>
      <c r="T304" s="43"/>
      <c r="U304" s="42"/>
    </row>
    <row r="305" spans="1:21" ht="56.25" customHeight="1">
      <c r="A305" s="36"/>
      <c r="B305" s="37"/>
      <c r="C305" s="37"/>
      <c r="D305" s="37"/>
      <c r="E305" s="38"/>
      <c r="F305" s="39"/>
      <c r="G305" s="37"/>
      <c r="H305" s="40"/>
      <c r="I305" s="40"/>
      <c r="J305" s="42"/>
      <c r="K305" s="42"/>
      <c r="L305" s="42"/>
      <c r="M305" s="42"/>
      <c r="N305" s="43"/>
      <c r="O305" s="42"/>
      <c r="P305" s="42"/>
      <c r="Q305" s="42"/>
      <c r="R305" s="42"/>
      <c r="S305" s="44"/>
      <c r="T305" s="44"/>
      <c r="U305" s="44"/>
    </row>
    <row r="306" spans="1:21" ht="30" customHeight="1">
      <c r="A306" s="36"/>
      <c r="B306" s="37"/>
      <c r="C306" s="37"/>
      <c r="D306" s="37"/>
      <c r="E306" s="38"/>
      <c r="F306" s="39"/>
      <c r="G306" s="37"/>
      <c r="H306" s="40"/>
      <c r="I306" s="40"/>
      <c r="J306" s="42"/>
      <c r="K306" s="42"/>
      <c r="L306" s="42"/>
      <c r="M306" s="44"/>
      <c r="N306" s="44"/>
      <c r="O306" s="44"/>
      <c r="P306" s="42"/>
      <c r="Q306" s="42"/>
      <c r="R306" s="42"/>
      <c r="S306" s="44"/>
      <c r="T306" s="44"/>
      <c r="U306" s="44"/>
    </row>
    <row r="307" spans="1:21" ht="30" customHeight="1">
      <c r="A307" s="36"/>
      <c r="B307" s="37"/>
      <c r="C307" s="37"/>
      <c r="D307" s="37"/>
      <c r="E307" s="38"/>
      <c r="F307" s="39"/>
      <c r="G307" s="37"/>
      <c r="H307" s="40"/>
      <c r="I307" s="40"/>
      <c r="J307" s="42"/>
      <c r="K307" s="42"/>
      <c r="L307" s="42"/>
      <c r="M307" s="44"/>
      <c r="N307" s="44"/>
      <c r="O307" s="44"/>
      <c r="P307" s="42"/>
      <c r="Q307" s="42"/>
      <c r="R307" s="42"/>
      <c r="S307" s="44"/>
      <c r="T307" s="44"/>
      <c r="U307" s="44"/>
    </row>
    <row r="308" spans="1:21" ht="56.25" customHeight="1">
      <c r="A308" s="36"/>
      <c r="B308" s="37"/>
      <c r="C308" s="37"/>
      <c r="D308" s="37"/>
      <c r="E308" s="38"/>
      <c r="F308" s="39"/>
      <c r="G308" s="37"/>
      <c r="H308" s="40"/>
      <c r="I308" s="40"/>
      <c r="J308" s="42"/>
      <c r="K308" s="42"/>
      <c r="L308" s="42"/>
      <c r="M308" s="44"/>
      <c r="N308" s="44"/>
      <c r="O308" s="44"/>
      <c r="P308" s="42"/>
      <c r="Q308" s="42"/>
      <c r="R308" s="42"/>
      <c r="S308" s="44"/>
      <c r="T308" s="44"/>
      <c r="U308" s="44"/>
    </row>
    <row r="309" spans="1:21" ht="56.25" customHeight="1">
      <c r="A309" s="36"/>
      <c r="B309" s="37"/>
      <c r="C309" s="37"/>
      <c r="D309" s="37"/>
      <c r="E309" s="38"/>
      <c r="F309" s="39"/>
      <c r="G309" s="37"/>
      <c r="H309" s="40"/>
      <c r="I309" s="40"/>
      <c r="J309" s="42"/>
      <c r="K309" s="42"/>
      <c r="L309" s="42"/>
      <c r="M309" s="42"/>
      <c r="N309" s="43"/>
      <c r="O309" s="42"/>
      <c r="P309" s="42"/>
      <c r="Q309" s="42"/>
      <c r="R309" s="42"/>
      <c r="S309" s="42"/>
      <c r="T309" s="43"/>
      <c r="U309" s="42"/>
    </row>
    <row r="310" spans="1:21">
      <c r="A310" s="36"/>
      <c r="B310" s="37"/>
      <c r="C310" s="37"/>
      <c r="D310" s="37"/>
      <c r="E310" s="38"/>
      <c r="F310" s="39"/>
      <c r="G310" s="37"/>
      <c r="H310" s="40"/>
      <c r="I310" s="40"/>
      <c r="J310" s="42"/>
      <c r="K310" s="42"/>
      <c r="L310" s="42"/>
      <c r="M310" s="44"/>
      <c r="N310" s="44"/>
      <c r="O310" s="44"/>
      <c r="P310" s="42"/>
      <c r="Q310" s="42"/>
      <c r="R310" s="42"/>
      <c r="S310" s="44"/>
      <c r="T310" s="44"/>
      <c r="U310" s="44"/>
    </row>
    <row r="311" spans="1:21" ht="56.25" customHeight="1">
      <c r="A311" s="36"/>
      <c r="B311" s="37"/>
      <c r="C311" s="37"/>
      <c r="D311" s="37"/>
      <c r="E311" s="38"/>
      <c r="F311" s="39"/>
      <c r="G311" s="37"/>
      <c r="H311" s="40"/>
      <c r="I311" s="40"/>
      <c r="J311" s="42"/>
      <c r="K311" s="42"/>
      <c r="L311" s="43"/>
      <c r="M311" s="42"/>
      <c r="N311" s="42"/>
      <c r="O311" s="43"/>
      <c r="P311" s="42"/>
      <c r="Q311" s="42"/>
      <c r="R311" s="43"/>
      <c r="S311" s="44"/>
      <c r="T311" s="44"/>
      <c r="U311" s="44"/>
    </row>
    <row r="312" spans="1:21">
      <c r="A312" s="36"/>
      <c r="B312" s="37"/>
      <c r="C312" s="37"/>
      <c r="D312" s="37"/>
      <c r="E312" s="38"/>
      <c r="F312" s="39"/>
      <c r="G312" s="37"/>
      <c r="H312" s="40"/>
      <c r="I312" s="40"/>
      <c r="J312" s="42"/>
      <c r="K312" s="42"/>
      <c r="L312" s="42"/>
      <c r="M312" s="42"/>
      <c r="N312" s="42"/>
      <c r="O312" s="42"/>
      <c r="P312" s="42"/>
      <c r="Q312" s="42"/>
      <c r="R312" s="42"/>
      <c r="S312" s="44"/>
      <c r="T312" s="44"/>
      <c r="U312" s="44"/>
    </row>
    <row r="313" spans="1:21" ht="56.25" customHeight="1">
      <c r="A313" s="36"/>
      <c r="B313" s="37"/>
      <c r="C313" s="37"/>
      <c r="D313" s="37"/>
      <c r="E313" s="38"/>
      <c r="F313" s="39"/>
      <c r="G313" s="37"/>
      <c r="H313" s="40"/>
      <c r="I313" s="40"/>
      <c r="J313" s="42"/>
      <c r="K313" s="42"/>
      <c r="L313" s="42"/>
      <c r="M313" s="42"/>
      <c r="N313" s="42"/>
      <c r="O313" s="43"/>
      <c r="P313" s="42"/>
      <c r="Q313" s="42"/>
      <c r="R313" s="42"/>
      <c r="S313" s="44"/>
      <c r="T313" s="44"/>
      <c r="U313" s="44"/>
    </row>
    <row r="314" spans="1:21" ht="56.25" customHeight="1">
      <c r="A314" s="36"/>
      <c r="B314" s="37"/>
      <c r="C314" s="37"/>
      <c r="D314" s="37"/>
      <c r="E314" s="41"/>
      <c r="F314" s="39"/>
      <c r="G314" s="37"/>
      <c r="H314" s="40"/>
      <c r="I314" s="41"/>
      <c r="J314" s="42"/>
      <c r="K314" s="42"/>
      <c r="L314" s="43"/>
      <c r="M314" s="44"/>
      <c r="N314" s="44"/>
      <c r="O314" s="44"/>
      <c r="P314" s="42"/>
      <c r="Q314" s="42"/>
      <c r="R314" s="43"/>
      <c r="S314" s="44"/>
      <c r="T314" s="44"/>
      <c r="U314" s="44"/>
    </row>
    <row r="315" spans="1:21" ht="56.25" customHeight="1">
      <c r="A315" s="36"/>
      <c r="B315" s="37"/>
      <c r="C315" s="37"/>
      <c r="D315" s="37"/>
      <c r="E315" s="41"/>
      <c r="F315" s="39"/>
      <c r="G315" s="37"/>
      <c r="H315" s="40"/>
      <c r="I315" s="41"/>
      <c r="J315" s="42"/>
      <c r="K315" s="42"/>
      <c r="L315" s="43"/>
      <c r="M315" s="44"/>
      <c r="N315" s="44"/>
      <c r="O315" s="44"/>
      <c r="P315" s="42"/>
      <c r="Q315" s="42"/>
      <c r="R315" s="43"/>
      <c r="S315" s="44"/>
      <c r="T315" s="44"/>
      <c r="U315" s="44"/>
    </row>
    <row r="316" spans="1:21">
      <c r="A316" s="36"/>
      <c r="B316" s="37"/>
      <c r="C316" s="37"/>
      <c r="D316" s="37"/>
      <c r="E316" s="38"/>
      <c r="F316" s="39"/>
      <c r="G316" s="37"/>
      <c r="H316" s="40"/>
      <c r="I316" s="40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3"/>
    </row>
    <row r="317" spans="1:21">
      <c r="A317" s="36"/>
      <c r="B317" s="37"/>
      <c r="C317" s="37"/>
      <c r="D317" s="37"/>
      <c r="E317" s="38"/>
      <c r="F317" s="39"/>
      <c r="G317" s="37"/>
      <c r="H317" s="37"/>
      <c r="I317" s="37"/>
      <c r="J317" s="42"/>
      <c r="K317" s="42"/>
      <c r="L317" s="42"/>
      <c r="M317" s="42"/>
      <c r="N317" s="43"/>
      <c r="O317" s="42"/>
      <c r="P317" s="42"/>
      <c r="Q317" s="42"/>
      <c r="R317" s="43"/>
      <c r="S317" s="44"/>
      <c r="T317" s="44"/>
      <c r="U317" s="44"/>
    </row>
    <row r="318" spans="1:21">
      <c r="A318" s="36"/>
      <c r="B318" s="37"/>
      <c r="C318" s="37"/>
      <c r="D318" s="37"/>
      <c r="E318" s="38"/>
      <c r="F318" s="39"/>
      <c r="G318" s="37"/>
      <c r="H318" s="40"/>
      <c r="I318" s="40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>
      <c r="A319" s="36"/>
      <c r="B319" s="37"/>
      <c r="C319" s="37"/>
      <c r="D319" s="37"/>
      <c r="E319" s="38"/>
      <c r="F319" s="39"/>
      <c r="G319" s="37"/>
      <c r="H319" s="40"/>
      <c r="I319" s="40"/>
      <c r="J319" s="42"/>
      <c r="K319" s="42"/>
      <c r="L319" s="42"/>
      <c r="M319" s="44"/>
      <c r="N319" s="44"/>
      <c r="O319" s="44"/>
      <c r="P319" s="42"/>
      <c r="Q319" s="43"/>
      <c r="R319" s="42"/>
      <c r="S319" s="42"/>
      <c r="T319" s="42"/>
      <c r="U319" s="42"/>
    </row>
    <row r="320" spans="1:21">
      <c r="A320" s="36"/>
      <c r="B320" s="37"/>
      <c r="C320" s="37"/>
      <c r="D320" s="37"/>
      <c r="E320" s="38"/>
      <c r="F320" s="39"/>
      <c r="G320" s="37"/>
      <c r="H320" s="40"/>
      <c r="I320" s="40"/>
      <c r="J320" s="42"/>
      <c r="K320" s="42"/>
      <c r="L320" s="42"/>
      <c r="M320" s="42"/>
      <c r="N320" s="42"/>
      <c r="O320" s="43"/>
      <c r="P320" s="42"/>
      <c r="Q320" s="42"/>
      <c r="R320" s="42"/>
      <c r="S320" s="42"/>
      <c r="T320" s="43"/>
      <c r="U320" s="42"/>
    </row>
    <row r="321" spans="1:21">
      <c r="A321" s="36"/>
      <c r="B321" s="37"/>
      <c r="C321" s="37"/>
      <c r="D321" s="37"/>
      <c r="E321" s="38"/>
      <c r="F321" s="39"/>
      <c r="G321" s="37"/>
      <c r="H321" s="40"/>
      <c r="I321" s="40"/>
      <c r="J321" s="42"/>
      <c r="K321" s="42"/>
      <c r="L321" s="42"/>
      <c r="M321" s="44"/>
      <c r="N321" s="44"/>
      <c r="O321" s="44"/>
      <c r="P321" s="42"/>
      <c r="Q321" s="42"/>
      <c r="R321" s="42"/>
      <c r="S321" s="44"/>
      <c r="T321" s="44"/>
      <c r="U321" s="44"/>
    </row>
    <row r="322" spans="1:21">
      <c r="A322" s="36"/>
      <c r="B322" s="37"/>
      <c r="C322" s="37"/>
      <c r="D322" s="37"/>
      <c r="E322" s="38"/>
      <c r="F322" s="39"/>
      <c r="G322" s="37"/>
      <c r="H322" s="40"/>
      <c r="I322" s="40"/>
      <c r="J322" s="42"/>
      <c r="K322" s="42"/>
      <c r="L322" s="42"/>
      <c r="M322" s="44"/>
      <c r="N322" s="44"/>
      <c r="O322" s="44"/>
      <c r="P322" s="42"/>
      <c r="Q322" s="42"/>
      <c r="R322" s="42"/>
      <c r="S322" s="44"/>
      <c r="T322" s="44"/>
      <c r="U322" s="44"/>
    </row>
    <row r="323" spans="1:21">
      <c r="A323" s="36"/>
      <c r="B323" s="37"/>
      <c r="C323" s="37"/>
      <c r="D323" s="37"/>
      <c r="E323" s="38"/>
      <c r="F323" s="39"/>
      <c r="G323" s="37"/>
      <c r="H323" s="37"/>
      <c r="I323" s="37"/>
      <c r="J323" s="42"/>
      <c r="K323" s="42"/>
      <c r="L323" s="42"/>
      <c r="M323" s="42"/>
      <c r="N323" s="43"/>
      <c r="O323" s="42"/>
      <c r="P323" s="42"/>
      <c r="Q323" s="42"/>
      <c r="R323" s="43"/>
      <c r="S323" s="44"/>
      <c r="T323" s="44"/>
      <c r="U323" s="44"/>
    </row>
    <row r="324" spans="1:21">
      <c r="A324" s="36"/>
      <c r="B324" s="37"/>
      <c r="C324" s="37"/>
      <c r="D324" s="37"/>
      <c r="E324" s="38"/>
      <c r="F324" s="39"/>
      <c r="G324" s="37"/>
      <c r="H324" s="40"/>
      <c r="I324" s="40"/>
      <c r="J324" s="42"/>
      <c r="K324" s="42"/>
      <c r="L324" s="42"/>
      <c r="M324" s="42"/>
      <c r="N324" s="43"/>
      <c r="O324" s="42"/>
      <c r="P324" s="42"/>
      <c r="Q324" s="42"/>
      <c r="R324" s="43"/>
      <c r="S324" s="44"/>
      <c r="T324" s="44"/>
      <c r="U324" s="44"/>
    </row>
    <row r="325" spans="1:21">
      <c r="A325" s="36"/>
      <c r="B325" s="37"/>
      <c r="C325" s="37"/>
      <c r="D325" s="37"/>
      <c r="E325" s="38"/>
      <c r="F325" s="39"/>
      <c r="G325" s="37"/>
      <c r="H325" s="40"/>
      <c r="I325" s="40"/>
      <c r="J325" s="42"/>
      <c r="K325" s="43"/>
      <c r="L325" s="42"/>
      <c r="M325" s="44"/>
      <c r="N325" s="44"/>
      <c r="O325" s="44"/>
      <c r="P325" s="42"/>
      <c r="Q325" s="43"/>
      <c r="R325" s="42"/>
      <c r="S325" s="44"/>
      <c r="T325" s="44"/>
      <c r="U325" s="44"/>
    </row>
    <row r="326" spans="1:21">
      <c r="A326" s="36"/>
      <c r="B326" s="37"/>
      <c r="C326" s="37"/>
      <c r="D326" s="37"/>
      <c r="E326" s="38"/>
      <c r="F326" s="39"/>
      <c r="G326" s="37"/>
      <c r="H326" s="40"/>
      <c r="I326" s="40"/>
      <c r="J326" s="42"/>
      <c r="K326" s="42"/>
      <c r="L326" s="42"/>
      <c r="M326" s="42"/>
      <c r="N326" s="43"/>
      <c r="O326" s="42"/>
      <c r="P326" s="42"/>
      <c r="Q326" s="42"/>
      <c r="R326" s="43"/>
      <c r="S326" s="44"/>
      <c r="T326" s="44"/>
      <c r="U326" s="44"/>
    </row>
    <row r="65051" spans="3:3" ht="15" hidden="1" customHeight="1">
      <c r="C65051" s="2" t="s">
        <v>101</v>
      </c>
    </row>
    <row r="65052" spans="3:3" ht="15" hidden="1" customHeight="1">
      <c r="C65052" s="2" t="s">
        <v>124</v>
      </c>
    </row>
    <row r="65053" spans="3:3" ht="15" hidden="1" customHeight="1">
      <c r="C65053" s="2" t="s">
        <v>102</v>
      </c>
    </row>
    <row r="65054" spans="3:3" ht="15" hidden="1" customHeight="1">
      <c r="C65054" s="2" t="s">
        <v>103</v>
      </c>
    </row>
    <row r="65055" spans="3:3" ht="15" hidden="1" customHeight="1">
      <c r="C65055" s="2" t="s">
        <v>104</v>
      </c>
    </row>
    <row r="65056" spans="3:3" ht="15" hidden="1" customHeight="1"/>
    <row r="65057" spans="3:3" ht="15" hidden="1" customHeight="1">
      <c r="C65057" s="2" t="s">
        <v>111</v>
      </c>
    </row>
    <row r="65058" spans="3:3" ht="15" hidden="1" customHeight="1">
      <c r="C65058" s="2" t="s">
        <v>112</v>
      </c>
    </row>
    <row r="65059" spans="3:3" ht="15" hidden="1" customHeight="1">
      <c r="C65059" s="2" t="s">
        <v>110</v>
      </c>
    </row>
    <row r="65060" spans="3:3" ht="15" hidden="1" customHeight="1"/>
    <row r="65061" spans="3:3" ht="15" hidden="1" customHeight="1">
      <c r="C65061" s="2" t="s">
        <v>114</v>
      </c>
    </row>
    <row r="65062" spans="3:3" ht="15" hidden="1" customHeight="1">
      <c r="C65062" s="2" t="s">
        <v>115</v>
      </c>
    </row>
    <row r="65063" spans="3:3" ht="15" hidden="1" customHeight="1">
      <c r="C65063" s="2" t="s">
        <v>131</v>
      </c>
    </row>
    <row r="65064" spans="3:3" ht="15" hidden="1" customHeight="1">
      <c r="C65064" s="2" t="s">
        <v>116</v>
      </c>
    </row>
    <row r="65065" spans="3:3" ht="15" hidden="1" customHeight="1"/>
    <row r="65066" spans="3:3" ht="15" hidden="1" customHeight="1">
      <c r="C65066" s="2" t="s">
        <v>118</v>
      </c>
    </row>
    <row r="65067" spans="3:3" ht="15" hidden="1" customHeight="1">
      <c r="C65067" s="2" t="s">
        <v>119</v>
      </c>
    </row>
    <row r="65068" spans="3:3" ht="15" hidden="1" customHeight="1">
      <c r="C65068" s="2" t="s">
        <v>120</v>
      </c>
    </row>
    <row r="65069" spans="3:3" ht="15" hidden="1" customHeight="1">
      <c r="C65069" s="2" t="s">
        <v>121</v>
      </c>
    </row>
    <row r="65070" spans="3:3" ht="15" hidden="1" customHeight="1">
      <c r="C65070" s="2" t="s">
        <v>122</v>
      </c>
    </row>
    <row r="65071" spans="3:3" ht="15" hidden="1" customHeight="1">
      <c r="C65071" s="2" t="s">
        <v>123</v>
      </c>
    </row>
    <row r="65072" spans="3:3" ht="15" hidden="1" customHeight="1"/>
    <row r="65073" spans="3:3" ht="15" hidden="1" customHeight="1">
      <c r="C65073" s="2" t="s">
        <v>476</v>
      </c>
    </row>
    <row r="65074" spans="3:3" ht="15" hidden="1" customHeight="1">
      <c r="C65074" s="2" t="s">
        <v>509</v>
      </c>
    </row>
    <row r="65075" spans="3:3" ht="15" hidden="1" customHeight="1">
      <c r="C65075" s="2" t="s">
        <v>510</v>
      </c>
    </row>
    <row r="65076" spans="3:3" ht="15" hidden="1" customHeight="1"/>
    <row r="65077" spans="3:3" ht="15" hidden="1" customHeight="1"/>
    <row r="65078" spans="3:3" ht="15" hidden="1" customHeight="1"/>
    <row r="65079" spans="3:3" ht="15" hidden="1" customHeight="1"/>
    <row r="65080" spans="3:3" ht="15" hidden="1" customHeight="1"/>
    <row r="65081" spans="3:3" ht="15" hidden="1" customHeight="1"/>
    <row r="65082" spans="3:3" ht="15" hidden="1" customHeight="1"/>
    <row r="65083" spans="3:3" ht="15" hidden="1" customHeight="1"/>
    <row r="65084" spans="3:3" ht="15" hidden="1" customHeight="1"/>
    <row r="65085" spans="3:3" ht="15" hidden="1" customHeight="1"/>
    <row r="65086" spans="3:3" ht="15" hidden="1" customHeight="1"/>
    <row r="65087" spans="3:3" ht="15" hidden="1" customHeight="1"/>
    <row r="65088" spans="3:3" ht="15" hidden="1" customHeight="1"/>
    <row r="65089" ht="15" hidden="1" customHeight="1"/>
    <row r="65090" ht="15" hidden="1" customHeight="1"/>
    <row r="65091" ht="15" hidden="1" customHeight="1"/>
    <row r="65092" ht="15" hidden="1" customHeight="1"/>
    <row r="65093" ht="15" hidden="1" customHeight="1"/>
    <row r="65094" ht="15" hidden="1" customHeight="1"/>
    <row r="65095" ht="15" hidden="1" customHeight="1"/>
    <row r="65096" ht="15" hidden="1" customHeight="1"/>
    <row r="65097" ht="15" hidden="1" customHeight="1"/>
    <row r="65098" ht="15" hidden="1" customHeight="1"/>
    <row r="65099" ht="15" hidden="1" customHeight="1"/>
    <row r="65100" ht="15" hidden="1" customHeight="1"/>
    <row r="65101" ht="15" hidden="1" customHeight="1"/>
    <row r="65102" ht="15" hidden="1" customHeight="1"/>
    <row r="65103" ht="15" hidden="1" customHeight="1"/>
    <row r="65104" ht="15" hidden="1" customHeight="1"/>
    <row r="65105" ht="15" hidden="1" customHeight="1"/>
    <row r="65106" ht="15" hidden="1" customHeight="1"/>
    <row r="65107" ht="15" hidden="1" customHeight="1"/>
    <row r="65108" ht="15" hidden="1" customHeight="1"/>
    <row r="65109" ht="15" hidden="1" customHeight="1"/>
    <row r="65110" ht="15" hidden="1" customHeight="1"/>
    <row r="65111" ht="15" hidden="1" customHeight="1"/>
    <row r="65112" ht="15" hidden="1" customHeight="1"/>
    <row r="65113" ht="15" hidden="1" customHeight="1"/>
    <row r="65114" ht="15" hidden="1" customHeight="1"/>
    <row r="65115" ht="15" hidden="1" customHeight="1"/>
    <row r="65116" ht="15" hidden="1" customHeight="1"/>
    <row r="65117" ht="15" hidden="1" customHeight="1"/>
    <row r="65118" ht="15" hidden="1" customHeight="1"/>
    <row r="65119" ht="15" hidden="1" customHeight="1"/>
    <row r="65120" ht="15" hidden="1" customHeight="1"/>
    <row r="65121" spans="3:3" ht="15" hidden="1" customHeight="1"/>
    <row r="65122" spans="3:3" ht="15" hidden="1" customHeight="1"/>
    <row r="65123" spans="3:3" ht="15" hidden="1" customHeight="1"/>
    <row r="65124" spans="3:3" ht="15" hidden="1" customHeight="1">
      <c r="C65124" s="2" t="s">
        <v>289</v>
      </c>
    </row>
    <row r="65125" spans="3:3" ht="15" hidden="1" customHeight="1">
      <c r="C65125" s="2" t="s">
        <v>290</v>
      </c>
    </row>
    <row r="65126" spans="3:3" ht="15" hidden="1" customHeight="1">
      <c r="C65126" s="2" t="s">
        <v>291</v>
      </c>
    </row>
    <row r="65127" spans="3:3" ht="15" hidden="1" customHeight="1">
      <c r="C65127" s="2" t="s">
        <v>292</v>
      </c>
    </row>
    <row r="65128" spans="3:3" ht="15" hidden="1" customHeight="1">
      <c r="C65128" s="2" t="s">
        <v>293</v>
      </c>
    </row>
    <row r="65129" spans="3:3" ht="15" hidden="1" customHeight="1"/>
    <row r="65130" spans="3:3" ht="15" hidden="1" customHeight="1">
      <c r="C65130" s="2" t="s">
        <v>294</v>
      </c>
    </row>
    <row r="65131" spans="3:3" ht="15" hidden="1" customHeight="1">
      <c r="C65131" s="2" t="s">
        <v>295</v>
      </c>
    </row>
    <row r="65132" spans="3:3" ht="15" hidden="1" customHeight="1">
      <c r="C65132" s="2" t="s">
        <v>296</v>
      </c>
    </row>
    <row r="65133" spans="3:3" ht="15" hidden="1" customHeight="1">
      <c r="C65133" s="2" t="s">
        <v>409</v>
      </c>
    </row>
    <row r="65134" spans="3:3" ht="15" hidden="1" customHeight="1">
      <c r="C65134" s="2" t="s">
        <v>297</v>
      </c>
    </row>
    <row r="65135" spans="3:3" ht="15" hidden="1" customHeight="1">
      <c r="C65135" s="2" t="s">
        <v>298</v>
      </c>
    </row>
    <row r="65136" spans="3:3" ht="15" hidden="1" customHeight="1">
      <c r="C65136" s="2" t="s">
        <v>421</v>
      </c>
    </row>
    <row r="65137" spans="3:3" ht="15" hidden="1" customHeight="1">
      <c r="C65137" s="2" t="s">
        <v>422</v>
      </c>
    </row>
    <row r="65138" spans="3:3" ht="15" hidden="1" customHeight="1">
      <c r="C65138" s="2" t="s">
        <v>299</v>
      </c>
    </row>
    <row r="65139" spans="3:3" ht="15" hidden="1" customHeight="1">
      <c r="C65139" s="2" t="s">
        <v>300</v>
      </c>
    </row>
    <row r="65140" spans="3:3" ht="15" hidden="1" customHeight="1">
      <c r="C65140" s="2" t="s">
        <v>301</v>
      </c>
    </row>
    <row r="65141" spans="3:3" ht="15" hidden="1" customHeight="1">
      <c r="C65141" s="2" t="s">
        <v>420</v>
      </c>
    </row>
    <row r="65142" spans="3:3" ht="15" hidden="1" customHeight="1">
      <c r="C65142" s="2" t="s">
        <v>302</v>
      </c>
    </row>
    <row r="65143" spans="3:3" ht="15" hidden="1" customHeight="1">
      <c r="C65143" s="2" t="s">
        <v>303</v>
      </c>
    </row>
    <row r="65144" spans="3:3" ht="15" hidden="1" customHeight="1">
      <c r="C65144" s="2" t="s">
        <v>304</v>
      </c>
    </row>
    <row r="65145" spans="3:3" ht="15" hidden="1" customHeight="1"/>
    <row r="65146" spans="3:3" ht="15" hidden="1" customHeight="1">
      <c r="C65146" s="2">
        <v>5500</v>
      </c>
    </row>
    <row r="65147" spans="3:3" ht="15" hidden="1" customHeight="1"/>
    <row r="65148" spans="3:3" ht="15" hidden="1" customHeight="1">
      <c r="C65148" s="2">
        <v>6007</v>
      </c>
    </row>
    <row r="65149" spans="3:3" ht="15" hidden="1" customHeight="1">
      <c r="C65149" s="2" t="s">
        <v>305</v>
      </c>
    </row>
    <row r="65150" spans="3:3" ht="15" hidden="1" customHeight="1">
      <c r="C65150" s="2" t="s">
        <v>306</v>
      </c>
    </row>
    <row r="65151" spans="3:3" ht="15" hidden="1" customHeight="1"/>
    <row r="65152" spans="3:3" ht="15" hidden="1" customHeight="1">
      <c r="C65152" s="2" t="s">
        <v>308</v>
      </c>
    </row>
    <row r="65153" spans="3:3" ht="15" hidden="1" customHeight="1">
      <c r="C65153" s="2" t="s">
        <v>307</v>
      </c>
    </row>
    <row r="65154" spans="3:3" ht="15" hidden="1" customHeight="1">
      <c r="C65154" s="2">
        <v>6006</v>
      </c>
    </row>
    <row r="65155" spans="3:3" ht="15" hidden="1" customHeight="1">
      <c r="C65155" s="2">
        <v>7000</v>
      </c>
    </row>
    <row r="65156" spans="3:3" ht="15" hidden="1" customHeight="1">
      <c r="C65156" s="2" t="s">
        <v>309</v>
      </c>
    </row>
    <row r="65157" spans="3:3" ht="15" hidden="1" customHeight="1">
      <c r="C65157" s="2" t="s">
        <v>310</v>
      </c>
    </row>
    <row r="65158" spans="3:3" ht="15" hidden="1" customHeight="1">
      <c r="C65158" s="2" t="s">
        <v>311</v>
      </c>
    </row>
    <row r="65159" spans="3:3" ht="15" hidden="1" customHeight="1"/>
    <row r="65160" spans="3:3" ht="15" hidden="1" customHeight="1"/>
    <row r="65161" spans="3:3" ht="15" hidden="1" customHeight="1"/>
    <row r="65162" spans="3:3" ht="15" hidden="1" customHeight="1"/>
    <row r="65163" spans="3:3" ht="15" hidden="1" customHeight="1"/>
    <row r="65164" spans="3:3" ht="15" hidden="1" customHeight="1"/>
    <row r="65165" spans="3:3" ht="15" hidden="1" customHeight="1"/>
    <row r="65166" spans="3:3" ht="15" hidden="1" customHeight="1"/>
    <row r="65167" spans="3:3" ht="15" hidden="1" customHeight="1"/>
    <row r="65168" spans="3:3" ht="15" hidden="1" customHeight="1"/>
    <row r="65169" ht="15" hidden="1" customHeight="1"/>
    <row r="65170" ht="15" hidden="1" customHeight="1"/>
    <row r="65171" ht="15" hidden="1" customHeight="1"/>
    <row r="65172" ht="15" hidden="1" customHeight="1"/>
    <row r="65173" ht="15" hidden="1" customHeight="1"/>
    <row r="65174" ht="15" hidden="1" customHeight="1"/>
    <row r="65175" ht="15" hidden="1" customHeight="1"/>
    <row r="65176" ht="15" hidden="1" customHeight="1"/>
    <row r="65177" ht="15" hidden="1" customHeight="1"/>
    <row r="65178" ht="15" hidden="1" customHeight="1"/>
    <row r="65179" ht="15" hidden="1" customHeight="1"/>
    <row r="65180" ht="15" hidden="1" customHeight="1"/>
    <row r="65181" ht="15" hidden="1" customHeight="1"/>
    <row r="65182" ht="15" hidden="1" customHeight="1"/>
    <row r="65183" ht="15" hidden="1" customHeight="1"/>
    <row r="65184" ht="15" hidden="1" customHeight="1"/>
    <row r="65185" ht="15" hidden="1" customHeight="1"/>
    <row r="65186" ht="15" hidden="1" customHeight="1"/>
    <row r="65187" ht="15" hidden="1" customHeight="1"/>
    <row r="65188" ht="15" hidden="1" customHeight="1"/>
    <row r="65189" ht="15" hidden="1" customHeight="1"/>
    <row r="65190" ht="15" hidden="1" customHeight="1"/>
    <row r="65191" ht="15" hidden="1" customHeight="1"/>
    <row r="65192" ht="15" hidden="1" customHeight="1"/>
    <row r="65193" ht="15" hidden="1" customHeight="1"/>
    <row r="65194" ht="15" hidden="1" customHeight="1"/>
    <row r="65195" ht="15" hidden="1" customHeight="1"/>
    <row r="65196" ht="15" hidden="1" customHeight="1"/>
    <row r="65197" ht="15" hidden="1" customHeight="1"/>
    <row r="65198" ht="15" hidden="1" customHeight="1"/>
    <row r="65199" ht="15" hidden="1" customHeight="1"/>
    <row r="65200" ht="15" hidden="1" customHeight="1"/>
    <row r="65201" ht="15" hidden="1" customHeight="1"/>
    <row r="65202" ht="15" hidden="1" customHeight="1"/>
    <row r="65203" ht="15" hidden="1" customHeight="1"/>
    <row r="65204" ht="15" hidden="1" customHeight="1"/>
    <row r="65205" ht="15" hidden="1" customHeight="1"/>
    <row r="65206" ht="15" hidden="1" customHeight="1"/>
    <row r="65207" ht="15" hidden="1" customHeight="1"/>
    <row r="65208" ht="15" hidden="1" customHeight="1"/>
    <row r="65209" ht="15" hidden="1" customHeight="1"/>
    <row r="65210" ht="15" hidden="1" customHeight="1"/>
    <row r="65211" ht="15" hidden="1" customHeight="1"/>
    <row r="65212" ht="15" hidden="1" customHeight="1"/>
    <row r="65213" ht="15" hidden="1" customHeight="1"/>
    <row r="65214" ht="15" hidden="1" customHeight="1"/>
    <row r="65215" ht="15" hidden="1" customHeight="1"/>
    <row r="65216" ht="15" hidden="1" customHeight="1"/>
    <row r="65217" spans="3:3" ht="15" hidden="1" customHeight="1"/>
    <row r="65218" spans="3:3" ht="15" hidden="1" customHeight="1">
      <c r="C65218" s="2" t="s">
        <v>127</v>
      </c>
    </row>
    <row r="65219" spans="3:3" ht="15" hidden="1" customHeight="1">
      <c r="C65219" s="2" t="s">
        <v>128</v>
      </c>
    </row>
    <row r="65220" spans="3:3" ht="15" hidden="1" customHeight="1">
      <c r="C65220" s="2" t="s">
        <v>125</v>
      </c>
    </row>
    <row r="65221" spans="3:3" ht="15" hidden="1" customHeight="1">
      <c r="C65221" s="2" t="s">
        <v>126</v>
      </c>
    </row>
    <row r="65222" spans="3:3" ht="15" hidden="1" customHeight="1">
      <c r="C65222" s="2" t="s">
        <v>344</v>
      </c>
    </row>
    <row r="65223" spans="3:3" ht="15" hidden="1" customHeight="1"/>
    <row r="65224" spans="3:3" ht="15" hidden="1" customHeight="1">
      <c r="C65224" s="2" t="s">
        <v>156</v>
      </c>
    </row>
    <row r="65225" spans="3:3" ht="15" hidden="1" customHeight="1">
      <c r="C65225" s="2" t="s">
        <v>157</v>
      </c>
    </row>
    <row r="65226" spans="3:3" ht="15" hidden="1" customHeight="1">
      <c r="C65226" s="2" t="s">
        <v>158</v>
      </c>
    </row>
    <row r="65227" spans="3:3" ht="15" hidden="1" customHeight="1">
      <c r="C65227" s="2" t="s">
        <v>159</v>
      </c>
    </row>
    <row r="65228" spans="3:3" ht="15" hidden="1" customHeight="1"/>
    <row r="65229" spans="3:3" ht="15" hidden="1" customHeight="1">
      <c r="C65229" s="2" t="s">
        <v>148</v>
      </c>
    </row>
    <row r="65230" spans="3:3" ht="15" hidden="1" customHeight="1">
      <c r="C65230" s="2" t="s">
        <v>160</v>
      </c>
    </row>
    <row r="65231" spans="3:3" ht="15" hidden="1" customHeight="1">
      <c r="C65231" s="2" t="s">
        <v>334</v>
      </c>
    </row>
    <row r="65232" spans="3:3" ht="15" hidden="1" customHeight="1">
      <c r="C65232" s="2" t="s">
        <v>149</v>
      </c>
    </row>
    <row r="65233" spans="3:3" ht="15" hidden="1" customHeight="1">
      <c r="C65233" s="2" t="s">
        <v>161</v>
      </c>
    </row>
    <row r="65234" spans="3:3" ht="15" hidden="1" customHeight="1">
      <c r="C65234" s="2" t="s">
        <v>154</v>
      </c>
    </row>
    <row r="65235" spans="3:3" ht="15" hidden="1" customHeight="1">
      <c r="C65235" s="2" t="s">
        <v>153</v>
      </c>
    </row>
    <row r="65236" spans="3:3" ht="15" hidden="1" customHeight="1">
      <c r="C65236" s="2" t="s">
        <v>346</v>
      </c>
    </row>
    <row r="65237" spans="3:3" ht="15" hidden="1" customHeight="1">
      <c r="C65237" s="2" t="s">
        <v>155</v>
      </c>
    </row>
    <row r="65238" spans="3:3" ht="15" hidden="1" customHeight="1">
      <c r="C65238" s="2" t="s">
        <v>150</v>
      </c>
    </row>
    <row r="65239" spans="3:3" ht="15" hidden="1" customHeight="1">
      <c r="C65239" s="2" t="s">
        <v>329</v>
      </c>
    </row>
    <row r="65240" spans="3:3" ht="15" hidden="1" customHeight="1">
      <c r="C65240" s="2" t="s">
        <v>151</v>
      </c>
    </row>
    <row r="65241" spans="3:3" ht="15" hidden="1" customHeight="1">
      <c r="C65241" s="2" t="s">
        <v>152</v>
      </c>
    </row>
    <row r="65242" spans="3:3" ht="15" hidden="1" customHeight="1"/>
    <row r="65243" spans="3:3" ht="15" hidden="1" customHeight="1">
      <c r="C65243" s="2" t="s">
        <v>162</v>
      </c>
    </row>
    <row r="65244" spans="3:3" ht="15" hidden="1" customHeight="1">
      <c r="C65244" s="2" t="s">
        <v>163</v>
      </c>
    </row>
    <row r="65245" spans="3:3" ht="15" hidden="1" customHeight="1">
      <c r="C65245" s="2" t="s">
        <v>164</v>
      </c>
    </row>
    <row r="65246" spans="3:3" ht="15" hidden="1" customHeight="1"/>
    <row r="65247" spans="3:3" ht="15" hidden="1" customHeight="1">
      <c r="C65247" s="2" t="s">
        <v>165</v>
      </c>
    </row>
    <row r="65248" spans="3:3" ht="15" hidden="1" customHeight="1">
      <c r="C65248" s="2" t="s">
        <v>166</v>
      </c>
    </row>
    <row r="65249" spans="3:3" ht="15" hidden="1" customHeight="1">
      <c r="C65249" s="2" t="s">
        <v>167</v>
      </c>
    </row>
    <row r="65250" spans="3:3" ht="15" hidden="1" customHeight="1">
      <c r="C65250" s="2" t="s">
        <v>168</v>
      </c>
    </row>
    <row r="65251" spans="3:3" ht="15" hidden="1" customHeight="1">
      <c r="C65251" s="2" t="s">
        <v>169</v>
      </c>
    </row>
    <row r="65252" spans="3:3" ht="15" hidden="1" customHeight="1">
      <c r="C65252" s="2" t="s">
        <v>170</v>
      </c>
    </row>
    <row r="65253" spans="3:3" ht="15" hidden="1" customHeight="1">
      <c r="C65253" s="2" t="s">
        <v>171</v>
      </c>
    </row>
    <row r="65254" spans="3:3" ht="15" hidden="1" customHeight="1">
      <c r="C65254" s="2" t="s">
        <v>172</v>
      </c>
    </row>
    <row r="65255" spans="3:3" ht="15" hidden="1" customHeight="1">
      <c r="C65255" s="2" t="s">
        <v>173</v>
      </c>
    </row>
    <row r="65256" spans="3:3" ht="15" hidden="1" customHeight="1">
      <c r="C65256" s="2" t="s">
        <v>174</v>
      </c>
    </row>
    <row r="65257" spans="3:3" ht="15" hidden="1" customHeight="1">
      <c r="C65257" s="2" t="s">
        <v>175</v>
      </c>
    </row>
    <row r="65258" spans="3:3" ht="15" hidden="1" customHeight="1">
      <c r="C65258" s="2" t="s">
        <v>176</v>
      </c>
    </row>
    <row r="65259" spans="3:3" ht="15" hidden="1" customHeight="1">
      <c r="C65259" s="2" t="s">
        <v>177</v>
      </c>
    </row>
    <row r="65260" spans="3:3" ht="15" hidden="1" customHeight="1">
      <c r="C65260" s="2" t="s">
        <v>178</v>
      </c>
    </row>
    <row r="65261" spans="3:3" ht="15" hidden="1" customHeight="1">
      <c r="C65261" s="2" t="s">
        <v>179</v>
      </c>
    </row>
    <row r="65262" spans="3:3" ht="15" hidden="1" customHeight="1"/>
    <row r="65263" spans="3:3" ht="15" hidden="1" customHeight="1">
      <c r="C65263" s="2" t="s">
        <v>180</v>
      </c>
    </row>
    <row r="65264" spans="3:3" ht="15" hidden="1" customHeight="1">
      <c r="C65264" s="2" t="s">
        <v>371</v>
      </c>
    </row>
    <row r="65265" spans="3:3" ht="15" hidden="1" customHeight="1">
      <c r="C65265" s="2" t="s">
        <v>181</v>
      </c>
    </row>
    <row r="65266" spans="3:3" ht="15" hidden="1" customHeight="1">
      <c r="C65266" s="2" t="s">
        <v>182</v>
      </c>
    </row>
    <row r="65267" spans="3:3" ht="15" hidden="1" customHeight="1">
      <c r="C65267" s="2" t="s">
        <v>183</v>
      </c>
    </row>
    <row r="65268" spans="3:3" ht="15" hidden="1" customHeight="1">
      <c r="C65268" s="2" t="s">
        <v>184</v>
      </c>
    </row>
    <row r="65269" spans="3:3" ht="15" hidden="1" customHeight="1">
      <c r="C65269" s="2" t="s">
        <v>185</v>
      </c>
    </row>
    <row r="65270" spans="3:3" ht="15" hidden="1" customHeight="1">
      <c r="C65270" s="2" t="s">
        <v>186</v>
      </c>
    </row>
    <row r="65271" spans="3:3" ht="15" hidden="1" customHeight="1"/>
    <row r="65272" spans="3:3" ht="15" hidden="1" customHeight="1">
      <c r="C65272" s="2" t="s">
        <v>187</v>
      </c>
    </row>
    <row r="65273" spans="3:3" ht="15" hidden="1" customHeight="1">
      <c r="C65273" s="2" t="s">
        <v>188</v>
      </c>
    </row>
    <row r="65274" spans="3:3" ht="15" hidden="1" customHeight="1">
      <c r="C65274" s="2" t="s">
        <v>189</v>
      </c>
    </row>
    <row r="65275" spans="3:3" ht="15" hidden="1" customHeight="1">
      <c r="C65275" s="2" t="s">
        <v>190</v>
      </c>
    </row>
    <row r="65276" spans="3:3" ht="15" hidden="1" customHeight="1">
      <c r="C65276" s="2" t="s">
        <v>191</v>
      </c>
    </row>
    <row r="65277" spans="3:3" ht="15" hidden="1" customHeight="1">
      <c r="C65277" s="2" t="s">
        <v>440</v>
      </c>
    </row>
    <row r="65278" spans="3:3" ht="15" hidden="1" customHeight="1">
      <c r="C65278" s="2" t="s">
        <v>192</v>
      </c>
    </row>
    <row r="65279" spans="3:3" ht="15" hidden="1" customHeight="1">
      <c r="C65279" s="2" t="s">
        <v>193</v>
      </c>
    </row>
    <row r="65280" spans="3:3" ht="15" hidden="1" customHeight="1">
      <c r="C65280" s="2" t="s">
        <v>194</v>
      </c>
    </row>
    <row r="65281" spans="3:3" ht="15" hidden="1" customHeight="1">
      <c r="C65281" s="2" t="s">
        <v>195</v>
      </c>
    </row>
    <row r="65282" spans="3:3" ht="15" hidden="1" customHeight="1">
      <c r="C65282" s="2" t="s">
        <v>196</v>
      </c>
    </row>
    <row r="65283" spans="3:3" ht="15" hidden="1" customHeight="1"/>
    <row r="65284" spans="3:3" ht="15" hidden="1" customHeight="1">
      <c r="C65284" s="2" t="s">
        <v>197</v>
      </c>
    </row>
    <row r="65285" spans="3:3" ht="15" hidden="1" customHeight="1">
      <c r="C65285" s="2" t="s">
        <v>198</v>
      </c>
    </row>
    <row r="65286" spans="3:3" ht="15" hidden="1" customHeight="1">
      <c r="C65286" s="2" t="s">
        <v>199</v>
      </c>
    </row>
    <row r="65287" spans="3:3" ht="15" hidden="1" customHeight="1"/>
    <row r="65288" spans="3:3" ht="15" hidden="1" customHeight="1"/>
    <row r="65289" spans="3:3" ht="15" hidden="1" customHeight="1">
      <c r="C65289" s="2" t="s">
        <v>239</v>
      </c>
    </row>
    <row r="65290" spans="3:3" ht="15" hidden="1" customHeight="1">
      <c r="C65290" s="2" t="s">
        <v>240</v>
      </c>
    </row>
    <row r="65291" spans="3:3" ht="15" hidden="1" customHeight="1">
      <c r="C65291" s="2" t="s">
        <v>241</v>
      </c>
    </row>
    <row r="65292" spans="3:3" ht="15" hidden="1" customHeight="1">
      <c r="C65292" s="2" t="s">
        <v>242</v>
      </c>
    </row>
    <row r="65293" spans="3:3" ht="15" hidden="1" customHeight="1">
      <c r="C65293" s="2" t="s">
        <v>243</v>
      </c>
    </row>
    <row r="65294" spans="3:3" ht="15" hidden="1" customHeight="1">
      <c r="C65294" s="2" t="s">
        <v>244</v>
      </c>
    </row>
    <row r="65295" spans="3:3" ht="15" hidden="1" customHeight="1">
      <c r="C65295" s="2" t="s">
        <v>245</v>
      </c>
    </row>
    <row r="65296" spans="3:3" ht="15" hidden="1" customHeight="1">
      <c r="C65296" s="2" t="s">
        <v>246</v>
      </c>
    </row>
    <row r="65297" spans="3:3" ht="15" hidden="1" customHeight="1">
      <c r="C65297" s="2" t="s">
        <v>443</v>
      </c>
    </row>
    <row r="65298" spans="3:3" ht="15" hidden="1" customHeight="1">
      <c r="C65298" s="2" t="s">
        <v>247</v>
      </c>
    </row>
    <row r="65299" spans="3:3" ht="15" hidden="1" customHeight="1">
      <c r="C65299" s="2" t="s">
        <v>453</v>
      </c>
    </row>
    <row r="65300" spans="3:3" ht="15" hidden="1" customHeight="1">
      <c r="C65300" s="2" t="s">
        <v>248</v>
      </c>
    </row>
    <row r="65301" spans="3:3" ht="15" hidden="1" customHeight="1"/>
    <row r="65302" spans="3:3" ht="15" hidden="1" customHeight="1">
      <c r="C65302" s="2" t="s">
        <v>249</v>
      </c>
    </row>
    <row r="65303" spans="3:3" ht="15" hidden="1" customHeight="1">
      <c r="C65303" s="2" t="s">
        <v>250</v>
      </c>
    </row>
    <row r="65304" spans="3:3" ht="15" hidden="1" customHeight="1">
      <c r="C65304" s="2" t="s">
        <v>251</v>
      </c>
    </row>
    <row r="65305" spans="3:3" ht="15" hidden="1" customHeight="1">
      <c r="C65305" s="2" t="s">
        <v>252</v>
      </c>
    </row>
    <row r="65306" spans="3:3" ht="15" hidden="1" customHeight="1">
      <c r="C65306" s="2" t="s">
        <v>253</v>
      </c>
    </row>
    <row r="65307" spans="3:3" ht="15" hidden="1" customHeight="1">
      <c r="C65307" s="2" t="s">
        <v>254</v>
      </c>
    </row>
    <row r="65308" spans="3:3" ht="15" hidden="1" customHeight="1">
      <c r="C65308" s="2" t="s">
        <v>255</v>
      </c>
    </row>
    <row r="65309" spans="3:3" ht="15" hidden="1" customHeight="1">
      <c r="C65309" s="2" t="s">
        <v>257</v>
      </c>
    </row>
    <row r="65310" spans="3:3" ht="15" hidden="1" customHeight="1">
      <c r="C65310" s="2" t="s">
        <v>452</v>
      </c>
    </row>
    <row r="65311" spans="3:3" ht="15" hidden="1" customHeight="1">
      <c r="C65311" s="2" t="s">
        <v>256</v>
      </c>
    </row>
    <row r="65312" spans="3:3" ht="15" hidden="1" customHeight="1">
      <c r="C65312" s="2" t="s">
        <v>259</v>
      </c>
    </row>
    <row r="65313" spans="3:3" ht="15" hidden="1" customHeight="1">
      <c r="C65313" s="2" t="s">
        <v>258</v>
      </c>
    </row>
    <row r="65314" spans="3:3" ht="15" hidden="1" customHeight="1">
      <c r="C65314" s="2" t="s">
        <v>260</v>
      </c>
    </row>
    <row r="65315" spans="3:3" ht="15" hidden="1" customHeight="1">
      <c r="C65315" s="2" t="s">
        <v>262</v>
      </c>
    </row>
    <row r="65316" spans="3:3" ht="15" hidden="1" customHeight="1">
      <c r="C65316" s="2" t="s">
        <v>261</v>
      </c>
    </row>
    <row r="65317" spans="3:3" ht="15" hidden="1" customHeight="1">
      <c r="C65317" s="2" t="s">
        <v>450</v>
      </c>
    </row>
    <row r="65318" spans="3:3" ht="15" hidden="1" customHeight="1">
      <c r="C65318" s="2" t="s">
        <v>263</v>
      </c>
    </row>
    <row r="65319" spans="3:3" ht="15" hidden="1" customHeight="1">
      <c r="C65319" s="2" t="s">
        <v>451</v>
      </c>
    </row>
    <row r="65320" spans="3:3" ht="15" hidden="1" customHeight="1">
      <c r="C65320" s="2" t="s">
        <v>264</v>
      </c>
    </row>
    <row r="65321" spans="3:3" ht="15" hidden="1" customHeight="1">
      <c r="C65321" s="2" t="s">
        <v>445</v>
      </c>
    </row>
    <row r="65322" spans="3:3" ht="15" hidden="1" customHeight="1">
      <c r="C65322" s="2" t="s">
        <v>446</v>
      </c>
    </row>
    <row r="65323" spans="3:3" ht="15" hidden="1" customHeight="1">
      <c r="C65323" s="2" t="s">
        <v>265</v>
      </c>
    </row>
    <row r="65324" spans="3:3" ht="15" hidden="1" customHeight="1">
      <c r="C65324" s="2" t="s">
        <v>266</v>
      </c>
    </row>
    <row r="65325" spans="3:3" ht="15" hidden="1" customHeight="1">
      <c r="C65325" s="2" t="s">
        <v>267</v>
      </c>
    </row>
    <row r="65326" spans="3:3" ht="15" hidden="1" customHeight="1">
      <c r="C65326" s="2" t="s">
        <v>268</v>
      </c>
    </row>
    <row r="65327" spans="3:3" ht="15" hidden="1" customHeight="1">
      <c r="C65327" s="2" t="s">
        <v>269</v>
      </c>
    </row>
    <row r="65328" spans="3:3" ht="15" hidden="1" customHeight="1"/>
    <row r="65329" spans="3:3" ht="15" hidden="1" customHeight="1">
      <c r="C65329" s="2" t="s">
        <v>270</v>
      </c>
    </row>
    <row r="65330" spans="3:3" ht="15" hidden="1" customHeight="1">
      <c r="C65330" s="2" t="s">
        <v>271</v>
      </c>
    </row>
    <row r="65331" spans="3:3" ht="15" hidden="1" customHeight="1">
      <c r="C65331" s="2" t="s">
        <v>355</v>
      </c>
    </row>
    <row r="65332" spans="3:3" ht="15" hidden="1" customHeight="1"/>
    <row r="65333" spans="3:3" ht="15" hidden="1" customHeight="1"/>
    <row r="65334" spans="3:3" ht="15" hidden="1" customHeight="1">
      <c r="C65334" s="2" t="s">
        <v>285</v>
      </c>
    </row>
    <row r="65335" spans="3:3" ht="15" hidden="1" customHeight="1">
      <c r="C65335" s="2" t="s">
        <v>286</v>
      </c>
    </row>
    <row r="65336" spans="3:3" ht="15" hidden="1" customHeight="1">
      <c r="C65336" s="2" t="s">
        <v>287</v>
      </c>
    </row>
    <row r="65337" spans="3:3" ht="15" hidden="1" customHeight="1">
      <c r="C65337" s="2" t="s">
        <v>288</v>
      </c>
    </row>
    <row r="65338" spans="3:3" ht="15" hidden="1" customHeight="1"/>
    <row r="65339" spans="3:3" ht="15" hidden="1" customHeight="1"/>
    <row r="65340" spans="3:3" ht="15" hidden="1" customHeight="1"/>
    <row r="65341" spans="3:3" ht="15" hidden="1" customHeight="1"/>
    <row r="65342" spans="3:3" ht="15" hidden="1" customHeight="1"/>
    <row r="65343" spans="3:3" ht="15" hidden="1" customHeight="1"/>
    <row r="65344" spans="3:3" ht="15" hidden="1" customHeight="1"/>
    <row r="65345" spans="3:3" ht="15" hidden="1" customHeight="1"/>
    <row r="65346" spans="3:3" ht="15" hidden="1" customHeight="1"/>
    <row r="65347" spans="3:3" ht="15" hidden="1" customHeight="1"/>
    <row r="65348" spans="3:3" ht="15" hidden="1" customHeight="1"/>
    <row r="65349" spans="3:3" ht="15" hidden="1" customHeight="1"/>
    <row r="65350" spans="3:3" ht="15" hidden="1" customHeight="1"/>
    <row r="65351" spans="3:3" ht="15" hidden="1" customHeight="1"/>
    <row r="65352" spans="3:3" ht="15" hidden="1" customHeight="1"/>
    <row r="65353" spans="3:3" ht="15" hidden="1" customHeight="1"/>
    <row r="65354" spans="3:3" ht="15" hidden="1" customHeight="1"/>
    <row r="65355" spans="3:3" ht="15" hidden="1" customHeight="1"/>
    <row r="65356" spans="3:3" ht="15" hidden="1" customHeight="1"/>
    <row r="65357" spans="3:3" ht="15" hidden="1" customHeight="1"/>
    <row r="65358" spans="3:3" ht="15" hidden="1" customHeight="1"/>
    <row r="65359" spans="3:3" ht="15" hidden="1" customHeight="1">
      <c r="C65359" s="2" t="s">
        <v>11</v>
      </c>
    </row>
    <row r="65360" spans="3:3" ht="15" hidden="1" customHeight="1"/>
    <row r="65361" spans="3:3" ht="15" hidden="1" customHeight="1">
      <c r="C65361" s="2" t="s">
        <v>12</v>
      </c>
    </row>
    <row r="65362" spans="3:3" ht="15" hidden="1" customHeight="1">
      <c r="C65362" s="2" t="s">
        <v>13</v>
      </c>
    </row>
    <row r="65363" spans="3:3" ht="15" hidden="1" customHeight="1">
      <c r="C65363" s="2" t="s">
        <v>14</v>
      </c>
    </row>
    <row r="65364" spans="3:3" ht="15" hidden="1" customHeight="1">
      <c r="C65364" s="2" t="s">
        <v>15</v>
      </c>
    </row>
    <row r="65365" spans="3:3" ht="15" hidden="1" customHeight="1">
      <c r="C65365" s="2" t="s">
        <v>16</v>
      </c>
    </row>
    <row r="65366" spans="3:3" ht="15" hidden="1" customHeight="1"/>
    <row r="65367" spans="3:3" ht="15" hidden="1" customHeight="1">
      <c r="C65367" s="2" t="s">
        <v>17</v>
      </c>
    </row>
    <row r="65368" spans="3:3" ht="15" hidden="1" customHeight="1">
      <c r="C65368" s="2" t="s">
        <v>94</v>
      </c>
    </row>
    <row r="65369" spans="3:3" ht="15" hidden="1" customHeight="1">
      <c r="C65369" s="2" t="s">
        <v>18</v>
      </c>
    </row>
    <row r="65370" spans="3:3" ht="15" hidden="1" customHeight="1">
      <c r="C65370" s="2" t="s">
        <v>19</v>
      </c>
    </row>
    <row r="65371" spans="3:3" ht="15" hidden="1" customHeight="1">
      <c r="C65371" s="2" t="s">
        <v>20</v>
      </c>
    </row>
    <row r="65372" spans="3:3" ht="15" hidden="1" customHeight="1">
      <c r="C65372" s="2" t="s">
        <v>21</v>
      </c>
    </row>
    <row r="65373" spans="3:3" ht="15" hidden="1" customHeight="1">
      <c r="C65373" s="2" t="s">
        <v>22</v>
      </c>
    </row>
    <row r="65374" spans="3:3" ht="15" hidden="1" customHeight="1">
      <c r="C65374" s="2" t="s">
        <v>23</v>
      </c>
    </row>
    <row r="65375" spans="3:3" ht="15" hidden="1" customHeight="1"/>
    <row r="65376" spans="3:3" ht="15" hidden="1" customHeight="1">
      <c r="C65376" s="2" t="s">
        <v>95</v>
      </c>
    </row>
    <row r="65377" spans="3:3" ht="15" hidden="1" customHeight="1">
      <c r="C65377" s="2" t="s">
        <v>24</v>
      </c>
    </row>
    <row r="65378" spans="3:3" ht="15" hidden="1" customHeight="1">
      <c r="C65378" s="2" t="s">
        <v>25</v>
      </c>
    </row>
    <row r="65379" spans="3:3" ht="15" hidden="1" customHeight="1">
      <c r="C65379" s="2" t="s">
        <v>26</v>
      </c>
    </row>
    <row r="65380" spans="3:3" ht="15" hidden="1" customHeight="1">
      <c r="C65380" s="2" t="s">
        <v>27</v>
      </c>
    </row>
    <row r="65381" spans="3:3" ht="15" hidden="1" customHeight="1"/>
    <row r="65382" spans="3:3" ht="15" hidden="1" customHeight="1">
      <c r="C65382" s="2" t="s">
        <v>28</v>
      </c>
    </row>
    <row r="65383" spans="3:3" ht="15" hidden="1" customHeight="1">
      <c r="C65383" s="2" t="s">
        <v>77</v>
      </c>
    </row>
    <row r="65384" spans="3:3" ht="15" hidden="1" customHeight="1"/>
    <row r="65385" spans="3:3" ht="15" hidden="1" customHeight="1">
      <c r="C65385" s="2" t="s">
        <v>29</v>
      </c>
    </row>
    <row r="65386" spans="3:3" ht="15" hidden="1" customHeight="1">
      <c r="C65386" s="2" t="s">
        <v>30</v>
      </c>
    </row>
    <row r="65387" spans="3:3" ht="15" hidden="1" customHeight="1"/>
    <row r="65388" spans="3:3" ht="15" hidden="1" customHeight="1">
      <c r="C65388" s="2" t="s">
        <v>31</v>
      </c>
    </row>
    <row r="65389" spans="3:3" ht="15" hidden="1" customHeight="1">
      <c r="C65389" s="2" t="s">
        <v>32</v>
      </c>
    </row>
    <row r="65390" spans="3:3" ht="15" hidden="1" customHeight="1"/>
    <row r="65391" spans="3:3" ht="15" hidden="1" customHeight="1">
      <c r="C65391" s="2" t="s">
        <v>33</v>
      </c>
    </row>
    <row r="65392" spans="3:3" ht="15" hidden="1" customHeight="1">
      <c r="C65392" s="2" t="s">
        <v>34</v>
      </c>
    </row>
    <row r="65393" spans="3:3" ht="15" hidden="1" customHeight="1">
      <c r="C65393" s="2" t="s">
        <v>35</v>
      </c>
    </row>
    <row r="65394" spans="3:3" ht="15" hidden="1" customHeight="1">
      <c r="C65394" s="2" t="s">
        <v>96</v>
      </c>
    </row>
    <row r="65395" spans="3:3" ht="15" hidden="1" customHeight="1">
      <c r="C65395" s="2" t="s">
        <v>36</v>
      </c>
    </row>
    <row r="65396" spans="3:3" ht="15" hidden="1" customHeight="1">
      <c r="C65396" s="2" t="s">
        <v>37</v>
      </c>
    </row>
    <row r="65397" spans="3:3" ht="15" hidden="1" customHeight="1">
      <c r="C65397" s="2" t="s">
        <v>38</v>
      </c>
    </row>
    <row r="65398" spans="3:3" ht="15" hidden="1" customHeight="1"/>
    <row r="65399" spans="3:3" ht="15" hidden="1" customHeight="1">
      <c r="C65399" s="2" t="s">
        <v>39</v>
      </c>
    </row>
    <row r="65400" spans="3:3" ht="15" hidden="1" customHeight="1"/>
    <row r="65401" spans="3:3" ht="15" hidden="1" customHeight="1">
      <c r="C65401" s="2" t="s">
        <v>40</v>
      </c>
    </row>
    <row r="65402" spans="3:3" ht="15" hidden="1" customHeight="1"/>
    <row r="65403" spans="3:3" ht="15" hidden="1" customHeight="1">
      <c r="C65403" s="2" t="s">
        <v>41</v>
      </c>
    </row>
    <row r="65404" spans="3:3" ht="15" hidden="1" customHeight="1">
      <c r="C65404" s="2" t="s">
        <v>42</v>
      </c>
    </row>
    <row r="65405" spans="3:3" ht="15" hidden="1" customHeight="1">
      <c r="C65405" s="2" t="s">
        <v>43</v>
      </c>
    </row>
    <row r="65406" spans="3:3" ht="15" hidden="1" customHeight="1">
      <c r="C65406" s="2" t="s">
        <v>44</v>
      </c>
    </row>
    <row r="65407" spans="3:3" ht="15" hidden="1" customHeight="1">
      <c r="C65407" s="2" t="s">
        <v>45</v>
      </c>
    </row>
    <row r="65408" spans="3:3" ht="15" hidden="1" customHeight="1"/>
    <row r="65409" spans="3:3" ht="15" hidden="1" customHeight="1">
      <c r="C65409" s="2" t="s">
        <v>46</v>
      </c>
    </row>
    <row r="65410" spans="3:3" ht="15" hidden="1" customHeight="1">
      <c r="C65410" s="2" t="s">
        <v>47</v>
      </c>
    </row>
    <row r="65411" spans="3:3" ht="15" hidden="1" customHeight="1">
      <c r="C65411" s="2" t="s">
        <v>48</v>
      </c>
    </row>
    <row r="65412" spans="3:3" ht="15" hidden="1" customHeight="1">
      <c r="C65412" s="2" t="s">
        <v>49</v>
      </c>
    </row>
    <row r="65413" spans="3:3" ht="15" hidden="1" customHeight="1"/>
    <row r="65414" spans="3:3" ht="15" hidden="1" customHeight="1">
      <c r="C65414" s="2" t="s">
        <v>50</v>
      </c>
    </row>
    <row r="65415" spans="3:3" ht="15" hidden="1" customHeight="1">
      <c r="C65415" s="2" t="s">
        <v>51</v>
      </c>
    </row>
    <row r="65416" spans="3:3" ht="15" hidden="1" customHeight="1">
      <c r="C65416" s="2" t="s">
        <v>52</v>
      </c>
    </row>
    <row r="65417" spans="3:3" ht="15" hidden="1" customHeight="1"/>
    <row r="65418" spans="3:3" ht="15" hidden="1" customHeight="1"/>
    <row r="65419" spans="3:3" ht="15" hidden="1" customHeight="1"/>
    <row r="65420" spans="3:3" ht="15" hidden="1" customHeight="1"/>
    <row r="65421" spans="3:3" ht="15" hidden="1" customHeight="1"/>
    <row r="65422" spans="3:3" ht="15" hidden="1" customHeight="1"/>
    <row r="65423" spans="3:3" ht="15" hidden="1" customHeight="1"/>
    <row r="65424" spans="3:3" ht="15" hidden="1" customHeight="1"/>
    <row r="65425" ht="15" hidden="1" customHeight="1"/>
    <row r="65426" ht="15" hidden="1" customHeight="1"/>
    <row r="65427" ht="15" hidden="1" customHeight="1"/>
    <row r="65428" ht="15" hidden="1" customHeight="1"/>
    <row r="65429" ht="15" hidden="1" customHeight="1"/>
    <row r="65430" ht="15" hidden="1" customHeight="1"/>
    <row r="65431" ht="15" hidden="1" customHeight="1"/>
    <row r="65432" ht="15" hidden="1" customHeight="1"/>
    <row r="65433" ht="15" hidden="1" customHeight="1"/>
    <row r="65434" ht="15" hidden="1" customHeight="1"/>
    <row r="65435" ht="15" hidden="1" customHeight="1"/>
    <row r="65436" ht="15" hidden="1" customHeight="1"/>
    <row r="65437" ht="15" hidden="1" customHeight="1"/>
    <row r="65438" ht="15" hidden="1" customHeight="1"/>
    <row r="65439" ht="15" hidden="1" customHeight="1"/>
    <row r="65440" ht="15" hidden="1" customHeight="1"/>
    <row r="65441" ht="15" hidden="1" customHeight="1"/>
    <row r="65442" ht="15" hidden="1" customHeight="1"/>
    <row r="65443" ht="15" hidden="1" customHeight="1"/>
    <row r="65444" ht="15" hidden="1" customHeight="1"/>
    <row r="65445" ht="15" hidden="1" customHeight="1"/>
    <row r="65446" ht="15" hidden="1" customHeight="1"/>
    <row r="65447" ht="15" hidden="1" customHeight="1"/>
    <row r="65448" ht="15" hidden="1" customHeight="1"/>
    <row r="65449" ht="15" hidden="1" customHeight="1"/>
    <row r="65450" ht="15" hidden="1" customHeight="1"/>
    <row r="65451" ht="15" hidden="1" customHeight="1"/>
    <row r="65452" ht="15" hidden="1" customHeight="1"/>
    <row r="65453" ht="15" hidden="1" customHeight="1"/>
    <row r="65454" ht="15" hidden="1" customHeight="1"/>
    <row r="65455" ht="15" hidden="1" customHeight="1"/>
    <row r="65456" ht="15" hidden="1" customHeight="1"/>
    <row r="65457" ht="15" hidden="1" customHeight="1"/>
    <row r="65458" ht="15" hidden="1" customHeight="1"/>
    <row r="65459" ht="15" hidden="1" customHeight="1"/>
    <row r="65460" ht="15" hidden="1" customHeight="1"/>
    <row r="65461" ht="15" hidden="1" customHeight="1"/>
    <row r="65462" ht="15" hidden="1" customHeight="1"/>
    <row r="65463" ht="15" hidden="1" customHeight="1"/>
    <row r="65464" ht="15" hidden="1" customHeight="1"/>
    <row r="65465" ht="15" hidden="1" customHeight="1"/>
    <row r="65466" ht="15" hidden="1" customHeight="1"/>
    <row r="65467" ht="15" hidden="1" customHeight="1"/>
    <row r="65468" ht="15" hidden="1" customHeight="1"/>
    <row r="65469" ht="15" hidden="1" customHeight="1"/>
    <row r="65470" ht="15" hidden="1" customHeight="1"/>
    <row r="65471" ht="15" hidden="1" customHeight="1"/>
    <row r="65472" ht="15" hidden="1" customHeight="1"/>
    <row r="65473" ht="15" hidden="1" customHeight="1"/>
    <row r="65474" ht="15" hidden="1" customHeight="1"/>
    <row r="65475" ht="15" hidden="1" customHeight="1"/>
    <row r="65476" ht="15" hidden="1" customHeight="1"/>
    <row r="65477" ht="15" hidden="1" customHeight="1"/>
    <row r="65478" ht="15" hidden="1" customHeight="1"/>
    <row r="65479" ht="15" hidden="1" customHeight="1"/>
    <row r="65480" ht="15" hidden="1" customHeight="1"/>
    <row r="65481" ht="15" hidden="1" customHeight="1"/>
    <row r="65482" ht="15" hidden="1" customHeight="1"/>
    <row r="65483" ht="15" hidden="1" customHeight="1"/>
    <row r="65484" ht="15" hidden="1" customHeight="1"/>
    <row r="65485" ht="15" hidden="1" customHeight="1"/>
    <row r="65486" ht="15" hidden="1" customHeight="1"/>
    <row r="65487" ht="15" hidden="1" customHeight="1"/>
    <row r="65488" ht="15" hidden="1" customHeight="1"/>
    <row r="65489" ht="15" hidden="1" customHeight="1"/>
    <row r="65490" ht="15" hidden="1" customHeight="1"/>
    <row r="65491" ht="15" hidden="1" customHeight="1"/>
    <row r="65492" ht="15" hidden="1" customHeight="1"/>
    <row r="65493" ht="15" hidden="1" customHeight="1"/>
    <row r="65494" ht="15" hidden="1" customHeight="1"/>
    <row r="65495" ht="15" hidden="1" customHeight="1"/>
    <row r="65496" ht="15" hidden="1" customHeight="1"/>
    <row r="65497" ht="15" hidden="1" customHeight="1"/>
    <row r="65498" ht="15" hidden="1" customHeight="1"/>
    <row r="65499" ht="15" hidden="1" customHeight="1"/>
    <row r="65500" ht="15" hidden="1" customHeight="1"/>
    <row r="65501" ht="15" hidden="1" customHeight="1"/>
    <row r="65502" ht="15" hidden="1" customHeight="1"/>
    <row r="65503" ht="15" hidden="1" customHeight="1"/>
    <row r="65504" ht="15" hidden="1" customHeight="1"/>
    <row r="65505" ht="15" hidden="1" customHeight="1"/>
    <row r="65506" ht="15" hidden="1" customHeight="1"/>
    <row r="65507" ht="15" hidden="1" customHeight="1"/>
    <row r="65508" ht="15" hidden="1" customHeight="1"/>
    <row r="65509" ht="15" hidden="1" customHeight="1"/>
    <row r="65510" ht="15" hidden="1" customHeight="1"/>
    <row r="65511" ht="15" hidden="1" customHeight="1"/>
    <row r="65512" ht="15" hidden="1" customHeight="1"/>
    <row r="65513" ht="15" hidden="1" customHeight="1"/>
    <row r="65514" ht="15" hidden="1" customHeight="1"/>
    <row r="65515" ht="15" hidden="1" customHeight="1"/>
    <row r="65516" ht="15" hidden="1" customHeight="1"/>
    <row r="65517" ht="15" hidden="1" customHeight="1"/>
    <row r="65518" ht="15" hidden="1" customHeight="1"/>
    <row r="65519" ht="15" hidden="1" customHeight="1"/>
    <row r="65520" ht="15" hidden="1" customHeight="1"/>
    <row r="65521" ht="15" hidden="1" customHeight="1"/>
    <row r="65522" ht="15" hidden="1" customHeight="1"/>
    <row r="65523" ht="15" hidden="1" customHeight="1"/>
    <row r="65524" ht="15" hidden="1" customHeight="1"/>
    <row r="65525" ht="15" hidden="1" customHeight="1"/>
    <row r="65526" ht="15" hidden="1" customHeight="1"/>
    <row r="65527" ht="15" hidden="1" customHeight="1"/>
    <row r="65528" ht="15" hidden="1" customHeight="1"/>
    <row r="65529" ht="15" hidden="1" customHeight="1"/>
    <row r="65530" ht="15" hidden="1" customHeight="1"/>
    <row r="65531" ht="15" hidden="1" customHeight="1"/>
    <row r="65532" ht="15" hidden="1" customHeight="1"/>
    <row r="65533" ht="15" hidden="1" customHeight="1"/>
    <row r="65534" ht="15" hidden="1" customHeight="1"/>
    <row r="65535" ht="15" hidden="1" customHeight="1"/>
    <row r="65536" ht="15" hidden="1" customHeight="1"/>
  </sheetData>
  <mergeCells count="35">
    <mergeCell ref="A218:I218"/>
    <mergeCell ref="A262:I262"/>
    <mergeCell ref="P1:R1"/>
    <mergeCell ref="S1:U1"/>
    <mergeCell ref="M2:O2"/>
    <mergeCell ref="P2:R2"/>
    <mergeCell ref="A89:I89"/>
    <mergeCell ref="A1:I3"/>
    <mergeCell ref="J1:L1"/>
    <mergeCell ref="M1:O1"/>
    <mergeCell ref="J2:J4"/>
    <mergeCell ref="L2:L4"/>
    <mergeCell ref="S2:U2"/>
    <mergeCell ref="K3:K4"/>
    <mergeCell ref="M3:M4"/>
    <mergeCell ref="O3:O4"/>
    <mergeCell ref="S3:S4"/>
    <mergeCell ref="U3:U4"/>
    <mergeCell ref="A202:I202"/>
    <mergeCell ref="A5:I5"/>
    <mergeCell ref="A13:I13"/>
    <mergeCell ref="A61:I61"/>
    <mergeCell ref="A64:I64"/>
    <mergeCell ref="A81:I81"/>
    <mergeCell ref="A85:I85"/>
    <mergeCell ref="A98:I98"/>
    <mergeCell ref="A119:I119"/>
    <mergeCell ref="A122:I122"/>
    <mergeCell ref="A160:I160"/>
    <mergeCell ref="A186:I186"/>
    <mergeCell ref="A190:I190"/>
    <mergeCell ref="A193:I193"/>
    <mergeCell ref="A195:I195"/>
    <mergeCell ref="P3:P4"/>
    <mergeCell ref="R3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Соло плиты</vt:lpstr>
      <vt:lpstr>Встр. тех-ка</vt:lpstr>
      <vt:lpstr>Вытяжки</vt:lpstr>
      <vt:lpstr>Нас. духовки и плиты</vt:lpstr>
      <vt:lpstr>Обогреватели</vt:lpstr>
      <vt:lpstr>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Станислав</cp:lastModifiedBy>
  <dcterms:created xsi:type="dcterms:W3CDTF">2018-04-14T10:49:14Z</dcterms:created>
  <dcterms:modified xsi:type="dcterms:W3CDTF">2019-04-20T10:34:10Z</dcterms:modified>
</cp:coreProperties>
</file>