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as\Documents\"/>
    </mc:Choice>
  </mc:AlternateContent>
  <xr:revisionPtr revIDLastSave="0" documentId="13_ncr:1_{9FBA28B0-8FB1-487D-89D4-0AC34A3C3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ýška hmotnosť" sheetId="1" r:id="rId1"/>
    <sheet name="bodovy" sheetId="2" r:id="rId2"/>
    <sheet name="časový rad" sheetId="3" r:id="rId3"/>
    <sheet name="stĺpcový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  <c r="I8" i="1"/>
  <c r="I7" i="1"/>
  <c r="I6" i="1"/>
  <c r="I5" i="1"/>
  <c r="I4" i="1"/>
  <c r="H8" i="1"/>
  <c r="H7" i="1"/>
  <c r="H6" i="1"/>
  <c r="H5" i="1"/>
  <c r="H4" i="1"/>
  <c r="G9" i="1"/>
  <c r="G4" i="1" a="1"/>
  <c r="G5" i="1" s="1"/>
  <c r="I24" i="1"/>
  <c r="H24" i="1"/>
  <c r="I25" i="1"/>
  <c r="H25" i="1"/>
  <c r="I23" i="1"/>
  <c r="H23" i="1"/>
  <c r="I22" i="1"/>
  <c r="H22" i="1"/>
  <c r="H21" i="1"/>
  <c r="I21" i="1"/>
  <c r="D2" i="4"/>
  <c r="D3" i="4"/>
  <c r="F3" i="4" s="1"/>
  <c r="D4" i="4"/>
  <c r="F4" i="4"/>
  <c r="F2" i="4"/>
  <c r="G4" i="1" l="1"/>
  <c r="G8" i="1"/>
  <c r="G7" i="1"/>
  <c r="G6" i="1"/>
</calcChain>
</file>

<file path=xl/sharedStrings.xml><?xml version="1.0" encoding="utf-8"?>
<sst xmlns="http://schemas.openxmlformats.org/spreadsheetml/2006/main" count="127" uniqueCount="127">
  <si>
    <t>VYSKA</t>
  </si>
  <si>
    <t>HMOT</t>
  </si>
  <si>
    <t>firma</t>
  </si>
  <si>
    <t>Zamestnanci</t>
  </si>
  <si>
    <t>Mzdy</t>
  </si>
  <si>
    <t>A</t>
  </si>
  <si>
    <t>B</t>
  </si>
  <si>
    <t>C</t>
  </si>
  <si>
    <t>D</t>
  </si>
  <si>
    <t>rok</t>
  </si>
  <si>
    <t>produkcia</t>
  </si>
  <si>
    <t>medzispotreba</t>
  </si>
  <si>
    <t>HPH</t>
  </si>
  <si>
    <t>Dane</t>
  </si>
  <si>
    <t>HDP</t>
  </si>
  <si>
    <t>Hrubá pridaná hodnota = Produkcia - Medzispotreba</t>
  </si>
  <si>
    <r>
      <t>HDP = HPH + Dane</t>
    </r>
    <r>
      <rPr>
        <sz val="10"/>
        <color indexed="8"/>
        <rFont val="Arial"/>
        <family val="2"/>
        <charset val="238"/>
      </rPr>
      <t xml:space="preserve"> </t>
    </r>
  </si>
  <si>
    <t>frequency</t>
  </si>
  <si>
    <t>četnost</t>
  </si>
  <si>
    <t>vybrat oblast, ctrl+shift+enter</t>
  </si>
  <si>
    <t>Frekvenčná tabulka n</t>
  </si>
  <si>
    <t>f</t>
  </si>
  <si>
    <t>kn</t>
  </si>
  <si>
    <t>kf</t>
  </si>
  <si>
    <t>spolu</t>
  </si>
  <si>
    <t>n = abolútna početnosť</t>
  </si>
  <si>
    <t>f = relatívna početnosť udava sa v %</t>
  </si>
  <si>
    <t>kn = kumulatívna absolútna početnosť</t>
  </si>
  <si>
    <t>kf = kumulatívna relatívna početnosť v %</t>
  </si>
  <si>
    <t>Ceny nehnuteľností na bývanie podľa typu bytu a domu v €/m2</t>
  </si>
  <si>
    <t>Rok, Štvrťrok</t>
  </si>
  <si>
    <t>Byty spolu</t>
  </si>
  <si>
    <t>Domy a vily spolu</t>
  </si>
  <si>
    <t>SR spolu</t>
  </si>
  <si>
    <t>1Q 2005</t>
  </si>
  <si>
    <t>2Q 2005</t>
  </si>
  <si>
    <t>3Q 2005</t>
  </si>
  <si>
    <t>4Q 2005</t>
  </si>
  <si>
    <t>1Q 2006</t>
  </si>
  <si>
    <t>2Q 2006</t>
  </si>
  <si>
    <t>3Q 2006</t>
  </si>
  <si>
    <t>4Q 2006</t>
  </si>
  <si>
    <t>1Q 2007</t>
  </si>
  <si>
    <t>2Q 2007</t>
  </si>
  <si>
    <t>3Q 2007</t>
  </si>
  <si>
    <t>4Q 2007</t>
  </si>
  <si>
    <t>1Q 2008</t>
  </si>
  <si>
    <t>2Q 2008</t>
  </si>
  <si>
    <t>3Q 2008</t>
  </si>
  <si>
    <t>4Q 2008</t>
  </si>
  <si>
    <t>1Q 2009</t>
  </si>
  <si>
    <t>2Q 2009</t>
  </si>
  <si>
    <t>3Q 2009</t>
  </si>
  <si>
    <t>4Q 2009</t>
  </si>
  <si>
    <t>1Q 2010</t>
  </si>
  <si>
    <t>2Q 2010</t>
  </si>
  <si>
    <t>3Q 2010</t>
  </si>
  <si>
    <t>4Q 2010</t>
  </si>
  <si>
    <t>1Q 2011</t>
  </si>
  <si>
    <t>2Q 2011</t>
  </si>
  <si>
    <t>3Q 2011</t>
  </si>
  <si>
    <t>4Q 2011</t>
  </si>
  <si>
    <t>1Q 2012</t>
  </si>
  <si>
    <t>2Q 2012</t>
  </si>
  <si>
    <t>3Q 2012</t>
  </si>
  <si>
    <t>4Q 2012</t>
  </si>
  <si>
    <t>1Q 2013</t>
  </si>
  <si>
    <t>2Q 2013</t>
  </si>
  <si>
    <t>3Q 2013</t>
  </si>
  <si>
    <t>4Q 2013</t>
  </si>
  <si>
    <t>1Q 2014</t>
  </si>
  <si>
    <t>2Q 2014</t>
  </si>
  <si>
    <t>3Q 2014</t>
  </si>
  <si>
    <t>4Q 2014</t>
  </si>
  <si>
    <t>1Q 2015</t>
  </si>
  <si>
    <t>2Q 2015</t>
  </si>
  <si>
    <t>3Q 2015</t>
  </si>
  <si>
    <t>4Q 2015</t>
  </si>
  <si>
    <t>1Q 2016</t>
  </si>
  <si>
    <t>2Q 2016</t>
  </si>
  <si>
    <t>3Q 2016</t>
  </si>
  <si>
    <t>4Q 2016</t>
  </si>
  <si>
    <t>1Q 2017</t>
  </si>
  <si>
    <t>2Q 2017</t>
  </si>
  <si>
    <t>3Q 2017</t>
  </si>
  <si>
    <t>4Q 2017</t>
  </si>
  <si>
    <t>1Q 2018</t>
  </si>
  <si>
    <t>2Q 2018</t>
  </si>
  <si>
    <t>3Q 2018</t>
  </si>
  <si>
    <t>4Q 2018</t>
  </si>
  <si>
    <t>1Q 2019</t>
  </si>
  <si>
    <t>2Q 2019</t>
  </si>
  <si>
    <t>3Q 2019</t>
  </si>
  <si>
    <t>4Q 2019</t>
  </si>
  <si>
    <t>1Q 2020</t>
  </si>
  <si>
    <t>2Q 2020</t>
  </si>
  <si>
    <t>3Q 2020</t>
  </si>
  <si>
    <t>4Q 2020</t>
  </si>
  <si>
    <t>1Q 2021</t>
  </si>
  <si>
    <t>2Q 2021</t>
  </si>
  <si>
    <t>3Q 2021</t>
  </si>
  <si>
    <t>4Q 2021</t>
  </si>
  <si>
    <t>1Q 2022</t>
  </si>
  <si>
    <t>2Q 2022</t>
  </si>
  <si>
    <t>3Q 2022</t>
  </si>
  <si>
    <t>4Q 2022</t>
  </si>
  <si>
    <t>1Q 2023</t>
  </si>
  <si>
    <t>2Q 2023</t>
  </si>
  <si>
    <t>3Q 2023</t>
  </si>
  <si>
    <t>4Q 2023</t>
  </si>
  <si>
    <t>1Q 2024</t>
  </si>
  <si>
    <t>2Q 2024</t>
  </si>
  <si>
    <t>3Q 2024</t>
  </si>
  <si>
    <t>4Q 2024</t>
  </si>
  <si>
    <t>maximum</t>
  </si>
  <si>
    <t>minimum</t>
  </si>
  <si>
    <t>median</t>
  </si>
  <si>
    <t>vyska</t>
  </si>
  <si>
    <t>hmotnost</t>
  </si>
  <si>
    <t>priemer/average</t>
  </si>
  <si>
    <t>pocet/count</t>
  </si>
  <si>
    <t xml:space="preserve">                                     n</t>
  </si>
  <si>
    <t>0-160</t>
  </si>
  <si>
    <t>160-170</t>
  </si>
  <si>
    <t>170-180</t>
  </si>
  <si>
    <t>180.190</t>
  </si>
  <si>
    <t>190-200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</si>
</sst>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 readingOrder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right"/>
    </xf>
    <xf numFmtId="4" fontId="0" fillId="0" borderId="0" xfId="0" applyNumberFormat="1"/>
    <xf numFmtId="0" fontId="0" fillId="0" borderId="0" xfId="0" applyBorder="1"/>
    <xf numFmtId="0" fontId="5" fillId="0" borderId="0" xfId="0" applyFont="1" applyFill="1" applyBorder="1"/>
    <xf numFmtId="0" fontId="0" fillId="3" borderId="0" xfId="0" applyFill="1"/>
    <xf numFmtId="9" fontId="0" fillId="0" borderId="2" xfId="1" applyFont="1" applyBorder="1"/>
    <xf numFmtId="9" fontId="0" fillId="0" borderId="0" xfId="1" applyFont="1"/>
    <xf numFmtId="0" fontId="0" fillId="3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'výška hmotnosť'!$B$1</c:f>
              <c:strCache>
                <c:ptCount val="1"/>
                <c:pt idx="0">
                  <c:v>HMOT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'výška hmotnosť'!$A$2:$A$37</c:f>
              <c:numCache>
                <c:formatCode>General</c:formatCode>
                <c:ptCount val="36"/>
                <c:pt idx="0">
                  <c:v>158</c:v>
                </c:pt>
                <c:pt idx="1">
                  <c:v>169</c:v>
                </c:pt>
                <c:pt idx="2">
                  <c:v>185</c:v>
                </c:pt>
                <c:pt idx="3">
                  <c:v>184</c:v>
                </c:pt>
                <c:pt idx="4">
                  <c:v>174</c:v>
                </c:pt>
                <c:pt idx="5">
                  <c:v>191</c:v>
                </c:pt>
                <c:pt idx="6">
                  <c:v>185</c:v>
                </c:pt>
                <c:pt idx="7">
                  <c:v>164</c:v>
                </c:pt>
                <c:pt idx="8">
                  <c:v>173</c:v>
                </c:pt>
                <c:pt idx="9">
                  <c:v>154</c:v>
                </c:pt>
                <c:pt idx="10">
                  <c:v>178</c:v>
                </c:pt>
                <c:pt idx="11">
                  <c:v>176</c:v>
                </c:pt>
                <c:pt idx="12">
                  <c:v>186</c:v>
                </c:pt>
                <c:pt idx="13">
                  <c:v>195</c:v>
                </c:pt>
                <c:pt idx="14">
                  <c:v>180</c:v>
                </c:pt>
                <c:pt idx="15">
                  <c:v>164</c:v>
                </c:pt>
                <c:pt idx="16">
                  <c:v>169</c:v>
                </c:pt>
                <c:pt idx="17">
                  <c:v>184</c:v>
                </c:pt>
                <c:pt idx="18">
                  <c:v>186</c:v>
                </c:pt>
                <c:pt idx="19">
                  <c:v>183</c:v>
                </c:pt>
                <c:pt idx="20">
                  <c:v>176</c:v>
                </c:pt>
                <c:pt idx="21">
                  <c:v>187</c:v>
                </c:pt>
                <c:pt idx="22">
                  <c:v>173</c:v>
                </c:pt>
                <c:pt idx="23">
                  <c:v>170</c:v>
                </c:pt>
                <c:pt idx="24">
                  <c:v>160</c:v>
                </c:pt>
                <c:pt idx="25">
                  <c:v>168</c:v>
                </c:pt>
                <c:pt idx="26">
                  <c:v>168</c:v>
                </c:pt>
                <c:pt idx="27">
                  <c:v>182</c:v>
                </c:pt>
                <c:pt idx="28">
                  <c:v>172</c:v>
                </c:pt>
                <c:pt idx="29">
                  <c:v>160</c:v>
                </c:pt>
                <c:pt idx="30">
                  <c:v>182</c:v>
                </c:pt>
                <c:pt idx="31">
                  <c:v>180</c:v>
                </c:pt>
                <c:pt idx="32">
                  <c:v>178</c:v>
                </c:pt>
                <c:pt idx="33">
                  <c:v>180</c:v>
                </c:pt>
                <c:pt idx="34">
                  <c:v>172</c:v>
                </c:pt>
                <c:pt idx="35">
                  <c:v>182</c:v>
                </c:pt>
              </c:numCache>
            </c:numRef>
          </c:xVal>
          <c:yVal>
            <c:numRef>
              <c:f>'výška hmotnosť'!$B$2:$B$37</c:f>
              <c:numCache>
                <c:formatCode>General</c:formatCode>
                <c:ptCount val="36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75</c:v>
                </c:pt>
                <c:pt idx="4">
                  <c:v>72</c:v>
                </c:pt>
                <c:pt idx="5">
                  <c:v>89</c:v>
                </c:pt>
                <c:pt idx="6">
                  <c:v>77</c:v>
                </c:pt>
                <c:pt idx="7">
                  <c:v>47</c:v>
                </c:pt>
                <c:pt idx="8">
                  <c:v>65</c:v>
                </c:pt>
                <c:pt idx="9">
                  <c:v>52</c:v>
                </c:pt>
                <c:pt idx="10">
                  <c:v>78</c:v>
                </c:pt>
                <c:pt idx="11">
                  <c:v>74</c:v>
                </c:pt>
                <c:pt idx="12">
                  <c:v>81</c:v>
                </c:pt>
                <c:pt idx="13">
                  <c:v>79</c:v>
                </c:pt>
                <c:pt idx="14">
                  <c:v>75</c:v>
                </c:pt>
                <c:pt idx="15">
                  <c:v>52</c:v>
                </c:pt>
                <c:pt idx="16">
                  <c:v>54</c:v>
                </c:pt>
                <c:pt idx="17">
                  <c:v>77</c:v>
                </c:pt>
                <c:pt idx="18">
                  <c:v>95</c:v>
                </c:pt>
                <c:pt idx="19">
                  <c:v>70</c:v>
                </c:pt>
                <c:pt idx="20">
                  <c:v>70</c:v>
                </c:pt>
                <c:pt idx="21">
                  <c:v>84</c:v>
                </c:pt>
                <c:pt idx="22">
                  <c:v>68</c:v>
                </c:pt>
                <c:pt idx="23">
                  <c:v>60</c:v>
                </c:pt>
                <c:pt idx="24">
                  <c:v>50</c:v>
                </c:pt>
                <c:pt idx="25">
                  <c:v>58</c:v>
                </c:pt>
                <c:pt idx="26">
                  <c:v>62</c:v>
                </c:pt>
                <c:pt idx="27">
                  <c:v>70</c:v>
                </c:pt>
                <c:pt idx="28">
                  <c:v>57</c:v>
                </c:pt>
                <c:pt idx="29">
                  <c:v>54</c:v>
                </c:pt>
                <c:pt idx="30">
                  <c:v>80</c:v>
                </c:pt>
                <c:pt idx="31">
                  <c:v>65</c:v>
                </c:pt>
                <c:pt idx="32">
                  <c:v>50</c:v>
                </c:pt>
                <c:pt idx="33">
                  <c:v>65</c:v>
                </c:pt>
                <c:pt idx="34">
                  <c:v>68</c:v>
                </c:pt>
                <c:pt idx="3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A-4C1B-8FC8-3BC88952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195151"/>
        <c:axId val="716193711"/>
      </c:scatterChart>
      <c:valAx>
        <c:axId val="71619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16193711"/>
        <c:crosses val="autoZero"/>
        <c:crossBetween val="midCat"/>
      </c:valAx>
      <c:valAx>
        <c:axId val="71619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1619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'výška hmotnosť'!$A$2:$A$37</c:f>
              <c:numCache>
                <c:formatCode>General</c:formatCode>
                <c:ptCount val="36"/>
                <c:pt idx="0">
                  <c:v>158</c:v>
                </c:pt>
                <c:pt idx="1">
                  <c:v>169</c:v>
                </c:pt>
                <c:pt idx="2">
                  <c:v>185</c:v>
                </c:pt>
                <c:pt idx="3">
                  <c:v>184</c:v>
                </c:pt>
                <c:pt idx="4">
                  <c:v>174</c:v>
                </c:pt>
                <c:pt idx="5">
                  <c:v>191</c:v>
                </c:pt>
                <c:pt idx="6">
                  <c:v>185</c:v>
                </c:pt>
                <c:pt idx="7">
                  <c:v>164</c:v>
                </c:pt>
                <c:pt idx="8">
                  <c:v>173</c:v>
                </c:pt>
                <c:pt idx="9">
                  <c:v>154</c:v>
                </c:pt>
                <c:pt idx="10">
                  <c:v>178</c:v>
                </c:pt>
                <c:pt idx="11">
                  <c:v>176</c:v>
                </c:pt>
                <c:pt idx="12">
                  <c:v>186</c:v>
                </c:pt>
                <c:pt idx="13">
                  <c:v>195</c:v>
                </c:pt>
                <c:pt idx="14">
                  <c:v>180</c:v>
                </c:pt>
                <c:pt idx="15">
                  <c:v>164</c:v>
                </c:pt>
                <c:pt idx="16">
                  <c:v>169</c:v>
                </c:pt>
                <c:pt idx="17">
                  <c:v>184</c:v>
                </c:pt>
                <c:pt idx="18">
                  <c:v>186</c:v>
                </c:pt>
                <c:pt idx="19">
                  <c:v>183</c:v>
                </c:pt>
                <c:pt idx="20">
                  <c:v>176</c:v>
                </c:pt>
                <c:pt idx="21">
                  <c:v>187</c:v>
                </c:pt>
                <c:pt idx="22">
                  <c:v>173</c:v>
                </c:pt>
                <c:pt idx="23">
                  <c:v>170</c:v>
                </c:pt>
                <c:pt idx="24">
                  <c:v>160</c:v>
                </c:pt>
                <c:pt idx="25">
                  <c:v>168</c:v>
                </c:pt>
                <c:pt idx="26">
                  <c:v>168</c:v>
                </c:pt>
                <c:pt idx="27">
                  <c:v>182</c:v>
                </c:pt>
                <c:pt idx="28">
                  <c:v>172</c:v>
                </c:pt>
                <c:pt idx="29">
                  <c:v>160</c:v>
                </c:pt>
                <c:pt idx="30">
                  <c:v>182</c:v>
                </c:pt>
                <c:pt idx="31">
                  <c:v>180</c:v>
                </c:pt>
                <c:pt idx="32">
                  <c:v>178</c:v>
                </c:pt>
                <c:pt idx="33">
                  <c:v>180</c:v>
                </c:pt>
                <c:pt idx="34">
                  <c:v>172</c:v>
                </c:pt>
                <c:pt idx="35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D-4213-8B18-880C3C9D81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'výška hmotnosť'!$B$2:$B$37</c:f>
              <c:numCache>
                <c:formatCode>General</c:formatCode>
                <c:ptCount val="36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75</c:v>
                </c:pt>
                <c:pt idx="4">
                  <c:v>72</c:v>
                </c:pt>
                <c:pt idx="5">
                  <c:v>89</c:v>
                </c:pt>
                <c:pt idx="6">
                  <c:v>77</c:v>
                </c:pt>
                <c:pt idx="7">
                  <c:v>47</c:v>
                </c:pt>
                <c:pt idx="8">
                  <c:v>65</c:v>
                </c:pt>
                <c:pt idx="9">
                  <c:v>52</c:v>
                </c:pt>
                <c:pt idx="10">
                  <c:v>78</c:v>
                </c:pt>
                <c:pt idx="11">
                  <c:v>74</c:v>
                </c:pt>
                <c:pt idx="12">
                  <c:v>81</c:v>
                </c:pt>
                <c:pt idx="13">
                  <c:v>79</c:v>
                </c:pt>
                <c:pt idx="14">
                  <c:v>75</c:v>
                </c:pt>
                <c:pt idx="15">
                  <c:v>52</c:v>
                </c:pt>
                <c:pt idx="16">
                  <c:v>54</c:v>
                </c:pt>
                <c:pt idx="17">
                  <c:v>77</c:v>
                </c:pt>
                <c:pt idx="18">
                  <c:v>95</c:v>
                </c:pt>
                <c:pt idx="19">
                  <c:v>70</c:v>
                </c:pt>
                <c:pt idx="20">
                  <c:v>70</c:v>
                </c:pt>
                <c:pt idx="21">
                  <c:v>84</c:v>
                </c:pt>
                <c:pt idx="22">
                  <c:v>68</c:v>
                </c:pt>
                <c:pt idx="23">
                  <c:v>60</c:v>
                </c:pt>
                <c:pt idx="24">
                  <c:v>50</c:v>
                </c:pt>
                <c:pt idx="25">
                  <c:v>58</c:v>
                </c:pt>
                <c:pt idx="26">
                  <c:v>62</c:v>
                </c:pt>
                <c:pt idx="27">
                  <c:v>70</c:v>
                </c:pt>
                <c:pt idx="28">
                  <c:v>57</c:v>
                </c:pt>
                <c:pt idx="29">
                  <c:v>54</c:v>
                </c:pt>
                <c:pt idx="30">
                  <c:v>80</c:v>
                </c:pt>
                <c:pt idx="31">
                  <c:v>65</c:v>
                </c:pt>
                <c:pt idx="32">
                  <c:v>50</c:v>
                </c:pt>
                <c:pt idx="33">
                  <c:v>65</c:v>
                </c:pt>
                <c:pt idx="34">
                  <c:v>68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D-4213-8B18-880C3C9D8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35439"/>
        <c:axId val="971433519"/>
      </c:lineChart>
      <c:catAx>
        <c:axId val="971435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71433519"/>
        <c:crosses val="autoZero"/>
        <c:auto val="1"/>
        <c:lblAlgn val="ctr"/>
        <c:lblOffset val="100"/>
        <c:noMultiLvlLbl val="0"/>
      </c:catAx>
      <c:valAx>
        <c:axId val="97143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7143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F9-4667-AF66-617BAFAB1834}"/>
              </c:ext>
            </c:extLst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3F9-4667-AF66-617BAFAB1834}"/>
              </c:ext>
            </c:extLst>
          </c:dPt>
          <c:dLbls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F9-4667-AF66-617BAFAB1834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F9-4667-AF66-617BAFAB18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'výška hmotnosť'!$D$1:$D$38</c:f>
              <c:numCache>
                <c:formatCode>General</c:formatCode>
                <c:ptCount val="38"/>
                <c:pt idx="0">
                  <c:v>154</c:v>
                </c:pt>
                <c:pt idx="1">
                  <c:v>158</c:v>
                </c:pt>
                <c:pt idx="2">
                  <c:v>160</c:v>
                </c:pt>
                <c:pt idx="3">
                  <c:v>160</c:v>
                </c:pt>
                <c:pt idx="4">
                  <c:v>164</c:v>
                </c:pt>
                <c:pt idx="5">
                  <c:v>164</c:v>
                </c:pt>
                <c:pt idx="6">
                  <c:v>168</c:v>
                </c:pt>
                <c:pt idx="7">
                  <c:v>168</c:v>
                </c:pt>
                <c:pt idx="8">
                  <c:v>169</c:v>
                </c:pt>
                <c:pt idx="9">
                  <c:v>169</c:v>
                </c:pt>
                <c:pt idx="10">
                  <c:v>170</c:v>
                </c:pt>
                <c:pt idx="11">
                  <c:v>172</c:v>
                </c:pt>
                <c:pt idx="12">
                  <c:v>172</c:v>
                </c:pt>
                <c:pt idx="13">
                  <c:v>173</c:v>
                </c:pt>
                <c:pt idx="14">
                  <c:v>173</c:v>
                </c:pt>
                <c:pt idx="15">
                  <c:v>174</c:v>
                </c:pt>
                <c:pt idx="16">
                  <c:v>175.77799999999999</c:v>
                </c:pt>
                <c:pt idx="17">
                  <c:v>176</c:v>
                </c:pt>
                <c:pt idx="18">
                  <c:v>176</c:v>
                </c:pt>
                <c:pt idx="19">
                  <c:v>177</c:v>
                </c:pt>
                <c:pt idx="20">
                  <c:v>178</c:v>
                </c:pt>
                <c:pt idx="21">
                  <c:v>178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182</c:v>
                </c:pt>
                <c:pt idx="26">
                  <c:v>182</c:v>
                </c:pt>
                <c:pt idx="27">
                  <c:v>182</c:v>
                </c:pt>
                <c:pt idx="28">
                  <c:v>183</c:v>
                </c:pt>
                <c:pt idx="29">
                  <c:v>184</c:v>
                </c:pt>
                <c:pt idx="30">
                  <c:v>184</c:v>
                </c:pt>
                <c:pt idx="31">
                  <c:v>185</c:v>
                </c:pt>
                <c:pt idx="32">
                  <c:v>185</c:v>
                </c:pt>
                <c:pt idx="33">
                  <c:v>186</c:v>
                </c:pt>
                <c:pt idx="34">
                  <c:v>186</c:v>
                </c:pt>
                <c:pt idx="35">
                  <c:v>187</c:v>
                </c:pt>
                <c:pt idx="36">
                  <c:v>191</c:v>
                </c:pt>
                <c:pt idx="37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F9-4667-AF66-617BAFAB1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97823"/>
        <c:axId val="363220095"/>
      </c:barChart>
      <c:catAx>
        <c:axId val="25697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3220095"/>
        <c:crosses val="autoZero"/>
        <c:auto val="1"/>
        <c:lblAlgn val="ctr"/>
        <c:lblOffset val="100"/>
        <c:noMultiLvlLbl val="0"/>
      </c:catAx>
      <c:valAx>
        <c:axId val="36322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69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bodovy!$C$1</c:f>
              <c:strCache>
                <c:ptCount val="1"/>
                <c:pt idx="0">
                  <c:v>Mzdy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bodovy!$B$2:$B$5</c:f>
              <c:numCache>
                <c:formatCode>General</c:formatCode>
                <c:ptCount val="4"/>
                <c:pt idx="0">
                  <c:v>164</c:v>
                </c:pt>
                <c:pt idx="1">
                  <c:v>175</c:v>
                </c:pt>
                <c:pt idx="2">
                  <c:v>236</c:v>
                </c:pt>
                <c:pt idx="3">
                  <c:v>625</c:v>
                </c:pt>
              </c:numCache>
            </c:numRef>
          </c:xVal>
          <c:yVal>
            <c:numRef>
              <c:f>bodovy!$C$2:$C$5</c:f>
              <c:numCache>
                <c:formatCode>General</c:formatCode>
                <c:ptCount val="4"/>
                <c:pt idx="0">
                  <c:v>82056</c:v>
                </c:pt>
                <c:pt idx="1">
                  <c:v>96253</c:v>
                </c:pt>
                <c:pt idx="2">
                  <c:v>158933</c:v>
                </c:pt>
                <c:pt idx="3">
                  <c:v>312569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8-4ECF-88C7-C6800D7A1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766591"/>
        <c:axId val="1012783391"/>
      </c:scatterChart>
      <c:valAx>
        <c:axId val="10127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12783391"/>
        <c:crosses val="autoZero"/>
        <c:crossBetween val="midCat"/>
      </c:valAx>
      <c:valAx>
        <c:axId val="10127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1276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'[1]real-estate-price-by-type'!$E$3</c:f>
              <c:strCache>
                <c:ptCount val="1"/>
                <c:pt idx="0">
                  <c:v>SR spolu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'[1]real-estate-price-by-type'!$B$4:$B$83</c:f>
              <c:strCache>
                <c:ptCount val="80"/>
                <c:pt idx="0">
                  <c:v>1Q 2005</c:v>
                </c:pt>
                <c:pt idx="1">
                  <c:v>2Q 2005</c:v>
                </c:pt>
                <c:pt idx="2">
                  <c:v>3Q 2005</c:v>
                </c:pt>
                <c:pt idx="3">
                  <c:v>4Q 2005</c:v>
                </c:pt>
                <c:pt idx="4">
                  <c:v>1Q 2006</c:v>
                </c:pt>
                <c:pt idx="5">
                  <c:v>2Q 2006</c:v>
                </c:pt>
                <c:pt idx="6">
                  <c:v>3Q 2006</c:v>
                </c:pt>
                <c:pt idx="7">
                  <c:v>4Q 2006</c:v>
                </c:pt>
                <c:pt idx="8">
                  <c:v>1Q 2007</c:v>
                </c:pt>
                <c:pt idx="9">
                  <c:v>2Q 2007</c:v>
                </c:pt>
                <c:pt idx="10">
                  <c:v>3Q 2007</c:v>
                </c:pt>
                <c:pt idx="11">
                  <c:v>4Q 2007</c:v>
                </c:pt>
                <c:pt idx="12">
                  <c:v>1Q 2008</c:v>
                </c:pt>
                <c:pt idx="13">
                  <c:v>2Q 2008</c:v>
                </c:pt>
                <c:pt idx="14">
                  <c:v>3Q 2008</c:v>
                </c:pt>
                <c:pt idx="15">
                  <c:v>4Q 2008</c:v>
                </c:pt>
                <c:pt idx="16">
                  <c:v>1Q 2009</c:v>
                </c:pt>
                <c:pt idx="17">
                  <c:v>2Q 2009</c:v>
                </c:pt>
                <c:pt idx="18">
                  <c:v>3Q 2009</c:v>
                </c:pt>
                <c:pt idx="19">
                  <c:v>4Q 2009</c:v>
                </c:pt>
                <c:pt idx="20">
                  <c:v>1Q 2010</c:v>
                </c:pt>
                <c:pt idx="21">
                  <c:v>2Q 2010</c:v>
                </c:pt>
                <c:pt idx="22">
                  <c:v>3Q 2010</c:v>
                </c:pt>
                <c:pt idx="23">
                  <c:v>4Q 2010</c:v>
                </c:pt>
                <c:pt idx="24">
                  <c:v>1Q 2011</c:v>
                </c:pt>
                <c:pt idx="25">
                  <c:v>2Q 2011</c:v>
                </c:pt>
                <c:pt idx="26">
                  <c:v>3Q 2011</c:v>
                </c:pt>
                <c:pt idx="27">
                  <c:v>4Q 2011</c:v>
                </c:pt>
                <c:pt idx="28">
                  <c:v>1Q 2012</c:v>
                </c:pt>
                <c:pt idx="29">
                  <c:v>2Q 2012</c:v>
                </c:pt>
                <c:pt idx="30">
                  <c:v>3Q 2012</c:v>
                </c:pt>
                <c:pt idx="31">
                  <c:v>4Q 2012</c:v>
                </c:pt>
                <c:pt idx="32">
                  <c:v>1Q 2013</c:v>
                </c:pt>
                <c:pt idx="33">
                  <c:v>2Q 2013</c:v>
                </c:pt>
                <c:pt idx="34">
                  <c:v>3Q 2013</c:v>
                </c:pt>
                <c:pt idx="35">
                  <c:v>4Q 2013</c:v>
                </c:pt>
                <c:pt idx="36">
                  <c:v>1Q 2014</c:v>
                </c:pt>
                <c:pt idx="37">
                  <c:v>2Q 2014</c:v>
                </c:pt>
                <c:pt idx="38">
                  <c:v>3Q 2014</c:v>
                </c:pt>
                <c:pt idx="39">
                  <c:v>4Q 2014</c:v>
                </c:pt>
                <c:pt idx="40">
                  <c:v>1Q 2015</c:v>
                </c:pt>
                <c:pt idx="41">
                  <c:v>2Q 2015</c:v>
                </c:pt>
                <c:pt idx="42">
                  <c:v>3Q 2015</c:v>
                </c:pt>
                <c:pt idx="43">
                  <c:v>4Q 2015</c:v>
                </c:pt>
                <c:pt idx="44">
                  <c:v>1Q 2016</c:v>
                </c:pt>
                <c:pt idx="45">
                  <c:v>2Q 2016</c:v>
                </c:pt>
                <c:pt idx="46">
                  <c:v>3Q 2016</c:v>
                </c:pt>
                <c:pt idx="47">
                  <c:v>4Q 2016</c:v>
                </c:pt>
                <c:pt idx="48">
                  <c:v>1Q 2017</c:v>
                </c:pt>
                <c:pt idx="49">
                  <c:v>2Q 2017</c:v>
                </c:pt>
                <c:pt idx="50">
                  <c:v>3Q 2017</c:v>
                </c:pt>
                <c:pt idx="51">
                  <c:v>4Q 2017</c:v>
                </c:pt>
                <c:pt idx="52">
                  <c:v>1Q 2018</c:v>
                </c:pt>
                <c:pt idx="53">
                  <c:v>2Q 2018</c:v>
                </c:pt>
                <c:pt idx="54">
                  <c:v>3Q 2018</c:v>
                </c:pt>
                <c:pt idx="55">
                  <c:v>4Q 2018</c:v>
                </c:pt>
                <c:pt idx="56">
                  <c:v>1Q 2019</c:v>
                </c:pt>
                <c:pt idx="57">
                  <c:v>2Q 2019</c:v>
                </c:pt>
                <c:pt idx="58">
                  <c:v>3Q 2019</c:v>
                </c:pt>
                <c:pt idx="59">
                  <c:v>4Q 2019</c:v>
                </c:pt>
                <c:pt idx="60">
                  <c:v>1Q 2020</c:v>
                </c:pt>
                <c:pt idx="61">
                  <c:v>2Q 2020</c:v>
                </c:pt>
                <c:pt idx="62">
                  <c:v>3Q 2020</c:v>
                </c:pt>
                <c:pt idx="63">
                  <c:v>4Q 2020</c:v>
                </c:pt>
                <c:pt idx="64">
                  <c:v>1Q 2021</c:v>
                </c:pt>
                <c:pt idx="65">
                  <c:v>2Q 2021</c:v>
                </c:pt>
                <c:pt idx="66">
                  <c:v>3Q 2021</c:v>
                </c:pt>
                <c:pt idx="67">
                  <c:v>4Q 2021</c:v>
                </c:pt>
                <c:pt idx="68">
                  <c:v>1Q 2022</c:v>
                </c:pt>
                <c:pt idx="69">
                  <c:v>2Q 2022</c:v>
                </c:pt>
                <c:pt idx="70">
                  <c:v>3Q 2022</c:v>
                </c:pt>
                <c:pt idx="71">
                  <c:v>4Q 2022</c:v>
                </c:pt>
                <c:pt idx="72">
                  <c:v>1Q 2023</c:v>
                </c:pt>
                <c:pt idx="73">
                  <c:v>2Q 2023</c:v>
                </c:pt>
                <c:pt idx="74">
                  <c:v>3Q 2023</c:v>
                </c:pt>
                <c:pt idx="75">
                  <c:v>4Q 2023</c:v>
                </c:pt>
                <c:pt idx="76">
                  <c:v>1Q 2024</c:v>
                </c:pt>
                <c:pt idx="77">
                  <c:v>2Q 2024</c:v>
                </c:pt>
                <c:pt idx="78">
                  <c:v>3Q 2024</c:v>
                </c:pt>
                <c:pt idx="79">
                  <c:v>4Q 2024</c:v>
                </c:pt>
              </c:strCache>
            </c:strRef>
          </c:cat>
          <c:val>
            <c:numRef>
              <c:f>'[1]real-estate-price-by-type'!$E$4:$E$83</c:f>
              <c:numCache>
                <c:formatCode>General</c:formatCode>
                <c:ptCount val="80"/>
                <c:pt idx="0">
                  <c:v>829.82370000000003</c:v>
                </c:pt>
                <c:pt idx="1">
                  <c:v>830.3673</c:v>
                </c:pt>
                <c:pt idx="2">
                  <c:v>871.87260000000003</c:v>
                </c:pt>
                <c:pt idx="3">
                  <c:v>895.34749999999997</c:v>
                </c:pt>
                <c:pt idx="4">
                  <c:v>944.69640000000004</c:v>
                </c:pt>
                <c:pt idx="5">
                  <c:v>980.14599999999996</c:v>
                </c:pt>
                <c:pt idx="6">
                  <c:v>1025.5243</c:v>
                </c:pt>
                <c:pt idx="7">
                  <c:v>1049.7212999999999</c:v>
                </c:pt>
                <c:pt idx="8">
                  <c:v>1097.0601999999999</c:v>
                </c:pt>
                <c:pt idx="9">
                  <c:v>1180.1249</c:v>
                </c:pt>
                <c:pt idx="10">
                  <c:v>1285.5237</c:v>
                </c:pt>
                <c:pt idx="11">
                  <c:v>1390.5806</c:v>
                </c:pt>
                <c:pt idx="12">
                  <c:v>1475.8979999999999</c:v>
                </c:pt>
                <c:pt idx="13">
                  <c:v>1548.7611999999999</c:v>
                </c:pt>
                <c:pt idx="14">
                  <c:v>1541.9529</c:v>
                </c:pt>
                <c:pt idx="15">
                  <c:v>1478.904</c:v>
                </c:pt>
                <c:pt idx="16">
                  <c:v>1413.2654</c:v>
                </c:pt>
                <c:pt idx="17">
                  <c:v>1341.953</c:v>
                </c:pt>
                <c:pt idx="18">
                  <c:v>1322.3217</c:v>
                </c:pt>
                <c:pt idx="19">
                  <c:v>1296.5721000000001</c:v>
                </c:pt>
                <c:pt idx="20">
                  <c:v>1278.1760999999999</c:v>
                </c:pt>
                <c:pt idx="21">
                  <c:v>1272.7603999999999</c:v>
                </c:pt>
                <c:pt idx="22">
                  <c:v>1282.1031</c:v>
                </c:pt>
                <c:pt idx="23">
                  <c:v>1267.3411000000001</c:v>
                </c:pt>
                <c:pt idx="24">
                  <c:v>1259.5899999999999</c:v>
                </c:pt>
                <c:pt idx="25">
                  <c:v>1251.1600000000001</c:v>
                </c:pt>
                <c:pt idx="26">
                  <c:v>1245.1255000000001</c:v>
                </c:pt>
                <c:pt idx="27">
                  <c:v>1236.1726000000001</c:v>
                </c:pt>
                <c:pt idx="28">
                  <c:v>1234.1339</c:v>
                </c:pt>
                <c:pt idx="29">
                  <c:v>1224.0759</c:v>
                </c:pt>
                <c:pt idx="30">
                  <c:v>1237.6549</c:v>
                </c:pt>
                <c:pt idx="31">
                  <c:v>1242.6065000000001</c:v>
                </c:pt>
                <c:pt idx="32">
                  <c:v>1239.6116</c:v>
                </c:pt>
                <c:pt idx="33">
                  <c:v>1231.4507000000001</c:v>
                </c:pt>
                <c:pt idx="34">
                  <c:v>1222.2374</c:v>
                </c:pt>
                <c:pt idx="35">
                  <c:v>1215.3322000000001</c:v>
                </c:pt>
                <c:pt idx="36">
                  <c:v>1220.3597</c:v>
                </c:pt>
                <c:pt idx="37">
                  <c:v>1214.6982</c:v>
                </c:pt>
                <c:pt idx="38">
                  <c:v>1218.2050999999999</c:v>
                </c:pt>
                <c:pt idx="39">
                  <c:v>1222.5134</c:v>
                </c:pt>
                <c:pt idx="40">
                  <c:v>1233.6926000000001</c:v>
                </c:pt>
                <c:pt idx="41">
                  <c:v>1232.3644999999999</c:v>
                </c:pt>
                <c:pt idx="42">
                  <c:v>1242.8397</c:v>
                </c:pt>
                <c:pt idx="43">
                  <c:v>1249.6880000000001</c:v>
                </c:pt>
                <c:pt idx="44">
                  <c:v>1258.6948</c:v>
                </c:pt>
                <c:pt idx="45">
                  <c:v>1296.5684000000001</c:v>
                </c:pt>
                <c:pt idx="46">
                  <c:v>1316.4534000000001</c:v>
                </c:pt>
                <c:pt idx="47">
                  <c:v>1331.3420000000001</c:v>
                </c:pt>
                <c:pt idx="48">
                  <c:v>1359.9955</c:v>
                </c:pt>
                <c:pt idx="49">
                  <c:v>1391.7539999999999</c:v>
                </c:pt>
                <c:pt idx="50">
                  <c:v>1403.1187</c:v>
                </c:pt>
                <c:pt idx="51">
                  <c:v>1395.4172000000001</c:v>
                </c:pt>
                <c:pt idx="52">
                  <c:v>1430.7989</c:v>
                </c:pt>
                <c:pt idx="53">
                  <c:v>1462.8228999999999</c:v>
                </c:pt>
                <c:pt idx="54">
                  <c:v>1460.8486</c:v>
                </c:pt>
                <c:pt idx="55">
                  <c:v>1501.6895999999999</c:v>
                </c:pt>
                <c:pt idx="56">
                  <c:v>1539.3217</c:v>
                </c:pt>
                <c:pt idx="57">
                  <c:v>1556.3389</c:v>
                </c:pt>
                <c:pt idx="58">
                  <c:v>1602.9728</c:v>
                </c:pt>
                <c:pt idx="59">
                  <c:v>1597.1010000000001</c:v>
                </c:pt>
                <c:pt idx="60">
                  <c:v>1670.9917</c:v>
                </c:pt>
                <c:pt idx="61">
                  <c:v>1731.2816</c:v>
                </c:pt>
                <c:pt idx="62">
                  <c:v>1792.143</c:v>
                </c:pt>
                <c:pt idx="63">
                  <c:v>1852.5956000000001</c:v>
                </c:pt>
                <c:pt idx="64">
                  <c:v>2035.3028999999999</c:v>
                </c:pt>
                <c:pt idx="65">
                  <c:v>2128.3618999999999</c:v>
                </c:pt>
                <c:pt idx="66">
                  <c:v>2225.2838999999999</c:v>
                </c:pt>
                <c:pt idx="67">
                  <c:v>2314.3712</c:v>
                </c:pt>
                <c:pt idx="68">
                  <c:v>2510.0147000000002</c:v>
                </c:pt>
                <c:pt idx="69">
                  <c:v>2671.2692000000002</c:v>
                </c:pt>
                <c:pt idx="70">
                  <c:v>2713.6053000000002</c:v>
                </c:pt>
                <c:pt idx="71">
                  <c:v>2660.8173000000002</c:v>
                </c:pt>
                <c:pt idx="72">
                  <c:v>2556.0551</c:v>
                </c:pt>
                <c:pt idx="73">
                  <c:v>2493.7685999999999</c:v>
                </c:pt>
                <c:pt idx="74">
                  <c:v>2438.0453000000002</c:v>
                </c:pt>
                <c:pt idx="75">
                  <c:v>2432.9751000000001</c:v>
                </c:pt>
                <c:pt idx="76">
                  <c:v>2422.9967999999999</c:v>
                </c:pt>
                <c:pt idx="77">
                  <c:v>2461.5871999999999</c:v>
                </c:pt>
                <c:pt idx="78">
                  <c:v>2520.3182999999999</c:v>
                </c:pt>
                <c:pt idx="79">
                  <c:v>2596.0585000000001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9C-442E-8042-7144A0D1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275183"/>
        <c:axId val="967278063"/>
      </c:lineChart>
      <c:catAx>
        <c:axId val="96727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67278063"/>
        <c:crosses val="autoZero"/>
        <c:auto val="1"/>
        <c:lblAlgn val="ctr"/>
        <c:lblOffset val="100"/>
        <c:noMultiLvlLbl val="0"/>
      </c:catAx>
      <c:valAx>
        <c:axId val="9672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6727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Ceny nehnuteľností na bývanie podľa typu bytu a domu v €/m2</a:t>
            </a:r>
            <a:r>
              <a:rPr lang="en-US" sz="1400" b="0" i="0" u="none" strike="noStrike" baseline="0"/>
              <a:t> Byty VS. Domy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'[1]real-estate-price-by-type'!$C$3</c:f>
              <c:strCache>
                <c:ptCount val="1"/>
                <c:pt idx="0">
                  <c:v>Byty spolu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'[1]real-estate-price-by-type'!$B$4:$B$83</c:f>
              <c:strCache>
                <c:ptCount val="80"/>
                <c:pt idx="0">
                  <c:v>1Q 2005</c:v>
                </c:pt>
                <c:pt idx="1">
                  <c:v>2Q 2005</c:v>
                </c:pt>
                <c:pt idx="2">
                  <c:v>3Q 2005</c:v>
                </c:pt>
                <c:pt idx="3">
                  <c:v>4Q 2005</c:v>
                </c:pt>
                <c:pt idx="4">
                  <c:v>1Q 2006</c:v>
                </c:pt>
                <c:pt idx="5">
                  <c:v>2Q 2006</c:v>
                </c:pt>
                <c:pt idx="6">
                  <c:v>3Q 2006</c:v>
                </c:pt>
                <c:pt idx="7">
                  <c:v>4Q 2006</c:v>
                </c:pt>
                <c:pt idx="8">
                  <c:v>1Q 2007</c:v>
                </c:pt>
                <c:pt idx="9">
                  <c:v>2Q 2007</c:v>
                </c:pt>
                <c:pt idx="10">
                  <c:v>3Q 2007</c:v>
                </c:pt>
                <c:pt idx="11">
                  <c:v>4Q 2007</c:v>
                </c:pt>
                <c:pt idx="12">
                  <c:v>1Q 2008</c:v>
                </c:pt>
                <c:pt idx="13">
                  <c:v>2Q 2008</c:v>
                </c:pt>
                <c:pt idx="14">
                  <c:v>3Q 2008</c:v>
                </c:pt>
                <c:pt idx="15">
                  <c:v>4Q 2008</c:v>
                </c:pt>
                <c:pt idx="16">
                  <c:v>1Q 2009</c:v>
                </c:pt>
                <c:pt idx="17">
                  <c:v>2Q 2009</c:v>
                </c:pt>
                <c:pt idx="18">
                  <c:v>3Q 2009</c:v>
                </c:pt>
                <c:pt idx="19">
                  <c:v>4Q 2009</c:v>
                </c:pt>
                <c:pt idx="20">
                  <c:v>1Q 2010</c:v>
                </c:pt>
                <c:pt idx="21">
                  <c:v>2Q 2010</c:v>
                </c:pt>
                <c:pt idx="22">
                  <c:v>3Q 2010</c:v>
                </c:pt>
                <c:pt idx="23">
                  <c:v>4Q 2010</c:v>
                </c:pt>
                <c:pt idx="24">
                  <c:v>1Q 2011</c:v>
                </c:pt>
                <c:pt idx="25">
                  <c:v>2Q 2011</c:v>
                </c:pt>
                <c:pt idx="26">
                  <c:v>3Q 2011</c:v>
                </c:pt>
                <c:pt idx="27">
                  <c:v>4Q 2011</c:v>
                </c:pt>
                <c:pt idx="28">
                  <c:v>1Q 2012</c:v>
                </c:pt>
                <c:pt idx="29">
                  <c:v>2Q 2012</c:v>
                </c:pt>
                <c:pt idx="30">
                  <c:v>3Q 2012</c:v>
                </c:pt>
                <c:pt idx="31">
                  <c:v>4Q 2012</c:v>
                </c:pt>
                <c:pt idx="32">
                  <c:v>1Q 2013</c:v>
                </c:pt>
                <c:pt idx="33">
                  <c:v>2Q 2013</c:v>
                </c:pt>
                <c:pt idx="34">
                  <c:v>3Q 2013</c:v>
                </c:pt>
                <c:pt idx="35">
                  <c:v>4Q 2013</c:v>
                </c:pt>
                <c:pt idx="36">
                  <c:v>1Q 2014</c:v>
                </c:pt>
                <c:pt idx="37">
                  <c:v>2Q 2014</c:v>
                </c:pt>
                <c:pt idx="38">
                  <c:v>3Q 2014</c:v>
                </c:pt>
                <c:pt idx="39">
                  <c:v>4Q 2014</c:v>
                </c:pt>
                <c:pt idx="40">
                  <c:v>1Q 2015</c:v>
                </c:pt>
                <c:pt idx="41">
                  <c:v>2Q 2015</c:v>
                </c:pt>
                <c:pt idx="42">
                  <c:v>3Q 2015</c:v>
                </c:pt>
                <c:pt idx="43">
                  <c:v>4Q 2015</c:v>
                </c:pt>
                <c:pt idx="44">
                  <c:v>1Q 2016</c:v>
                </c:pt>
                <c:pt idx="45">
                  <c:v>2Q 2016</c:v>
                </c:pt>
                <c:pt idx="46">
                  <c:v>3Q 2016</c:v>
                </c:pt>
                <c:pt idx="47">
                  <c:v>4Q 2016</c:v>
                </c:pt>
                <c:pt idx="48">
                  <c:v>1Q 2017</c:v>
                </c:pt>
                <c:pt idx="49">
                  <c:v>2Q 2017</c:v>
                </c:pt>
                <c:pt idx="50">
                  <c:v>3Q 2017</c:v>
                </c:pt>
                <c:pt idx="51">
                  <c:v>4Q 2017</c:v>
                </c:pt>
                <c:pt idx="52">
                  <c:v>1Q 2018</c:v>
                </c:pt>
                <c:pt idx="53">
                  <c:v>2Q 2018</c:v>
                </c:pt>
                <c:pt idx="54">
                  <c:v>3Q 2018</c:v>
                </c:pt>
                <c:pt idx="55">
                  <c:v>4Q 2018</c:v>
                </c:pt>
                <c:pt idx="56">
                  <c:v>1Q 2019</c:v>
                </c:pt>
                <c:pt idx="57">
                  <c:v>2Q 2019</c:v>
                </c:pt>
                <c:pt idx="58">
                  <c:v>3Q 2019</c:v>
                </c:pt>
                <c:pt idx="59">
                  <c:v>4Q 2019</c:v>
                </c:pt>
                <c:pt idx="60">
                  <c:v>1Q 2020</c:v>
                </c:pt>
                <c:pt idx="61">
                  <c:v>2Q 2020</c:v>
                </c:pt>
                <c:pt idx="62">
                  <c:v>3Q 2020</c:v>
                </c:pt>
                <c:pt idx="63">
                  <c:v>4Q 2020</c:v>
                </c:pt>
                <c:pt idx="64">
                  <c:v>1Q 2021</c:v>
                </c:pt>
                <c:pt idx="65">
                  <c:v>2Q 2021</c:v>
                </c:pt>
                <c:pt idx="66">
                  <c:v>3Q 2021</c:v>
                </c:pt>
                <c:pt idx="67">
                  <c:v>4Q 2021</c:v>
                </c:pt>
                <c:pt idx="68">
                  <c:v>1Q 2022</c:v>
                </c:pt>
                <c:pt idx="69">
                  <c:v>2Q 2022</c:v>
                </c:pt>
                <c:pt idx="70">
                  <c:v>3Q 2022</c:v>
                </c:pt>
                <c:pt idx="71">
                  <c:v>4Q 2022</c:v>
                </c:pt>
                <c:pt idx="72">
                  <c:v>1Q 2023</c:v>
                </c:pt>
                <c:pt idx="73">
                  <c:v>2Q 2023</c:v>
                </c:pt>
                <c:pt idx="74">
                  <c:v>3Q 2023</c:v>
                </c:pt>
                <c:pt idx="75">
                  <c:v>4Q 2023</c:v>
                </c:pt>
                <c:pt idx="76">
                  <c:v>1Q 2024</c:v>
                </c:pt>
                <c:pt idx="77">
                  <c:v>2Q 2024</c:v>
                </c:pt>
                <c:pt idx="78">
                  <c:v>3Q 2024</c:v>
                </c:pt>
                <c:pt idx="79">
                  <c:v>4Q 2024</c:v>
                </c:pt>
              </c:strCache>
            </c:strRef>
          </c:cat>
          <c:val>
            <c:numRef>
              <c:f>'[1]real-estate-price-by-type'!$C$4:$C$83</c:f>
              <c:numCache>
                <c:formatCode>General</c:formatCode>
                <c:ptCount val="80"/>
                <c:pt idx="0">
                  <c:v>815.4162</c:v>
                </c:pt>
                <c:pt idx="1">
                  <c:v>814.20630000000006</c:v>
                </c:pt>
                <c:pt idx="2">
                  <c:v>855.08190000000002</c:v>
                </c:pt>
                <c:pt idx="3">
                  <c:v>883.75559999999996</c:v>
                </c:pt>
                <c:pt idx="4">
                  <c:v>934.78949999999998</c:v>
                </c:pt>
                <c:pt idx="5">
                  <c:v>972.94590000000005</c:v>
                </c:pt>
                <c:pt idx="6">
                  <c:v>1029.7239999999999</c:v>
                </c:pt>
                <c:pt idx="7">
                  <c:v>1058.7143000000001</c:v>
                </c:pt>
                <c:pt idx="8">
                  <c:v>1108.2122999999999</c:v>
                </c:pt>
                <c:pt idx="9">
                  <c:v>1206.1054999999999</c:v>
                </c:pt>
                <c:pt idx="10">
                  <c:v>1332.3628000000001</c:v>
                </c:pt>
                <c:pt idx="11">
                  <c:v>1458.0684000000001</c:v>
                </c:pt>
                <c:pt idx="12">
                  <c:v>1555.0011</c:v>
                </c:pt>
                <c:pt idx="13">
                  <c:v>1618.9417000000001</c:v>
                </c:pt>
                <c:pt idx="14">
                  <c:v>1600.4639999999999</c:v>
                </c:pt>
                <c:pt idx="15">
                  <c:v>1521.2628999999999</c:v>
                </c:pt>
                <c:pt idx="16">
                  <c:v>1447.2456999999999</c:v>
                </c:pt>
                <c:pt idx="17">
                  <c:v>1372.4784</c:v>
                </c:pt>
                <c:pt idx="18">
                  <c:v>1353.5586000000001</c:v>
                </c:pt>
                <c:pt idx="19">
                  <c:v>1326.5360000000001</c:v>
                </c:pt>
                <c:pt idx="20">
                  <c:v>1324.2280000000001</c:v>
                </c:pt>
                <c:pt idx="21">
                  <c:v>1321.9712</c:v>
                </c:pt>
                <c:pt idx="22">
                  <c:v>1332.6347000000001</c:v>
                </c:pt>
                <c:pt idx="23">
                  <c:v>1329.7208000000001</c:v>
                </c:pt>
                <c:pt idx="24">
                  <c:v>1319.5320999999999</c:v>
                </c:pt>
                <c:pt idx="25">
                  <c:v>1311.3981000000001</c:v>
                </c:pt>
                <c:pt idx="26">
                  <c:v>1307.4761000000001</c:v>
                </c:pt>
                <c:pt idx="27">
                  <c:v>1303.4047</c:v>
                </c:pt>
                <c:pt idx="28">
                  <c:v>1299.5994000000001</c:v>
                </c:pt>
                <c:pt idx="29">
                  <c:v>1284.4608000000001</c:v>
                </c:pt>
                <c:pt idx="30">
                  <c:v>1293.1153999999999</c:v>
                </c:pt>
                <c:pt idx="31">
                  <c:v>1290.5673999999999</c:v>
                </c:pt>
                <c:pt idx="32">
                  <c:v>1294.2005999999999</c:v>
                </c:pt>
                <c:pt idx="33">
                  <c:v>1287.2997</c:v>
                </c:pt>
                <c:pt idx="34">
                  <c:v>1282.0820000000001</c:v>
                </c:pt>
                <c:pt idx="35">
                  <c:v>1276.7206000000001</c:v>
                </c:pt>
                <c:pt idx="36">
                  <c:v>1283.2112999999999</c:v>
                </c:pt>
                <c:pt idx="37">
                  <c:v>1284.6115</c:v>
                </c:pt>
                <c:pt idx="38">
                  <c:v>1285.2224000000001</c:v>
                </c:pt>
                <c:pt idx="39">
                  <c:v>1301.5001</c:v>
                </c:pt>
                <c:pt idx="40">
                  <c:v>1322.8221000000001</c:v>
                </c:pt>
                <c:pt idx="41">
                  <c:v>1337.9292</c:v>
                </c:pt>
                <c:pt idx="42">
                  <c:v>1356.5677000000001</c:v>
                </c:pt>
                <c:pt idx="43">
                  <c:v>1385.1425999999999</c:v>
                </c:pt>
                <c:pt idx="44">
                  <c:v>1413.0990999999999</c:v>
                </c:pt>
                <c:pt idx="45">
                  <c:v>1449.5236</c:v>
                </c:pt>
                <c:pt idx="46">
                  <c:v>1479.0885000000001</c:v>
                </c:pt>
                <c:pt idx="47">
                  <c:v>1531.5391999999999</c:v>
                </c:pt>
                <c:pt idx="48">
                  <c:v>1569.8271</c:v>
                </c:pt>
                <c:pt idx="49">
                  <c:v>1587.3771999999999</c:v>
                </c:pt>
                <c:pt idx="50">
                  <c:v>1603.0141000000001</c:v>
                </c:pt>
                <c:pt idx="51">
                  <c:v>1635.4884999999999</c:v>
                </c:pt>
                <c:pt idx="52">
                  <c:v>1676.9513999999999</c:v>
                </c:pt>
                <c:pt idx="53">
                  <c:v>1717.8679999999999</c:v>
                </c:pt>
                <c:pt idx="54">
                  <c:v>1722.0487000000001</c:v>
                </c:pt>
                <c:pt idx="55">
                  <c:v>1788.3316</c:v>
                </c:pt>
                <c:pt idx="56">
                  <c:v>1828.6116999999999</c:v>
                </c:pt>
                <c:pt idx="57">
                  <c:v>1848.7091</c:v>
                </c:pt>
                <c:pt idx="58">
                  <c:v>1898.1483000000001</c:v>
                </c:pt>
                <c:pt idx="59">
                  <c:v>1918.8445999999999</c:v>
                </c:pt>
                <c:pt idx="60">
                  <c:v>2005.9248</c:v>
                </c:pt>
                <c:pt idx="61">
                  <c:v>2024.1661999999999</c:v>
                </c:pt>
                <c:pt idx="62">
                  <c:v>2054.5016999999998</c:v>
                </c:pt>
                <c:pt idx="63">
                  <c:v>2125.3474000000001</c:v>
                </c:pt>
                <c:pt idx="64">
                  <c:v>2234.0756999999999</c:v>
                </c:pt>
                <c:pt idx="65">
                  <c:v>2298.7896000000001</c:v>
                </c:pt>
                <c:pt idx="66">
                  <c:v>2404.4413</c:v>
                </c:pt>
                <c:pt idx="67">
                  <c:v>2539.7485999999999</c:v>
                </c:pt>
                <c:pt idx="68">
                  <c:v>2760.5360000000001</c:v>
                </c:pt>
                <c:pt idx="69">
                  <c:v>2947.4967999999999</c:v>
                </c:pt>
                <c:pt idx="70">
                  <c:v>2982.46</c:v>
                </c:pt>
                <c:pt idx="71">
                  <c:v>2904.3413</c:v>
                </c:pt>
                <c:pt idx="72">
                  <c:v>2795.9286000000002</c:v>
                </c:pt>
                <c:pt idx="73">
                  <c:v>2730.1374000000001</c:v>
                </c:pt>
                <c:pt idx="74">
                  <c:v>2702.7397000000001</c:v>
                </c:pt>
                <c:pt idx="75">
                  <c:v>2684.8721999999998</c:v>
                </c:pt>
                <c:pt idx="76">
                  <c:v>2689.4005999999999</c:v>
                </c:pt>
                <c:pt idx="77">
                  <c:v>2749.5421999999999</c:v>
                </c:pt>
                <c:pt idx="78">
                  <c:v>2815.2518</c:v>
                </c:pt>
                <c:pt idx="79">
                  <c:v>2895.7433000000001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4-4A54-A896-E5A2405188DF}"/>
            </c:ext>
          </c:extLst>
        </c:ser>
        <c:ser>
          <c:idx val="1"/>
          <c:order val="1"/>
          <c:tx>
            <c:strRef>
              <c:f>'[1]real-estate-price-by-type'!$D$3</c:f>
              <c:strCache>
                <c:ptCount val="1"/>
                <c:pt idx="0">
                  <c:v>Domy a vily spolu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'[1]real-estate-price-by-type'!$B$4:$B$83</c:f>
              <c:strCache>
                <c:ptCount val="80"/>
                <c:pt idx="0">
                  <c:v>1Q 2005</c:v>
                </c:pt>
                <c:pt idx="1">
                  <c:v>2Q 2005</c:v>
                </c:pt>
                <c:pt idx="2">
                  <c:v>3Q 2005</c:v>
                </c:pt>
                <c:pt idx="3">
                  <c:v>4Q 2005</c:v>
                </c:pt>
                <c:pt idx="4">
                  <c:v>1Q 2006</c:v>
                </c:pt>
                <c:pt idx="5">
                  <c:v>2Q 2006</c:v>
                </c:pt>
                <c:pt idx="6">
                  <c:v>3Q 2006</c:v>
                </c:pt>
                <c:pt idx="7">
                  <c:v>4Q 2006</c:v>
                </c:pt>
                <c:pt idx="8">
                  <c:v>1Q 2007</c:v>
                </c:pt>
                <c:pt idx="9">
                  <c:v>2Q 2007</c:v>
                </c:pt>
                <c:pt idx="10">
                  <c:v>3Q 2007</c:v>
                </c:pt>
                <c:pt idx="11">
                  <c:v>4Q 2007</c:v>
                </c:pt>
                <c:pt idx="12">
                  <c:v>1Q 2008</c:v>
                </c:pt>
                <c:pt idx="13">
                  <c:v>2Q 2008</c:v>
                </c:pt>
                <c:pt idx="14">
                  <c:v>3Q 2008</c:v>
                </c:pt>
                <c:pt idx="15">
                  <c:v>4Q 2008</c:v>
                </c:pt>
                <c:pt idx="16">
                  <c:v>1Q 2009</c:v>
                </c:pt>
                <c:pt idx="17">
                  <c:v>2Q 2009</c:v>
                </c:pt>
                <c:pt idx="18">
                  <c:v>3Q 2009</c:v>
                </c:pt>
                <c:pt idx="19">
                  <c:v>4Q 2009</c:v>
                </c:pt>
                <c:pt idx="20">
                  <c:v>1Q 2010</c:v>
                </c:pt>
                <c:pt idx="21">
                  <c:v>2Q 2010</c:v>
                </c:pt>
                <c:pt idx="22">
                  <c:v>3Q 2010</c:v>
                </c:pt>
                <c:pt idx="23">
                  <c:v>4Q 2010</c:v>
                </c:pt>
                <c:pt idx="24">
                  <c:v>1Q 2011</c:v>
                </c:pt>
                <c:pt idx="25">
                  <c:v>2Q 2011</c:v>
                </c:pt>
                <c:pt idx="26">
                  <c:v>3Q 2011</c:v>
                </c:pt>
                <c:pt idx="27">
                  <c:v>4Q 2011</c:v>
                </c:pt>
                <c:pt idx="28">
                  <c:v>1Q 2012</c:v>
                </c:pt>
                <c:pt idx="29">
                  <c:v>2Q 2012</c:v>
                </c:pt>
                <c:pt idx="30">
                  <c:v>3Q 2012</c:v>
                </c:pt>
                <c:pt idx="31">
                  <c:v>4Q 2012</c:v>
                </c:pt>
                <c:pt idx="32">
                  <c:v>1Q 2013</c:v>
                </c:pt>
                <c:pt idx="33">
                  <c:v>2Q 2013</c:v>
                </c:pt>
                <c:pt idx="34">
                  <c:v>3Q 2013</c:v>
                </c:pt>
                <c:pt idx="35">
                  <c:v>4Q 2013</c:v>
                </c:pt>
                <c:pt idx="36">
                  <c:v>1Q 2014</c:v>
                </c:pt>
                <c:pt idx="37">
                  <c:v>2Q 2014</c:v>
                </c:pt>
                <c:pt idx="38">
                  <c:v>3Q 2014</c:v>
                </c:pt>
                <c:pt idx="39">
                  <c:v>4Q 2014</c:v>
                </c:pt>
                <c:pt idx="40">
                  <c:v>1Q 2015</c:v>
                </c:pt>
                <c:pt idx="41">
                  <c:v>2Q 2015</c:v>
                </c:pt>
                <c:pt idx="42">
                  <c:v>3Q 2015</c:v>
                </c:pt>
                <c:pt idx="43">
                  <c:v>4Q 2015</c:v>
                </c:pt>
                <c:pt idx="44">
                  <c:v>1Q 2016</c:v>
                </c:pt>
                <c:pt idx="45">
                  <c:v>2Q 2016</c:v>
                </c:pt>
                <c:pt idx="46">
                  <c:v>3Q 2016</c:v>
                </c:pt>
                <c:pt idx="47">
                  <c:v>4Q 2016</c:v>
                </c:pt>
                <c:pt idx="48">
                  <c:v>1Q 2017</c:v>
                </c:pt>
                <c:pt idx="49">
                  <c:v>2Q 2017</c:v>
                </c:pt>
                <c:pt idx="50">
                  <c:v>3Q 2017</c:v>
                </c:pt>
                <c:pt idx="51">
                  <c:v>4Q 2017</c:v>
                </c:pt>
                <c:pt idx="52">
                  <c:v>1Q 2018</c:v>
                </c:pt>
                <c:pt idx="53">
                  <c:v>2Q 2018</c:v>
                </c:pt>
                <c:pt idx="54">
                  <c:v>3Q 2018</c:v>
                </c:pt>
                <c:pt idx="55">
                  <c:v>4Q 2018</c:v>
                </c:pt>
                <c:pt idx="56">
                  <c:v>1Q 2019</c:v>
                </c:pt>
                <c:pt idx="57">
                  <c:v>2Q 2019</c:v>
                </c:pt>
                <c:pt idx="58">
                  <c:v>3Q 2019</c:v>
                </c:pt>
                <c:pt idx="59">
                  <c:v>4Q 2019</c:v>
                </c:pt>
                <c:pt idx="60">
                  <c:v>1Q 2020</c:v>
                </c:pt>
                <c:pt idx="61">
                  <c:v>2Q 2020</c:v>
                </c:pt>
                <c:pt idx="62">
                  <c:v>3Q 2020</c:v>
                </c:pt>
                <c:pt idx="63">
                  <c:v>4Q 2020</c:v>
                </c:pt>
                <c:pt idx="64">
                  <c:v>1Q 2021</c:v>
                </c:pt>
                <c:pt idx="65">
                  <c:v>2Q 2021</c:v>
                </c:pt>
                <c:pt idx="66">
                  <c:v>3Q 2021</c:v>
                </c:pt>
                <c:pt idx="67">
                  <c:v>4Q 2021</c:v>
                </c:pt>
                <c:pt idx="68">
                  <c:v>1Q 2022</c:v>
                </c:pt>
                <c:pt idx="69">
                  <c:v>2Q 2022</c:v>
                </c:pt>
                <c:pt idx="70">
                  <c:v>3Q 2022</c:v>
                </c:pt>
                <c:pt idx="71">
                  <c:v>4Q 2022</c:v>
                </c:pt>
                <c:pt idx="72">
                  <c:v>1Q 2023</c:v>
                </c:pt>
                <c:pt idx="73">
                  <c:v>2Q 2023</c:v>
                </c:pt>
                <c:pt idx="74">
                  <c:v>3Q 2023</c:v>
                </c:pt>
                <c:pt idx="75">
                  <c:v>4Q 2023</c:v>
                </c:pt>
                <c:pt idx="76">
                  <c:v>1Q 2024</c:v>
                </c:pt>
                <c:pt idx="77">
                  <c:v>2Q 2024</c:v>
                </c:pt>
                <c:pt idx="78">
                  <c:v>3Q 2024</c:v>
                </c:pt>
                <c:pt idx="79">
                  <c:v>4Q 2024</c:v>
                </c:pt>
              </c:strCache>
            </c:strRef>
          </c:cat>
          <c:val>
            <c:numRef>
              <c:f>'[1]real-estate-price-by-type'!$D$4:$D$83</c:f>
              <c:numCache>
                <c:formatCode>General</c:formatCode>
                <c:ptCount val="80"/>
                <c:pt idx="0">
                  <c:v>890.43330000000003</c:v>
                </c:pt>
                <c:pt idx="1">
                  <c:v>900.84680000000003</c:v>
                </c:pt>
                <c:pt idx="2">
                  <c:v>931.70849999999996</c:v>
                </c:pt>
                <c:pt idx="3">
                  <c:v>937.55859999999996</c:v>
                </c:pt>
                <c:pt idx="4">
                  <c:v>980.49450000000002</c:v>
                </c:pt>
                <c:pt idx="5">
                  <c:v>1000.7003</c:v>
                </c:pt>
                <c:pt idx="6">
                  <c:v>1013.3162</c:v>
                </c:pt>
                <c:pt idx="7">
                  <c:v>1022.1541999999999</c:v>
                </c:pt>
                <c:pt idx="8">
                  <c:v>1064.3334</c:v>
                </c:pt>
                <c:pt idx="9">
                  <c:v>1098.3910000000001</c:v>
                </c:pt>
                <c:pt idx="10">
                  <c:v>1155.2611999999999</c:v>
                </c:pt>
                <c:pt idx="11">
                  <c:v>1203.8768</c:v>
                </c:pt>
                <c:pt idx="12">
                  <c:v>1266.0139999999999</c:v>
                </c:pt>
                <c:pt idx="13">
                  <c:v>1292.0863999999999</c:v>
                </c:pt>
                <c:pt idx="14">
                  <c:v>1247.1998000000001</c:v>
                </c:pt>
                <c:pt idx="15">
                  <c:v>1276.2511999999999</c:v>
                </c:pt>
                <c:pt idx="16">
                  <c:v>1259.3063999999999</c:v>
                </c:pt>
                <c:pt idx="17">
                  <c:v>1195.6126999999999</c:v>
                </c:pt>
                <c:pt idx="18">
                  <c:v>1186.6488999999999</c:v>
                </c:pt>
                <c:pt idx="19">
                  <c:v>1180.4972</c:v>
                </c:pt>
                <c:pt idx="20">
                  <c:v>1163.9659999999999</c:v>
                </c:pt>
                <c:pt idx="21">
                  <c:v>1144.0165</c:v>
                </c:pt>
                <c:pt idx="22">
                  <c:v>1173.9747</c:v>
                </c:pt>
                <c:pt idx="23">
                  <c:v>1144.7995000000001</c:v>
                </c:pt>
                <c:pt idx="24">
                  <c:v>1136.1523999999999</c:v>
                </c:pt>
                <c:pt idx="25">
                  <c:v>1117.0355</c:v>
                </c:pt>
                <c:pt idx="26">
                  <c:v>1104.1027999999999</c:v>
                </c:pt>
                <c:pt idx="27">
                  <c:v>1088.8495</c:v>
                </c:pt>
                <c:pt idx="28">
                  <c:v>1095.7313999999999</c:v>
                </c:pt>
                <c:pt idx="29">
                  <c:v>1104.0006000000001</c:v>
                </c:pt>
                <c:pt idx="30">
                  <c:v>1136.4195999999999</c:v>
                </c:pt>
                <c:pt idx="31">
                  <c:v>1164.4022</c:v>
                </c:pt>
                <c:pt idx="32">
                  <c:v>1140.4247</c:v>
                </c:pt>
                <c:pt idx="33">
                  <c:v>1132.8968</c:v>
                </c:pt>
                <c:pt idx="34">
                  <c:v>1107.8544999999999</c:v>
                </c:pt>
                <c:pt idx="35">
                  <c:v>1104.5432000000001</c:v>
                </c:pt>
                <c:pt idx="36">
                  <c:v>1113.9682</c:v>
                </c:pt>
                <c:pt idx="37">
                  <c:v>1089.8197</c:v>
                </c:pt>
                <c:pt idx="38">
                  <c:v>1104.5749000000001</c:v>
                </c:pt>
                <c:pt idx="39">
                  <c:v>1101.6498999999999</c:v>
                </c:pt>
                <c:pt idx="40">
                  <c:v>1107.7692999999999</c:v>
                </c:pt>
                <c:pt idx="41">
                  <c:v>1087.1575</c:v>
                </c:pt>
                <c:pt idx="42">
                  <c:v>1087.057</c:v>
                </c:pt>
                <c:pt idx="43">
                  <c:v>1072.9891</c:v>
                </c:pt>
                <c:pt idx="44">
                  <c:v>1070.0334</c:v>
                </c:pt>
                <c:pt idx="45">
                  <c:v>1102.4286999999999</c:v>
                </c:pt>
                <c:pt idx="46">
                  <c:v>1105.9351999999999</c:v>
                </c:pt>
                <c:pt idx="47">
                  <c:v>1086.9519</c:v>
                </c:pt>
                <c:pt idx="48">
                  <c:v>1106.0607</c:v>
                </c:pt>
                <c:pt idx="49">
                  <c:v>1142.9603</c:v>
                </c:pt>
                <c:pt idx="50">
                  <c:v>1130.1871000000001</c:v>
                </c:pt>
                <c:pt idx="51">
                  <c:v>1111.8088</c:v>
                </c:pt>
                <c:pt idx="52">
                  <c:v>1135.5006000000001</c:v>
                </c:pt>
                <c:pt idx="53">
                  <c:v>1163.4518</c:v>
                </c:pt>
                <c:pt idx="54">
                  <c:v>1171.1606999999999</c:v>
                </c:pt>
                <c:pt idx="55">
                  <c:v>1167.7728</c:v>
                </c:pt>
                <c:pt idx="56">
                  <c:v>1188.4844000000001</c:v>
                </c:pt>
                <c:pt idx="57">
                  <c:v>1204.6677999999999</c:v>
                </c:pt>
                <c:pt idx="58">
                  <c:v>1247.3805</c:v>
                </c:pt>
                <c:pt idx="59">
                  <c:v>1232.2829999999999</c:v>
                </c:pt>
                <c:pt idx="60">
                  <c:v>1263.9064000000001</c:v>
                </c:pt>
                <c:pt idx="61">
                  <c:v>1296.2508</c:v>
                </c:pt>
                <c:pt idx="62">
                  <c:v>1335.6247000000001</c:v>
                </c:pt>
                <c:pt idx="63">
                  <c:v>1369.1813999999999</c:v>
                </c:pt>
                <c:pt idx="64">
                  <c:v>1524.4485999999999</c:v>
                </c:pt>
                <c:pt idx="65">
                  <c:v>1669.1084000000001</c:v>
                </c:pt>
                <c:pt idx="66">
                  <c:v>1796.1885</c:v>
                </c:pt>
                <c:pt idx="67">
                  <c:v>1831.2619999999999</c:v>
                </c:pt>
                <c:pt idx="68">
                  <c:v>1872.6383000000001</c:v>
                </c:pt>
                <c:pt idx="69">
                  <c:v>1986.7900999999999</c:v>
                </c:pt>
                <c:pt idx="70">
                  <c:v>2021.085</c:v>
                </c:pt>
                <c:pt idx="71">
                  <c:v>1974.5817</c:v>
                </c:pt>
                <c:pt idx="72">
                  <c:v>1930.6663000000001</c:v>
                </c:pt>
                <c:pt idx="73">
                  <c:v>1947.1569</c:v>
                </c:pt>
                <c:pt idx="74">
                  <c:v>1894.8909000000001</c:v>
                </c:pt>
                <c:pt idx="75">
                  <c:v>1911.6806999999999</c:v>
                </c:pt>
                <c:pt idx="76">
                  <c:v>1865.1351999999999</c:v>
                </c:pt>
                <c:pt idx="77">
                  <c:v>1931.1513</c:v>
                </c:pt>
                <c:pt idx="78">
                  <c:v>1934.2311</c:v>
                </c:pt>
                <c:pt idx="79">
                  <c:v>1978.2128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4-4A54-A896-E5A240518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881951"/>
        <c:axId val="818879071"/>
      </c:lineChart>
      <c:catAx>
        <c:axId val="81888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18879071"/>
        <c:crosses val="autoZero"/>
        <c:auto val="1"/>
        <c:lblAlgn val="ctr"/>
        <c:lblOffset val="100"/>
        <c:noMultiLvlLbl val="0"/>
      </c:catAx>
      <c:valAx>
        <c:axId val="81887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81888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stĺpcový!$B$2:$B$4</c:f>
              <c:numCache>
                <c:formatCode>General</c:formatCode>
                <c:ptCount val="3"/>
                <c:pt idx="0">
                  <c:v>44687</c:v>
                </c:pt>
                <c:pt idx="1">
                  <c:v>81391</c:v>
                </c:pt>
                <c:pt idx="2">
                  <c:v>141709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66A-4A28-A8FC-E345350A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107487"/>
        <c:axId val="312106047"/>
      </c:lineChart>
      <c:catAx>
        <c:axId val="31210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12106047"/>
        <c:crosses val="autoZero"/>
        <c:auto val="1"/>
        <c:lblAlgn val="ctr"/>
        <c:lblOffset val="100"/>
        <c:noMultiLvlLbl val="0"/>
      </c:catAx>
      <c:valAx>
        <c:axId val="3121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1210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stĺpcový!$D$1:$F$1</c:f>
              <c:strCache>
                <c:ptCount val="3"/>
                <c:pt idx="0">
                  <c:v>HPH</c:v>
                </c:pt>
                <c:pt idx="1">
                  <c:v>Dane</c:v>
                </c:pt>
                <c:pt idx="2">
                  <c:v>HDP</c:v>
                </c:pt>
              </c:strCache>
            </c:strRef>
          </c:cat>
          <c:val>
            <c:numRef>
              <c:f>stĺpcový!$D$2:$F$2</c:f>
              <c:numCache>
                <c:formatCode>General</c:formatCode>
                <c:ptCount val="3"/>
                <c:pt idx="0">
                  <c:v>17311</c:v>
                </c:pt>
                <c:pt idx="1">
                  <c:v>1999</c:v>
                </c:pt>
                <c:pt idx="2">
                  <c:v>19310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C-4EA0-8E4B-16B91987833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stĺpcový!$D$1:$F$1</c:f>
              <c:strCache>
                <c:ptCount val="3"/>
                <c:pt idx="0">
                  <c:v>HPH</c:v>
                </c:pt>
                <c:pt idx="1">
                  <c:v>Dane</c:v>
                </c:pt>
                <c:pt idx="2">
                  <c:v>HDP</c:v>
                </c:pt>
              </c:strCache>
            </c:strRef>
          </c:cat>
          <c:val>
            <c:numRef>
              <c:f>stĺpcový!$D$3:$F$3</c:f>
              <c:numCache>
                <c:formatCode>General</c:formatCode>
                <c:ptCount val="3"/>
                <c:pt idx="0">
                  <c:v>30608</c:v>
                </c:pt>
                <c:pt idx="1">
                  <c:v>3228</c:v>
                </c:pt>
                <c:pt idx="2">
                  <c:v>33836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C-4EA0-8E4B-16B91987833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stĺpcový!$D$1:$F$1</c:f>
              <c:strCache>
                <c:ptCount val="3"/>
                <c:pt idx="0">
                  <c:v>HPH</c:v>
                </c:pt>
                <c:pt idx="1">
                  <c:v>Dane</c:v>
                </c:pt>
                <c:pt idx="2">
                  <c:v>HDP</c:v>
                </c:pt>
              </c:strCache>
            </c:strRef>
          </c:cat>
          <c:val>
            <c:numRef>
              <c:f>stĺpcový!$D$4:$F$4</c:f>
              <c:numCache>
                <c:formatCode>General</c:formatCode>
                <c:ptCount val="3"/>
                <c:pt idx="0">
                  <c:v>55349</c:v>
                </c:pt>
                <c:pt idx="1">
                  <c:v>6152</c:v>
                </c:pt>
                <c:pt idx="2">
                  <c:v>61501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DC-4EA0-8E4B-16B919878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343087"/>
        <c:axId val="362340207"/>
      </c:barChart>
      <c:catAx>
        <c:axId val="36234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2340207"/>
        <c:crosses val="autoZero"/>
        <c:auto val="1"/>
        <c:lblAlgn val="ctr"/>
        <c:lblOffset val="100"/>
        <c:noMultiLvlLbl val="0"/>
      </c:catAx>
      <c:valAx>
        <c:axId val="36234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234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stĺpcový!$D$2:$D$4</c:f>
              <c:numCache>
                <c:formatCode>General</c:formatCode>
                <c:ptCount val="3"/>
                <c:pt idx="0">
                  <c:v>17311</c:v>
                </c:pt>
                <c:pt idx="1">
                  <c:v>30608</c:v>
                </c:pt>
                <c:pt idx="2">
                  <c:v>55349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D81-4C46-8214-73A16A0A16C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stĺpcový!$F$2:$F$4</c:f>
              <c:numCache>
                <c:formatCode>General</c:formatCode>
                <c:ptCount val="3"/>
                <c:pt idx="0">
                  <c:v>19310</c:v>
                </c:pt>
                <c:pt idx="1">
                  <c:v>33836</c:v>
                </c:pt>
                <c:pt idx="2">
                  <c:v>61501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D81-4C46-8214-73A16A0A1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072719"/>
        <c:axId val="368073679"/>
      </c:barChart>
      <c:catAx>
        <c:axId val="36807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8073679"/>
        <c:crosses val="autoZero"/>
        <c:auto val="1"/>
        <c:lblAlgn val="ctr"/>
        <c:lblOffset val="100"/>
        <c:noMultiLvlLbl val="0"/>
      </c:catAx>
      <c:valAx>
        <c:axId val="3680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6807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20</xdr:row>
      <xdr:rowOff>114300</xdr:rowOff>
    </xdr:from>
    <xdr:to>
      <xdr:col>19</xdr:col>
      <xdr:colOff>556260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1988CE-F311-6E34-515A-273765F24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167640</xdr:colOff>
      <xdr:row>2</xdr:row>
      <xdr:rowOff>57150</xdr:rowOff>
    </xdr:from>
    <xdr:to>
      <xdr:col>18</xdr:col>
      <xdr:colOff>472440</xdr:colOff>
      <xdr:row>17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6194C-280F-E8EC-06ED-CEF2BD419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27</xdr:row>
      <xdr:rowOff>95250</xdr:rowOff>
    </xdr:from>
    <xdr:to>
      <xdr:col>10</xdr:col>
      <xdr:colOff>44450</xdr:colOff>
      <xdr:row>38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EBDD62-970C-10BC-ECAF-4D8539FFD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86360</xdr:rowOff>
    </xdr:from>
    <xdr:to>
      <xdr:col>11</xdr:col>
      <xdr:colOff>38100</xdr:colOff>
      <xdr:row>16</xdr:row>
      <xdr:rowOff>86360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595D0-2E2D-894A-2A04-81DA941BA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48984</xdr:colOff>
      <xdr:row>1</xdr:row>
      <xdr:rowOff>167641</xdr:rowOff>
    </xdr:from>
    <xdr:to>
      <xdr:col>14</xdr:col>
      <xdr:colOff>533399</xdr:colOff>
      <xdr:row>15</xdr:row>
      <xdr:rowOff>87087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406E0-20AC-4807-8788-0F9B06AAD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582385</xdr:colOff>
      <xdr:row>17</xdr:row>
      <xdr:rowOff>85452</xdr:rowOff>
    </xdr:from>
    <xdr:to>
      <xdr:col>13</xdr:col>
      <xdr:colOff>419100</xdr:colOff>
      <xdr:row>29</xdr:row>
      <xdr:rowOff>104503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F5E387-F138-45AD-B89D-09778E131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410306</xdr:colOff>
      <xdr:row>0</xdr:row>
      <xdr:rowOff>111369</xdr:rowOff>
    </xdr:from>
    <xdr:to>
      <xdr:col>15</xdr:col>
      <xdr:colOff>266698</xdr:colOff>
      <xdr:row>8</xdr:row>
      <xdr:rowOff>111369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186546-9DD9-6E2A-D919-3207E2F31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468922</xdr:colOff>
      <xdr:row>9</xdr:row>
      <xdr:rowOff>41030</xdr:rowOff>
    </xdr:from>
    <xdr:to>
      <xdr:col>10</xdr:col>
      <xdr:colOff>313591</xdr:colOff>
      <xdr:row>17</xdr:row>
      <xdr:rowOff>181707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A28B6D-B5B9-4B07-B6DF-FB3350BF0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677008</xdr:colOff>
      <xdr:row>12</xdr:row>
      <xdr:rowOff>5861</xdr:rowOff>
    </xdr:from>
    <xdr:to>
      <xdr:col>6</xdr:col>
      <xdr:colOff>375138</xdr:colOff>
      <xdr:row>23</xdr:row>
      <xdr:rowOff>29307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AC8D24-7C01-EBDC-47C0-28764BB2C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as\Downloads\real-estate-price-by-type.csv" TargetMode="External"/><Relationship Id="rId1" Type="http://schemas.openxmlformats.org/officeDocument/2006/relationships/externalLinkPath" Target="/Users/Stas/Downloads/real-estate-price-by-typ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l-estate-price-by-type"/>
    </sheetNames>
    <sheetDataSet>
      <sheetData sheetId="0">
        <row r="3">
          <cell r="C3" t="str">
            <v>Byty spolu</v>
          </cell>
          <cell r="D3" t="str">
            <v>Domy a vily spolu</v>
          </cell>
          <cell r="E3" t="str">
            <v>SR spolu</v>
          </cell>
        </row>
        <row r="4">
          <cell r="B4" t="str">
            <v>1Q 2005</v>
          </cell>
          <cell r="C4">
            <v>815.4162</v>
          </cell>
          <cell r="D4">
            <v>890.43330000000003</v>
          </cell>
          <cell r="E4">
            <v>829.82370000000003</v>
          </cell>
        </row>
        <row r="5">
          <cell r="B5" t="str">
            <v>2Q 2005</v>
          </cell>
          <cell r="C5">
            <v>814.20630000000006</v>
          </cell>
          <cell r="D5">
            <v>900.84680000000003</v>
          </cell>
          <cell r="E5">
            <v>830.3673</v>
          </cell>
        </row>
        <row r="6">
          <cell r="B6" t="str">
            <v>3Q 2005</v>
          </cell>
          <cell r="C6">
            <v>855.08190000000002</v>
          </cell>
          <cell r="D6">
            <v>931.70849999999996</v>
          </cell>
          <cell r="E6">
            <v>871.87260000000003</v>
          </cell>
        </row>
        <row r="7">
          <cell r="B7" t="str">
            <v>4Q 2005</v>
          </cell>
          <cell r="C7">
            <v>883.75559999999996</v>
          </cell>
          <cell r="D7">
            <v>937.55859999999996</v>
          </cell>
          <cell r="E7">
            <v>895.34749999999997</v>
          </cell>
        </row>
        <row r="8">
          <cell r="B8" t="str">
            <v>1Q 2006</v>
          </cell>
          <cell r="C8">
            <v>934.78949999999998</v>
          </cell>
          <cell r="D8">
            <v>980.49450000000002</v>
          </cell>
          <cell r="E8">
            <v>944.69640000000004</v>
          </cell>
        </row>
        <row r="9">
          <cell r="B9" t="str">
            <v>2Q 2006</v>
          </cell>
          <cell r="C9">
            <v>972.94590000000005</v>
          </cell>
          <cell r="D9">
            <v>1000.7003</v>
          </cell>
          <cell r="E9">
            <v>980.14599999999996</v>
          </cell>
        </row>
        <row r="10">
          <cell r="B10" t="str">
            <v>3Q 2006</v>
          </cell>
          <cell r="C10">
            <v>1029.7239999999999</v>
          </cell>
          <cell r="D10">
            <v>1013.3162</v>
          </cell>
          <cell r="E10">
            <v>1025.5243</v>
          </cell>
        </row>
        <row r="11">
          <cell r="B11" t="str">
            <v>4Q 2006</v>
          </cell>
          <cell r="C11">
            <v>1058.7143000000001</v>
          </cell>
          <cell r="D11">
            <v>1022.1541999999999</v>
          </cell>
          <cell r="E11">
            <v>1049.7212999999999</v>
          </cell>
        </row>
        <row r="12">
          <cell r="B12" t="str">
            <v>1Q 2007</v>
          </cell>
          <cell r="C12">
            <v>1108.2122999999999</v>
          </cell>
          <cell r="D12">
            <v>1064.3334</v>
          </cell>
          <cell r="E12">
            <v>1097.0601999999999</v>
          </cell>
        </row>
        <row r="13">
          <cell r="B13" t="str">
            <v>2Q 2007</v>
          </cell>
          <cell r="C13">
            <v>1206.1054999999999</v>
          </cell>
          <cell r="D13">
            <v>1098.3910000000001</v>
          </cell>
          <cell r="E13">
            <v>1180.1249</v>
          </cell>
        </row>
        <row r="14">
          <cell r="B14" t="str">
            <v>3Q 2007</v>
          </cell>
          <cell r="C14">
            <v>1332.3628000000001</v>
          </cell>
          <cell r="D14">
            <v>1155.2611999999999</v>
          </cell>
          <cell r="E14">
            <v>1285.5237</v>
          </cell>
        </row>
        <row r="15">
          <cell r="B15" t="str">
            <v>4Q 2007</v>
          </cell>
          <cell r="C15">
            <v>1458.0684000000001</v>
          </cell>
          <cell r="D15">
            <v>1203.8768</v>
          </cell>
          <cell r="E15">
            <v>1390.5806</v>
          </cell>
        </row>
        <row r="16">
          <cell r="B16" t="str">
            <v>1Q 2008</v>
          </cell>
          <cell r="C16">
            <v>1555.0011</v>
          </cell>
          <cell r="D16">
            <v>1266.0139999999999</v>
          </cell>
          <cell r="E16">
            <v>1475.8979999999999</v>
          </cell>
        </row>
        <row r="17">
          <cell r="B17" t="str">
            <v>2Q 2008</v>
          </cell>
          <cell r="C17">
            <v>1618.9417000000001</v>
          </cell>
          <cell r="D17">
            <v>1292.0863999999999</v>
          </cell>
          <cell r="E17">
            <v>1548.7611999999999</v>
          </cell>
        </row>
        <row r="18">
          <cell r="B18" t="str">
            <v>3Q 2008</v>
          </cell>
          <cell r="C18">
            <v>1600.4639999999999</v>
          </cell>
          <cell r="D18">
            <v>1247.1998000000001</v>
          </cell>
          <cell r="E18">
            <v>1541.9529</v>
          </cell>
        </row>
        <row r="19">
          <cell r="B19" t="str">
            <v>4Q 2008</v>
          </cell>
          <cell r="C19">
            <v>1521.2628999999999</v>
          </cell>
          <cell r="D19">
            <v>1276.2511999999999</v>
          </cell>
          <cell r="E19">
            <v>1478.904</v>
          </cell>
        </row>
        <row r="20">
          <cell r="B20" t="str">
            <v>1Q 2009</v>
          </cell>
          <cell r="C20">
            <v>1447.2456999999999</v>
          </cell>
          <cell r="D20">
            <v>1259.3063999999999</v>
          </cell>
          <cell r="E20">
            <v>1413.2654</v>
          </cell>
        </row>
        <row r="21">
          <cell r="B21" t="str">
            <v>2Q 2009</v>
          </cell>
          <cell r="C21">
            <v>1372.4784</v>
          </cell>
          <cell r="D21">
            <v>1195.6126999999999</v>
          </cell>
          <cell r="E21">
            <v>1341.953</v>
          </cell>
        </row>
        <row r="22">
          <cell r="B22" t="str">
            <v>3Q 2009</v>
          </cell>
          <cell r="C22">
            <v>1353.5586000000001</v>
          </cell>
          <cell r="D22">
            <v>1186.6488999999999</v>
          </cell>
          <cell r="E22">
            <v>1322.3217</v>
          </cell>
        </row>
        <row r="23">
          <cell r="B23" t="str">
            <v>4Q 2009</v>
          </cell>
          <cell r="C23">
            <v>1326.5360000000001</v>
          </cell>
          <cell r="D23">
            <v>1180.4972</v>
          </cell>
          <cell r="E23">
            <v>1296.5721000000001</v>
          </cell>
        </row>
        <row r="24">
          <cell r="B24" t="str">
            <v>1Q 2010</v>
          </cell>
          <cell r="C24">
            <v>1324.2280000000001</v>
          </cell>
          <cell r="D24">
            <v>1163.9659999999999</v>
          </cell>
          <cell r="E24">
            <v>1278.1760999999999</v>
          </cell>
        </row>
        <row r="25">
          <cell r="B25" t="str">
            <v>2Q 2010</v>
          </cell>
          <cell r="C25">
            <v>1321.9712</v>
          </cell>
          <cell r="D25">
            <v>1144.0165</v>
          </cell>
          <cell r="E25">
            <v>1272.7603999999999</v>
          </cell>
        </row>
        <row r="26">
          <cell r="B26" t="str">
            <v>3Q 2010</v>
          </cell>
          <cell r="C26">
            <v>1332.6347000000001</v>
          </cell>
          <cell r="D26">
            <v>1173.9747</v>
          </cell>
          <cell r="E26">
            <v>1282.1031</v>
          </cell>
        </row>
        <row r="27">
          <cell r="B27" t="str">
            <v>4Q 2010</v>
          </cell>
          <cell r="C27">
            <v>1329.7208000000001</v>
          </cell>
          <cell r="D27">
            <v>1144.7995000000001</v>
          </cell>
          <cell r="E27">
            <v>1267.3411000000001</v>
          </cell>
        </row>
        <row r="28">
          <cell r="B28" t="str">
            <v>1Q 2011</v>
          </cell>
          <cell r="C28">
            <v>1319.5320999999999</v>
          </cell>
          <cell r="D28">
            <v>1136.1523999999999</v>
          </cell>
          <cell r="E28">
            <v>1259.5899999999999</v>
          </cell>
        </row>
        <row r="29">
          <cell r="B29" t="str">
            <v>2Q 2011</v>
          </cell>
          <cell r="C29">
            <v>1311.3981000000001</v>
          </cell>
          <cell r="D29">
            <v>1117.0355</v>
          </cell>
          <cell r="E29">
            <v>1251.1600000000001</v>
          </cell>
        </row>
        <row r="30">
          <cell r="B30" t="str">
            <v>3Q 2011</v>
          </cell>
          <cell r="C30">
            <v>1307.4761000000001</v>
          </cell>
          <cell r="D30">
            <v>1104.1027999999999</v>
          </cell>
          <cell r="E30">
            <v>1245.1255000000001</v>
          </cell>
        </row>
        <row r="31">
          <cell r="B31" t="str">
            <v>4Q 2011</v>
          </cell>
          <cell r="C31">
            <v>1303.4047</v>
          </cell>
          <cell r="D31">
            <v>1088.8495</v>
          </cell>
          <cell r="E31">
            <v>1236.1726000000001</v>
          </cell>
        </row>
        <row r="32">
          <cell r="B32" t="str">
            <v>1Q 2012</v>
          </cell>
          <cell r="C32">
            <v>1299.5994000000001</v>
          </cell>
          <cell r="D32">
            <v>1095.7313999999999</v>
          </cell>
          <cell r="E32">
            <v>1234.1339</v>
          </cell>
        </row>
        <row r="33">
          <cell r="B33" t="str">
            <v>2Q 2012</v>
          </cell>
          <cell r="C33">
            <v>1284.4608000000001</v>
          </cell>
          <cell r="D33">
            <v>1104.0006000000001</v>
          </cell>
          <cell r="E33">
            <v>1224.0759</v>
          </cell>
        </row>
        <row r="34">
          <cell r="B34" t="str">
            <v>3Q 2012</v>
          </cell>
          <cell r="C34">
            <v>1293.1153999999999</v>
          </cell>
          <cell r="D34">
            <v>1136.4195999999999</v>
          </cell>
          <cell r="E34">
            <v>1237.6549</v>
          </cell>
        </row>
        <row r="35">
          <cell r="B35" t="str">
            <v>4Q 2012</v>
          </cell>
          <cell r="C35">
            <v>1290.5673999999999</v>
          </cell>
          <cell r="D35">
            <v>1164.4022</v>
          </cell>
          <cell r="E35">
            <v>1242.6065000000001</v>
          </cell>
        </row>
        <row r="36">
          <cell r="B36" t="str">
            <v>1Q 2013</v>
          </cell>
          <cell r="C36">
            <v>1294.2005999999999</v>
          </cell>
          <cell r="D36">
            <v>1140.4247</v>
          </cell>
          <cell r="E36">
            <v>1239.6116</v>
          </cell>
        </row>
        <row r="37">
          <cell r="B37" t="str">
            <v>2Q 2013</v>
          </cell>
          <cell r="C37">
            <v>1287.2997</v>
          </cell>
          <cell r="D37">
            <v>1132.8968</v>
          </cell>
          <cell r="E37">
            <v>1231.4507000000001</v>
          </cell>
        </row>
        <row r="38">
          <cell r="B38" t="str">
            <v>3Q 2013</v>
          </cell>
          <cell r="C38">
            <v>1282.0820000000001</v>
          </cell>
          <cell r="D38">
            <v>1107.8544999999999</v>
          </cell>
          <cell r="E38">
            <v>1222.2374</v>
          </cell>
        </row>
        <row r="39">
          <cell r="B39" t="str">
            <v>4Q 2013</v>
          </cell>
          <cell r="C39">
            <v>1276.7206000000001</v>
          </cell>
          <cell r="D39">
            <v>1104.5432000000001</v>
          </cell>
          <cell r="E39">
            <v>1215.3322000000001</v>
          </cell>
        </row>
        <row r="40">
          <cell r="B40" t="str">
            <v>1Q 2014</v>
          </cell>
          <cell r="C40">
            <v>1283.2112999999999</v>
          </cell>
          <cell r="D40">
            <v>1113.9682</v>
          </cell>
          <cell r="E40">
            <v>1220.3597</v>
          </cell>
        </row>
        <row r="41">
          <cell r="B41" t="str">
            <v>2Q 2014</v>
          </cell>
          <cell r="C41">
            <v>1284.6115</v>
          </cell>
          <cell r="D41">
            <v>1089.8197</v>
          </cell>
          <cell r="E41">
            <v>1214.6982</v>
          </cell>
        </row>
        <row r="42">
          <cell r="B42" t="str">
            <v>3Q 2014</v>
          </cell>
          <cell r="C42">
            <v>1285.2224000000001</v>
          </cell>
          <cell r="D42">
            <v>1104.5749000000001</v>
          </cell>
          <cell r="E42">
            <v>1218.2050999999999</v>
          </cell>
        </row>
        <row r="43">
          <cell r="B43" t="str">
            <v>4Q 2014</v>
          </cell>
          <cell r="C43">
            <v>1301.5001</v>
          </cell>
          <cell r="D43">
            <v>1101.6498999999999</v>
          </cell>
          <cell r="E43">
            <v>1222.5134</v>
          </cell>
        </row>
        <row r="44">
          <cell r="B44" t="str">
            <v>1Q 2015</v>
          </cell>
          <cell r="C44">
            <v>1322.8221000000001</v>
          </cell>
          <cell r="D44">
            <v>1107.7692999999999</v>
          </cell>
          <cell r="E44">
            <v>1233.6926000000001</v>
          </cell>
        </row>
        <row r="45">
          <cell r="B45" t="str">
            <v>2Q 2015</v>
          </cell>
          <cell r="C45">
            <v>1337.9292</v>
          </cell>
          <cell r="D45">
            <v>1087.1575</v>
          </cell>
          <cell r="E45">
            <v>1232.3644999999999</v>
          </cell>
        </row>
        <row r="46">
          <cell r="B46" t="str">
            <v>3Q 2015</v>
          </cell>
          <cell r="C46">
            <v>1356.5677000000001</v>
          </cell>
          <cell r="D46">
            <v>1087.057</v>
          </cell>
          <cell r="E46">
            <v>1242.8397</v>
          </cell>
        </row>
        <row r="47">
          <cell r="B47" t="str">
            <v>4Q 2015</v>
          </cell>
          <cell r="C47">
            <v>1385.1425999999999</v>
          </cell>
          <cell r="D47">
            <v>1072.9891</v>
          </cell>
          <cell r="E47">
            <v>1249.6880000000001</v>
          </cell>
        </row>
        <row r="48">
          <cell r="B48" t="str">
            <v>1Q 2016</v>
          </cell>
          <cell r="C48">
            <v>1413.0990999999999</v>
          </cell>
          <cell r="D48">
            <v>1070.0334</v>
          </cell>
          <cell r="E48">
            <v>1258.6948</v>
          </cell>
        </row>
        <row r="49">
          <cell r="B49" t="str">
            <v>2Q 2016</v>
          </cell>
          <cell r="C49">
            <v>1449.5236</v>
          </cell>
          <cell r="D49">
            <v>1102.4286999999999</v>
          </cell>
          <cell r="E49">
            <v>1296.5684000000001</v>
          </cell>
        </row>
        <row r="50">
          <cell r="B50" t="str">
            <v>3Q 2016</v>
          </cell>
          <cell r="C50">
            <v>1479.0885000000001</v>
          </cell>
          <cell r="D50">
            <v>1105.9351999999999</v>
          </cell>
          <cell r="E50">
            <v>1316.4534000000001</v>
          </cell>
        </row>
        <row r="51">
          <cell r="B51" t="str">
            <v>4Q 2016</v>
          </cell>
          <cell r="C51">
            <v>1531.5391999999999</v>
          </cell>
          <cell r="D51">
            <v>1086.9519</v>
          </cell>
          <cell r="E51">
            <v>1331.3420000000001</v>
          </cell>
        </row>
        <row r="52">
          <cell r="B52" t="str">
            <v>1Q 2017</v>
          </cell>
          <cell r="C52">
            <v>1569.8271</v>
          </cell>
          <cell r="D52">
            <v>1106.0607</v>
          </cell>
          <cell r="E52">
            <v>1359.9955</v>
          </cell>
        </row>
        <row r="53">
          <cell r="B53" t="str">
            <v>2Q 2017</v>
          </cell>
          <cell r="C53">
            <v>1587.3771999999999</v>
          </cell>
          <cell r="D53">
            <v>1142.9603</v>
          </cell>
          <cell r="E53">
            <v>1391.7539999999999</v>
          </cell>
        </row>
        <row r="54">
          <cell r="B54" t="str">
            <v>3Q 2017</v>
          </cell>
          <cell r="C54">
            <v>1603.0141000000001</v>
          </cell>
          <cell r="D54">
            <v>1130.1871000000001</v>
          </cell>
          <cell r="E54">
            <v>1403.1187</v>
          </cell>
        </row>
        <row r="55">
          <cell r="B55" t="str">
            <v>4Q 2017</v>
          </cell>
          <cell r="C55">
            <v>1635.4884999999999</v>
          </cell>
          <cell r="D55">
            <v>1111.8088</v>
          </cell>
          <cell r="E55">
            <v>1395.4172000000001</v>
          </cell>
        </row>
        <row r="56">
          <cell r="B56" t="str">
            <v>1Q 2018</v>
          </cell>
          <cell r="C56">
            <v>1676.9513999999999</v>
          </cell>
          <cell r="D56">
            <v>1135.5006000000001</v>
          </cell>
          <cell r="E56">
            <v>1430.7989</v>
          </cell>
        </row>
        <row r="57">
          <cell r="B57" t="str">
            <v>2Q 2018</v>
          </cell>
          <cell r="C57">
            <v>1717.8679999999999</v>
          </cell>
          <cell r="D57">
            <v>1163.4518</v>
          </cell>
          <cell r="E57">
            <v>1462.8228999999999</v>
          </cell>
        </row>
        <row r="58">
          <cell r="B58" t="str">
            <v>3Q 2018</v>
          </cell>
          <cell r="C58">
            <v>1722.0487000000001</v>
          </cell>
          <cell r="D58">
            <v>1171.1606999999999</v>
          </cell>
          <cell r="E58">
            <v>1460.8486</v>
          </cell>
        </row>
        <row r="59">
          <cell r="B59" t="str">
            <v>4Q 2018</v>
          </cell>
          <cell r="C59">
            <v>1788.3316</v>
          </cell>
          <cell r="D59">
            <v>1167.7728</v>
          </cell>
          <cell r="E59">
            <v>1501.6895999999999</v>
          </cell>
        </row>
        <row r="60">
          <cell r="B60" t="str">
            <v>1Q 2019</v>
          </cell>
          <cell r="C60">
            <v>1828.6116999999999</v>
          </cell>
          <cell r="D60">
            <v>1188.4844000000001</v>
          </cell>
          <cell r="E60">
            <v>1539.3217</v>
          </cell>
        </row>
        <row r="61">
          <cell r="B61" t="str">
            <v>2Q 2019</v>
          </cell>
          <cell r="C61">
            <v>1848.7091</v>
          </cell>
          <cell r="D61">
            <v>1204.6677999999999</v>
          </cell>
          <cell r="E61">
            <v>1556.3389</v>
          </cell>
        </row>
        <row r="62">
          <cell r="B62" t="str">
            <v>3Q 2019</v>
          </cell>
          <cell r="C62">
            <v>1898.1483000000001</v>
          </cell>
          <cell r="D62">
            <v>1247.3805</v>
          </cell>
          <cell r="E62">
            <v>1602.9728</v>
          </cell>
        </row>
        <row r="63">
          <cell r="B63" t="str">
            <v>4Q 2019</v>
          </cell>
          <cell r="C63">
            <v>1918.8445999999999</v>
          </cell>
          <cell r="D63">
            <v>1232.2829999999999</v>
          </cell>
          <cell r="E63">
            <v>1597.1010000000001</v>
          </cell>
        </row>
        <row r="64">
          <cell r="B64" t="str">
            <v>1Q 2020</v>
          </cell>
          <cell r="C64">
            <v>2005.9248</v>
          </cell>
          <cell r="D64">
            <v>1263.9064000000001</v>
          </cell>
          <cell r="E64">
            <v>1670.9917</v>
          </cell>
        </row>
        <row r="65">
          <cell r="B65" t="str">
            <v>2Q 2020</v>
          </cell>
          <cell r="C65">
            <v>2024.1661999999999</v>
          </cell>
          <cell r="D65">
            <v>1296.2508</v>
          </cell>
          <cell r="E65">
            <v>1731.2816</v>
          </cell>
        </row>
        <row r="66">
          <cell r="B66" t="str">
            <v>3Q 2020</v>
          </cell>
          <cell r="C66">
            <v>2054.5016999999998</v>
          </cell>
          <cell r="D66">
            <v>1335.6247000000001</v>
          </cell>
          <cell r="E66">
            <v>1792.143</v>
          </cell>
        </row>
        <row r="67">
          <cell r="B67" t="str">
            <v>4Q 2020</v>
          </cell>
          <cell r="C67">
            <v>2125.3474000000001</v>
          </cell>
          <cell r="D67">
            <v>1369.1813999999999</v>
          </cell>
          <cell r="E67">
            <v>1852.5956000000001</v>
          </cell>
        </row>
        <row r="68">
          <cell r="B68" t="str">
            <v>1Q 2021</v>
          </cell>
          <cell r="C68">
            <v>2234.0756999999999</v>
          </cell>
          <cell r="D68">
            <v>1524.4485999999999</v>
          </cell>
          <cell r="E68">
            <v>2035.3028999999999</v>
          </cell>
        </row>
        <row r="69">
          <cell r="B69" t="str">
            <v>2Q 2021</v>
          </cell>
          <cell r="C69">
            <v>2298.7896000000001</v>
          </cell>
          <cell r="D69">
            <v>1669.1084000000001</v>
          </cell>
          <cell r="E69">
            <v>2128.3618999999999</v>
          </cell>
        </row>
        <row r="70">
          <cell r="B70" t="str">
            <v>3Q 2021</v>
          </cell>
          <cell r="C70">
            <v>2404.4413</v>
          </cell>
          <cell r="D70">
            <v>1796.1885</v>
          </cell>
          <cell r="E70">
            <v>2225.2838999999999</v>
          </cell>
        </row>
        <row r="71">
          <cell r="B71" t="str">
            <v>4Q 2021</v>
          </cell>
          <cell r="C71">
            <v>2539.7485999999999</v>
          </cell>
          <cell r="D71">
            <v>1831.2619999999999</v>
          </cell>
          <cell r="E71">
            <v>2314.3712</v>
          </cell>
        </row>
        <row r="72">
          <cell r="B72" t="str">
            <v>1Q 2022</v>
          </cell>
          <cell r="C72">
            <v>2760.5360000000001</v>
          </cell>
          <cell r="D72">
            <v>1872.6383000000001</v>
          </cell>
          <cell r="E72">
            <v>2510.0147000000002</v>
          </cell>
        </row>
        <row r="73">
          <cell r="B73" t="str">
            <v>2Q 2022</v>
          </cell>
          <cell r="C73">
            <v>2947.4967999999999</v>
          </cell>
          <cell r="D73">
            <v>1986.7900999999999</v>
          </cell>
          <cell r="E73">
            <v>2671.2692000000002</v>
          </cell>
        </row>
        <row r="74">
          <cell r="B74" t="str">
            <v>3Q 2022</v>
          </cell>
          <cell r="C74">
            <v>2982.46</v>
          </cell>
          <cell r="D74">
            <v>2021.085</v>
          </cell>
          <cell r="E74">
            <v>2713.6053000000002</v>
          </cell>
        </row>
        <row r="75">
          <cell r="B75" t="str">
            <v>4Q 2022</v>
          </cell>
          <cell r="C75">
            <v>2904.3413</v>
          </cell>
          <cell r="D75">
            <v>1974.5817</v>
          </cell>
          <cell r="E75">
            <v>2660.8173000000002</v>
          </cell>
        </row>
        <row r="76">
          <cell r="B76" t="str">
            <v>1Q 2023</v>
          </cell>
          <cell r="C76">
            <v>2795.9286000000002</v>
          </cell>
          <cell r="D76">
            <v>1930.6663000000001</v>
          </cell>
          <cell r="E76">
            <v>2556.0551</v>
          </cell>
        </row>
        <row r="77">
          <cell r="B77" t="str">
            <v>2Q 2023</v>
          </cell>
          <cell r="C77">
            <v>2730.1374000000001</v>
          </cell>
          <cell r="D77">
            <v>1947.1569</v>
          </cell>
          <cell r="E77">
            <v>2493.7685999999999</v>
          </cell>
        </row>
        <row r="78">
          <cell r="B78" t="str">
            <v>3Q 2023</v>
          </cell>
          <cell r="C78">
            <v>2702.7397000000001</v>
          </cell>
          <cell r="D78">
            <v>1894.8909000000001</v>
          </cell>
          <cell r="E78">
            <v>2438.0453000000002</v>
          </cell>
        </row>
        <row r="79">
          <cell r="B79" t="str">
            <v>4Q 2023</v>
          </cell>
          <cell r="C79">
            <v>2684.8721999999998</v>
          </cell>
          <cell r="D79">
            <v>1911.6806999999999</v>
          </cell>
          <cell r="E79">
            <v>2432.9751000000001</v>
          </cell>
        </row>
        <row r="80">
          <cell r="B80" t="str">
            <v>1Q 2024</v>
          </cell>
          <cell r="C80">
            <v>2689.4005999999999</v>
          </cell>
          <cell r="D80">
            <v>1865.1351999999999</v>
          </cell>
          <cell r="E80">
            <v>2422.9967999999999</v>
          </cell>
        </row>
        <row r="81">
          <cell r="B81" t="str">
            <v>2Q 2024</v>
          </cell>
          <cell r="C81">
            <v>2749.5421999999999</v>
          </cell>
          <cell r="D81">
            <v>1931.1513</v>
          </cell>
          <cell r="E81">
            <v>2461.5871999999999</v>
          </cell>
        </row>
        <row r="82">
          <cell r="B82" t="str">
            <v>3Q 2024</v>
          </cell>
          <cell r="C82">
            <v>2815.2518</v>
          </cell>
          <cell r="D82">
            <v>1934.2311</v>
          </cell>
          <cell r="E82">
            <v>2520.3182999999999</v>
          </cell>
        </row>
        <row r="83">
          <cell r="B83" t="str">
            <v>4Q 2024</v>
          </cell>
          <cell r="C83">
            <v>2895.7433000000001</v>
          </cell>
          <cell r="D83">
            <v>1978.2128</v>
          </cell>
          <cell r="E83">
            <v>2596.0585000000001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120" zoomScaleNormal="120" workbookViewId="0">
      <selection activeCell="I14" sqref="I14"/>
    </sheetView>
  </sheetViews>
  <sheetFormatPr defaultRowHeight="14.4" x14ac:dyDescent="0.3"/>
  <cols>
    <col min="1" max="2" width="8.109375" customWidth="1"/>
    <col min="6" max="6" width="29.33203125" customWidth="1"/>
    <col min="7" max="7" width="36.44140625" customWidth="1"/>
    <col min="8" max="11" width="9.109375"/>
  </cols>
  <sheetData>
    <row r="1" spans="1:10" ht="15" thickBot="1" x14ac:dyDescent="0.35">
      <c r="A1" s="12" t="s">
        <v>0</v>
      </c>
      <c r="B1" s="13" t="s">
        <v>1</v>
      </c>
      <c r="D1">
        <v>154</v>
      </c>
      <c r="G1" t="s">
        <v>17</v>
      </c>
    </row>
    <row r="2" spans="1:10" x14ac:dyDescent="0.3">
      <c r="A2">
        <v>158</v>
      </c>
      <c r="B2">
        <v>50</v>
      </c>
      <c r="D2">
        <v>158</v>
      </c>
      <c r="G2" t="s">
        <v>18</v>
      </c>
      <c r="H2" t="s">
        <v>19</v>
      </c>
    </row>
    <row r="3" spans="1:10" x14ac:dyDescent="0.3">
      <c r="A3">
        <v>169</v>
      </c>
      <c r="B3">
        <v>60</v>
      </c>
      <c r="D3">
        <v>160</v>
      </c>
      <c r="F3" s="2" t="s">
        <v>20</v>
      </c>
      <c r="G3" s="2" t="s">
        <v>121</v>
      </c>
      <c r="H3" s="14" t="s">
        <v>21</v>
      </c>
      <c r="I3" s="14" t="s">
        <v>22</v>
      </c>
      <c r="J3" s="14" t="s">
        <v>23</v>
      </c>
    </row>
    <row r="4" spans="1:10" x14ac:dyDescent="0.3">
      <c r="A4">
        <v>185</v>
      </c>
      <c r="B4">
        <v>80</v>
      </c>
      <c r="D4">
        <v>160</v>
      </c>
      <c r="E4" t="s">
        <v>122</v>
      </c>
      <c r="F4" s="2">
        <v>160</v>
      </c>
      <c r="G4" s="2">
        <f t="array" ref="G4:G8">FREQUENCY(A2:A37,F4:F8)</f>
        <v>4</v>
      </c>
      <c r="H4" s="19">
        <f>G4/G9</f>
        <v>0.1111111111111111</v>
      </c>
      <c r="I4" s="2">
        <f>G4</f>
        <v>4</v>
      </c>
      <c r="J4" s="19">
        <f>H4</f>
        <v>0.1111111111111111</v>
      </c>
    </row>
    <row r="5" spans="1:10" x14ac:dyDescent="0.3">
      <c r="A5">
        <v>184</v>
      </c>
      <c r="B5">
        <v>75</v>
      </c>
      <c r="D5">
        <v>164</v>
      </c>
      <c r="E5" t="s">
        <v>123</v>
      </c>
      <c r="F5" s="2">
        <v>170</v>
      </c>
      <c r="G5" s="2">
        <v>7</v>
      </c>
      <c r="H5" s="19">
        <f>G5/G9</f>
        <v>0.19444444444444445</v>
      </c>
      <c r="I5" s="2">
        <f>G4+G5</f>
        <v>11</v>
      </c>
      <c r="J5" s="19">
        <f>J4+H5</f>
        <v>0.30555555555555558</v>
      </c>
    </row>
    <row r="6" spans="1:10" x14ac:dyDescent="0.3">
      <c r="A6">
        <v>174</v>
      </c>
      <c r="B6">
        <v>72</v>
      </c>
      <c r="D6">
        <v>164</v>
      </c>
      <c r="E6" t="s">
        <v>124</v>
      </c>
      <c r="F6" s="2">
        <v>180</v>
      </c>
      <c r="G6" s="2">
        <v>12</v>
      </c>
      <c r="H6" s="19">
        <f>G6/G9</f>
        <v>0.33333333333333331</v>
      </c>
      <c r="I6" s="2">
        <f>I5+G6</f>
        <v>23</v>
      </c>
      <c r="J6" s="19">
        <f>J5+H6</f>
        <v>0.63888888888888884</v>
      </c>
    </row>
    <row r="7" spans="1:10" x14ac:dyDescent="0.3">
      <c r="A7">
        <v>191</v>
      </c>
      <c r="B7">
        <v>89</v>
      </c>
      <c r="D7">
        <v>168</v>
      </c>
      <c r="E7" t="s">
        <v>125</v>
      </c>
      <c r="F7" s="2">
        <v>190</v>
      </c>
      <c r="G7" s="2">
        <v>11</v>
      </c>
      <c r="H7" s="19">
        <f>G7/G9</f>
        <v>0.30555555555555558</v>
      </c>
      <c r="I7" s="2">
        <f>I6+G7</f>
        <v>34</v>
      </c>
      <c r="J7" s="19">
        <f>J6+H7</f>
        <v>0.94444444444444442</v>
      </c>
    </row>
    <row r="8" spans="1:10" x14ac:dyDescent="0.3">
      <c r="A8">
        <v>185</v>
      </c>
      <c r="B8">
        <v>77</v>
      </c>
      <c r="D8">
        <v>168</v>
      </c>
      <c r="E8" t="s">
        <v>126</v>
      </c>
      <c r="F8" s="2">
        <v>200</v>
      </c>
      <c r="G8" s="2">
        <v>2</v>
      </c>
      <c r="H8" s="19">
        <f>G8/G9</f>
        <v>5.5555555555555552E-2</v>
      </c>
      <c r="I8" s="21">
        <f>I7+G8</f>
        <v>36</v>
      </c>
      <c r="J8" s="19">
        <f>J7+H8</f>
        <v>1</v>
      </c>
    </row>
    <row r="9" spans="1:10" x14ac:dyDescent="0.3">
      <c r="A9">
        <v>164</v>
      </c>
      <c r="B9">
        <v>47</v>
      </c>
      <c r="D9">
        <v>169</v>
      </c>
      <c r="F9" t="s">
        <v>24</v>
      </c>
      <c r="G9" s="18">
        <f>SUM(G4:G8)</f>
        <v>36</v>
      </c>
      <c r="H9" s="20">
        <v>1</v>
      </c>
    </row>
    <row r="10" spans="1:10" x14ac:dyDescent="0.3">
      <c r="A10">
        <v>173</v>
      </c>
      <c r="B10">
        <v>65</v>
      </c>
      <c r="D10">
        <v>169</v>
      </c>
    </row>
    <row r="11" spans="1:10" x14ac:dyDescent="0.3">
      <c r="A11">
        <v>154</v>
      </c>
      <c r="B11">
        <v>52</v>
      </c>
      <c r="D11">
        <v>170</v>
      </c>
    </row>
    <row r="12" spans="1:10" x14ac:dyDescent="0.3">
      <c r="A12">
        <v>178</v>
      </c>
      <c r="B12">
        <v>78</v>
      </c>
      <c r="D12">
        <v>172</v>
      </c>
    </row>
    <row r="13" spans="1:10" x14ac:dyDescent="0.3">
      <c r="A13">
        <v>176</v>
      </c>
      <c r="B13">
        <v>74</v>
      </c>
      <c r="D13">
        <v>172</v>
      </c>
    </row>
    <row r="14" spans="1:10" x14ac:dyDescent="0.3">
      <c r="A14">
        <v>186</v>
      </c>
      <c r="B14">
        <v>81</v>
      </c>
      <c r="D14">
        <v>173</v>
      </c>
    </row>
    <row r="15" spans="1:10" x14ac:dyDescent="0.3">
      <c r="A15">
        <v>195</v>
      </c>
      <c r="B15">
        <v>79</v>
      </c>
      <c r="D15">
        <v>173</v>
      </c>
      <c r="G15" t="s">
        <v>25</v>
      </c>
    </row>
    <row r="16" spans="1:10" x14ac:dyDescent="0.3">
      <c r="A16">
        <v>180</v>
      </c>
      <c r="B16">
        <v>75</v>
      </c>
      <c r="D16">
        <v>174</v>
      </c>
      <c r="G16" t="s">
        <v>26</v>
      </c>
    </row>
    <row r="17" spans="1:9" x14ac:dyDescent="0.3">
      <c r="A17">
        <v>164</v>
      </c>
      <c r="B17">
        <v>52</v>
      </c>
      <c r="D17" s="17">
        <v>175.77799999999999</v>
      </c>
      <c r="G17" t="s">
        <v>27</v>
      </c>
    </row>
    <row r="18" spans="1:9" x14ac:dyDescent="0.3">
      <c r="A18">
        <v>169</v>
      </c>
      <c r="B18">
        <v>54</v>
      </c>
      <c r="D18">
        <v>176</v>
      </c>
      <c r="G18" t="s">
        <v>28</v>
      </c>
    </row>
    <row r="19" spans="1:9" x14ac:dyDescent="0.3">
      <c r="A19">
        <v>184</v>
      </c>
      <c r="B19">
        <v>77</v>
      </c>
      <c r="D19">
        <v>176</v>
      </c>
    </row>
    <row r="20" spans="1:9" x14ac:dyDescent="0.3">
      <c r="A20">
        <v>186</v>
      </c>
      <c r="B20">
        <v>95</v>
      </c>
      <c r="D20" s="17">
        <v>177</v>
      </c>
      <c r="G20" s="2"/>
      <c r="H20" s="2" t="s">
        <v>117</v>
      </c>
      <c r="I20" s="2" t="s">
        <v>118</v>
      </c>
    </row>
    <row r="21" spans="1:9" x14ac:dyDescent="0.3">
      <c r="A21">
        <v>183</v>
      </c>
      <c r="B21">
        <v>70</v>
      </c>
      <c r="D21">
        <v>178</v>
      </c>
      <c r="G21" s="2" t="s">
        <v>119</v>
      </c>
      <c r="H21" s="2">
        <f>AVERAGE(A2:A37)</f>
        <v>175.77777777777777</v>
      </c>
      <c r="I21" s="2">
        <f>AVERAGE(B2:B37)</f>
        <v>68.416666666666671</v>
      </c>
    </row>
    <row r="22" spans="1:9" x14ac:dyDescent="0.3">
      <c r="A22">
        <v>176</v>
      </c>
      <c r="B22">
        <v>70</v>
      </c>
      <c r="D22">
        <v>178</v>
      </c>
      <c r="G22" s="2" t="s">
        <v>114</v>
      </c>
      <c r="H22" s="2">
        <f>MAX(A2:A37)</f>
        <v>195</v>
      </c>
      <c r="I22" s="2">
        <f>MAX(B2:B37)</f>
        <v>100</v>
      </c>
    </row>
    <row r="23" spans="1:9" x14ac:dyDescent="0.3">
      <c r="A23">
        <v>187</v>
      </c>
      <c r="B23">
        <v>84</v>
      </c>
      <c r="D23">
        <v>180</v>
      </c>
      <c r="G23" s="2" t="s">
        <v>115</v>
      </c>
      <c r="H23" s="2">
        <f>MIN(A3:A38)</f>
        <v>154</v>
      </c>
      <c r="I23" s="2">
        <f>MIN(B3:B38)</f>
        <v>47</v>
      </c>
    </row>
    <row r="24" spans="1:9" x14ac:dyDescent="0.3">
      <c r="A24">
        <v>173</v>
      </c>
      <c r="B24">
        <v>68</v>
      </c>
      <c r="D24">
        <v>180</v>
      </c>
      <c r="G24" s="2" t="s">
        <v>116</v>
      </c>
      <c r="H24" s="2">
        <f>MEDIAN(A2:A37)</f>
        <v>177</v>
      </c>
      <c r="I24" s="2">
        <f>MEDIAN(B2:B37)</f>
        <v>69</v>
      </c>
    </row>
    <row r="25" spans="1:9" x14ac:dyDescent="0.3">
      <c r="A25">
        <v>170</v>
      </c>
      <c r="B25">
        <v>60</v>
      </c>
      <c r="D25">
        <v>180</v>
      </c>
      <c r="G25" s="2" t="s">
        <v>120</v>
      </c>
      <c r="H25" s="2">
        <f>COUNT(A2:A37)</f>
        <v>36</v>
      </c>
      <c r="I25" s="2">
        <f>COUNT(B2:B37)</f>
        <v>36</v>
      </c>
    </row>
    <row r="26" spans="1:9" x14ac:dyDescent="0.3">
      <c r="A26">
        <v>160</v>
      </c>
      <c r="B26">
        <v>50</v>
      </c>
      <c r="D26">
        <v>182</v>
      </c>
    </row>
    <row r="27" spans="1:9" x14ac:dyDescent="0.3">
      <c r="A27">
        <v>168</v>
      </c>
      <c r="B27">
        <v>58</v>
      </c>
      <c r="D27">
        <v>182</v>
      </c>
    </row>
    <row r="28" spans="1:9" x14ac:dyDescent="0.3">
      <c r="A28">
        <v>168</v>
      </c>
      <c r="B28">
        <v>62</v>
      </c>
      <c r="D28" s="16">
        <v>182</v>
      </c>
    </row>
    <row r="29" spans="1:9" x14ac:dyDescent="0.3">
      <c r="A29">
        <v>182</v>
      </c>
      <c r="B29">
        <v>70</v>
      </c>
      <c r="D29">
        <v>183</v>
      </c>
    </row>
    <row r="30" spans="1:9" x14ac:dyDescent="0.3">
      <c r="A30">
        <v>172</v>
      </c>
      <c r="B30">
        <v>57</v>
      </c>
      <c r="D30">
        <v>184</v>
      </c>
    </row>
    <row r="31" spans="1:9" x14ac:dyDescent="0.3">
      <c r="A31">
        <v>160</v>
      </c>
      <c r="B31">
        <v>54</v>
      </c>
      <c r="D31">
        <v>184</v>
      </c>
    </row>
    <row r="32" spans="1:9" x14ac:dyDescent="0.3">
      <c r="A32">
        <v>182</v>
      </c>
      <c r="B32">
        <v>80</v>
      </c>
      <c r="D32">
        <v>185</v>
      </c>
    </row>
    <row r="33" spans="1:4" x14ac:dyDescent="0.3">
      <c r="A33">
        <v>180</v>
      </c>
      <c r="B33">
        <v>65</v>
      </c>
      <c r="D33">
        <v>185</v>
      </c>
    </row>
    <row r="34" spans="1:4" x14ac:dyDescent="0.3">
      <c r="A34">
        <v>178</v>
      </c>
      <c r="B34">
        <v>50</v>
      </c>
      <c r="D34">
        <v>186</v>
      </c>
    </row>
    <row r="35" spans="1:4" x14ac:dyDescent="0.3">
      <c r="A35">
        <v>180</v>
      </c>
      <c r="B35">
        <v>65</v>
      </c>
      <c r="D35">
        <v>186</v>
      </c>
    </row>
    <row r="36" spans="1:4" ht="15" thickBot="1" x14ac:dyDescent="0.35">
      <c r="A36">
        <v>172</v>
      </c>
      <c r="B36">
        <v>68</v>
      </c>
      <c r="D36" s="1">
        <v>187</v>
      </c>
    </row>
    <row r="37" spans="1:4" ht="15" thickBot="1" x14ac:dyDescent="0.35">
      <c r="A37" s="1">
        <v>182</v>
      </c>
      <c r="B37" s="1">
        <v>100</v>
      </c>
      <c r="D37">
        <v>191</v>
      </c>
    </row>
    <row r="38" spans="1:4" x14ac:dyDescent="0.3">
      <c r="A38" s="17">
        <v>175.77799999999999</v>
      </c>
      <c r="D38">
        <v>195</v>
      </c>
    </row>
    <row r="39" spans="1:4" x14ac:dyDescent="0.3">
      <c r="A39" s="17">
        <v>177</v>
      </c>
    </row>
  </sheetData>
  <sortState xmlns:xlrd2="http://schemas.microsoft.com/office/spreadsheetml/2017/richdata2" ref="D1:D38">
    <sortCondition ref="D1:D38"/>
  </sortState>
  <pageMargins left="0.7" right="0.7" top="0.75" bottom="0.75" header="0.3" footer="0.3"/>
  <pageSetup paperSize="9" orientation="portrait" r:id="rId1"/>
  <ignoredErrors>
    <ignoredError sqref="H23:I2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A2D8-E7E6-48D3-B7AD-25968D36C3FC}">
  <dimension ref="A1:C5"/>
  <sheetViews>
    <sheetView zoomScale="150" zoomScaleNormal="150" workbookViewId="0">
      <selection activeCell="B1" sqref="B1:C5"/>
    </sheetView>
  </sheetViews>
  <sheetFormatPr defaultRowHeight="14.4" x14ac:dyDescent="0.3"/>
  <cols>
    <col min="2" max="2" width="12.109375" bestFit="1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2" t="s">
        <v>5</v>
      </c>
      <c r="B2" s="2">
        <v>164</v>
      </c>
      <c r="C2" s="2">
        <v>82056</v>
      </c>
    </row>
    <row r="3" spans="1:3" x14ac:dyDescent="0.3">
      <c r="A3" s="2" t="s">
        <v>6</v>
      </c>
      <c r="B3" s="2">
        <v>175</v>
      </c>
      <c r="C3" s="2">
        <v>96253</v>
      </c>
    </row>
    <row r="4" spans="1:3" x14ac:dyDescent="0.3">
      <c r="A4" s="2" t="s">
        <v>7</v>
      </c>
      <c r="B4" s="2">
        <v>236</v>
      </c>
      <c r="C4" s="2">
        <v>158933</v>
      </c>
    </row>
    <row r="5" spans="1:3" x14ac:dyDescent="0.3">
      <c r="A5" s="2" t="s">
        <v>8</v>
      </c>
      <c r="B5" s="2">
        <v>625</v>
      </c>
      <c r="C5" s="2">
        <v>312569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5DFA-F2E4-4B3B-9819-7C2A2B79CD88}">
  <dimension ref="A1:E83"/>
  <sheetViews>
    <sheetView workbookViewId="0">
      <selection activeCell="Q9" sqref="Q9"/>
    </sheetView>
  </sheetViews>
  <sheetFormatPr defaultRowHeight="14.4" x14ac:dyDescent="0.3"/>
  <cols>
    <col min="2" max="2" width="16.77734375" customWidth="1"/>
    <col min="3" max="3" width="16.5546875" customWidth="1"/>
    <col min="4" max="4" width="18" customWidth="1"/>
    <col min="5" max="5" width="14.6640625" customWidth="1"/>
  </cols>
  <sheetData>
    <row r="1" spans="1:5" x14ac:dyDescent="0.3">
      <c r="B1" t="s">
        <v>29</v>
      </c>
    </row>
    <row r="3" spans="1:5" x14ac:dyDescent="0.3">
      <c r="B3" t="s">
        <v>30</v>
      </c>
      <c r="C3" t="s">
        <v>31</v>
      </c>
      <c r="D3" t="s">
        <v>32</v>
      </c>
      <c r="E3" t="s">
        <v>33</v>
      </c>
    </row>
    <row r="4" spans="1:5" x14ac:dyDescent="0.3">
      <c r="A4">
        <v>80</v>
      </c>
      <c r="B4" t="s">
        <v>34</v>
      </c>
      <c r="C4">
        <v>815.4162</v>
      </c>
      <c r="D4">
        <v>890.43330000000003</v>
      </c>
      <c r="E4">
        <v>829.82370000000003</v>
      </c>
    </row>
    <row r="5" spans="1:5" x14ac:dyDescent="0.3">
      <c r="A5">
        <v>79</v>
      </c>
      <c r="B5" t="s">
        <v>35</v>
      </c>
      <c r="C5">
        <v>814.20630000000006</v>
      </c>
      <c r="D5">
        <v>900.84680000000003</v>
      </c>
      <c r="E5">
        <v>830.3673</v>
      </c>
    </row>
    <row r="6" spans="1:5" x14ac:dyDescent="0.3">
      <c r="A6">
        <v>78</v>
      </c>
      <c r="B6" t="s">
        <v>36</v>
      </c>
      <c r="C6">
        <v>855.08190000000002</v>
      </c>
      <c r="D6">
        <v>931.70849999999996</v>
      </c>
      <c r="E6">
        <v>871.87260000000003</v>
      </c>
    </row>
    <row r="7" spans="1:5" x14ac:dyDescent="0.3">
      <c r="A7">
        <v>77</v>
      </c>
      <c r="B7" t="s">
        <v>37</v>
      </c>
      <c r="C7">
        <v>883.75559999999996</v>
      </c>
      <c r="D7">
        <v>937.55859999999996</v>
      </c>
      <c r="E7">
        <v>895.34749999999997</v>
      </c>
    </row>
    <row r="8" spans="1:5" x14ac:dyDescent="0.3">
      <c r="A8">
        <v>76</v>
      </c>
      <c r="B8" t="s">
        <v>38</v>
      </c>
      <c r="C8">
        <v>934.78949999999998</v>
      </c>
      <c r="D8">
        <v>980.49450000000002</v>
      </c>
      <c r="E8">
        <v>944.69640000000004</v>
      </c>
    </row>
    <row r="9" spans="1:5" x14ac:dyDescent="0.3">
      <c r="A9">
        <v>75</v>
      </c>
      <c r="B9" t="s">
        <v>39</v>
      </c>
      <c r="C9">
        <v>972.94590000000005</v>
      </c>
      <c r="D9" s="15">
        <v>1000.7003</v>
      </c>
      <c r="E9">
        <v>980.14599999999996</v>
      </c>
    </row>
    <row r="10" spans="1:5" x14ac:dyDescent="0.3">
      <c r="A10">
        <v>74</v>
      </c>
      <c r="B10" t="s">
        <v>40</v>
      </c>
      <c r="C10" s="15">
        <v>1029.7239999999999</v>
      </c>
      <c r="D10" s="15">
        <v>1013.3162</v>
      </c>
      <c r="E10" s="15">
        <v>1025.5243</v>
      </c>
    </row>
    <row r="11" spans="1:5" x14ac:dyDescent="0.3">
      <c r="A11">
        <v>73</v>
      </c>
      <c r="B11" t="s">
        <v>41</v>
      </c>
      <c r="C11" s="15">
        <v>1058.7143000000001</v>
      </c>
      <c r="D11" s="15">
        <v>1022.1541999999999</v>
      </c>
      <c r="E11" s="15">
        <v>1049.7212999999999</v>
      </c>
    </row>
    <row r="12" spans="1:5" x14ac:dyDescent="0.3">
      <c r="A12">
        <v>72</v>
      </c>
      <c r="B12" t="s">
        <v>42</v>
      </c>
      <c r="C12" s="15">
        <v>1108.2122999999999</v>
      </c>
      <c r="D12" s="15">
        <v>1064.3334</v>
      </c>
      <c r="E12" s="15">
        <v>1097.0601999999999</v>
      </c>
    </row>
    <row r="13" spans="1:5" x14ac:dyDescent="0.3">
      <c r="A13">
        <v>71</v>
      </c>
      <c r="B13" t="s">
        <v>43</v>
      </c>
      <c r="C13" s="15">
        <v>1206.1054999999999</v>
      </c>
      <c r="D13" s="15">
        <v>1098.3910000000001</v>
      </c>
      <c r="E13" s="15">
        <v>1180.1249</v>
      </c>
    </row>
    <row r="14" spans="1:5" x14ac:dyDescent="0.3">
      <c r="A14">
        <v>70</v>
      </c>
      <c r="B14" t="s">
        <v>44</v>
      </c>
      <c r="C14" s="15">
        <v>1332.3628000000001</v>
      </c>
      <c r="D14" s="15">
        <v>1155.2611999999999</v>
      </c>
      <c r="E14" s="15">
        <v>1285.5237</v>
      </c>
    </row>
    <row r="15" spans="1:5" x14ac:dyDescent="0.3">
      <c r="A15">
        <v>69</v>
      </c>
      <c r="B15" t="s">
        <v>45</v>
      </c>
      <c r="C15" s="15">
        <v>1458.0684000000001</v>
      </c>
      <c r="D15" s="15">
        <v>1203.8768</v>
      </c>
      <c r="E15" s="15">
        <v>1390.5806</v>
      </c>
    </row>
    <row r="16" spans="1:5" x14ac:dyDescent="0.3">
      <c r="A16">
        <v>68</v>
      </c>
      <c r="B16" t="s">
        <v>46</v>
      </c>
      <c r="C16" s="15">
        <v>1555.0011</v>
      </c>
      <c r="D16" s="15">
        <v>1266.0139999999999</v>
      </c>
      <c r="E16" s="15">
        <v>1475.8979999999999</v>
      </c>
    </row>
    <row r="17" spans="1:5" x14ac:dyDescent="0.3">
      <c r="A17">
        <v>67</v>
      </c>
      <c r="B17" t="s">
        <v>47</v>
      </c>
      <c r="C17" s="15">
        <v>1618.9417000000001</v>
      </c>
      <c r="D17" s="15">
        <v>1292.0863999999999</v>
      </c>
      <c r="E17" s="15">
        <v>1548.7611999999999</v>
      </c>
    </row>
    <row r="18" spans="1:5" x14ac:dyDescent="0.3">
      <c r="A18">
        <v>66</v>
      </c>
      <c r="B18" t="s">
        <v>48</v>
      </c>
      <c r="C18" s="15">
        <v>1600.4639999999999</v>
      </c>
      <c r="D18" s="15">
        <v>1247.1998000000001</v>
      </c>
      <c r="E18" s="15">
        <v>1541.9529</v>
      </c>
    </row>
    <row r="19" spans="1:5" x14ac:dyDescent="0.3">
      <c r="A19">
        <v>65</v>
      </c>
      <c r="B19" t="s">
        <v>49</v>
      </c>
      <c r="C19" s="15">
        <v>1521.2628999999999</v>
      </c>
      <c r="D19" s="15">
        <v>1276.2511999999999</v>
      </c>
      <c r="E19" s="15">
        <v>1478.904</v>
      </c>
    </row>
    <row r="20" spans="1:5" x14ac:dyDescent="0.3">
      <c r="A20">
        <v>64</v>
      </c>
      <c r="B20" t="s">
        <v>50</v>
      </c>
      <c r="C20" s="15">
        <v>1447.2456999999999</v>
      </c>
      <c r="D20" s="15">
        <v>1259.3063999999999</v>
      </c>
      <c r="E20" s="15">
        <v>1413.2654</v>
      </c>
    </row>
    <row r="21" spans="1:5" x14ac:dyDescent="0.3">
      <c r="A21">
        <v>63</v>
      </c>
      <c r="B21" t="s">
        <v>51</v>
      </c>
      <c r="C21" s="15">
        <v>1372.4784</v>
      </c>
      <c r="D21" s="15">
        <v>1195.6126999999999</v>
      </c>
      <c r="E21" s="15">
        <v>1341.953</v>
      </c>
    </row>
    <row r="22" spans="1:5" x14ac:dyDescent="0.3">
      <c r="A22">
        <v>62</v>
      </c>
      <c r="B22" t="s">
        <v>52</v>
      </c>
      <c r="C22" s="15">
        <v>1353.5586000000001</v>
      </c>
      <c r="D22" s="15">
        <v>1186.6488999999999</v>
      </c>
      <c r="E22" s="15">
        <v>1322.3217</v>
      </c>
    </row>
    <row r="23" spans="1:5" x14ac:dyDescent="0.3">
      <c r="A23">
        <v>61</v>
      </c>
      <c r="B23" t="s">
        <v>53</v>
      </c>
      <c r="C23" s="15">
        <v>1326.5360000000001</v>
      </c>
      <c r="D23" s="15">
        <v>1180.4972</v>
      </c>
      <c r="E23" s="15">
        <v>1296.5721000000001</v>
      </c>
    </row>
    <row r="24" spans="1:5" x14ac:dyDescent="0.3">
      <c r="A24">
        <v>60</v>
      </c>
      <c r="B24" t="s">
        <v>54</v>
      </c>
      <c r="C24" s="15">
        <v>1324.2280000000001</v>
      </c>
      <c r="D24" s="15">
        <v>1163.9659999999999</v>
      </c>
      <c r="E24" s="15">
        <v>1278.1760999999999</v>
      </c>
    </row>
    <row r="25" spans="1:5" x14ac:dyDescent="0.3">
      <c r="A25">
        <v>59</v>
      </c>
      <c r="B25" t="s">
        <v>55</v>
      </c>
      <c r="C25" s="15">
        <v>1321.9712</v>
      </c>
      <c r="D25" s="15">
        <v>1144.0165</v>
      </c>
      <c r="E25" s="15">
        <v>1272.7603999999999</v>
      </c>
    </row>
    <row r="26" spans="1:5" x14ac:dyDescent="0.3">
      <c r="A26">
        <v>58</v>
      </c>
      <c r="B26" t="s">
        <v>56</v>
      </c>
      <c r="C26" s="15">
        <v>1332.6347000000001</v>
      </c>
      <c r="D26" s="15">
        <v>1173.9747</v>
      </c>
      <c r="E26" s="15">
        <v>1282.1031</v>
      </c>
    </row>
    <row r="27" spans="1:5" x14ac:dyDescent="0.3">
      <c r="A27">
        <v>57</v>
      </c>
      <c r="B27" t="s">
        <v>57</v>
      </c>
      <c r="C27" s="15">
        <v>1329.7208000000001</v>
      </c>
      <c r="D27" s="15">
        <v>1144.7995000000001</v>
      </c>
      <c r="E27" s="15">
        <v>1267.3411000000001</v>
      </c>
    </row>
    <row r="28" spans="1:5" x14ac:dyDescent="0.3">
      <c r="A28">
        <v>56</v>
      </c>
      <c r="B28" t="s">
        <v>58</v>
      </c>
      <c r="C28" s="15">
        <v>1319.5320999999999</v>
      </c>
      <c r="D28" s="15">
        <v>1136.1523999999999</v>
      </c>
      <c r="E28" s="15">
        <v>1259.5899999999999</v>
      </c>
    </row>
    <row r="29" spans="1:5" x14ac:dyDescent="0.3">
      <c r="A29">
        <v>55</v>
      </c>
      <c r="B29" t="s">
        <v>59</v>
      </c>
      <c r="C29" s="15">
        <v>1311.3981000000001</v>
      </c>
      <c r="D29" s="15">
        <v>1117.0355</v>
      </c>
      <c r="E29" s="15">
        <v>1251.1600000000001</v>
      </c>
    </row>
    <row r="30" spans="1:5" x14ac:dyDescent="0.3">
      <c r="A30">
        <v>54</v>
      </c>
      <c r="B30" t="s">
        <v>60</v>
      </c>
      <c r="C30" s="15">
        <v>1307.4761000000001</v>
      </c>
      <c r="D30" s="15">
        <v>1104.1027999999999</v>
      </c>
      <c r="E30" s="15">
        <v>1245.1255000000001</v>
      </c>
    </row>
    <row r="31" spans="1:5" x14ac:dyDescent="0.3">
      <c r="A31">
        <v>53</v>
      </c>
      <c r="B31" t="s">
        <v>61</v>
      </c>
      <c r="C31" s="15">
        <v>1303.4047</v>
      </c>
      <c r="D31" s="15">
        <v>1088.8495</v>
      </c>
      <c r="E31" s="15">
        <v>1236.1726000000001</v>
      </c>
    </row>
    <row r="32" spans="1:5" x14ac:dyDescent="0.3">
      <c r="A32">
        <v>52</v>
      </c>
      <c r="B32" t="s">
        <v>62</v>
      </c>
      <c r="C32" s="15">
        <v>1299.5994000000001</v>
      </c>
      <c r="D32" s="15">
        <v>1095.7313999999999</v>
      </c>
      <c r="E32" s="15">
        <v>1234.1339</v>
      </c>
    </row>
    <row r="33" spans="1:5" x14ac:dyDescent="0.3">
      <c r="A33">
        <v>51</v>
      </c>
      <c r="B33" t="s">
        <v>63</v>
      </c>
      <c r="C33" s="15">
        <v>1284.4608000000001</v>
      </c>
      <c r="D33" s="15">
        <v>1104.0006000000001</v>
      </c>
      <c r="E33" s="15">
        <v>1224.0759</v>
      </c>
    </row>
    <row r="34" spans="1:5" x14ac:dyDescent="0.3">
      <c r="A34">
        <v>50</v>
      </c>
      <c r="B34" t="s">
        <v>64</v>
      </c>
      <c r="C34" s="15">
        <v>1293.1153999999999</v>
      </c>
      <c r="D34" s="15">
        <v>1136.4195999999999</v>
      </c>
      <c r="E34" s="15">
        <v>1237.6549</v>
      </c>
    </row>
    <row r="35" spans="1:5" x14ac:dyDescent="0.3">
      <c r="A35">
        <v>49</v>
      </c>
      <c r="B35" t="s">
        <v>65</v>
      </c>
      <c r="C35" s="15">
        <v>1290.5673999999999</v>
      </c>
      <c r="D35" s="15">
        <v>1164.4022</v>
      </c>
      <c r="E35" s="15">
        <v>1242.6065000000001</v>
      </c>
    </row>
    <row r="36" spans="1:5" x14ac:dyDescent="0.3">
      <c r="A36">
        <v>48</v>
      </c>
      <c r="B36" t="s">
        <v>66</v>
      </c>
      <c r="C36" s="15">
        <v>1294.2005999999999</v>
      </c>
      <c r="D36" s="15">
        <v>1140.4247</v>
      </c>
      <c r="E36" s="15">
        <v>1239.6116</v>
      </c>
    </row>
    <row r="37" spans="1:5" x14ac:dyDescent="0.3">
      <c r="A37">
        <v>47</v>
      </c>
      <c r="B37" t="s">
        <v>67</v>
      </c>
      <c r="C37" s="15">
        <v>1287.2997</v>
      </c>
      <c r="D37" s="15">
        <v>1132.8968</v>
      </c>
      <c r="E37" s="15">
        <v>1231.4507000000001</v>
      </c>
    </row>
    <row r="38" spans="1:5" x14ac:dyDescent="0.3">
      <c r="A38">
        <v>46</v>
      </c>
      <c r="B38" t="s">
        <v>68</v>
      </c>
      <c r="C38" s="15">
        <v>1282.0820000000001</v>
      </c>
      <c r="D38" s="15">
        <v>1107.8544999999999</v>
      </c>
      <c r="E38" s="15">
        <v>1222.2374</v>
      </c>
    </row>
    <row r="39" spans="1:5" x14ac:dyDescent="0.3">
      <c r="A39">
        <v>45</v>
      </c>
      <c r="B39" t="s">
        <v>69</v>
      </c>
      <c r="C39" s="15">
        <v>1276.7206000000001</v>
      </c>
      <c r="D39" s="15">
        <v>1104.5432000000001</v>
      </c>
      <c r="E39" s="15">
        <v>1215.3322000000001</v>
      </c>
    </row>
    <row r="40" spans="1:5" x14ac:dyDescent="0.3">
      <c r="A40">
        <v>44</v>
      </c>
      <c r="B40" t="s">
        <v>70</v>
      </c>
      <c r="C40" s="15">
        <v>1283.2112999999999</v>
      </c>
      <c r="D40" s="15">
        <v>1113.9682</v>
      </c>
      <c r="E40" s="15">
        <v>1220.3597</v>
      </c>
    </row>
    <row r="41" spans="1:5" x14ac:dyDescent="0.3">
      <c r="A41">
        <v>43</v>
      </c>
      <c r="B41" t="s">
        <v>71</v>
      </c>
      <c r="C41" s="15">
        <v>1284.6115</v>
      </c>
      <c r="D41" s="15">
        <v>1089.8197</v>
      </c>
      <c r="E41" s="15">
        <v>1214.6982</v>
      </c>
    </row>
    <row r="42" spans="1:5" x14ac:dyDescent="0.3">
      <c r="A42">
        <v>42</v>
      </c>
      <c r="B42" t="s">
        <v>72</v>
      </c>
      <c r="C42" s="15">
        <v>1285.2224000000001</v>
      </c>
      <c r="D42" s="15">
        <v>1104.5749000000001</v>
      </c>
      <c r="E42" s="15">
        <v>1218.2050999999999</v>
      </c>
    </row>
    <row r="43" spans="1:5" x14ac:dyDescent="0.3">
      <c r="A43">
        <v>41</v>
      </c>
      <c r="B43" t="s">
        <v>73</v>
      </c>
      <c r="C43" s="15">
        <v>1301.5001</v>
      </c>
      <c r="D43" s="15">
        <v>1101.6498999999999</v>
      </c>
      <c r="E43" s="15">
        <v>1222.5134</v>
      </c>
    </row>
    <row r="44" spans="1:5" x14ac:dyDescent="0.3">
      <c r="A44">
        <v>40</v>
      </c>
      <c r="B44" t="s">
        <v>74</v>
      </c>
      <c r="C44" s="15">
        <v>1322.8221000000001</v>
      </c>
      <c r="D44" s="15">
        <v>1107.7692999999999</v>
      </c>
      <c r="E44" s="15">
        <v>1233.6926000000001</v>
      </c>
    </row>
    <row r="45" spans="1:5" x14ac:dyDescent="0.3">
      <c r="A45">
        <v>39</v>
      </c>
      <c r="B45" t="s">
        <v>75</v>
      </c>
      <c r="C45" s="15">
        <v>1337.9292</v>
      </c>
      <c r="D45" s="15">
        <v>1087.1575</v>
      </c>
      <c r="E45" s="15">
        <v>1232.3644999999999</v>
      </c>
    </row>
    <row r="46" spans="1:5" x14ac:dyDescent="0.3">
      <c r="A46">
        <v>38</v>
      </c>
      <c r="B46" t="s">
        <v>76</v>
      </c>
      <c r="C46" s="15">
        <v>1356.5677000000001</v>
      </c>
      <c r="D46" s="15">
        <v>1087.057</v>
      </c>
      <c r="E46" s="15">
        <v>1242.8397</v>
      </c>
    </row>
    <row r="47" spans="1:5" x14ac:dyDescent="0.3">
      <c r="A47">
        <v>37</v>
      </c>
      <c r="B47" t="s">
        <v>77</v>
      </c>
      <c r="C47" s="15">
        <v>1385.1425999999999</v>
      </c>
      <c r="D47" s="15">
        <v>1072.9891</v>
      </c>
      <c r="E47" s="15">
        <v>1249.6880000000001</v>
      </c>
    </row>
    <row r="48" spans="1:5" x14ac:dyDescent="0.3">
      <c r="A48">
        <v>36</v>
      </c>
      <c r="B48" t="s">
        <v>78</v>
      </c>
      <c r="C48" s="15">
        <v>1413.0990999999999</v>
      </c>
      <c r="D48" s="15">
        <v>1070.0334</v>
      </c>
      <c r="E48" s="15">
        <v>1258.6948</v>
      </c>
    </row>
    <row r="49" spans="1:5" x14ac:dyDescent="0.3">
      <c r="A49">
        <v>35</v>
      </c>
      <c r="B49" t="s">
        <v>79</v>
      </c>
      <c r="C49" s="15">
        <v>1449.5236</v>
      </c>
      <c r="D49" s="15">
        <v>1102.4286999999999</v>
      </c>
      <c r="E49" s="15">
        <v>1296.5684000000001</v>
      </c>
    </row>
    <row r="50" spans="1:5" x14ac:dyDescent="0.3">
      <c r="A50">
        <v>34</v>
      </c>
      <c r="B50" t="s">
        <v>80</v>
      </c>
      <c r="C50" s="15">
        <v>1479.0885000000001</v>
      </c>
      <c r="D50" s="15">
        <v>1105.9351999999999</v>
      </c>
      <c r="E50" s="15">
        <v>1316.4534000000001</v>
      </c>
    </row>
    <row r="51" spans="1:5" x14ac:dyDescent="0.3">
      <c r="A51">
        <v>33</v>
      </c>
      <c r="B51" t="s">
        <v>81</v>
      </c>
      <c r="C51" s="15">
        <v>1531.5391999999999</v>
      </c>
      <c r="D51" s="15">
        <v>1086.9519</v>
      </c>
      <c r="E51" s="15">
        <v>1331.3420000000001</v>
      </c>
    </row>
    <row r="52" spans="1:5" x14ac:dyDescent="0.3">
      <c r="A52">
        <v>32</v>
      </c>
      <c r="B52" t="s">
        <v>82</v>
      </c>
      <c r="C52" s="15">
        <v>1569.8271</v>
      </c>
      <c r="D52" s="15">
        <v>1106.0607</v>
      </c>
      <c r="E52" s="15">
        <v>1359.9955</v>
      </c>
    </row>
    <row r="53" spans="1:5" x14ac:dyDescent="0.3">
      <c r="A53">
        <v>31</v>
      </c>
      <c r="B53" t="s">
        <v>83</v>
      </c>
      <c r="C53" s="15">
        <v>1587.3771999999999</v>
      </c>
      <c r="D53" s="15">
        <v>1142.9603</v>
      </c>
      <c r="E53" s="15">
        <v>1391.7539999999999</v>
      </c>
    </row>
    <row r="54" spans="1:5" x14ac:dyDescent="0.3">
      <c r="A54">
        <v>30</v>
      </c>
      <c r="B54" t="s">
        <v>84</v>
      </c>
      <c r="C54" s="15">
        <v>1603.0141000000001</v>
      </c>
      <c r="D54" s="15">
        <v>1130.1871000000001</v>
      </c>
      <c r="E54" s="15">
        <v>1403.1187</v>
      </c>
    </row>
    <row r="55" spans="1:5" x14ac:dyDescent="0.3">
      <c r="A55">
        <v>29</v>
      </c>
      <c r="B55" t="s">
        <v>85</v>
      </c>
      <c r="C55" s="15">
        <v>1635.4884999999999</v>
      </c>
      <c r="D55" s="15">
        <v>1111.8088</v>
      </c>
      <c r="E55" s="15">
        <v>1395.4172000000001</v>
      </c>
    </row>
    <row r="56" spans="1:5" x14ac:dyDescent="0.3">
      <c r="A56">
        <v>28</v>
      </c>
      <c r="B56" t="s">
        <v>86</v>
      </c>
      <c r="C56" s="15">
        <v>1676.9513999999999</v>
      </c>
      <c r="D56" s="15">
        <v>1135.5006000000001</v>
      </c>
      <c r="E56" s="15">
        <v>1430.7989</v>
      </c>
    </row>
    <row r="57" spans="1:5" x14ac:dyDescent="0.3">
      <c r="A57">
        <v>27</v>
      </c>
      <c r="B57" t="s">
        <v>87</v>
      </c>
      <c r="C57" s="15">
        <v>1717.8679999999999</v>
      </c>
      <c r="D57" s="15">
        <v>1163.4518</v>
      </c>
      <c r="E57" s="15">
        <v>1462.8228999999999</v>
      </c>
    </row>
    <row r="58" spans="1:5" x14ac:dyDescent="0.3">
      <c r="A58">
        <v>26</v>
      </c>
      <c r="B58" t="s">
        <v>88</v>
      </c>
      <c r="C58" s="15">
        <v>1722.0487000000001</v>
      </c>
      <c r="D58" s="15">
        <v>1171.1606999999999</v>
      </c>
      <c r="E58" s="15">
        <v>1460.8486</v>
      </c>
    </row>
    <row r="59" spans="1:5" x14ac:dyDescent="0.3">
      <c r="A59">
        <v>25</v>
      </c>
      <c r="B59" t="s">
        <v>89</v>
      </c>
      <c r="C59" s="15">
        <v>1788.3316</v>
      </c>
      <c r="D59" s="15">
        <v>1167.7728</v>
      </c>
      <c r="E59" s="15">
        <v>1501.6895999999999</v>
      </c>
    </row>
    <row r="60" spans="1:5" x14ac:dyDescent="0.3">
      <c r="A60">
        <v>24</v>
      </c>
      <c r="B60" t="s">
        <v>90</v>
      </c>
      <c r="C60" s="15">
        <v>1828.6116999999999</v>
      </c>
      <c r="D60" s="15">
        <v>1188.4844000000001</v>
      </c>
      <c r="E60" s="15">
        <v>1539.3217</v>
      </c>
    </row>
    <row r="61" spans="1:5" x14ac:dyDescent="0.3">
      <c r="A61">
        <v>23</v>
      </c>
      <c r="B61" t="s">
        <v>91</v>
      </c>
      <c r="C61" s="15">
        <v>1848.7091</v>
      </c>
      <c r="D61" s="15">
        <v>1204.6677999999999</v>
      </c>
      <c r="E61" s="15">
        <v>1556.3389</v>
      </c>
    </row>
    <row r="62" spans="1:5" x14ac:dyDescent="0.3">
      <c r="A62">
        <v>22</v>
      </c>
      <c r="B62" t="s">
        <v>92</v>
      </c>
      <c r="C62" s="15">
        <v>1898.1483000000001</v>
      </c>
      <c r="D62" s="15">
        <v>1247.3805</v>
      </c>
      <c r="E62" s="15">
        <v>1602.9728</v>
      </c>
    </row>
    <row r="63" spans="1:5" x14ac:dyDescent="0.3">
      <c r="A63">
        <v>21</v>
      </c>
      <c r="B63" t="s">
        <v>93</v>
      </c>
      <c r="C63" s="15">
        <v>1918.8445999999999</v>
      </c>
      <c r="D63" s="15">
        <v>1232.2829999999999</v>
      </c>
      <c r="E63" s="15">
        <v>1597.1010000000001</v>
      </c>
    </row>
    <row r="64" spans="1:5" x14ac:dyDescent="0.3">
      <c r="A64">
        <v>20</v>
      </c>
      <c r="B64" t="s">
        <v>94</v>
      </c>
      <c r="C64" s="15">
        <v>2005.9248</v>
      </c>
      <c r="D64" s="15">
        <v>1263.9064000000001</v>
      </c>
      <c r="E64" s="15">
        <v>1670.9917</v>
      </c>
    </row>
    <row r="65" spans="1:5" x14ac:dyDescent="0.3">
      <c r="A65">
        <v>19</v>
      </c>
      <c r="B65" t="s">
        <v>95</v>
      </c>
      <c r="C65" s="15">
        <v>2024.1661999999999</v>
      </c>
      <c r="D65" s="15">
        <v>1296.2508</v>
      </c>
      <c r="E65" s="15">
        <v>1731.2816</v>
      </c>
    </row>
    <row r="66" spans="1:5" x14ac:dyDescent="0.3">
      <c r="A66">
        <v>18</v>
      </c>
      <c r="B66" t="s">
        <v>96</v>
      </c>
      <c r="C66" s="15">
        <v>2054.5016999999998</v>
      </c>
      <c r="D66" s="15">
        <v>1335.6247000000001</v>
      </c>
      <c r="E66" s="15">
        <v>1792.143</v>
      </c>
    </row>
    <row r="67" spans="1:5" x14ac:dyDescent="0.3">
      <c r="A67">
        <v>17</v>
      </c>
      <c r="B67" t="s">
        <v>97</v>
      </c>
      <c r="C67" s="15">
        <v>2125.3474000000001</v>
      </c>
      <c r="D67" s="15">
        <v>1369.1813999999999</v>
      </c>
      <c r="E67" s="15">
        <v>1852.5956000000001</v>
      </c>
    </row>
    <row r="68" spans="1:5" x14ac:dyDescent="0.3">
      <c r="A68">
        <v>16</v>
      </c>
      <c r="B68" t="s">
        <v>98</v>
      </c>
      <c r="C68" s="15">
        <v>2234.0756999999999</v>
      </c>
      <c r="D68" s="15">
        <v>1524.4485999999999</v>
      </c>
      <c r="E68" s="15">
        <v>2035.3028999999999</v>
      </c>
    </row>
    <row r="69" spans="1:5" x14ac:dyDescent="0.3">
      <c r="A69">
        <v>15</v>
      </c>
      <c r="B69" t="s">
        <v>99</v>
      </c>
      <c r="C69" s="15">
        <v>2298.7896000000001</v>
      </c>
      <c r="D69" s="15">
        <v>1669.1084000000001</v>
      </c>
      <c r="E69" s="15">
        <v>2128.3618999999999</v>
      </c>
    </row>
    <row r="70" spans="1:5" x14ac:dyDescent="0.3">
      <c r="A70">
        <v>14</v>
      </c>
      <c r="B70" t="s">
        <v>100</v>
      </c>
      <c r="C70" s="15">
        <v>2404.4413</v>
      </c>
      <c r="D70" s="15">
        <v>1796.1885</v>
      </c>
      <c r="E70" s="15">
        <v>2225.2838999999999</v>
      </c>
    </row>
    <row r="71" spans="1:5" x14ac:dyDescent="0.3">
      <c r="A71">
        <v>13</v>
      </c>
      <c r="B71" t="s">
        <v>101</v>
      </c>
      <c r="C71" s="15">
        <v>2539.7485999999999</v>
      </c>
      <c r="D71" s="15">
        <v>1831.2619999999999</v>
      </c>
      <c r="E71" s="15">
        <v>2314.3712</v>
      </c>
    </row>
    <row r="72" spans="1:5" x14ac:dyDescent="0.3">
      <c r="A72">
        <v>12</v>
      </c>
      <c r="B72" t="s">
        <v>102</v>
      </c>
      <c r="C72" s="15">
        <v>2760.5360000000001</v>
      </c>
      <c r="D72" s="15">
        <v>1872.6383000000001</v>
      </c>
      <c r="E72" s="15">
        <v>2510.0147000000002</v>
      </c>
    </row>
    <row r="73" spans="1:5" x14ac:dyDescent="0.3">
      <c r="A73">
        <v>11</v>
      </c>
      <c r="B73" t="s">
        <v>103</v>
      </c>
      <c r="C73" s="15">
        <v>2947.4967999999999</v>
      </c>
      <c r="D73" s="15">
        <v>1986.7900999999999</v>
      </c>
      <c r="E73" s="15">
        <v>2671.2692000000002</v>
      </c>
    </row>
    <row r="74" spans="1:5" x14ac:dyDescent="0.3">
      <c r="A74">
        <v>10</v>
      </c>
      <c r="B74" t="s">
        <v>104</v>
      </c>
      <c r="C74" s="15">
        <v>2982.46</v>
      </c>
      <c r="D74" s="15">
        <v>2021.085</v>
      </c>
      <c r="E74" s="15">
        <v>2713.6053000000002</v>
      </c>
    </row>
    <row r="75" spans="1:5" x14ac:dyDescent="0.3">
      <c r="A75">
        <v>9</v>
      </c>
      <c r="B75" t="s">
        <v>105</v>
      </c>
      <c r="C75" s="15">
        <v>2904.3413</v>
      </c>
      <c r="D75" s="15">
        <v>1974.5817</v>
      </c>
      <c r="E75" s="15">
        <v>2660.8173000000002</v>
      </c>
    </row>
    <row r="76" spans="1:5" x14ac:dyDescent="0.3">
      <c r="A76">
        <v>8</v>
      </c>
      <c r="B76" t="s">
        <v>106</v>
      </c>
      <c r="C76" s="15">
        <v>2795.9286000000002</v>
      </c>
      <c r="D76" s="15">
        <v>1930.6663000000001</v>
      </c>
      <c r="E76" s="15">
        <v>2556.0551</v>
      </c>
    </row>
    <row r="77" spans="1:5" x14ac:dyDescent="0.3">
      <c r="A77">
        <v>7</v>
      </c>
      <c r="B77" t="s">
        <v>107</v>
      </c>
      <c r="C77" s="15">
        <v>2730.1374000000001</v>
      </c>
      <c r="D77" s="15">
        <v>1947.1569</v>
      </c>
      <c r="E77" s="15">
        <v>2493.7685999999999</v>
      </c>
    </row>
    <row r="78" spans="1:5" x14ac:dyDescent="0.3">
      <c r="A78">
        <v>6</v>
      </c>
      <c r="B78" t="s">
        <v>108</v>
      </c>
      <c r="C78" s="15">
        <v>2702.7397000000001</v>
      </c>
      <c r="D78" s="15">
        <v>1894.8909000000001</v>
      </c>
      <c r="E78" s="15">
        <v>2438.0453000000002</v>
      </c>
    </row>
    <row r="79" spans="1:5" x14ac:dyDescent="0.3">
      <c r="A79">
        <v>5</v>
      </c>
      <c r="B79" t="s">
        <v>109</v>
      </c>
      <c r="C79" s="15">
        <v>2684.8721999999998</v>
      </c>
      <c r="D79" s="15">
        <v>1911.6806999999999</v>
      </c>
      <c r="E79" s="15">
        <v>2432.9751000000001</v>
      </c>
    </row>
    <row r="80" spans="1:5" x14ac:dyDescent="0.3">
      <c r="A80">
        <v>4</v>
      </c>
      <c r="B80" t="s">
        <v>110</v>
      </c>
      <c r="C80" s="15">
        <v>2689.4005999999999</v>
      </c>
      <c r="D80" s="15">
        <v>1865.1351999999999</v>
      </c>
      <c r="E80" s="15">
        <v>2422.9967999999999</v>
      </c>
    </row>
    <row r="81" spans="1:5" x14ac:dyDescent="0.3">
      <c r="A81">
        <v>3</v>
      </c>
      <c r="B81" t="s">
        <v>111</v>
      </c>
      <c r="C81" s="15">
        <v>2749.5421999999999</v>
      </c>
      <c r="D81" s="15">
        <v>1931.1513</v>
      </c>
      <c r="E81" s="15">
        <v>2461.5871999999999</v>
      </c>
    </row>
    <row r="82" spans="1:5" x14ac:dyDescent="0.3">
      <c r="A82">
        <v>2</v>
      </c>
      <c r="B82" t="s">
        <v>112</v>
      </c>
      <c r="C82" s="15">
        <v>2815.2518</v>
      </c>
      <c r="D82" s="15">
        <v>1934.2311</v>
      </c>
      <c r="E82" s="15">
        <v>2520.3182999999999</v>
      </c>
    </row>
    <row r="83" spans="1:5" x14ac:dyDescent="0.3">
      <c r="A83">
        <v>1</v>
      </c>
      <c r="B83" t="s">
        <v>113</v>
      </c>
      <c r="C83" s="15">
        <v>2895.7433000000001</v>
      </c>
      <c r="D83" s="15">
        <v>1978.2128</v>
      </c>
      <c r="E83" s="15">
        <v>2596.0585000000001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124B-74C0-4E3E-BE46-D22BA0B03BC3}">
  <dimension ref="A1:F8"/>
  <sheetViews>
    <sheetView zoomScale="130" zoomScaleNormal="130" workbookViewId="0">
      <selection activeCell="M14" sqref="M14"/>
    </sheetView>
  </sheetViews>
  <sheetFormatPr defaultRowHeight="14.4" x14ac:dyDescent="0.3"/>
  <cols>
    <col min="1" max="1" width="9.109375"/>
    <col min="2" max="2" width="9.6640625" bestFit="1" customWidth="1"/>
    <col min="3" max="3" width="14.44140625" bestFit="1" customWidth="1"/>
    <col min="4" max="5" width="14.44140625" customWidth="1"/>
    <col min="6" max="257" width="9.109375"/>
    <col min="258" max="258" width="9.6640625" bestFit="1" customWidth="1"/>
    <col min="259" max="259" width="14.44140625" bestFit="1" customWidth="1"/>
    <col min="260" max="261" width="14.44140625" customWidth="1"/>
    <col min="262" max="513" width="9.109375"/>
    <col min="514" max="514" width="9.6640625" bestFit="1" customWidth="1"/>
    <col min="515" max="515" width="14.44140625" bestFit="1" customWidth="1"/>
    <col min="516" max="517" width="14.44140625" customWidth="1"/>
    <col min="518" max="769" width="9.109375"/>
    <col min="770" max="770" width="9.6640625" bestFit="1" customWidth="1"/>
    <col min="771" max="771" width="14.44140625" bestFit="1" customWidth="1"/>
    <col min="772" max="773" width="14.44140625" customWidth="1"/>
    <col min="774" max="1025" width="9.109375"/>
    <col min="1026" max="1026" width="9.6640625" bestFit="1" customWidth="1"/>
    <col min="1027" max="1027" width="14.44140625" bestFit="1" customWidth="1"/>
    <col min="1028" max="1029" width="14.44140625" customWidth="1"/>
    <col min="1030" max="1281" width="9.109375"/>
    <col min="1282" max="1282" width="9.6640625" bestFit="1" customWidth="1"/>
    <col min="1283" max="1283" width="14.44140625" bestFit="1" customWidth="1"/>
    <col min="1284" max="1285" width="14.44140625" customWidth="1"/>
    <col min="1286" max="1537" width="9.109375"/>
    <col min="1538" max="1538" width="9.6640625" bestFit="1" customWidth="1"/>
    <col min="1539" max="1539" width="14.44140625" bestFit="1" customWidth="1"/>
    <col min="1540" max="1541" width="14.44140625" customWidth="1"/>
    <col min="1542" max="1793" width="9.109375"/>
    <col min="1794" max="1794" width="9.6640625" bestFit="1" customWidth="1"/>
    <col min="1795" max="1795" width="14.44140625" bestFit="1" customWidth="1"/>
    <col min="1796" max="1797" width="14.44140625" customWidth="1"/>
    <col min="1798" max="2049" width="9.109375"/>
    <col min="2050" max="2050" width="9.6640625" bestFit="1" customWidth="1"/>
    <col min="2051" max="2051" width="14.44140625" bestFit="1" customWidth="1"/>
    <col min="2052" max="2053" width="14.44140625" customWidth="1"/>
    <col min="2054" max="2305" width="9.109375"/>
    <col min="2306" max="2306" width="9.6640625" bestFit="1" customWidth="1"/>
    <col min="2307" max="2307" width="14.44140625" bestFit="1" customWidth="1"/>
    <col min="2308" max="2309" width="14.44140625" customWidth="1"/>
    <col min="2310" max="2561" width="9.109375"/>
    <col min="2562" max="2562" width="9.6640625" bestFit="1" customWidth="1"/>
    <col min="2563" max="2563" width="14.44140625" bestFit="1" customWidth="1"/>
    <col min="2564" max="2565" width="14.44140625" customWidth="1"/>
    <col min="2566" max="2817" width="9.109375"/>
    <col min="2818" max="2818" width="9.6640625" bestFit="1" customWidth="1"/>
    <col min="2819" max="2819" width="14.44140625" bestFit="1" customWidth="1"/>
    <col min="2820" max="2821" width="14.44140625" customWidth="1"/>
    <col min="2822" max="3073" width="9.109375"/>
    <col min="3074" max="3074" width="9.6640625" bestFit="1" customWidth="1"/>
    <col min="3075" max="3075" width="14.44140625" bestFit="1" customWidth="1"/>
    <col min="3076" max="3077" width="14.44140625" customWidth="1"/>
    <col min="3078" max="3329" width="9.109375"/>
    <col min="3330" max="3330" width="9.6640625" bestFit="1" customWidth="1"/>
    <col min="3331" max="3331" width="14.44140625" bestFit="1" customWidth="1"/>
    <col min="3332" max="3333" width="14.44140625" customWidth="1"/>
    <col min="3334" max="3585" width="9.109375"/>
    <col min="3586" max="3586" width="9.6640625" bestFit="1" customWidth="1"/>
    <col min="3587" max="3587" width="14.44140625" bestFit="1" customWidth="1"/>
    <col min="3588" max="3589" width="14.44140625" customWidth="1"/>
    <col min="3590" max="3841" width="9.109375"/>
    <col min="3842" max="3842" width="9.6640625" bestFit="1" customWidth="1"/>
    <col min="3843" max="3843" width="14.44140625" bestFit="1" customWidth="1"/>
    <col min="3844" max="3845" width="14.44140625" customWidth="1"/>
    <col min="3846" max="4097" width="9.109375"/>
    <col min="4098" max="4098" width="9.6640625" bestFit="1" customWidth="1"/>
    <col min="4099" max="4099" width="14.44140625" bestFit="1" customWidth="1"/>
    <col min="4100" max="4101" width="14.44140625" customWidth="1"/>
    <col min="4102" max="4353" width="9.109375"/>
    <col min="4354" max="4354" width="9.6640625" bestFit="1" customWidth="1"/>
    <col min="4355" max="4355" width="14.44140625" bestFit="1" customWidth="1"/>
    <col min="4356" max="4357" width="14.44140625" customWidth="1"/>
    <col min="4358" max="4609" width="9.109375"/>
    <col min="4610" max="4610" width="9.6640625" bestFit="1" customWidth="1"/>
    <col min="4611" max="4611" width="14.44140625" bestFit="1" customWidth="1"/>
    <col min="4612" max="4613" width="14.44140625" customWidth="1"/>
    <col min="4614" max="4865" width="9.109375"/>
    <col min="4866" max="4866" width="9.6640625" bestFit="1" customWidth="1"/>
    <col min="4867" max="4867" width="14.44140625" bestFit="1" customWidth="1"/>
    <col min="4868" max="4869" width="14.44140625" customWidth="1"/>
    <col min="4870" max="5121" width="9.109375"/>
    <col min="5122" max="5122" width="9.6640625" bestFit="1" customWidth="1"/>
    <col min="5123" max="5123" width="14.44140625" bestFit="1" customWidth="1"/>
    <col min="5124" max="5125" width="14.44140625" customWidth="1"/>
    <col min="5126" max="5377" width="9.109375"/>
    <col min="5378" max="5378" width="9.6640625" bestFit="1" customWidth="1"/>
    <col min="5379" max="5379" width="14.44140625" bestFit="1" customWidth="1"/>
    <col min="5380" max="5381" width="14.44140625" customWidth="1"/>
    <col min="5382" max="5633" width="9.109375"/>
    <col min="5634" max="5634" width="9.6640625" bestFit="1" customWidth="1"/>
    <col min="5635" max="5635" width="14.44140625" bestFit="1" customWidth="1"/>
    <col min="5636" max="5637" width="14.44140625" customWidth="1"/>
    <col min="5638" max="5889" width="9.109375"/>
    <col min="5890" max="5890" width="9.6640625" bestFit="1" customWidth="1"/>
    <col min="5891" max="5891" width="14.44140625" bestFit="1" customWidth="1"/>
    <col min="5892" max="5893" width="14.44140625" customWidth="1"/>
    <col min="5894" max="6145" width="9.109375"/>
    <col min="6146" max="6146" width="9.6640625" bestFit="1" customWidth="1"/>
    <col min="6147" max="6147" width="14.44140625" bestFit="1" customWidth="1"/>
    <col min="6148" max="6149" width="14.44140625" customWidth="1"/>
    <col min="6150" max="6401" width="9.109375"/>
    <col min="6402" max="6402" width="9.6640625" bestFit="1" customWidth="1"/>
    <col min="6403" max="6403" width="14.44140625" bestFit="1" customWidth="1"/>
    <col min="6404" max="6405" width="14.44140625" customWidth="1"/>
    <col min="6406" max="6657" width="9.109375"/>
    <col min="6658" max="6658" width="9.6640625" bestFit="1" customWidth="1"/>
    <col min="6659" max="6659" width="14.44140625" bestFit="1" customWidth="1"/>
    <col min="6660" max="6661" width="14.44140625" customWidth="1"/>
    <col min="6662" max="6913" width="9.109375"/>
    <col min="6914" max="6914" width="9.6640625" bestFit="1" customWidth="1"/>
    <col min="6915" max="6915" width="14.44140625" bestFit="1" customWidth="1"/>
    <col min="6916" max="6917" width="14.44140625" customWidth="1"/>
    <col min="6918" max="7169" width="9.109375"/>
    <col min="7170" max="7170" width="9.6640625" bestFit="1" customWidth="1"/>
    <col min="7171" max="7171" width="14.44140625" bestFit="1" customWidth="1"/>
    <col min="7172" max="7173" width="14.44140625" customWidth="1"/>
    <col min="7174" max="7425" width="9.109375"/>
    <col min="7426" max="7426" width="9.6640625" bestFit="1" customWidth="1"/>
    <col min="7427" max="7427" width="14.44140625" bestFit="1" customWidth="1"/>
    <col min="7428" max="7429" width="14.44140625" customWidth="1"/>
    <col min="7430" max="7681" width="9.109375"/>
    <col min="7682" max="7682" width="9.6640625" bestFit="1" customWidth="1"/>
    <col min="7683" max="7683" width="14.44140625" bestFit="1" customWidth="1"/>
    <col min="7684" max="7685" width="14.44140625" customWidth="1"/>
    <col min="7686" max="7937" width="9.109375"/>
    <col min="7938" max="7938" width="9.6640625" bestFit="1" customWidth="1"/>
    <col min="7939" max="7939" width="14.44140625" bestFit="1" customWidth="1"/>
    <col min="7940" max="7941" width="14.44140625" customWidth="1"/>
    <col min="7942" max="8193" width="9.109375"/>
    <col min="8194" max="8194" width="9.6640625" bestFit="1" customWidth="1"/>
    <col min="8195" max="8195" width="14.44140625" bestFit="1" customWidth="1"/>
    <col min="8196" max="8197" width="14.44140625" customWidth="1"/>
    <col min="8198" max="8449" width="9.109375"/>
    <col min="8450" max="8450" width="9.6640625" bestFit="1" customWidth="1"/>
    <col min="8451" max="8451" width="14.44140625" bestFit="1" customWidth="1"/>
    <col min="8452" max="8453" width="14.44140625" customWidth="1"/>
    <col min="8454" max="8705" width="9.109375"/>
    <col min="8706" max="8706" width="9.6640625" bestFit="1" customWidth="1"/>
    <col min="8707" max="8707" width="14.44140625" bestFit="1" customWidth="1"/>
    <col min="8708" max="8709" width="14.44140625" customWidth="1"/>
    <col min="8710" max="8961" width="9.109375"/>
    <col min="8962" max="8962" width="9.6640625" bestFit="1" customWidth="1"/>
    <col min="8963" max="8963" width="14.44140625" bestFit="1" customWidth="1"/>
    <col min="8964" max="8965" width="14.44140625" customWidth="1"/>
    <col min="8966" max="9217" width="9.109375"/>
    <col min="9218" max="9218" width="9.6640625" bestFit="1" customWidth="1"/>
    <col min="9219" max="9219" width="14.44140625" bestFit="1" customWidth="1"/>
    <col min="9220" max="9221" width="14.44140625" customWidth="1"/>
    <col min="9222" max="9473" width="9.109375"/>
    <col min="9474" max="9474" width="9.6640625" bestFit="1" customWidth="1"/>
    <col min="9475" max="9475" width="14.44140625" bestFit="1" customWidth="1"/>
    <col min="9476" max="9477" width="14.44140625" customWidth="1"/>
    <col min="9478" max="9729" width="9.109375"/>
    <col min="9730" max="9730" width="9.6640625" bestFit="1" customWidth="1"/>
    <col min="9731" max="9731" width="14.44140625" bestFit="1" customWidth="1"/>
    <col min="9732" max="9733" width="14.44140625" customWidth="1"/>
    <col min="9734" max="9985" width="9.109375"/>
    <col min="9986" max="9986" width="9.6640625" bestFit="1" customWidth="1"/>
    <col min="9987" max="9987" width="14.44140625" bestFit="1" customWidth="1"/>
    <col min="9988" max="9989" width="14.44140625" customWidth="1"/>
    <col min="9990" max="10241" width="9.109375"/>
    <col min="10242" max="10242" width="9.6640625" bestFit="1" customWidth="1"/>
    <col min="10243" max="10243" width="14.44140625" bestFit="1" customWidth="1"/>
    <col min="10244" max="10245" width="14.44140625" customWidth="1"/>
    <col min="10246" max="10497" width="9.109375"/>
    <col min="10498" max="10498" width="9.6640625" bestFit="1" customWidth="1"/>
    <col min="10499" max="10499" width="14.44140625" bestFit="1" customWidth="1"/>
    <col min="10500" max="10501" width="14.44140625" customWidth="1"/>
    <col min="10502" max="10753" width="9.109375"/>
    <col min="10754" max="10754" width="9.6640625" bestFit="1" customWidth="1"/>
    <col min="10755" max="10755" width="14.44140625" bestFit="1" customWidth="1"/>
    <col min="10756" max="10757" width="14.44140625" customWidth="1"/>
    <col min="10758" max="11009" width="9.109375"/>
    <col min="11010" max="11010" width="9.6640625" bestFit="1" customWidth="1"/>
    <col min="11011" max="11011" width="14.44140625" bestFit="1" customWidth="1"/>
    <col min="11012" max="11013" width="14.44140625" customWidth="1"/>
    <col min="11014" max="11265" width="9.109375"/>
    <col min="11266" max="11266" width="9.6640625" bestFit="1" customWidth="1"/>
    <col min="11267" max="11267" width="14.44140625" bestFit="1" customWidth="1"/>
    <col min="11268" max="11269" width="14.44140625" customWidth="1"/>
    <col min="11270" max="11521" width="9.109375"/>
    <col min="11522" max="11522" width="9.6640625" bestFit="1" customWidth="1"/>
    <col min="11523" max="11523" width="14.44140625" bestFit="1" customWidth="1"/>
    <col min="11524" max="11525" width="14.44140625" customWidth="1"/>
    <col min="11526" max="11777" width="9.109375"/>
    <col min="11778" max="11778" width="9.6640625" bestFit="1" customWidth="1"/>
    <col min="11779" max="11779" width="14.44140625" bestFit="1" customWidth="1"/>
    <col min="11780" max="11781" width="14.44140625" customWidth="1"/>
    <col min="11782" max="12033" width="9.109375"/>
    <col min="12034" max="12034" width="9.6640625" bestFit="1" customWidth="1"/>
    <col min="12035" max="12035" width="14.44140625" bestFit="1" customWidth="1"/>
    <col min="12036" max="12037" width="14.44140625" customWidth="1"/>
    <col min="12038" max="12289" width="9.109375"/>
    <col min="12290" max="12290" width="9.6640625" bestFit="1" customWidth="1"/>
    <col min="12291" max="12291" width="14.44140625" bestFit="1" customWidth="1"/>
    <col min="12292" max="12293" width="14.44140625" customWidth="1"/>
    <col min="12294" max="12545" width="9.109375"/>
    <col min="12546" max="12546" width="9.6640625" bestFit="1" customWidth="1"/>
    <col min="12547" max="12547" width="14.44140625" bestFit="1" customWidth="1"/>
    <col min="12548" max="12549" width="14.44140625" customWidth="1"/>
    <col min="12550" max="12801" width="9.109375"/>
    <col min="12802" max="12802" width="9.6640625" bestFit="1" customWidth="1"/>
    <col min="12803" max="12803" width="14.44140625" bestFit="1" customWidth="1"/>
    <col min="12804" max="12805" width="14.44140625" customWidth="1"/>
    <col min="12806" max="13057" width="9.109375"/>
    <col min="13058" max="13058" width="9.6640625" bestFit="1" customWidth="1"/>
    <col min="13059" max="13059" width="14.44140625" bestFit="1" customWidth="1"/>
    <col min="13060" max="13061" width="14.44140625" customWidth="1"/>
    <col min="13062" max="13313" width="9.109375"/>
    <col min="13314" max="13314" width="9.6640625" bestFit="1" customWidth="1"/>
    <col min="13315" max="13315" width="14.44140625" bestFit="1" customWidth="1"/>
    <col min="13316" max="13317" width="14.44140625" customWidth="1"/>
    <col min="13318" max="13569" width="9.109375"/>
    <col min="13570" max="13570" width="9.6640625" bestFit="1" customWidth="1"/>
    <col min="13571" max="13571" width="14.44140625" bestFit="1" customWidth="1"/>
    <col min="13572" max="13573" width="14.44140625" customWidth="1"/>
    <col min="13574" max="13825" width="9.109375"/>
    <col min="13826" max="13826" width="9.6640625" bestFit="1" customWidth="1"/>
    <col min="13827" max="13827" width="14.44140625" bestFit="1" customWidth="1"/>
    <col min="13828" max="13829" width="14.44140625" customWidth="1"/>
    <col min="13830" max="14081" width="9.109375"/>
    <col min="14082" max="14082" width="9.6640625" bestFit="1" customWidth="1"/>
    <col min="14083" max="14083" width="14.44140625" bestFit="1" customWidth="1"/>
    <col min="14084" max="14085" width="14.44140625" customWidth="1"/>
    <col min="14086" max="14337" width="9.109375"/>
    <col min="14338" max="14338" width="9.6640625" bestFit="1" customWidth="1"/>
    <col min="14339" max="14339" width="14.44140625" bestFit="1" customWidth="1"/>
    <col min="14340" max="14341" width="14.44140625" customWidth="1"/>
    <col min="14342" max="14593" width="9.109375"/>
    <col min="14594" max="14594" width="9.6640625" bestFit="1" customWidth="1"/>
    <col min="14595" max="14595" width="14.44140625" bestFit="1" customWidth="1"/>
    <col min="14596" max="14597" width="14.44140625" customWidth="1"/>
    <col min="14598" max="14849" width="9.109375"/>
    <col min="14850" max="14850" width="9.6640625" bestFit="1" customWidth="1"/>
    <col min="14851" max="14851" width="14.44140625" bestFit="1" customWidth="1"/>
    <col min="14852" max="14853" width="14.44140625" customWidth="1"/>
    <col min="14854" max="15105" width="9.109375"/>
    <col min="15106" max="15106" width="9.6640625" bestFit="1" customWidth="1"/>
    <col min="15107" max="15107" width="14.44140625" bestFit="1" customWidth="1"/>
    <col min="15108" max="15109" width="14.44140625" customWidth="1"/>
    <col min="15110" max="15361" width="9.109375"/>
    <col min="15362" max="15362" width="9.6640625" bestFit="1" customWidth="1"/>
    <col min="15363" max="15363" width="14.44140625" bestFit="1" customWidth="1"/>
    <col min="15364" max="15365" width="14.44140625" customWidth="1"/>
    <col min="15366" max="15617" width="9.109375"/>
    <col min="15618" max="15618" width="9.6640625" bestFit="1" customWidth="1"/>
    <col min="15619" max="15619" width="14.44140625" bestFit="1" customWidth="1"/>
    <col min="15620" max="15621" width="14.44140625" customWidth="1"/>
    <col min="15622" max="15873" width="9.109375"/>
    <col min="15874" max="15874" width="9.6640625" bestFit="1" customWidth="1"/>
    <col min="15875" max="15875" width="14.44140625" bestFit="1" customWidth="1"/>
    <col min="15876" max="15877" width="14.44140625" customWidth="1"/>
    <col min="15878" max="16129" width="9.109375"/>
    <col min="16130" max="16130" width="9.6640625" bestFit="1" customWidth="1"/>
    <col min="16131" max="16131" width="14.44140625" bestFit="1" customWidth="1"/>
    <col min="16132" max="16133" width="14.44140625" customWidth="1"/>
    <col min="16134" max="16384" width="9.109375"/>
  </cols>
  <sheetData>
    <row r="1" spans="1:6" x14ac:dyDescent="0.3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</row>
    <row r="2" spans="1:6" x14ac:dyDescent="0.3">
      <c r="A2" s="7">
        <v>1995</v>
      </c>
      <c r="B2" s="2">
        <v>44687</v>
      </c>
      <c r="C2" s="2">
        <v>27376</v>
      </c>
      <c r="D2" s="2">
        <f>B2-C2</f>
        <v>17311</v>
      </c>
      <c r="E2" s="2">
        <v>1999</v>
      </c>
      <c r="F2" s="8">
        <f>D2+E2</f>
        <v>19310</v>
      </c>
    </row>
    <row r="3" spans="1:6" x14ac:dyDescent="0.3">
      <c r="A3" s="7">
        <v>2001</v>
      </c>
      <c r="B3" s="2">
        <v>81391</v>
      </c>
      <c r="C3" s="2">
        <v>50783</v>
      </c>
      <c r="D3" s="2">
        <f t="shared" ref="D3:D4" si="0">B3-C3</f>
        <v>30608</v>
      </c>
      <c r="E3" s="2">
        <v>3228</v>
      </c>
      <c r="F3" s="8">
        <f t="shared" ref="F3:F4" si="1">D3+E3</f>
        <v>33836</v>
      </c>
    </row>
    <row r="4" spans="1:6" ht="15" thickBot="1" x14ac:dyDescent="0.35">
      <c r="A4" s="9">
        <v>2007</v>
      </c>
      <c r="B4" s="10">
        <v>141709</v>
      </c>
      <c r="C4" s="10">
        <v>86360</v>
      </c>
      <c r="D4" s="2">
        <f t="shared" si="0"/>
        <v>55349</v>
      </c>
      <c r="E4" s="10">
        <v>6152</v>
      </c>
      <c r="F4" s="8">
        <f t="shared" si="1"/>
        <v>61501</v>
      </c>
    </row>
    <row r="7" spans="1:6" x14ac:dyDescent="0.3">
      <c r="B7" s="11" t="s">
        <v>15</v>
      </c>
    </row>
    <row r="8" spans="1:6" x14ac:dyDescent="0.3">
      <c r="B8" s="11" t="s">
        <v>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3B7D9C85D604F903E1CD0F739FC9C" ma:contentTypeVersion="5" ma:contentTypeDescription="Create a new document." ma:contentTypeScope="" ma:versionID="c866b20578f6846a9e0051b75f8890dc">
  <xsd:schema xmlns:xsd="http://www.w3.org/2001/XMLSchema" xmlns:xs="http://www.w3.org/2001/XMLSchema" xmlns:p="http://schemas.microsoft.com/office/2006/metadata/properties" xmlns:ns3="d8f4a26c-0ecf-4727-8bd6-21e5c52e6a0e" targetNamespace="http://schemas.microsoft.com/office/2006/metadata/properties" ma:root="true" ma:fieldsID="be1f37959a190abf0d4f3910b82ef9bc" ns3:_="">
    <xsd:import namespace="d8f4a26c-0ecf-4727-8bd6-21e5c52e6a0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f4a26c-0ecf-4727-8bd6-21e5c52e6a0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88331-0D39-4D0F-8A01-2A7485F2BC20}">
  <ds:schemaRefs>
    <ds:schemaRef ds:uri="http://schemas.microsoft.com/office/2006/documentManagement/types"/>
    <ds:schemaRef ds:uri="http://purl.org/dc/elements/1.1/"/>
    <ds:schemaRef ds:uri="d8f4a26c-0ecf-4727-8bd6-21e5c52e6a0e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9E6E174-6EA7-45DD-9799-B16B2D96FF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CFAA8-7D49-4126-92CB-CBFDE36872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f4a26c-0ecf-4727-8bd6-21e5c52e6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výška hmotnosť</vt:lpstr>
      <vt:lpstr>bodovy</vt:lpstr>
      <vt:lpstr>časový rad</vt:lpstr>
      <vt:lpstr>stĺpcový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Stanislav Teslenko</cp:lastModifiedBy>
  <dcterms:created xsi:type="dcterms:W3CDTF">2015-06-05T18:19:34Z</dcterms:created>
  <dcterms:modified xsi:type="dcterms:W3CDTF">2025-03-07T11:33:01Z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0x0101001F03B7D9C85D604F903E1CD0F739FC9C</vt:lpwstr>
  </property>
</Properties>
</file>