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7120" windowHeight="11580"/>
  </bookViews>
  <sheets>
    <sheet name="Rockwell results" sheetId="1" r:id="rId1"/>
  </sheets>
  <calcPr calcId="145621"/>
</workbook>
</file>

<file path=xl/calcChain.xml><?xml version="1.0" encoding="utf-8"?>
<calcChain xmlns="http://schemas.openxmlformats.org/spreadsheetml/2006/main">
  <c r="G18" i="1" l="1"/>
  <c r="G17" i="1"/>
  <c r="G15" i="1"/>
  <c r="G14" i="1"/>
  <c r="G12" i="1"/>
  <c r="G11" i="1"/>
  <c r="G9" i="1"/>
  <c r="G8" i="1"/>
  <c r="G6" i="1"/>
  <c r="G5" i="1"/>
  <c r="G3" i="1"/>
  <c r="G2" i="1"/>
  <c r="F18" i="1"/>
  <c r="F17" i="1"/>
  <c r="F15" i="1"/>
  <c r="F14" i="1"/>
  <c r="F5" i="1"/>
  <c r="H5" i="1" s="1"/>
  <c r="F3" i="1"/>
  <c r="H3" i="1" s="1"/>
  <c r="F2" i="1"/>
  <c r="H2" i="1" s="1"/>
  <c r="F11" i="1"/>
  <c r="F12" i="1"/>
  <c r="F6" i="1"/>
  <c r="H6" i="1" s="1"/>
  <c r="F8" i="1"/>
  <c r="F9" i="1"/>
</calcChain>
</file>

<file path=xl/sharedStrings.xml><?xml version="1.0" encoding="utf-8"?>
<sst xmlns="http://schemas.openxmlformats.org/spreadsheetml/2006/main" count="50" uniqueCount="32">
  <si>
    <t>Sample</t>
  </si>
  <si>
    <t>Test 1</t>
  </si>
  <si>
    <t>Test 2</t>
  </si>
  <si>
    <t>Test 3</t>
  </si>
  <si>
    <t>Standard Deviation</t>
  </si>
  <si>
    <t>Indenter</t>
  </si>
  <si>
    <t xml:space="preserve">diamond </t>
  </si>
  <si>
    <t>diamond</t>
  </si>
  <si>
    <t>1/16" ball</t>
  </si>
  <si>
    <t>1/16"ball</t>
  </si>
  <si>
    <t>test Load</t>
  </si>
  <si>
    <t>150kg</t>
  </si>
  <si>
    <t>100kg</t>
  </si>
  <si>
    <t>Deviation from Calibration Standard</t>
  </si>
  <si>
    <t>Date</t>
  </si>
  <si>
    <t>Steel 1045 NHT B scale</t>
  </si>
  <si>
    <t>Steel 1045 NHT C scale</t>
  </si>
  <si>
    <t>Steel 1045 HT B scale</t>
  </si>
  <si>
    <t>Steel 1045 HT C scale</t>
  </si>
  <si>
    <t>Heat treatment was performed to Hanshen's specifications.</t>
  </si>
  <si>
    <t xml:space="preserve">Heat to above 850C for one hour using a nitrogen purge, quench in water below 170C within three seconds </t>
  </si>
  <si>
    <t>Then the sample is beadblasted and then tempered at 400c for one hour and allowed to  air cool.</t>
  </si>
  <si>
    <t>Average of three tests</t>
  </si>
  <si>
    <t>Calibration Test Block 62.1 C scale</t>
  </si>
  <si>
    <t>Steel A36 NHT B scale</t>
  </si>
  <si>
    <t>Steel A36 HT B scale</t>
  </si>
  <si>
    <t>Steel A36 NHT C scale</t>
  </si>
  <si>
    <t>Steel A36 HT C scale</t>
  </si>
  <si>
    <t>Calibration Test Block 94.1 B scale</t>
  </si>
  <si>
    <t>Calibration Test Block 47.9 B scale</t>
  </si>
  <si>
    <t>Calibration Test Block 27.8 C scale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</si>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</sst>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0F3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zoomScale="120" zoomScaleNormal="120" workbookViewId="0">
      <selection activeCell="E14" sqref="E14"/>
    </sheetView>
  </sheetViews>
  <sheetFormatPr defaultRowHeight="12.75" x14ac:dyDescent="0.2"/>
  <cols>
    <col min="1" max="1" width="31.7109375" style="3" bestFit="1" customWidth="1"/>
    <col min="2" max="5" width="9.140625" style="3"/>
    <col min="6" max="6" width="20.42578125" style="1" customWidth="1"/>
    <col min="7" max="7" width="18.7109375" style="3" bestFit="1" customWidth="1"/>
    <col min="8" max="8" width="34.5703125" style="3" bestFit="1" customWidth="1"/>
    <col min="9" max="10" width="9.140625" style="3"/>
    <col min="11" max="11" width="9.140625" style="9"/>
    <col min="12" max="16384" width="9.140625" style="3"/>
  </cols>
  <sheetData>
    <row r="1" spans="1:11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31</v>
      </c>
      <c r="F1" s="5" t="s">
        <v>22</v>
      </c>
      <c r="G1" s="4" t="s">
        <v>4</v>
      </c>
      <c r="H1" s="4" t="s">
        <v>13</v>
      </c>
      <c r="I1" s="4" t="s">
        <v>5</v>
      </c>
      <c r="J1" s="4" t="s">
        <v>10</v>
      </c>
      <c r="K1" s="22" t="s">
        <v>14</v>
      </c>
    </row>
    <row r="2" spans="1:11" s="2" customFormat="1" x14ac:dyDescent="0.2">
      <c r="A2" s="6" t="s">
        <v>29</v>
      </c>
      <c r="B2" s="7">
        <v>53</v>
      </c>
      <c r="C2" s="7">
        <v>55</v>
      </c>
      <c r="D2" s="7">
        <v>56.5</v>
      </c>
      <c r="E2" s="7">
        <v>54.5</v>
      </c>
      <c r="F2" s="5">
        <f>AVERAGE(B2:E2)</f>
        <v>54.75</v>
      </c>
      <c r="G2" s="4">
        <f>STDEVP(B2:E2)</f>
        <v>1.25</v>
      </c>
      <c r="H2" s="7">
        <f>SUM(F2-47.9)</f>
        <v>6.8500000000000014</v>
      </c>
      <c r="I2" s="6" t="s">
        <v>8</v>
      </c>
      <c r="J2" s="6" t="s">
        <v>12</v>
      </c>
      <c r="K2" s="22"/>
    </row>
    <row r="3" spans="1:11" s="2" customFormat="1" x14ac:dyDescent="0.2">
      <c r="A3" s="6" t="s">
        <v>28</v>
      </c>
      <c r="B3" s="6">
        <v>99</v>
      </c>
      <c r="C3" s="6">
        <v>99</v>
      </c>
      <c r="D3" s="6">
        <v>100</v>
      </c>
      <c r="E3" s="6"/>
      <c r="F3" s="5">
        <f>AVERAGE(B3:E3)</f>
        <v>99.333333333333329</v>
      </c>
      <c r="G3" s="6">
        <f>STDEVP(B3:E3)</f>
        <v>0.47140452079103168</v>
      </c>
      <c r="H3" s="6">
        <f>SUM(F3-94.1)</f>
        <v>5.2333333333333343</v>
      </c>
      <c r="I3" s="6" t="s">
        <v>8</v>
      </c>
      <c r="J3" s="6" t="s">
        <v>12</v>
      </c>
      <c r="K3" s="22"/>
    </row>
    <row r="4" spans="1:11" x14ac:dyDescent="0.2">
      <c r="A4" s="17"/>
      <c r="B4" s="17"/>
      <c r="C4" s="17"/>
      <c r="D4" s="17"/>
      <c r="E4" s="17"/>
      <c r="F4" s="20"/>
      <c r="G4" s="17"/>
      <c r="H4" s="17"/>
      <c r="I4" s="17"/>
      <c r="J4" s="17"/>
    </row>
    <row r="5" spans="1:11" x14ac:dyDescent="0.2">
      <c r="A5" s="6" t="s">
        <v>30</v>
      </c>
      <c r="B5" s="6">
        <v>28</v>
      </c>
      <c r="C5" s="6">
        <v>28.5</v>
      </c>
      <c r="D5" s="6">
        <v>28.5</v>
      </c>
      <c r="E5" s="6"/>
      <c r="F5" s="5">
        <f>AVERAGE(B5:E5)</f>
        <v>28.333333333333332</v>
      </c>
      <c r="G5" s="6">
        <f>STDEVP(B5:E5)</f>
        <v>0.23570226039551584</v>
      </c>
      <c r="H5" s="6">
        <f>SUM(F5-27.8)</f>
        <v>0.53333333333333144</v>
      </c>
      <c r="I5" s="6" t="s">
        <v>6</v>
      </c>
      <c r="J5" s="6" t="s">
        <v>11</v>
      </c>
      <c r="K5" s="22"/>
    </row>
    <row r="6" spans="1:11" x14ac:dyDescent="0.2">
      <c r="A6" s="6" t="s">
        <v>23</v>
      </c>
      <c r="B6" s="6">
        <v>62.8</v>
      </c>
      <c r="C6" s="6">
        <v>63</v>
      </c>
      <c r="D6" s="6">
        <v>63</v>
      </c>
      <c r="E6" s="6"/>
      <c r="F6" s="5">
        <f>AVERAGE(B6:E6)</f>
        <v>62.933333333333337</v>
      </c>
      <c r="G6" s="6">
        <f>STDEVP(B6:E6)</f>
        <v>9.4280904158207682E-2</v>
      </c>
      <c r="H6" s="6">
        <f>SUM(F6-62.1)</f>
        <v>0.8333333333333357</v>
      </c>
      <c r="I6" s="6" t="s">
        <v>7</v>
      </c>
      <c r="J6" s="6" t="s">
        <v>11</v>
      </c>
      <c r="K6" s="22"/>
    </row>
    <row r="7" spans="1:11" x14ac:dyDescent="0.2">
      <c r="A7" s="17"/>
      <c r="B7" s="17"/>
      <c r="C7" s="17"/>
      <c r="D7" s="17"/>
      <c r="E7" s="17"/>
      <c r="F7" s="20"/>
      <c r="G7" s="17"/>
      <c r="H7" s="17"/>
      <c r="I7" s="17"/>
      <c r="J7" s="17"/>
      <c r="K7" s="24"/>
    </row>
    <row r="8" spans="1:11" x14ac:dyDescent="0.2">
      <c r="A8" s="6" t="s">
        <v>15</v>
      </c>
      <c r="B8" s="7">
        <v>96</v>
      </c>
      <c r="C8" s="7">
        <v>96</v>
      </c>
      <c r="D8" s="7">
        <v>97</v>
      </c>
      <c r="E8" s="7"/>
      <c r="F8" s="5">
        <f>AVERAGE(B8:E8)</f>
        <v>96.333333333333329</v>
      </c>
      <c r="G8" s="6">
        <f>STDEVP(B8:E8)</f>
        <v>0.47140452079103168</v>
      </c>
      <c r="H8" s="17"/>
      <c r="I8" s="6" t="s">
        <v>9</v>
      </c>
      <c r="J8" s="6" t="s">
        <v>12</v>
      </c>
      <c r="K8" s="22"/>
    </row>
    <row r="9" spans="1:11" x14ac:dyDescent="0.2">
      <c r="A9" s="6" t="s">
        <v>17</v>
      </c>
      <c r="B9" s="7">
        <v>115</v>
      </c>
      <c r="C9" s="7">
        <v>116</v>
      </c>
      <c r="D9" s="7">
        <v>115</v>
      </c>
      <c r="E9" s="7"/>
      <c r="F9" s="5">
        <f>AVERAGE(B9:E9)</f>
        <v>115.33333333333333</v>
      </c>
      <c r="G9" s="6">
        <f>STDEVP(B9:E9)</f>
        <v>0.47140452079103168</v>
      </c>
      <c r="H9" s="17"/>
      <c r="I9" s="6" t="s">
        <v>8</v>
      </c>
      <c r="J9" s="6" t="s">
        <v>12</v>
      </c>
      <c r="K9" s="22"/>
    </row>
    <row r="10" spans="1:11" x14ac:dyDescent="0.2">
      <c r="A10" s="17"/>
      <c r="B10" s="21"/>
      <c r="C10" s="21"/>
      <c r="D10" s="21"/>
      <c r="E10" s="21"/>
      <c r="F10" s="20"/>
      <c r="G10" s="17"/>
      <c r="H10" s="17"/>
      <c r="I10" s="17"/>
      <c r="J10" s="17"/>
      <c r="K10" s="24"/>
    </row>
    <row r="11" spans="1:11" x14ac:dyDescent="0.2">
      <c r="A11" s="6" t="s">
        <v>16</v>
      </c>
      <c r="B11" s="10">
        <v>11</v>
      </c>
      <c r="C11" s="7">
        <v>10.5</v>
      </c>
      <c r="D11" s="7">
        <v>10</v>
      </c>
      <c r="E11" s="7"/>
      <c r="F11" s="5">
        <f>AVERAGE(B11:E11)</f>
        <v>10.5</v>
      </c>
      <c r="G11" s="6">
        <f>STDEVP(B11:E11)</f>
        <v>0.40824829046386302</v>
      </c>
      <c r="H11" s="17"/>
      <c r="I11" s="6" t="s">
        <v>6</v>
      </c>
      <c r="J11" s="6" t="s">
        <v>11</v>
      </c>
      <c r="K11" s="22"/>
    </row>
    <row r="12" spans="1:11" ht="12" customHeight="1" x14ac:dyDescent="0.2">
      <c r="A12" s="6" t="s">
        <v>18</v>
      </c>
      <c r="B12" s="7">
        <v>39</v>
      </c>
      <c r="C12" s="7">
        <v>39</v>
      </c>
      <c r="D12" s="7">
        <v>40</v>
      </c>
      <c r="E12" s="7"/>
      <c r="F12" s="5">
        <f>AVERAGE(B12:E12)</f>
        <v>39.333333333333336</v>
      </c>
      <c r="G12" s="6">
        <f>STDEVP(B12:E12)</f>
        <v>0.47140452079103168</v>
      </c>
      <c r="H12" s="17"/>
      <c r="I12" s="6" t="s">
        <v>6</v>
      </c>
      <c r="J12" s="6" t="s">
        <v>11</v>
      </c>
      <c r="K12" s="22"/>
    </row>
    <row r="13" spans="1:11" x14ac:dyDescent="0.2">
      <c r="A13" s="17"/>
      <c r="B13" s="21"/>
      <c r="C13" s="21"/>
      <c r="D13" s="21"/>
      <c r="E13" s="21"/>
      <c r="F13" s="20"/>
      <c r="G13" s="17"/>
      <c r="H13" s="17"/>
      <c r="I13" s="17"/>
      <c r="J13" s="17"/>
      <c r="K13" s="24"/>
    </row>
    <row r="14" spans="1:11" x14ac:dyDescent="0.2">
      <c r="A14" s="7" t="s">
        <v>24</v>
      </c>
      <c r="B14" s="7">
        <v>87.5</v>
      </c>
      <c r="C14" s="7">
        <v>88</v>
      </c>
      <c r="D14" s="7">
        <v>87.5</v>
      </c>
      <c r="E14" s="7"/>
      <c r="F14" s="5">
        <f>AVERAGE(B14:E14)</f>
        <v>87.666666666666671</v>
      </c>
      <c r="G14" s="6">
        <f>STDEVP(B14:E14)</f>
        <v>0.23570226039551584</v>
      </c>
      <c r="H14" s="18"/>
      <c r="I14" s="6" t="s">
        <v>9</v>
      </c>
      <c r="J14" s="6" t="s">
        <v>12</v>
      </c>
      <c r="K14" s="22"/>
    </row>
    <row r="15" spans="1:11" x14ac:dyDescent="0.2">
      <c r="A15" s="7" t="s">
        <v>25</v>
      </c>
      <c r="B15" s="7">
        <v>115</v>
      </c>
      <c r="C15" s="7">
        <v>114</v>
      </c>
      <c r="D15" s="7">
        <v>113.5</v>
      </c>
      <c r="E15" s="7"/>
      <c r="F15" s="5">
        <f>AVERAGE(B15:E15)</f>
        <v>114.16666666666667</v>
      </c>
      <c r="G15" s="6">
        <f>STDEVP(B15:E15)</f>
        <v>0.62360956446232352</v>
      </c>
      <c r="H15" s="18"/>
      <c r="I15" s="6" t="s">
        <v>8</v>
      </c>
      <c r="J15" s="6" t="s">
        <v>12</v>
      </c>
      <c r="K15" s="22"/>
    </row>
    <row r="16" spans="1:11" x14ac:dyDescent="0.2">
      <c r="A16" s="21"/>
      <c r="B16" s="21"/>
      <c r="C16" s="21"/>
      <c r="D16" s="21"/>
      <c r="E16" s="21"/>
      <c r="F16" s="20"/>
      <c r="G16" s="17"/>
      <c r="H16" s="17"/>
      <c r="I16" s="17"/>
      <c r="J16" s="17"/>
      <c r="K16" s="24"/>
    </row>
    <row r="17" spans="1:11" x14ac:dyDescent="0.2">
      <c r="A17" s="7" t="s">
        <v>26</v>
      </c>
      <c r="B17" s="7">
        <v>1.5</v>
      </c>
      <c r="C17" s="7">
        <v>1.5</v>
      </c>
      <c r="D17" s="7">
        <v>0.5</v>
      </c>
      <c r="E17" s="7"/>
      <c r="F17" s="5">
        <f>AVERAGE(B17:E17)</f>
        <v>1.1666666666666667</v>
      </c>
      <c r="G17" s="6">
        <f>STDEVP(B17:E17)</f>
        <v>0.47140452079103168</v>
      </c>
      <c r="H17" s="17"/>
      <c r="I17" s="6" t="s">
        <v>6</v>
      </c>
      <c r="J17" s="6" t="s">
        <v>11</v>
      </c>
      <c r="K17" s="23"/>
    </row>
    <row r="18" spans="1:11" x14ac:dyDescent="0.2">
      <c r="A18" s="7" t="s">
        <v>27</v>
      </c>
      <c r="B18" s="7">
        <v>37</v>
      </c>
      <c r="C18" s="7">
        <v>37</v>
      </c>
      <c r="D18" s="7">
        <v>37</v>
      </c>
      <c r="E18" s="7"/>
      <c r="F18" s="5">
        <f>AVERAGE(B18:E18)</f>
        <v>37</v>
      </c>
      <c r="G18" s="6">
        <f>STDEVP(B18:E18)</f>
        <v>0</v>
      </c>
      <c r="H18" s="17"/>
      <c r="I18" s="6" t="s">
        <v>6</v>
      </c>
      <c r="J18" s="6" t="s">
        <v>11</v>
      </c>
      <c r="K18" s="23"/>
    </row>
    <row r="19" spans="1:11" x14ac:dyDescent="0.2">
      <c r="A19" s="17"/>
      <c r="B19" s="17"/>
      <c r="C19" s="17"/>
      <c r="D19" s="17"/>
      <c r="E19" s="17"/>
      <c r="F19" s="20"/>
      <c r="G19" s="17"/>
      <c r="H19" s="17"/>
      <c r="I19" s="17"/>
      <c r="J19" s="17"/>
      <c r="K19" s="24"/>
    </row>
    <row r="20" spans="1:11" x14ac:dyDescent="0.2">
      <c r="A20" s="6"/>
      <c r="B20" s="6"/>
      <c r="C20" s="6"/>
      <c r="D20" s="6"/>
      <c r="E20" s="6"/>
      <c r="F20" s="19"/>
      <c r="G20" s="6"/>
      <c r="H20" s="6"/>
      <c r="I20" s="6"/>
      <c r="J20" s="6"/>
      <c r="K20" s="22"/>
    </row>
    <row r="21" spans="1:11" x14ac:dyDescent="0.2">
      <c r="A21" s="13"/>
      <c r="B21" s="13"/>
      <c r="C21" s="13"/>
      <c r="D21" s="6"/>
      <c r="E21" s="13"/>
      <c r="F21" s="14"/>
      <c r="G21" s="13"/>
      <c r="H21" s="13"/>
      <c r="I21" s="13"/>
      <c r="J21" s="13"/>
      <c r="K21" s="23"/>
    </row>
    <row r="22" spans="1:11" x14ac:dyDescent="0.2">
      <c r="A22" s="7"/>
      <c r="B22" s="6"/>
      <c r="C22" s="6"/>
      <c r="E22" s="6"/>
      <c r="F22" s="5"/>
      <c r="G22" s="6"/>
      <c r="H22" s="6"/>
      <c r="I22" s="6"/>
      <c r="J22" s="6"/>
      <c r="K22" s="22"/>
    </row>
    <row r="23" spans="1:11" x14ac:dyDescent="0.2">
      <c r="A23" s="13"/>
      <c r="B23" s="13"/>
      <c r="C23" s="13"/>
      <c r="D23" s="13"/>
      <c r="E23" s="13"/>
      <c r="F23" s="14"/>
      <c r="G23" s="13"/>
      <c r="H23" s="13"/>
      <c r="I23" s="13"/>
      <c r="J23" s="13"/>
      <c r="K23" s="23"/>
    </row>
    <row r="24" spans="1:11" x14ac:dyDescent="0.2">
      <c r="A24" s="7"/>
      <c r="B24" s="6"/>
      <c r="C24" s="6"/>
      <c r="D24" s="6"/>
      <c r="E24" s="6"/>
      <c r="F24" s="5"/>
      <c r="G24" s="6"/>
      <c r="H24" s="6"/>
      <c r="I24" s="6"/>
      <c r="J24" s="6"/>
      <c r="K24" s="22"/>
    </row>
    <row r="28" spans="1:11" x14ac:dyDescent="0.2">
      <c r="A28" s="8" t="s">
        <v>19</v>
      </c>
    </row>
    <row r="29" spans="1:11" x14ac:dyDescent="0.2">
      <c r="A29" s="11" t="s">
        <v>20</v>
      </c>
    </row>
    <row r="30" spans="1:11" x14ac:dyDescent="0.2">
      <c r="A30" s="11" t="s">
        <v>21</v>
      </c>
      <c r="B30" s="12"/>
      <c r="C30" s="12"/>
      <c r="D30" s="12"/>
      <c r="E30" s="12"/>
    </row>
    <row r="32" spans="1:11" x14ac:dyDescent="0.2">
      <c r="A32" s="10"/>
      <c r="B32" s="10"/>
    </row>
    <row r="33" spans="1:10" x14ac:dyDescent="0.2">
      <c r="A33" s="10"/>
      <c r="B33" s="10"/>
    </row>
    <row r="34" spans="1:10" ht="12" customHeight="1" x14ac:dyDescent="0.2">
      <c r="A34" s="10"/>
      <c r="B34" s="10"/>
      <c r="C34" s="10"/>
      <c r="D34" s="10"/>
      <c r="E34" s="10"/>
      <c r="F34" s="16"/>
      <c r="G34" s="10"/>
      <c r="H34" s="10"/>
      <c r="I34" s="10"/>
      <c r="J34" s="10"/>
    </row>
    <row r="35" spans="1:10" x14ac:dyDescent="0.2">
      <c r="A35" s="10"/>
      <c r="B35" s="10"/>
      <c r="C35" s="10"/>
      <c r="D35" s="10"/>
      <c r="E35" s="10"/>
      <c r="F35" s="15"/>
      <c r="G35" s="10"/>
      <c r="H35" s="10"/>
      <c r="I35" s="10"/>
      <c r="J35" s="10"/>
    </row>
  </sheetData>
  <phoneticPr fontId="0" type="noConversion"/>
  <printOptions horizontalCentered="1"/>
  <pageMargins left="0.75" right="0.75" top="1" bottom="1" header="0.5" footer="0.5"/>
  <pageSetup scale="57" orientation="landscape" r:id="rId1"/>
  <headerFooter alignWithMargins="0">
    <oddHeader xml:space="preserve">&amp;C&amp;"Arial,Bold"&amp;12ME 108 Hardness Test
Rockwell Appartus
</oddHeader>
    <oddFooter>&amp;C&amp;D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Rockwell results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2009-06-08T16:21:05Z</cp:lastPrinted>
  <dcterms:created xsi:type="dcterms:W3CDTF">2009-06-02T17:09:22Z</dcterms:created>
  <dcterms:modified xsi:type="dcterms:W3CDTF">2018-09-12T16:36:15Z</dcterms:modified>
</cp:coreProperties>
</file>