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tanleyLIn/Desktop/統計大集合/Stat Hw7/"/>
    </mc:Choice>
  </mc:AlternateContent>
  <bookViews>
    <workbookView xWindow="0" yWindow="460" windowWidth="25600" windowHeight="14620" tabRatio="500" firstSheet="1" activeTab="2"/>
  </bookViews>
  <sheets>
    <sheet name="TempBoxPlot1" sheetId="3" state="hidden" r:id="rId1"/>
    <sheet name="BOXPLOT1" sheetId="2" r:id="rId2"/>
    <sheet name="工作表1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4" i="1"/>
  <c r="H10" i="1"/>
  <c r="K5" i="1"/>
  <c r="AA8" i="2"/>
  <c r="AA6" i="2"/>
  <c r="AA7" i="2"/>
  <c r="AA5" i="2"/>
  <c r="AA9" i="3"/>
  <c r="AA7" i="3"/>
  <c r="AA8" i="3"/>
  <c r="AA6" i="3"/>
  <c r="K7" i="1"/>
  <c r="K6" i="1"/>
  <c r="L3" i="1"/>
  <c r="L4" i="1"/>
  <c r="L2" i="1"/>
  <c r="D4" i="1"/>
  <c r="C4" i="1"/>
  <c r="B5" i="1"/>
  <c r="B3" i="1"/>
  <c r="B2" i="1"/>
  <c r="A1" i="1"/>
</calcChain>
</file>

<file path=xl/sharedStrings.xml><?xml version="1.0" encoding="utf-8"?>
<sst xmlns="http://schemas.openxmlformats.org/spreadsheetml/2006/main" count="20" uniqueCount="11">
  <si>
    <t xml:space="preserve"> </t>
    <phoneticPr fontId="1" type="noConversion"/>
  </si>
  <si>
    <t>Box Plot</t>
  </si>
  <si>
    <t>Smallest = 0.0526315789473684</t>
  </si>
  <si>
    <t>Q1 = 0.171052631578947</t>
  </si>
  <si>
    <t>Median = 0.5</t>
  </si>
  <si>
    <t>Q3 = 0.582328970392708</t>
  </si>
  <si>
    <t>Largest = 0.618543890348172</t>
  </si>
  <si>
    <t>IQR = 0.41127633881376</t>
  </si>
  <si>
    <t xml:space="preserve">Outliers: </t>
  </si>
  <si>
    <t>x</t>
  </si>
  <si>
    <t>BoxPlot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</si>
</sst>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i/>
      <sz val="12"/>
      <color theme="1"/>
      <name val="新細明體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TempBoxPlot1!$AB$5</c:f>
              <c:strCache>
                <c:ptCount val="1"/>
                <c:pt idx="0">
                  <c:v>BoxPlot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TempBoxPlot1!$AB$6:$AB$12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TempBoxPlot1!$AC$5</c:f>
              <c:strCache>
                <c:ptCount val="1"/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TempBoxPlot1!$AC$6:$AC$12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TempBoxPlot1!$AD$5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TempBoxPlot1!$AD$6:$AD$12</c:f>
              <c:numCache>
                <c:formatCode>General</c:formatCode>
                <c:ptCount val="7"/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TempBoxPlot1!$AE$5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TempBoxPlot1!$AE$6:$AE$12</c:f>
              <c:numCache>
                <c:formatCode>General</c:formatCode>
                <c:ptCount val="7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TempBoxPlot1!$AF$5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TempBoxPlot1!$AF$6:$AF$12</c:f>
              <c:numCache>
                <c:formatCode>General</c:formatCode>
                <c:ptCount val="7"/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TempBoxPlot1!$AG$5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TempBoxPlot1!$AG$6:$AG$12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60944"/>
        <c:axId val="-2143894448"/>
      </c:scatterChart>
      <c:valAx>
        <c:axId val="-2115860944"/>
        <c:scaling>
          <c:orientation val="minMax"/>
          <c:min val="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43894448"/>
        <c:crosses val="autoZero"/>
        <c:crossBetween val="midCat"/>
      </c:valAx>
      <c:valAx>
        <c:axId val="-214389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158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7"/>
          <c:y val="0.12"/>
          <c:w val="0.915062598425197"/>
          <c:h val="0.755344881889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TempBoxPlot1!$AB$5</c:f>
              <c:strCache>
                <c:ptCount val="1"/>
                <c:pt idx="0">
                  <c:v>BoxPlot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TempBoxPlot1!$AB$6:$AB$12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TempBoxPlot1!$AC$5</c:f>
              <c:strCache>
                <c:ptCount val="1"/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TempBoxPlot1!$AC$6:$AC$12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TempBoxPlot1!$AD$5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TempBoxPlot1!$AD$6:$AD$12</c:f>
              <c:numCache>
                <c:formatCode>General</c:formatCode>
                <c:ptCount val="7"/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TempBoxPlot1!$AE$5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TempBoxPlot1!$AE$6:$AE$12</c:f>
              <c:numCache>
                <c:formatCode>General</c:formatCode>
                <c:ptCount val="7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TempBoxPlot1!$AF$5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TempBoxPlot1!$AF$6:$AF$12</c:f>
              <c:numCache>
                <c:formatCode>General</c:formatCode>
                <c:ptCount val="7"/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TempBoxPlot1!$AG$5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TempBoxPlot1!$AA$6:$AA$12</c:f>
              <c:numCache>
                <c:formatCode>General</c:formatCode>
                <c:ptCount val="7"/>
                <c:pt idx="0">
                  <c:v>0.618543890348171</c:v>
                </c:pt>
                <c:pt idx="1">
                  <c:v>0.473684210526316</c:v>
                </c:pt>
                <c:pt idx="2">
                  <c:v>0.526315789473684</c:v>
                </c:pt>
                <c:pt idx="3">
                  <c:v>0.0526315789473684</c:v>
                </c:pt>
                <c:pt idx="4">
                  <c:v>0.171052631578947</c:v>
                </c:pt>
                <c:pt idx="5">
                  <c:v>0.5</c:v>
                </c:pt>
                <c:pt idx="6">
                  <c:v>0.582328970392708</c:v>
                </c:pt>
              </c:numCache>
            </c:numRef>
          </c:xVal>
          <c:yVal>
            <c:numRef>
              <c:f>TempBoxPlot1!$AG$6:$AG$12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851728"/>
        <c:axId val="2121544528"/>
      </c:scatterChart>
      <c:valAx>
        <c:axId val="-2026851728"/>
        <c:scaling>
          <c:orientation val="minMax"/>
          <c:min val="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1544528"/>
        <c:crosses val="autoZero"/>
        <c:crossBetween val="midCat"/>
      </c:valAx>
      <c:valAx>
        <c:axId val="2121544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268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2</xdr:row>
      <xdr:rowOff>3175</xdr:rowOff>
    </xdr:from>
    <xdr:to>
      <xdr:col>7</xdr:col>
      <xdr:colOff>523875</xdr:colOff>
      <xdr:row>11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1</xdr:row>
      <xdr:rowOff>3175</xdr:rowOff>
    </xdr:from>
    <xdr:to>
      <xdr:col>7</xdr:col>
      <xdr:colOff>523875</xdr:colOff>
      <xdr:row>10</xdr:row>
      <xdr:rowOff>79375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A3" sqref="A3:AG13"/>
    </sheetView>
  </sheetViews>
  <sheetFormatPr baseColWidth="10" defaultRowHeight="15" x14ac:dyDescent="0.15"/>
  <sheetData>
    <row r="1" spans="1:32" x14ac:dyDescent="0.15">
      <c r="A1" s="3" t="s">
        <v>1</v>
      </c>
    </row>
    <row r="3" spans="1:32" x14ac:dyDescent="0.15">
      <c r="A3" s="2"/>
    </row>
    <row r="4" spans="1:32" x14ac:dyDescent="0.15">
      <c r="A4" t="s">
        <v>2</v>
      </c>
    </row>
    <row r="5" spans="1:32" x14ac:dyDescent="0.15">
      <c r="A5" t="s">
        <v>3</v>
      </c>
      <c r="AA5" t="s">
        <v>9</v>
      </c>
      <c r="AB5" t="s">
        <v>10</v>
      </c>
    </row>
    <row r="6" spans="1:32" x14ac:dyDescent="0.15">
      <c r="A6" t="s">
        <v>4</v>
      </c>
      <c r="Z6">
        <v>10</v>
      </c>
      <c r="AA6" s="1">
        <f>BINOMDIST(1,25,0.0526,TRUE)</f>
        <v>0.61854389034817159</v>
      </c>
      <c r="AB6">
        <v>10</v>
      </c>
      <c r="AC6">
        <v>5</v>
      </c>
    </row>
    <row r="7" spans="1:32" x14ac:dyDescent="0.15">
      <c r="A7" t="s">
        <v>5</v>
      </c>
      <c r="Z7">
        <v>10</v>
      </c>
      <c r="AA7" s="1">
        <f>18/38</f>
        <v>0.47368421052631576</v>
      </c>
      <c r="AB7">
        <v>10</v>
      </c>
      <c r="AC7">
        <v>5</v>
      </c>
    </row>
    <row r="8" spans="1:32" x14ac:dyDescent="0.15">
      <c r="A8" t="s">
        <v>6</v>
      </c>
      <c r="Z8">
        <v>10</v>
      </c>
      <c r="AA8" s="1">
        <f>1-AA7</f>
        <v>0.52631578947368429</v>
      </c>
      <c r="AB8">
        <v>10</v>
      </c>
      <c r="AC8">
        <v>5</v>
      </c>
    </row>
    <row r="9" spans="1:32" x14ac:dyDescent="0.15">
      <c r="A9" t="s">
        <v>7</v>
      </c>
      <c r="Z9">
        <v>10</v>
      </c>
      <c r="AA9" s="1">
        <f>2/38</f>
        <v>5.2631578947368418E-2</v>
      </c>
      <c r="AB9">
        <v>10</v>
      </c>
      <c r="AC9">
        <v>5</v>
      </c>
    </row>
    <row r="10" spans="1:32" x14ac:dyDescent="0.15">
      <c r="A10" t="s">
        <v>8</v>
      </c>
      <c r="Z10">
        <v>10</v>
      </c>
      <c r="AA10" s="1">
        <v>0.1710526315789474</v>
      </c>
      <c r="AB10">
        <v>10</v>
      </c>
      <c r="AD10">
        <v>4</v>
      </c>
      <c r="AE10">
        <v>5</v>
      </c>
      <c r="AF10">
        <v>6</v>
      </c>
    </row>
    <row r="11" spans="1:32" x14ac:dyDescent="0.15">
      <c r="Z11">
        <v>10</v>
      </c>
      <c r="AA11">
        <v>0.5</v>
      </c>
      <c r="AB11">
        <v>10</v>
      </c>
      <c r="AD11">
        <v>4</v>
      </c>
      <c r="AE11">
        <v>5</v>
      </c>
      <c r="AF11">
        <v>6</v>
      </c>
    </row>
    <row r="12" spans="1:32" x14ac:dyDescent="0.15">
      <c r="Z12">
        <v>10</v>
      </c>
      <c r="AA12">
        <v>0.58232897039270759</v>
      </c>
      <c r="AB12">
        <v>10</v>
      </c>
      <c r="AD12">
        <v>4</v>
      </c>
      <c r="AE12">
        <v>5</v>
      </c>
      <c r="AF12">
        <v>6</v>
      </c>
    </row>
  </sheetData>
  <sortState ref="A3:A7">
    <sortCondition descending="1" ref="A3" customList="Sun,Mon,Tue,Wed,Thu,Fri,Sat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workbookViewId="0"/>
  </sheetViews>
  <sheetFormatPr baseColWidth="10" defaultRowHeight="15" x14ac:dyDescent="0.15"/>
  <sheetData>
    <row r="1" spans="1:32" x14ac:dyDescent="0.15">
      <c r="A1" s="3"/>
    </row>
    <row r="2" spans="1:32" x14ac:dyDescent="0.15">
      <c r="A2" s="2"/>
    </row>
    <row r="3" spans="1:32" x14ac:dyDescent="0.15">
      <c r="A3" t="s">
        <v>2</v>
      </c>
    </row>
    <row r="4" spans="1:32" x14ac:dyDescent="0.15">
      <c r="A4" t="s">
        <v>3</v>
      </c>
      <c r="AA4" t="s">
        <v>9</v>
      </c>
      <c r="AB4" t="s">
        <v>10</v>
      </c>
    </row>
    <row r="5" spans="1:32" x14ac:dyDescent="0.15">
      <c r="A5" t="s">
        <v>4</v>
      </c>
      <c r="Z5">
        <v>10</v>
      </c>
      <c r="AA5" s="1">
        <f>BINOMDIST(1,25,0.0526,TRUE)</f>
        <v>0.61854389034817159</v>
      </c>
      <c r="AB5">
        <v>10</v>
      </c>
      <c r="AC5">
        <v>5</v>
      </c>
    </row>
    <row r="6" spans="1:32" x14ac:dyDescent="0.15">
      <c r="A6" t="s">
        <v>5</v>
      </c>
      <c r="Z6">
        <v>10</v>
      </c>
      <c r="AA6" s="1">
        <f>18/38</f>
        <v>0.47368421052631576</v>
      </c>
      <c r="AB6">
        <v>10</v>
      </c>
      <c r="AC6">
        <v>5</v>
      </c>
    </row>
    <row r="7" spans="1:32" x14ac:dyDescent="0.15">
      <c r="A7" t="s">
        <v>6</v>
      </c>
      <c r="Z7">
        <v>10</v>
      </c>
      <c r="AA7" s="1">
        <f>1-AA6</f>
        <v>0.52631578947368429</v>
      </c>
      <c r="AB7">
        <v>10</v>
      </c>
      <c r="AC7">
        <v>5</v>
      </c>
    </row>
    <row r="8" spans="1:32" x14ac:dyDescent="0.15">
      <c r="A8" t="s">
        <v>7</v>
      </c>
      <c r="Z8">
        <v>10</v>
      </c>
      <c r="AA8" s="1">
        <f>2/38</f>
        <v>5.2631578947368418E-2</v>
      </c>
      <c r="AB8">
        <v>10</v>
      </c>
      <c r="AC8">
        <v>5</v>
      </c>
    </row>
    <row r="9" spans="1:32" x14ac:dyDescent="0.15">
      <c r="A9" t="s">
        <v>8</v>
      </c>
      <c r="Z9">
        <v>10</v>
      </c>
      <c r="AA9" s="1">
        <v>0.1710526315789474</v>
      </c>
      <c r="AB9">
        <v>10</v>
      </c>
      <c r="AD9">
        <v>4</v>
      </c>
      <c r="AE9">
        <v>5</v>
      </c>
      <c r="AF9">
        <v>6</v>
      </c>
    </row>
    <row r="10" spans="1:32" x14ac:dyDescent="0.15">
      <c r="Z10">
        <v>10</v>
      </c>
      <c r="AA10">
        <v>0.5</v>
      </c>
      <c r="AB10">
        <v>10</v>
      </c>
      <c r="AD10">
        <v>4</v>
      </c>
      <c r="AE10">
        <v>5</v>
      </c>
      <c r="AF10">
        <v>6</v>
      </c>
    </row>
    <row r="11" spans="1:32" x14ac:dyDescent="0.15">
      <c r="Z11">
        <v>10</v>
      </c>
      <c r="AA11">
        <v>0.58232897039270759</v>
      </c>
      <c r="AB11">
        <v>10</v>
      </c>
      <c r="AD11">
        <v>4</v>
      </c>
      <c r="AE11">
        <v>5</v>
      </c>
      <c r="AF11"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J7" sqref="J7"/>
    </sheetView>
  </sheetViews>
  <sheetFormatPr baseColWidth="10" defaultRowHeight="15" x14ac:dyDescent="0.15"/>
  <sheetData>
    <row r="1" spans="1:12" x14ac:dyDescent="0.15">
      <c r="A1">
        <f>BINOMDIST(14,25,0.474,TRUE)</f>
        <v>0.85572443856232194</v>
      </c>
    </row>
    <row r="2" spans="1:12" x14ac:dyDescent="0.15">
      <c r="B2">
        <f>2/38</f>
        <v>5.2631578947368418E-2</v>
      </c>
      <c r="L2">
        <f>POISSON(5,4.666666666,FALSE)</f>
        <v>0.17343832734754897</v>
      </c>
    </row>
    <row r="3" spans="1:12" x14ac:dyDescent="0.15">
      <c r="B3">
        <f>18/38</f>
        <v>0.47368421052631576</v>
      </c>
      <c r="L3">
        <f>POISSON(2,1.8,TRUE)</f>
        <v>0.73062108593941244</v>
      </c>
    </row>
    <row r="4" spans="1:12" x14ac:dyDescent="0.15">
      <c r="B4">
        <f>BINOMDIST(1,25,B2,TRUE)</f>
        <v>0.61825630532965736</v>
      </c>
      <c r="C4">
        <f>BINOMDIST(14,25,0.47368421,TRUE)</f>
        <v>0.85644871555381186</v>
      </c>
      <c r="D4">
        <f>1-C4</f>
        <v>0.14355128444618814</v>
      </c>
      <c r="L4">
        <f>1-L3</f>
        <v>0.26937891406058756</v>
      </c>
    </row>
    <row r="5" spans="1:12" x14ac:dyDescent="0.15">
      <c r="B5">
        <f>1-B4</f>
        <v>0.38174369467034264</v>
      </c>
      <c r="D5" t="s">
        <v>0</v>
      </c>
      <c r="K5">
        <f>POISSON(15,9,TRUE)</f>
        <v>0.97796434082810102</v>
      </c>
    </row>
    <row r="6" spans="1:12" x14ac:dyDescent="0.15">
      <c r="B6">
        <f>BINOMDIST(0,25,B2,FALSE)</f>
        <v>0.25880496502171696</v>
      </c>
      <c r="K6">
        <f>POISSON(9,9,TRUE)</f>
        <v>0.58740824433194128</v>
      </c>
    </row>
    <row r="7" spans="1:12" x14ac:dyDescent="0.15">
      <c r="K7">
        <f>K5-K6</f>
        <v>0.39055609649615974</v>
      </c>
    </row>
    <row r="10" spans="1:12" x14ac:dyDescent="0.15">
      <c r="H10">
        <f>BINOMDIST(2,25,0.1,TRUE)</f>
        <v>0.53709405005094146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TempBoxPlot1</vt:lpstr>
      <vt:lpstr>BOXPLOT1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2015-10-30T07:23:13Z</dcterms:created>
  <dcterms:modified xsi:type="dcterms:W3CDTF">2015-11-03T09:59:28Z</dcterms:modified>
</cp:coreProperties>
</file>