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tanleyLIn/Desktop/Stat hw10/"/>
    </mc:Choice>
  </mc:AlternateContent>
  <bookViews>
    <workbookView xWindow="0" yWindow="460" windowWidth="25600" windowHeight="146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H5" i="1"/>
  <c r="H4" i="1"/>
  <c r="H3" i="1"/>
  <c r="H2" i="1"/>
  <c r="G4" i="1"/>
  <c r="G3" i="1"/>
  <c r="G2" i="1"/>
  <c r="F4" i="1"/>
  <c r="F3" i="1"/>
  <c r="F2" i="1"/>
  <c r="E3" i="1"/>
  <c r="E2" i="1"/>
  <c r="E1" i="1"/>
  <c r="D2" i="1"/>
  <c r="D1" i="1"/>
  <c r="C2" i="1"/>
  <c r="C1" i="1"/>
  <c r="B3" i="1"/>
  <c r="B4" i="1"/>
  <c r="B2" i="1"/>
  <c r="B1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topLeftCell="C5" workbookViewId="0">
      <selection activeCell="J3" sqref="J3"/>
    </sheetView>
  </sheetViews>
  <sheetFormatPr baseColWidth="10" defaultRowHeight="16" x14ac:dyDescent="0.2"/>
  <cols>
    <col min="4" max="4" width="12.5" bestFit="1" customWidth="1"/>
  </cols>
  <sheetData>
    <row r="1" spans="1:10" x14ac:dyDescent="0.2">
      <c r="A1">
        <f>1-NORMDIST(120,117,5.2,1)</f>
        <v>0.28199571030898474</v>
      </c>
      <c r="B1">
        <f>1-NORMDIST(7,6,1.5,1)</f>
        <v>0.25249253754692291</v>
      </c>
      <c r="C1">
        <f>1-NORMDIST(300,275,75/(5^(1/2)),1)</f>
        <v>0.22802827012512794</v>
      </c>
      <c r="D1">
        <f>(0.02*0.98/800)^(1/2)</f>
        <v>4.9497474683058325E-3</v>
      </c>
      <c r="E1">
        <f>(0.25*0.75/1200)^0.5</f>
        <v>1.2500000000000001E-2</v>
      </c>
    </row>
    <row r="2" spans="1:10" x14ac:dyDescent="0.2">
      <c r="A2">
        <f>A1^4</f>
        <v>6.3236817863180526E-3</v>
      </c>
      <c r="B2">
        <f>1.5/(5^(1/2))</f>
        <v>0.67082039324993692</v>
      </c>
      <c r="C2">
        <f>75/5^(1/2)</f>
        <v>33.541019662496844</v>
      </c>
      <c r="D2">
        <f>1-NORMDIST(0.04,0.02,D1,1)</f>
        <v>2.6656155694193551E-5</v>
      </c>
      <c r="E2">
        <f>336/1200</f>
        <v>0.28000000000000003</v>
      </c>
      <c r="F2">
        <f>841^0.5</f>
        <v>29</v>
      </c>
      <c r="G2">
        <f>0.03^2/10</f>
        <v>8.9999999999999992E-5</v>
      </c>
      <c r="H2">
        <f>1.645^2*10^2/1</f>
        <v>270.60249999999996</v>
      </c>
      <c r="I2">
        <f>(1.965^2)*(12^2)/4</f>
        <v>139.00409999999999</v>
      </c>
      <c r="J2">
        <f>1.965^2*25^2/5^2</f>
        <v>96.530625000000001</v>
      </c>
    </row>
    <row r="3" spans="1:10" x14ac:dyDescent="0.2">
      <c r="B3">
        <f>1-NORMDIST(7,6,B2,1)</f>
        <v>6.8018564057071851E-2</v>
      </c>
      <c r="E3">
        <f>1-NORMDIST(0.28,0.25,0.0125,1)</f>
        <v>8.1975359245960444E-3</v>
      </c>
      <c r="F3">
        <f>29/5^(1/2)</f>
        <v>12.969194269498779</v>
      </c>
      <c r="G3">
        <f>(G2*2)^0.5</f>
        <v>1.3416407864998738E-2</v>
      </c>
      <c r="H3">
        <f>1.645*10/(271^0.5)</f>
        <v>0.99926633603464443</v>
      </c>
    </row>
    <row r="4" spans="1:10" x14ac:dyDescent="0.2">
      <c r="B4">
        <f>B1^5</f>
        <v>1.0262253419022437E-3</v>
      </c>
      <c r="F4">
        <f>1-NORMDIST(0,10,F3,1)</f>
        <v>0.77966370032784038</v>
      </c>
      <c r="G4">
        <f>1-NORMDIST(0,0.03,0.01341641,1)</f>
        <v>0.98732632900871919</v>
      </c>
      <c r="H4">
        <f>150-H3</f>
        <v>149.00073366396535</v>
      </c>
    </row>
    <row r="5" spans="1:10" x14ac:dyDescent="0.2">
      <c r="H5">
        <f>150+H3</f>
        <v>150.99926633603465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User</cp:lastModifiedBy>
  <dcterms:created xsi:type="dcterms:W3CDTF">2015-11-28T19:11:36Z</dcterms:created>
  <dcterms:modified xsi:type="dcterms:W3CDTF">2015-12-04T15:01:53Z</dcterms:modified>
</cp:coreProperties>
</file>