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52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<sst xmlns="http://schemas.openxmlformats.org/spreadsheetml/2006/main" count="8">
  <si>
    <t>p</t>
  </si>
  <si>
    <t>q</t>
  </si>
  <si>
    <t>n</t>
  </si>
  <si>
    <t>x</t>
  </si>
  <si>
    <t>Combination(n,x)</t>
  </si>
  <si>
    <t>p^x</t>
  </si>
  <si>
    <t>q^(n-x)</t>
  </si>
  <si>
    <t>P(x)</t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</si>
</sst>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43" formatCode="_-* #,##0.00_-;\-* #,##0.00_-;_-* &quot;-&quot;??_-;_-@_-"/>
    <numFmt numFmtId="176" formatCode="0.000000000000"/>
    <numFmt numFmtId="177" formatCode="0.00000000000"/>
    <numFmt numFmtId="178" formatCode="_-&quot;$&quot;* #,##0_-;\-&quot;$&quot;* #,##0_-;_-&quot;$&quot;* &quot;-&quot;_-;_-@_-"/>
    <numFmt numFmtId="179" formatCode="0.0000000000"/>
    <numFmt numFmtId="180" formatCode="_-&quot;$&quot;* #,##0.00_-;\-&quot;$&quot;* #,##0.00_-;_-&quot;$&quot;* \-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workbookViewId="0">
      <selection activeCell="A1" sqref="$A1:$XFD1048576"/>
    </sheetView>
  </sheetViews>
  <sheetFormatPr defaultColWidth="9.14285714285714" defaultRowHeight="15"/>
  <cols>
    <col min="1" max="1" width="15.7142857142857"/>
    <col min="5" max="5" width="18" customWidth="1"/>
    <col min="6" max="6" width="11.7142857142857" customWidth="1"/>
    <col min="7" max="7" width="12.8571428571429" style="1" customWidth="1"/>
    <col min="8" max="8" width="29.2857142857143" style="2" customWidth="1"/>
    <col min="9" max="9" width="15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</row>
    <row r="2" spans="1:9">
      <c r="A2">
        <v>0.3</v>
      </c>
      <c r="B2">
        <v>0.7</v>
      </c>
      <c r="C2">
        <v>10</v>
      </c>
      <c r="D2">
        <v>0</v>
      </c>
      <c r="E2">
        <f t="shared" ref="E2:E10" si="0">COMBIN(C2,D2)</f>
        <v>1</v>
      </c>
      <c r="F2">
        <f t="shared" ref="F2:F10" si="1">POWER(A2,D2)</f>
        <v>1</v>
      </c>
      <c r="G2" s="1">
        <f t="shared" ref="G2:G10" si="2">POWER(B2,(C2-D2))</f>
        <v>0.0282475249</v>
      </c>
      <c r="H2" s="2">
        <f t="shared" ref="H2:H10" si="3">E2*F2*G2</f>
        <v>0.0282475249</v>
      </c>
      <c r="I2" s="3">
        <f t="shared" ref="I2:I10" si="4">_xlfn.BINOM.DIST.RANGE(10,0.3,D2,D2)</f>
        <v>0.0282475249</v>
      </c>
    </row>
    <row r="3" spans="1:9">
      <c r="A3">
        <v>0.3</v>
      </c>
      <c r="B3">
        <v>0.7</v>
      </c>
      <c r="C3">
        <v>10</v>
      </c>
      <c r="D3">
        <v>1</v>
      </c>
      <c r="E3">
        <f t="shared" si="0"/>
        <v>10</v>
      </c>
      <c r="F3">
        <f t="shared" si="1"/>
        <v>0.3</v>
      </c>
      <c r="G3" s="1">
        <f t="shared" si="2"/>
        <v>0.040353607</v>
      </c>
      <c r="H3" s="2">
        <f t="shared" si="3"/>
        <v>0.121060821</v>
      </c>
      <c r="I3" s="3">
        <f t="shared" si="4"/>
        <v>0.121060821</v>
      </c>
    </row>
    <row r="4" spans="1:9">
      <c r="A4">
        <v>0.3</v>
      </c>
      <c r="B4">
        <v>0.7</v>
      </c>
      <c r="C4">
        <v>10</v>
      </c>
      <c r="D4">
        <v>2</v>
      </c>
      <c r="E4">
        <f t="shared" si="0"/>
        <v>45</v>
      </c>
      <c r="F4">
        <f t="shared" si="1"/>
        <v>0.09</v>
      </c>
      <c r="G4" s="1">
        <f t="shared" si="2"/>
        <v>0.05764801</v>
      </c>
      <c r="H4" s="2">
        <f t="shared" si="3"/>
        <v>0.2334744405</v>
      </c>
      <c r="I4" s="3">
        <f t="shared" si="4"/>
        <v>0.2334744405</v>
      </c>
    </row>
    <row r="5" spans="1:9">
      <c r="A5">
        <v>0.3</v>
      </c>
      <c r="B5">
        <v>0.7</v>
      </c>
      <c r="C5">
        <v>10</v>
      </c>
      <c r="D5">
        <v>3</v>
      </c>
      <c r="E5">
        <f t="shared" si="0"/>
        <v>120</v>
      </c>
      <c r="F5">
        <f t="shared" si="1"/>
        <v>0.027</v>
      </c>
      <c r="G5" s="1">
        <f t="shared" si="2"/>
        <v>0.0823543</v>
      </c>
      <c r="H5" s="2">
        <f t="shared" si="3"/>
        <v>0.266827932</v>
      </c>
      <c r="I5" s="3">
        <f t="shared" si="4"/>
        <v>0.266827931999999</v>
      </c>
    </row>
    <row r="6" spans="1:9">
      <c r="A6">
        <v>0.3</v>
      </c>
      <c r="B6">
        <v>0.7</v>
      </c>
      <c r="C6">
        <v>10</v>
      </c>
      <c r="D6">
        <v>4</v>
      </c>
      <c r="E6">
        <f t="shared" si="0"/>
        <v>210</v>
      </c>
      <c r="F6">
        <f t="shared" si="1"/>
        <v>0.0081</v>
      </c>
      <c r="G6" s="1">
        <f t="shared" si="2"/>
        <v>0.117649</v>
      </c>
      <c r="H6" s="2">
        <f t="shared" si="3"/>
        <v>0.200120949</v>
      </c>
      <c r="I6" s="3">
        <f t="shared" si="4"/>
        <v>0.200120949</v>
      </c>
    </row>
    <row r="7" spans="1:9">
      <c r="A7">
        <v>0.3</v>
      </c>
      <c r="B7">
        <v>0.7</v>
      </c>
      <c r="C7">
        <v>10</v>
      </c>
      <c r="D7">
        <v>5</v>
      </c>
      <c r="E7">
        <f t="shared" si="0"/>
        <v>252</v>
      </c>
      <c r="F7">
        <f t="shared" si="1"/>
        <v>0.00243</v>
      </c>
      <c r="G7" s="1">
        <f t="shared" si="2"/>
        <v>0.16807</v>
      </c>
      <c r="H7" s="2">
        <f t="shared" si="3"/>
        <v>0.1029193452</v>
      </c>
      <c r="I7" s="3">
        <f t="shared" si="4"/>
        <v>0.1029193452</v>
      </c>
    </row>
    <row r="8" spans="1:9">
      <c r="A8">
        <v>0.3</v>
      </c>
      <c r="B8">
        <v>0.7</v>
      </c>
      <c r="C8">
        <v>10</v>
      </c>
      <c r="D8">
        <v>6</v>
      </c>
      <c r="E8">
        <f t="shared" si="0"/>
        <v>210</v>
      </c>
      <c r="F8">
        <f t="shared" si="1"/>
        <v>0.000729</v>
      </c>
      <c r="G8" s="1">
        <f t="shared" si="2"/>
        <v>0.2401</v>
      </c>
      <c r="H8" s="2">
        <f t="shared" si="3"/>
        <v>0.036756909</v>
      </c>
      <c r="I8" s="3">
        <f t="shared" si="4"/>
        <v>0.0367569090000001</v>
      </c>
    </row>
    <row r="9" spans="1:9">
      <c r="A9">
        <v>0.3</v>
      </c>
      <c r="B9">
        <v>0.7</v>
      </c>
      <c r="C9">
        <v>10</v>
      </c>
      <c r="D9">
        <v>7</v>
      </c>
      <c r="E9">
        <f t="shared" si="0"/>
        <v>120</v>
      </c>
      <c r="F9">
        <f t="shared" si="1"/>
        <v>0.0002187</v>
      </c>
      <c r="G9" s="1">
        <f t="shared" si="2"/>
        <v>0.343</v>
      </c>
      <c r="H9" s="2">
        <f t="shared" si="3"/>
        <v>0.009001692</v>
      </c>
      <c r="I9" s="3">
        <f t="shared" si="4"/>
        <v>0.00900169200000001</v>
      </c>
    </row>
    <row r="10" spans="1:9">
      <c r="A10">
        <v>0.3</v>
      </c>
      <c r="B10">
        <v>0.7</v>
      </c>
      <c r="C10">
        <v>10</v>
      </c>
      <c r="D10">
        <v>8</v>
      </c>
      <c r="E10">
        <f t="shared" si="0"/>
        <v>45</v>
      </c>
      <c r="F10">
        <f t="shared" si="1"/>
        <v>6.561e-5</v>
      </c>
      <c r="G10" s="1">
        <f t="shared" si="2"/>
        <v>0.49</v>
      </c>
      <c r="H10" s="2">
        <f t="shared" si="3"/>
        <v>0.0014467005</v>
      </c>
      <c r="I10" s="3">
        <f t="shared" si="4"/>
        <v>0.00144670049999995</v>
      </c>
    </row>
    <row r="11" spans="8:9">
      <c r="H11" s="2">
        <f>SUM(H2:H10)</f>
        <v>0.999856314099999</v>
      </c>
      <c r="I11">
        <f>SUM(I2:I10)</f>
        <v>0.9998563141</v>
      </c>
    </row>
    <row r="14" spans="1:8">
      <c r="A14">
        <f>_xlfn.BINOM.DIST.RANGE(10,0.3,9,10)</f>
        <v>0.000143685900000023</v>
      </c>
      <c r="F14">
        <v>1</v>
      </c>
      <c r="G14" s="1">
        <v>0.0282475249</v>
      </c>
      <c r="H14" s="2">
        <v>0.0282475249</v>
      </c>
    </row>
    <row r="15" spans="6:8">
      <c r="F15">
        <v>0.3</v>
      </c>
      <c r="G15" s="1">
        <v>0.040353607</v>
      </c>
      <c r="H15" s="2">
        <v>0.121060821</v>
      </c>
    </row>
    <row r="16" spans="6:8">
      <c r="F16">
        <v>0.09</v>
      </c>
      <c r="G16" s="1">
        <v>0.05764801</v>
      </c>
      <c r="H16" s="2">
        <v>0.2334744405</v>
      </c>
    </row>
    <row r="17" spans="6:8">
      <c r="F17">
        <v>0.027</v>
      </c>
      <c r="G17" s="1">
        <v>0.0823543</v>
      </c>
      <c r="H17" s="2">
        <v>0.266827932</v>
      </c>
    </row>
    <row r="18" spans="1:8">
      <c r="A18" s="3">
        <f>_xlfn.BINOM.DIST.RANGE(10,0.3,8,8)</f>
        <v>0.00144670049999995</v>
      </c>
      <c r="F18">
        <v>0.0081</v>
      </c>
      <c r="G18" s="1">
        <v>0.117649</v>
      </c>
      <c r="H18" s="2">
        <v>0.200120949</v>
      </c>
    </row>
    <row r="19" spans="6:8">
      <c r="F19">
        <v>0.00243</v>
      </c>
      <c r="G19" s="1">
        <v>0.16807</v>
      </c>
      <c r="H19" s="2">
        <v>0.1029193452</v>
      </c>
    </row>
    <row r="20" spans="6:8">
      <c r="F20">
        <v>0.000729</v>
      </c>
      <c r="G20" s="1">
        <v>0.2401</v>
      </c>
      <c r="H20" s="2">
        <v>0.036756909</v>
      </c>
    </row>
    <row r="21" spans="6:8">
      <c r="F21">
        <v>0.0002187</v>
      </c>
      <c r="G21" s="1">
        <v>0.343</v>
      </c>
      <c r="H21" s="2">
        <v>0.009001692</v>
      </c>
    </row>
    <row r="22" spans="6:8">
      <c r="F22">
        <v>6.561e-5</v>
      </c>
      <c r="G22" s="1">
        <v>0.49</v>
      </c>
      <c r="H22" s="2">
        <v>0.0014467005</v>
      </c>
    </row>
    <row r="23" spans="8:8">
      <c r="H23" s="2">
        <v>0.999856314099999</v>
      </c>
    </row>
    <row r="25" spans="1:1">
      <c r="A25">
        <f>BINOMDIST(8,10,0.3,5)</f>
        <v>0.9998563141</v>
      </c>
    </row>
    <row r="26" spans="1:1">
      <c r="A26">
        <f>_xlfn.BINOM.DIST(8,10,0.3,5)</f>
        <v>0.9998563141</v>
      </c>
    </row>
    <row r="28" spans="1:1">
      <c r="A28">
        <f>_xlfn.BINOM.DIST.RANGE(7,0.25,5,7)</f>
        <v>0.01287841796875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workbookViewId="0">
      <selection activeCell="F26" sqref="F26"/>
    </sheetView>
  </sheetViews>
  <sheetFormatPr defaultColWidth="9.14285714285714" defaultRowHeight="15"/>
  <cols>
    <col min="1" max="1" width="15.7142857142857"/>
    <col min="5" max="5" width="18" customWidth="1"/>
    <col min="6" max="6" width="11.7142857142857" customWidth="1"/>
    <col min="7" max="7" width="12.8571428571429" style="1" customWidth="1"/>
    <col min="8" max="8" width="29.2857142857143" style="2" customWidth="1"/>
    <col min="9" max="9" width="15.7142857142857" customWidth="1"/>
  </cols>
  <sheetData>
    <row r="1" customFormat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</row>
    <row r="2" customFormat="1" spans="1:9">
      <c r="A2">
        <v>0.25</v>
      </c>
      <c r="B2">
        <v>0.75</v>
      </c>
      <c r="C2">
        <v>7</v>
      </c>
      <c r="D2">
        <v>0</v>
      </c>
      <c r="E2">
        <f>COMBIN(C2,D2)</f>
        <v>1</v>
      </c>
      <c r="F2">
        <f>POWER(A2,D2)</f>
        <v>1</v>
      </c>
      <c r="G2" s="1">
        <f>POWER(B2,(C2-D2))</f>
        <v>0.13348388671875</v>
      </c>
      <c r="H2" s="2">
        <f>E2*F2*G2</f>
        <v>0.13348388671875</v>
      </c>
      <c r="I2" s="3">
        <f>_xlfn.BINOM.DIST.RANGE(10,0.3,D2,D2)</f>
        <v>0.0282475249</v>
      </c>
    </row>
    <row r="3" customFormat="1" spans="1:9">
      <c r="A3">
        <v>0.25</v>
      </c>
      <c r="B3">
        <v>0.75</v>
      </c>
      <c r="C3">
        <v>7</v>
      </c>
      <c r="D3">
        <v>1</v>
      </c>
      <c r="E3">
        <f>COMBIN(C3,D3)</f>
        <v>7</v>
      </c>
      <c r="F3">
        <f>POWER(A3,D3)</f>
        <v>0.25</v>
      </c>
      <c r="G3" s="1">
        <f>POWER(B3,(C3-D3))</f>
        <v>0.177978515625</v>
      </c>
      <c r="H3" s="2">
        <f>E3*F3*G3</f>
        <v>0.31146240234375</v>
      </c>
      <c r="I3" s="3">
        <f>_xlfn.BINOM.DIST.RANGE(10,0.3,D3,D3)</f>
        <v>0.121060821</v>
      </c>
    </row>
    <row r="4" customFormat="1" spans="1:9">
      <c r="A4">
        <v>0.25</v>
      </c>
      <c r="B4">
        <v>0.75</v>
      </c>
      <c r="C4">
        <v>7</v>
      </c>
      <c r="D4">
        <v>2</v>
      </c>
      <c r="E4">
        <f>COMBIN(C4,D4)</f>
        <v>21</v>
      </c>
      <c r="F4">
        <f>POWER(A4,D4)</f>
        <v>0.0625</v>
      </c>
      <c r="G4" s="1">
        <f>POWER(B4,(C4-D4))</f>
        <v>0.2373046875</v>
      </c>
      <c r="H4" s="2">
        <f>E4*F4*G4</f>
        <v>0.31146240234375</v>
      </c>
      <c r="I4" s="3">
        <f>_xlfn.BINOM.DIST.RANGE(10,0.3,D4,D4)</f>
        <v>0.2334744405</v>
      </c>
    </row>
    <row r="5" customFormat="1" spans="1:9">
      <c r="A5">
        <v>0.25</v>
      </c>
      <c r="B5">
        <v>0.75</v>
      </c>
      <c r="C5">
        <v>7</v>
      </c>
      <c r="D5">
        <v>3</v>
      </c>
      <c r="E5">
        <f>COMBIN(C5,D5)</f>
        <v>35</v>
      </c>
      <c r="F5">
        <f>POWER(A5,D5)</f>
        <v>0.015625</v>
      </c>
      <c r="G5" s="1">
        <f>POWER(B5,(C5-D5))</f>
        <v>0.31640625</v>
      </c>
      <c r="H5" s="2">
        <f>E5*F5*G5</f>
        <v>0.17303466796875</v>
      </c>
      <c r="I5" s="3">
        <f>_xlfn.BINOM.DIST.RANGE(10,0.3,D5,D5)</f>
        <v>0.266827931999999</v>
      </c>
    </row>
    <row r="6" customFormat="1" spans="1:9">
      <c r="A6">
        <v>0.25</v>
      </c>
      <c r="B6">
        <v>0.75</v>
      </c>
      <c r="C6">
        <v>7</v>
      </c>
      <c r="D6">
        <v>4</v>
      </c>
      <c r="E6">
        <f>COMBIN(C6,D6)</f>
        <v>35</v>
      </c>
      <c r="F6">
        <f>POWER(A6,D6)</f>
        <v>0.00390625</v>
      </c>
      <c r="G6" s="1">
        <f>POWER(B6,(C6-D6))</f>
        <v>0.421875</v>
      </c>
      <c r="H6" s="2">
        <f>E6*F6*G6</f>
        <v>0.05767822265625</v>
      </c>
      <c r="I6" s="3">
        <f>_xlfn.BINOM.DIST.RANGE(10,0.3,D6,D6)</f>
        <v>0.200120949</v>
      </c>
    </row>
    <row r="7" customFormat="1" spans="1:9">
      <c r="A7">
        <v>0.25</v>
      </c>
      <c r="B7">
        <v>0.75</v>
      </c>
      <c r="C7">
        <v>7</v>
      </c>
      <c r="D7">
        <v>5</v>
      </c>
      <c r="E7">
        <f>COMBIN(C7,D7)</f>
        <v>21</v>
      </c>
      <c r="F7">
        <f>POWER(A7,D7)</f>
        <v>0.0009765625</v>
      </c>
      <c r="G7" s="1">
        <f>POWER(B7,(C7-D7))</f>
        <v>0.5625</v>
      </c>
      <c r="H7" s="2">
        <f>E7*F7*G7</f>
        <v>0.01153564453125</v>
      </c>
      <c r="I7" s="3">
        <f>_xlfn.BINOM.DIST.RANGE(10,0.3,D7,D7)</f>
        <v>0.1029193452</v>
      </c>
    </row>
    <row r="8" customFormat="1" spans="7:9">
      <c r="G8" s="1"/>
      <c r="H8" s="2">
        <f>SUM(H2:H7)</f>
        <v>0.9986572265625</v>
      </c>
      <c r="I8">
        <f>SUM(I3:I7)</f>
        <v>0.9244034877</v>
      </c>
    </row>
    <row r="9" customFormat="1" spans="7:8">
      <c r="G9" s="1"/>
      <c r="H9" s="2"/>
    </row>
    <row r="10" customFormat="1" spans="7:8">
      <c r="G10" s="1"/>
      <c r="H10" s="2"/>
    </row>
    <row r="11" customFormat="1" spans="1:8">
      <c r="A11">
        <f>_xlfn.BINOM.DIST.RANGE(10,0.3,9,10)</f>
        <v>0.000143685900000023</v>
      </c>
      <c r="F11">
        <v>1</v>
      </c>
      <c r="G11" s="1">
        <v>0.0282475249</v>
      </c>
      <c r="H11" s="2">
        <v>0.0282475249</v>
      </c>
    </row>
    <row r="12" customFormat="1" spans="6:8">
      <c r="F12">
        <v>0.3</v>
      </c>
      <c r="G12" s="1">
        <v>0.040353607</v>
      </c>
      <c r="H12" s="2">
        <v>0.121060821</v>
      </c>
    </row>
    <row r="13" customFormat="1" spans="6:8">
      <c r="F13">
        <v>0.09</v>
      </c>
      <c r="G13" s="1">
        <v>0.05764801</v>
      </c>
      <c r="H13" s="2">
        <v>0.2334744405</v>
      </c>
    </row>
    <row r="14" customFormat="1" spans="6:8">
      <c r="F14">
        <v>0.027</v>
      </c>
      <c r="G14" s="1">
        <v>0.0823543</v>
      </c>
      <c r="H14" s="2">
        <v>0.266827932</v>
      </c>
    </row>
    <row r="15" customFormat="1" spans="1:8">
      <c r="A15" s="3">
        <f>_xlfn.BINOM.DIST.RANGE(10,0.3,8,8)</f>
        <v>0.00144670049999995</v>
      </c>
      <c r="F15">
        <v>0.0081</v>
      </c>
      <c r="G15" s="1">
        <v>0.117649</v>
      </c>
      <c r="H15" s="2">
        <v>0.200120949</v>
      </c>
    </row>
    <row r="16" customFormat="1" spans="6:8">
      <c r="F16">
        <v>0.00243</v>
      </c>
      <c r="G16" s="1">
        <v>0.16807</v>
      </c>
      <c r="H16" s="2">
        <v>0.1029193452</v>
      </c>
    </row>
    <row r="17" customFormat="1" spans="6:8">
      <c r="F17">
        <v>0.000729</v>
      </c>
      <c r="G17" s="1">
        <v>0.2401</v>
      </c>
      <c r="H17" s="2">
        <v>0.036756909</v>
      </c>
    </row>
    <row r="18" customFormat="1" spans="6:8">
      <c r="F18">
        <v>0.0002187</v>
      </c>
      <c r="G18" s="1">
        <v>0.343</v>
      </c>
      <c r="H18" s="2">
        <v>0.009001692</v>
      </c>
    </row>
    <row r="19" customFormat="1" spans="6:8">
      <c r="F19">
        <v>6.561e-5</v>
      </c>
      <c r="G19" s="1">
        <v>0.49</v>
      </c>
      <c r="H19" s="2">
        <v>0.0014467005</v>
      </c>
    </row>
    <row r="20" customFormat="1" spans="7:8">
      <c r="G20" s="1"/>
      <c r="H20" s="2">
        <v>0.999856314099999</v>
      </c>
    </row>
    <row r="21" customFormat="1" spans="7:8">
      <c r="G21" s="1"/>
      <c r="H21" s="2"/>
    </row>
    <row r="22" customFormat="1" spans="1:8">
      <c r="A22">
        <f>BINOMDIST(8,10,0.3,5)</f>
        <v>0.9998563141</v>
      </c>
      <c r="G22" s="1"/>
      <c r="H22" s="2"/>
    </row>
    <row r="23" customFormat="1" spans="1:8">
      <c r="A23">
        <f>_xlfn.BINOM.DIST(8,10,0.3,5)</f>
        <v>0.9998563141</v>
      </c>
      <c r="G23" s="1"/>
      <c r="H23" s="2"/>
    </row>
    <row r="24" customFormat="1" spans="7:8">
      <c r="G24" s="1"/>
      <c r="H24" s="2"/>
    </row>
    <row r="25" customFormat="1" spans="1:8">
      <c r="A25">
        <f>_xlfn.BINOM.DIST.RANGE(7,0.25,3,7)</f>
        <v>0.24359130859375</v>
      </c>
      <c r="G25" s="1"/>
      <c r="H25" s="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dcterms:created xsi:type="dcterms:W3CDTF">2017-05-09T14:30:00Z</dcterms:created>
  <dcterms:modified xsi:type="dcterms:W3CDTF">2017-05-15T13:59:49Z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