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pesh\Desktop\"/>
    </mc:Choice>
  </mc:AlternateContent>
  <bookViews>
    <workbookView xWindow="0" yWindow="0" windowWidth="24000" windowHeight="9135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935" i="1" l="1"/>
  <c r="F935" i="1"/>
  <c r="G935" i="1"/>
  <c r="H935" i="1"/>
  <c r="E936" i="1"/>
  <c r="F936" i="1"/>
  <c r="G936" i="1"/>
  <c r="H936" i="1"/>
  <c r="E937" i="1"/>
  <c r="F937" i="1"/>
  <c r="G937" i="1"/>
  <c r="H937" i="1"/>
  <c r="D936" i="1"/>
  <c r="D937" i="1"/>
  <c r="D935" i="1"/>
  <c r="H920" i="1"/>
  <c r="H929" i="1" s="1"/>
  <c r="G920" i="1"/>
  <c r="G929" i="1" s="1"/>
  <c r="F920" i="1"/>
  <c r="F929" i="1" s="1"/>
  <c r="E920" i="1"/>
  <c r="E929" i="1" s="1"/>
  <c r="D920" i="1"/>
  <c r="I920" i="1" s="1"/>
  <c r="H919" i="1"/>
  <c r="H928" i="1" s="1"/>
  <c r="G919" i="1"/>
  <c r="G928" i="1" s="1"/>
  <c r="F919" i="1"/>
  <c r="I919" i="1" s="1"/>
  <c r="E919" i="1"/>
  <c r="D919" i="1"/>
  <c r="D928" i="1" s="1"/>
  <c r="H918" i="1"/>
  <c r="H927" i="1" s="1"/>
  <c r="G918" i="1"/>
  <c r="F918" i="1"/>
  <c r="E918" i="1"/>
  <c r="D918" i="1"/>
  <c r="D927" i="1" s="1"/>
  <c r="H882" i="1"/>
  <c r="G882" i="1"/>
  <c r="F882" i="1"/>
  <c r="E882" i="1"/>
  <c r="D882" i="1"/>
  <c r="I882" i="1" s="1"/>
  <c r="H881" i="1"/>
  <c r="G881" i="1"/>
  <c r="F881" i="1"/>
  <c r="E881" i="1"/>
  <c r="E928" i="1" s="1"/>
  <c r="D881" i="1"/>
  <c r="I881" i="1" s="1"/>
  <c r="H880" i="1"/>
  <c r="G880" i="1"/>
  <c r="F880" i="1"/>
  <c r="I880" i="1" s="1"/>
  <c r="E880" i="1"/>
  <c r="D880" i="1"/>
  <c r="H842" i="1"/>
  <c r="I842" i="1" s="1"/>
  <c r="G842" i="1"/>
  <c r="F842" i="1"/>
  <c r="E842" i="1"/>
  <c r="D842" i="1"/>
  <c r="H841" i="1"/>
  <c r="G841" i="1"/>
  <c r="F841" i="1"/>
  <c r="E841" i="1"/>
  <c r="D841" i="1"/>
  <c r="I841" i="1" s="1"/>
  <c r="H840" i="1"/>
  <c r="G840" i="1"/>
  <c r="F840" i="1"/>
  <c r="E840" i="1"/>
  <c r="E927" i="1" s="1"/>
  <c r="D840" i="1"/>
  <c r="I840" i="1" s="1"/>
  <c r="H805" i="1"/>
  <c r="G805" i="1"/>
  <c r="F805" i="1"/>
  <c r="I805" i="1" s="1"/>
  <c r="E805" i="1"/>
  <c r="D805" i="1"/>
  <c r="H804" i="1"/>
  <c r="I804" i="1" s="1"/>
  <c r="G804" i="1"/>
  <c r="F804" i="1"/>
  <c r="E804" i="1"/>
  <c r="D804" i="1"/>
  <c r="H803" i="1"/>
  <c r="G803" i="1"/>
  <c r="G927" i="1" s="1"/>
  <c r="F803" i="1"/>
  <c r="F927" i="1" s="1"/>
  <c r="E803" i="1"/>
  <c r="D803" i="1"/>
  <c r="I803" i="1" s="1"/>
  <c r="H764" i="1"/>
  <c r="G764" i="1"/>
  <c r="F764" i="1"/>
  <c r="E764" i="1"/>
  <c r="D764" i="1"/>
  <c r="D929" i="1" s="1"/>
  <c r="H763" i="1"/>
  <c r="G763" i="1"/>
  <c r="F763" i="1"/>
  <c r="I763" i="1" s="1"/>
  <c r="E763" i="1"/>
  <c r="D763" i="1"/>
  <c r="H762" i="1"/>
  <c r="I762" i="1" s="1"/>
  <c r="G762" i="1"/>
  <c r="F762" i="1"/>
  <c r="E762" i="1"/>
  <c r="D762" i="1"/>
  <c r="H726" i="1"/>
  <c r="G726" i="1"/>
  <c r="F726" i="1"/>
  <c r="E726" i="1"/>
  <c r="D726" i="1"/>
  <c r="I726" i="1" s="1"/>
  <c r="H725" i="1"/>
  <c r="G725" i="1"/>
  <c r="F725" i="1"/>
  <c r="E725" i="1"/>
  <c r="D725" i="1"/>
  <c r="I725" i="1" s="1"/>
  <c r="H724" i="1"/>
  <c r="G724" i="1"/>
  <c r="F724" i="1"/>
  <c r="I724" i="1" s="1"/>
  <c r="E724" i="1"/>
  <c r="D724" i="1"/>
  <c r="H688" i="1"/>
  <c r="I688" i="1" s="1"/>
  <c r="G688" i="1"/>
  <c r="F688" i="1"/>
  <c r="E688" i="1"/>
  <c r="D688" i="1"/>
  <c r="H687" i="1"/>
  <c r="G687" i="1"/>
  <c r="F687" i="1"/>
  <c r="E687" i="1"/>
  <c r="D687" i="1"/>
  <c r="I687" i="1" s="1"/>
  <c r="H686" i="1"/>
  <c r="G686" i="1"/>
  <c r="F686" i="1"/>
  <c r="E686" i="1"/>
  <c r="D686" i="1"/>
  <c r="I686" i="1" s="1"/>
  <c r="H649" i="1"/>
  <c r="G649" i="1"/>
  <c r="F649" i="1"/>
  <c r="I649" i="1" s="1"/>
  <c r="E649" i="1"/>
  <c r="D649" i="1"/>
  <c r="H648" i="1"/>
  <c r="I648" i="1" s="1"/>
  <c r="G648" i="1"/>
  <c r="F648" i="1"/>
  <c r="E648" i="1"/>
  <c r="D648" i="1"/>
  <c r="H647" i="1"/>
  <c r="G647" i="1"/>
  <c r="F647" i="1"/>
  <c r="E647" i="1"/>
  <c r="D647" i="1"/>
  <c r="I647" i="1" s="1"/>
  <c r="H608" i="1"/>
  <c r="G608" i="1"/>
  <c r="F608" i="1"/>
  <c r="E608" i="1"/>
  <c r="D608" i="1"/>
  <c r="I608" i="1" s="1"/>
  <c r="H607" i="1"/>
  <c r="G607" i="1"/>
  <c r="F607" i="1"/>
  <c r="I607" i="1" s="1"/>
  <c r="E607" i="1"/>
  <c r="D607" i="1"/>
  <c r="H606" i="1"/>
  <c r="I606" i="1" s="1"/>
  <c r="G606" i="1"/>
  <c r="F606" i="1"/>
  <c r="E606" i="1"/>
  <c r="D606" i="1"/>
  <c r="H571" i="1"/>
  <c r="G571" i="1"/>
  <c r="F571" i="1"/>
  <c r="E571" i="1"/>
  <c r="D571" i="1"/>
  <c r="I571" i="1" s="1"/>
  <c r="H570" i="1"/>
  <c r="G570" i="1"/>
  <c r="F570" i="1"/>
  <c r="E570" i="1"/>
  <c r="D570" i="1"/>
  <c r="I570" i="1" s="1"/>
  <c r="H569" i="1"/>
  <c r="G569" i="1"/>
  <c r="F569" i="1"/>
  <c r="I569" i="1" s="1"/>
  <c r="E569" i="1"/>
  <c r="D569" i="1"/>
  <c r="H534" i="1"/>
  <c r="I534" i="1" s="1"/>
  <c r="G534" i="1"/>
  <c r="F534" i="1"/>
  <c r="E534" i="1"/>
  <c r="D534" i="1"/>
  <c r="H533" i="1"/>
  <c r="G533" i="1"/>
  <c r="F533" i="1"/>
  <c r="E533" i="1"/>
  <c r="D533" i="1"/>
  <c r="I533" i="1" s="1"/>
  <c r="H532" i="1"/>
  <c r="G532" i="1"/>
  <c r="F532" i="1"/>
  <c r="E532" i="1"/>
  <c r="D532" i="1"/>
  <c r="I532" i="1" s="1"/>
  <c r="H497" i="1"/>
  <c r="G497" i="1"/>
  <c r="F497" i="1"/>
  <c r="I497" i="1" s="1"/>
  <c r="E497" i="1"/>
  <c r="D497" i="1"/>
  <c r="H496" i="1"/>
  <c r="I496" i="1" s="1"/>
  <c r="G496" i="1"/>
  <c r="F496" i="1"/>
  <c r="E496" i="1"/>
  <c r="D496" i="1"/>
  <c r="H495" i="1"/>
  <c r="G495" i="1"/>
  <c r="F495" i="1"/>
  <c r="E495" i="1"/>
  <c r="D495" i="1"/>
  <c r="I495" i="1" s="1"/>
  <c r="H456" i="1"/>
  <c r="G456" i="1"/>
  <c r="F456" i="1"/>
  <c r="E456" i="1"/>
  <c r="D456" i="1"/>
  <c r="I456" i="1" s="1"/>
  <c r="H455" i="1"/>
  <c r="G455" i="1"/>
  <c r="F455" i="1"/>
  <c r="I455" i="1" s="1"/>
  <c r="E455" i="1"/>
  <c r="D455" i="1"/>
  <c r="H454" i="1"/>
  <c r="I454" i="1" s="1"/>
  <c r="G454" i="1"/>
  <c r="F454" i="1"/>
  <c r="E454" i="1"/>
  <c r="D454" i="1"/>
  <c r="H419" i="1"/>
  <c r="G419" i="1"/>
  <c r="F419" i="1"/>
  <c r="E419" i="1"/>
  <c r="D419" i="1"/>
  <c r="I419" i="1" s="1"/>
  <c r="H418" i="1"/>
  <c r="G418" i="1"/>
  <c r="F418" i="1"/>
  <c r="E418" i="1"/>
  <c r="D418" i="1"/>
  <c r="I418" i="1" s="1"/>
  <c r="H417" i="1"/>
  <c r="G417" i="1"/>
  <c r="F417" i="1"/>
  <c r="I417" i="1" s="1"/>
  <c r="E417" i="1"/>
  <c r="D417" i="1"/>
  <c r="H382" i="1"/>
  <c r="I382" i="1" s="1"/>
  <c r="G382" i="1"/>
  <c r="F382" i="1"/>
  <c r="E382" i="1"/>
  <c r="D382" i="1"/>
  <c r="H381" i="1"/>
  <c r="G381" i="1"/>
  <c r="F381" i="1"/>
  <c r="E381" i="1"/>
  <c r="D381" i="1"/>
  <c r="I381" i="1" s="1"/>
  <c r="H380" i="1"/>
  <c r="G380" i="1"/>
  <c r="F380" i="1"/>
  <c r="E380" i="1"/>
  <c r="D380" i="1"/>
  <c r="I380" i="1" s="1"/>
  <c r="H344" i="1"/>
  <c r="G344" i="1"/>
  <c r="F344" i="1"/>
  <c r="I344" i="1" s="1"/>
  <c r="E344" i="1"/>
  <c r="D344" i="1"/>
  <c r="H343" i="1"/>
  <c r="I343" i="1" s="1"/>
  <c r="G343" i="1"/>
  <c r="F343" i="1"/>
  <c r="E343" i="1"/>
  <c r="D343" i="1"/>
  <c r="H342" i="1"/>
  <c r="G342" i="1"/>
  <c r="F342" i="1"/>
  <c r="E342" i="1"/>
  <c r="D342" i="1"/>
  <c r="I342" i="1" s="1"/>
  <c r="H303" i="1"/>
  <c r="G303" i="1"/>
  <c r="F303" i="1"/>
  <c r="E303" i="1"/>
  <c r="D303" i="1"/>
  <c r="I303" i="1" s="1"/>
  <c r="H302" i="1"/>
  <c r="G302" i="1"/>
  <c r="F302" i="1"/>
  <c r="I302" i="1" s="1"/>
  <c r="E302" i="1"/>
  <c r="D302" i="1"/>
  <c r="H301" i="1"/>
  <c r="I301" i="1" s="1"/>
  <c r="G301" i="1"/>
  <c r="F301" i="1"/>
  <c r="E301" i="1"/>
  <c r="D301" i="1"/>
  <c r="H266" i="1"/>
  <c r="G266" i="1"/>
  <c r="F266" i="1"/>
  <c r="E266" i="1"/>
  <c r="D266" i="1"/>
  <c r="I266" i="1" s="1"/>
  <c r="H265" i="1"/>
  <c r="G265" i="1"/>
  <c r="F265" i="1"/>
  <c r="E265" i="1"/>
  <c r="D265" i="1"/>
  <c r="I265" i="1" s="1"/>
  <c r="H264" i="1"/>
  <c r="G264" i="1"/>
  <c r="F264" i="1"/>
  <c r="I264" i="1" s="1"/>
  <c r="E264" i="1"/>
  <c r="D264" i="1"/>
  <c r="H229" i="1"/>
  <c r="I229" i="1" s="1"/>
  <c r="G229" i="1"/>
  <c r="F229" i="1"/>
  <c r="E229" i="1"/>
  <c r="D229" i="1"/>
  <c r="H228" i="1"/>
  <c r="G228" i="1"/>
  <c r="F228" i="1"/>
  <c r="E228" i="1"/>
  <c r="D228" i="1"/>
  <c r="I228" i="1" s="1"/>
  <c r="H227" i="1"/>
  <c r="G227" i="1"/>
  <c r="F227" i="1"/>
  <c r="E227" i="1"/>
  <c r="D227" i="1"/>
  <c r="I227" i="1" s="1"/>
  <c r="H191" i="1"/>
  <c r="G191" i="1"/>
  <c r="F191" i="1"/>
  <c r="I191" i="1" s="1"/>
  <c r="E191" i="1"/>
  <c r="D191" i="1"/>
  <c r="H190" i="1"/>
  <c r="I190" i="1" s="1"/>
  <c r="G190" i="1"/>
  <c r="F190" i="1"/>
  <c r="E190" i="1"/>
  <c r="D190" i="1"/>
  <c r="H189" i="1"/>
  <c r="G189" i="1"/>
  <c r="F189" i="1"/>
  <c r="E189" i="1"/>
  <c r="D189" i="1"/>
  <c r="I189" i="1" s="1"/>
  <c r="H150" i="1"/>
  <c r="G150" i="1"/>
  <c r="F150" i="1"/>
  <c r="E150" i="1"/>
  <c r="D150" i="1"/>
  <c r="I150" i="1" s="1"/>
  <c r="H149" i="1"/>
  <c r="G149" i="1"/>
  <c r="F149" i="1"/>
  <c r="I149" i="1" s="1"/>
  <c r="E149" i="1"/>
  <c r="D149" i="1"/>
  <c r="H148" i="1"/>
  <c r="I148" i="1" s="1"/>
  <c r="G148" i="1"/>
  <c r="F148" i="1"/>
  <c r="E148" i="1"/>
  <c r="D148" i="1"/>
  <c r="H112" i="1"/>
  <c r="G112" i="1"/>
  <c r="F112" i="1"/>
  <c r="E112" i="1"/>
  <c r="D112" i="1"/>
  <c r="I112" i="1" s="1"/>
  <c r="H111" i="1"/>
  <c r="G111" i="1"/>
  <c r="F111" i="1"/>
  <c r="E111" i="1"/>
  <c r="D111" i="1"/>
  <c r="I111" i="1" s="1"/>
  <c r="H110" i="1"/>
  <c r="G110" i="1"/>
  <c r="F110" i="1"/>
  <c r="I110" i="1" s="1"/>
  <c r="E110" i="1"/>
  <c r="D110" i="1"/>
  <c r="H75" i="1"/>
  <c r="I75" i="1" s="1"/>
  <c r="G75" i="1"/>
  <c r="F75" i="1"/>
  <c r="E75" i="1"/>
  <c r="D75" i="1"/>
  <c r="H74" i="1"/>
  <c r="G74" i="1"/>
  <c r="F74" i="1"/>
  <c r="E74" i="1"/>
  <c r="D74" i="1"/>
  <c r="I74" i="1" s="1"/>
  <c r="H73" i="1"/>
  <c r="G73" i="1"/>
  <c r="F73" i="1"/>
  <c r="E73" i="1"/>
  <c r="D73" i="1"/>
  <c r="I73" i="1" s="1"/>
  <c r="H37" i="1"/>
  <c r="G37" i="1"/>
  <c r="F37" i="1"/>
  <c r="I37" i="1" s="1"/>
  <c r="E37" i="1"/>
  <c r="D37" i="1"/>
  <c r="H36" i="1"/>
  <c r="I36" i="1" s="1"/>
  <c r="G36" i="1"/>
  <c r="F36" i="1"/>
  <c r="E36" i="1"/>
  <c r="D36" i="1"/>
  <c r="H35" i="1"/>
  <c r="G35" i="1"/>
  <c r="F35" i="1"/>
  <c r="E35" i="1"/>
  <c r="D35" i="1"/>
  <c r="I35" i="1" s="1"/>
  <c r="I764" i="1" l="1"/>
  <c r="F928" i="1"/>
  <c r="I918" i="1"/>
</calcChain>
</file>

<file path=xl/sharedStrings.xml><?xml version="1.0" encoding="utf-8"?>
<sst xmlns="http://schemas.openxmlformats.org/spreadsheetml/2006/main" count="1311" uniqueCount="90">
  <si>
    <t>BaseLine Algo:</t>
  </si>
  <si>
    <t>Congestion Level 0% :</t>
  </si>
  <si>
    <t xml:space="preserve">Places /Time </t>
  </si>
  <si>
    <t>W. end of Jefferson</t>
  </si>
  <si>
    <t>Time to park</t>
  </si>
  <si>
    <t>Time to walk back</t>
  </si>
  <si>
    <t>Total Time</t>
  </si>
  <si>
    <t>North Point and Larkin</t>
  </si>
  <si>
    <t>Beach and Stockton</t>
  </si>
  <si>
    <t>Midway 2700 block of Leavenworth</t>
  </si>
  <si>
    <t>North Point and Jones</t>
  </si>
  <si>
    <t>Jefferson and Taylor</t>
  </si>
  <si>
    <t>Bay and Mason</t>
  </si>
  <si>
    <t>Vandewater and Mason</t>
  </si>
  <si>
    <t>North Point and Powell</t>
  </si>
  <si>
    <t>Beach and Grant</t>
  </si>
  <si>
    <t>Total:</t>
  </si>
  <si>
    <t>Congestion Level 20% :</t>
  </si>
  <si>
    <t>Total to Park</t>
  </si>
  <si>
    <t xml:space="preserve">Total to Walk back </t>
  </si>
  <si>
    <t>Congestion Level 40% :</t>
  </si>
  <si>
    <t>Congestion Level 60% :</t>
  </si>
  <si>
    <t>Probabilistic Algo 1:</t>
  </si>
  <si>
    <t>Probabilistic Algo 2:</t>
  </si>
  <si>
    <t>Gravitational Algo:</t>
  </si>
  <si>
    <t>Greedy:</t>
  </si>
  <si>
    <t>Nash equilibrium:</t>
  </si>
  <si>
    <t>-</t>
  </si>
  <si>
    <t>119</t>
  </si>
  <si>
    <t>184</t>
  </si>
  <si>
    <t>302</t>
  </si>
  <si>
    <t>161</t>
  </si>
  <si>
    <t>202</t>
  </si>
  <si>
    <t>363</t>
  </si>
  <si>
    <t>174</t>
  </si>
  <si>
    <t>207</t>
  </si>
  <si>
    <t>380</t>
  </si>
  <si>
    <t>303</t>
  </si>
  <si>
    <t>313</t>
  </si>
  <si>
    <t>616</t>
  </si>
  <si>
    <t>109</t>
  </si>
  <si>
    <t>189</t>
  </si>
  <si>
    <t>297</t>
  </si>
  <si>
    <t>129</t>
  </si>
  <si>
    <t>198</t>
  </si>
  <si>
    <t>327</t>
  </si>
  <si>
    <t>135</t>
  </si>
  <si>
    <t>200</t>
  </si>
  <si>
    <t>334</t>
  </si>
  <si>
    <t>299</t>
  </si>
  <si>
    <t>275</t>
  </si>
  <si>
    <t>574</t>
  </si>
  <si>
    <t>72</t>
  </si>
  <si>
    <t>205</t>
  </si>
  <si>
    <t>276</t>
  </si>
  <si>
    <t>77</t>
  </si>
  <si>
    <t>209</t>
  </si>
  <si>
    <t>286</t>
  </si>
  <si>
    <t>79</t>
  </si>
  <si>
    <t>213</t>
  </si>
  <si>
    <t>291</t>
  </si>
  <si>
    <t>231</t>
  </si>
  <si>
    <t>265</t>
  </si>
  <si>
    <t>518</t>
  </si>
  <si>
    <t>24</t>
  </si>
  <si>
    <t>170</t>
  </si>
  <si>
    <t>194</t>
  </si>
  <si>
    <t>27</t>
  </si>
  <si>
    <t>188</t>
  </si>
  <si>
    <t>214</t>
  </si>
  <si>
    <t>26</t>
  </si>
  <si>
    <t>182</t>
  </si>
  <si>
    <t>30</t>
  </si>
  <si>
    <t>243</t>
  </si>
  <si>
    <t>22</t>
  </si>
  <si>
    <t>156</t>
  </si>
  <si>
    <t>177</t>
  </si>
  <si>
    <t>25</t>
  </si>
  <si>
    <t>175</t>
  </si>
  <si>
    <t>37</t>
  </si>
  <si>
    <t>261</t>
  </si>
  <si>
    <t>171</t>
  </si>
  <si>
    <t>29</t>
  </si>
  <si>
    <t>203</t>
  </si>
  <si>
    <t>33</t>
  </si>
  <si>
    <t>234</t>
  </si>
  <si>
    <t>267</t>
  </si>
  <si>
    <t>39</t>
  </si>
  <si>
    <t>273</t>
  </si>
  <si>
    <t>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</si>
</sst>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1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b/>
      <sz val="12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sz val="12"/>
      <color rgb="FF434343"/>
      <name val="Arial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11" xfId="0" applyFont="1" applyBorder="1" applyAlignment="1">
      <alignment horizontal="right"/>
    </xf>
    <xf numFmtId="0" fontId="3" fillId="0" borderId="2" xfId="0" applyFont="1" applyBorder="1" applyAlignment="1"/>
    <xf numFmtId="0" fontId="4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5" fillId="0" borderId="2" xfId="0" applyFont="1" applyBorder="1"/>
    <xf numFmtId="0" fontId="3" fillId="0" borderId="6" xfId="0" applyFont="1" applyBorder="1" applyAlignment="1"/>
    <xf numFmtId="0" fontId="4" fillId="2" borderId="0" xfId="0" applyFont="1" applyFill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5" fillId="0" borderId="6" xfId="0" applyFont="1" applyBorder="1"/>
    <xf numFmtId="0" fontId="3" fillId="0" borderId="9" xfId="0" applyFont="1" applyBorder="1" applyAlignment="1"/>
    <xf numFmtId="0" fontId="4" fillId="2" borderId="11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5" fillId="0" borderId="9" xfId="0" applyFont="1" applyBorder="1"/>
    <xf numFmtId="0" fontId="2" fillId="0" borderId="2" xfId="0" applyFont="1" applyBorder="1" applyAlignment="1"/>
    <xf numFmtId="0" fontId="2" fillId="0" borderId="6" xfId="0" applyFont="1" applyBorder="1" applyAlignment="1"/>
    <xf numFmtId="0" fontId="4" fillId="0" borderId="7" xfId="0" applyFont="1" applyBorder="1" applyAlignment="1">
      <alignment horizontal="right"/>
    </xf>
    <xf numFmtId="0" fontId="2" fillId="0" borderId="9" xfId="0" applyFont="1" applyBorder="1" applyAlignment="1"/>
    <xf numFmtId="0" fontId="4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Border="1" applyAlignment="1"/>
    <xf numFmtId="0" fontId="5" fillId="0" borderId="2" xfId="0" applyFont="1" applyBorder="1" applyAlignment="1">
      <alignment horizontal="center"/>
    </xf>
    <xf numFmtId="0" fontId="3" fillId="0" borderId="5" xfId="0" applyFont="1" applyBorder="1" applyAlignment="1"/>
    <xf numFmtId="0" fontId="5" fillId="0" borderId="6" xfId="0" applyFont="1" applyBorder="1" applyAlignment="1">
      <alignment horizontal="center"/>
    </xf>
    <xf numFmtId="0" fontId="3" fillId="0" borderId="8" xfId="0" applyFont="1" applyBorder="1" applyAlignment="1"/>
    <xf numFmtId="0" fontId="5" fillId="0" borderId="9" xfId="0" applyFont="1" applyBorder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5" xfId="0" applyFont="1" applyBorder="1"/>
    <xf numFmtId="0" fontId="8" fillId="0" borderId="0" xfId="0" applyFont="1" applyAlignment="1">
      <alignment horizontal="right"/>
    </xf>
    <xf numFmtId="4" fontId="4" fillId="0" borderId="8" xfId="0" applyNumberFormat="1" applyFont="1" applyBorder="1" applyAlignment="1"/>
    <xf numFmtId="4" fontId="4" fillId="0" borderId="11" xfId="0" applyNumberFormat="1" applyFont="1" applyBorder="1" applyAlignment="1">
      <alignment horizontal="right"/>
    </xf>
    <xf numFmtId="4" fontId="4" fillId="0" borderId="10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4" xfId="0" applyFont="1" applyBorder="1" applyAlignment="1"/>
    <xf numFmtId="0" fontId="4" fillId="0" borderId="2" xfId="0" applyFont="1" applyBorder="1"/>
    <xf numFmtId="0" fontId="4" fillId="0" borderId="6" xfId="0" applyFont="1" applyBorder="1"/>
    <xf numFmtId="0" fontId="4" fillId="0" borderId="11" xfId="0" applyFont="1" applyBorder="1" applyAlignment="1"/>
    <xf numFmtId="0" fontId="4" fillId="0" borderId="9" xfId="0" applyFont="1" applyBorder="1"/>
    <xf numFmtId="0" fontId="5" fillId="0" borderId="3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5" fillId="0" borderId="2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9" fillId="0" borderId="0" xfId="0" applyFont="1"/>
    <xf numFmtId="0" fontId="10" fillId="0" borderId="0" xfId="0" applyFont="1"/>
    <xf numFmtId="164" fontId="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3"/>
  <sheetViews>
    <sheetView tabSelected="1" topLeftCell="A921" workbookViewId="0">
      <selection activeCell="C934" sqref="C934:H937"/>
    </sheetView>
  </sheetViews>
  <sheetFormatPr defaultColWidth="14.42578125" defaultRowHeight="15.75" customHeight="1" x14ac:dyDescent="0.2"/>
  <cols>
    <col min="1" max="1" width="23.140625" customWidth="1"/>
    <col min="2" max="2" width="36.7109375" customWidth="1"/>
    <col min="3" max="3" width="21.7109375" customWidth="1"/>
    <col min="4" max="4" width="20.7109375" bestFit="1" customWidth="1"/>
    <col min="5" max="5" width="22" customWidth="1"/>
    <col min="6" max="6" width="22.140625" customWidth="1"/>
    <col min="7" max="7" width="22.140625" bestFit="1" customWidth="1"/>
    <col min="8" max="8" width="20.7109375" bestFit="1" customWidth="1"/>
    <col min="9" max="9" width="14.2851562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2"/>
      <c r="B2" s="1" t="s">
        <v>1</v>
      </c>
      <c r="C2" s="2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2"/>
      <c r="B3" s="1" t="s">
        <v>2</v>
      </c>
      <c r="C3" s="2"/>
      <c r="D3" s="6">
        <v>41008.625</v>
      </c>
      <c r="E3" s="6">
        <v>41018.816145833334</v>
      </c>
      <c r="F3" s="6">
        <v>41012.5940162037</v>
      </c>
      <c r="G3" s="6">
        <v>41023.710844907408</v>
      </c>
      <c r="H3" s="6">
        <v>41031.771423611113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">
      <c r="A4" s="2"/>
      <c r="B4" s="96" t="s">
        <v>3</v>
      </c>
      <c r="C4" s="2" t="s">
        <v>4</v>
      </c>
      <c r="D4" s="7">
        <v>348</v>
      </c>
      <c r="E4" s="7">
        <v>97</v>
      </c>
      <c r="F4" s="8">
        <v>97</v>
      </c>
      <c r="G4" s="7">
        <v>97</v>
      </c>
      <c r="H4" s="7">
        <v>66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2"/>
      <c r="B5" s="97"/>
      <c r="C5" s="2" t="s">
        <v>5</v>
      </c>
      <c r="D5" s="7">
        <v>394</v>
      </c>
      <c r="E5" s="7">
        <v>255</v>
      </c>
      <c r="F5" s="8">
        <v>255</v>
      </c>
      <c r="G5" s="7">
        <v>255</v>
      </c>
      <c r="H5" s="7">
        <v>197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">
      <c r="A6" s="2"/>
      <c r="B6" s="97"/>
      <c r="C6" s="2" t="s">
        <v>6</v>
      </c>
      <c r="D6" s="7">
        <v>742</v>
      </c>
      <c r="E6" s="7">
        <v>352</v>
      </c>
      <c r="F6" s="8">
        <v>352</v>
      </c>
      <c r="G6" s="7">
        <v>352</v>
      </c>
      <c r="H6" s="7">
        <v>263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">
      <c r="A7" s="2"/>
      <c r="B7" s="96" t="s">
        <v>7</v>
      </c>
      <c r="C7" s="2" t="s">
        <v>4</v>
      </c>
      <c r="D7" s="7">
        <v>742</v>
      </c>
      <c r="E7" s="7">
        <v>57</v>
      </c>
      <c r="F7" s="8">
        <v>256</v>
      </c>
      <c r="G7" s="7">
        <v>140</v>
      </c>
      <c r="H7" s="7">
        <v>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">
      <c r="A8" s="2"/>
      <c r="B8" s="97"/>
      <c r="C8" s="2" t="s">
        <v>5</v>
      </c>
      <c r="D8" s="7">
        <v>524</v>
      </c>
      <c r="E8" s="7">
        <v>133</v>
      </c>
      <c r="F8" s="8">
        <v>258</v>
      </c>
      <c r="G8" s="7">
        <v>253</v>
      </c>
      <c r="H8" s="7">
        <v>43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">
      <c r="A9" s="2"/>
      <c r="B9" s="97"/>
      <c r="C9" s="2" t="s">
        <v>6</v>
      </c>
      <c r="D9" s="7">
        <v>1266</v>
      </c>
      <c r="E9" s="7">
        <v>190</v>
      </c>
      <c r="F9" s="8">
        <v>514</v>
      </c>
      <c r="G9" s="7">
        <v>393</v>
      </c>
      <c r="H9" s="7">
        <v>50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2"/>
      <c r="B10" s="96" t="s">
        <v>8</v>
      </c>
      <c r="C10" s="2" t="s">
        <v>4</v>
      </c>
      <c r="D10" s="7">
        <v>273</v>
      </c>
      <c r="E10" s="7">
        <v>70</v>
      </c>
      <c r="F10" s="8">
        <v>115</v>
      </c>
      <c r="G10" s="7">
        <v>53</v>
      </c>
      <c r="H10" s="7">
        <v>273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2"/>
      <c r="B11" s="97"/>
      <c r="C11" s="2" t="s">
        <v>5</v>
      </c>
      <c r="D11" s="7">
        <v>443</v>
      </c>
      <c r="E11" s="7">
        <v>288</v>
      </c>
      <c r="F11" s="8">
        <v>361</v>
      </c>
      <c r="G11" s="7">
        <v>275</v>
      </c>
      <c r="H11" s="7">
        <v>443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2"/>
      <c r="B12" s="97"/>
      <c r="C12" s="2" t="s">
        <v>6</v>
      </c>
      <c r="D12" s="7">
        <v>716</v>
      </c>
      <c r="E12" s="7">
        <v>358</v>
      </c>
      <c r="F12" s="8">
        <v>476</v>
      </c>
      <c r="G12" s="7">
        <v>328</v>
      </c>
      <c r="H12" s="7">
        <v>716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2"/>
      <c r="B13" s="96" t="s">
        <v>9</v>
      </c>
      <c r="C13" s="2" t="s">
        <v>4</v>
      </c>
      <c r="D13" s="7">
        <v>28</v>
      </c>
      <c r="E13" s="7">
        <v>28</v>
      </c>
      <c r="F13" s="8">
        <v>12</v>
      </c>
      <c r="G13" s="7">
        <v>12</v>
      </c>
      <c r="H13" s="7">
        <v>28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2"/>
      <c r="B14" s="97"/>
      <c r="C14" s="2" t="s">
        <v>5</v>
      </c>
      <c r="D14" s="7">
        <v>103</v>
      </c>
      <c r="E14" s="7">
        <v>103</v>
      </c>
      <c r="F14" s="8">
        <v>91</v>
      </c>
      <c r="G14" s="7">
        <v>91</v>
      </c>
      <c r="H14" s="7">
        <v>103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2"/>
      <c r="B15" s="97"/>
      <c r="C15" s="2" t="s">
        <v>6</v>
      </c>
      <c r="D15" s="7">
        <v>131</v>
      </c>
      <c r="E15" s="7">
        <v>131</v>
      </c>
      <c r="F15" s="8">
        <v>103</v>
      </c>
      <c r="G15" s="7">
        <v>103</v>
      </c>
      <c r="H15" s="7">
        <v>131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2"/>
      <c r="B16" s="96" t="s">
        <v>10</v>
      </c>
      <c r="C16" s="2" t="s">
        <v>4</v>
      </c>
      <c r="D16" s="7">
        <v>177</v>
      </c>
      <c r="E16" s="7">
        <v>36</v>
      </c>
      <c r="F16" s="8">
        <v>36</v>
      </c>
      <c r="G16" s="7">
        <v>6</v>
      </c>
      <c r="H16" s="7">
        <v>36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2"/>
      <c r="B17" s="97"/>
      <c r="C17" s="2" t="s">
        <v>5</v>
      </c>
      <c r="D17" s="7">
        <v>133</v>
      </c>
      <c r="E17" s="7">
        <v>55</v>
      </c>
      <c r="F17" s="8">
        <v>55</v>
      </c>
      <c r="G17" s="7">
        <v>34</v>
      </c>
      <c r="H17" s="7">
        <v>34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">
      <c r="A18" s="2"/>
      <c r="B18" s="97"/>
      <c r="C18" s="2" t="s">
        <v>6</v>
      </c>
      <c r="D18" s="7">
        <v>310</v>
      </c>
      <c r="E18" s="7">
        <v>91</v>
      </c>
      <c r="F18" s="8">
        <v>91</v>
      </c>
      <c r="G18" s="7">
        <v>40</v>
      </c>
      <c r="H18" s="7">
        <v>70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">
      <c r="A19" s="2"/>
      <c r="B19" s="96" t="s">
        <v>11</v>
      </c>
      <c r="C19" s="2" t="s">
        <v>4</v>
      </c>
      <c r="D19" s="7">
        <v>595</v>
      </c>
      <c r="E19" s="7">
        <v>330</v>
      </c>
      <c r="F19" s="8">
        <v>90</v>
      </c>
      <c r="G19" s="7">
        <v>21</v>
      </c>
      <c r="H19" s="7">
        <v>311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">
      <c r="A20" s="2"/>
      <c r="B20" s="97"/>
      <c r="C20" s="2" t="s">
        <v>5</v>
      </c>
      <c r="D20" s="7">
        <v>389</v>
      </c>
      <c r="E20" s="7">
        <v>208</v>
      </c>
      <c r="F20" s="8">
        <v>133</v>
      </c>
      <c r="G20" s="7">
        <v>45</v>
      </c>
      <c r="H20" s="7">
        <v>192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2"/>
      <c r="B21" s="97"/>
      <c r="C21" s="2" t="s">
        <v>6</v>
      </c>
      <c r="D21" s="7">
        <v>984</v>
      </c>
      <c r="E21" s="7">
        <v>538</v>
      </c>
      <c r="F21" s="8">
        <v>223</v>
      </c>
      <c r="G21" s="7">
        <v>66</v>
      </c>
      <c r="H21" s="7">
        <v>503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2"/>
      <c r="B22" s="96" t="s">
        <v>12</v>
      </c>
      <c r="C22" s="2" t="s">
        <v>4</v>
      </c>
      <c r="D22" s="7">
        <v>16</v>
      </c>
      <c r="E22" s="7">
        <v>16</v>
      </c>
      <c r="F22" s="8">
        <v>16</v>
      </c>
      <c r="G22" s="7">
        <v>15</v>
      </c>
      <c r="H22" s="7">
        <v>16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">
      <c r="A23" s="2"/>
      <c r="B23" s="97"/>
      <c r="C23" s="2" t="s">
        <v>5</v>
      </c>
      <c r="D23" s="7">
        <v>35</v>
      </c>
      <c r="E23" s="7">
        <v>35</v>
      </c>
      <c r="F23" s="8">
        <v>35</v>
      </c>
      <c r="G23" s="7">
        <v>31</v>
      </c>
      <c r="H23" s="7">
        <v>35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">
      <c r="A24" s="2"/>
      <c r="B24" s="97"/>
      <c r="C24" s="2" t="s">
        <v>6</v>
      </c>
      <c r="D24" s="7">
        <v>51</v>
      </c>
      <c r="E24" s="7">
        <v>51</v>
      </c>
      <c r="F24" s="8">
        <v>51</v>
      </c>
      <c r="G24" s="7">
        <v>46</v>
      </c>
      <c r="H24" s="7">
        <v>51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">
      <c r="A25" s="2"/>
      <c r="B25" s="96" t="s">
        <v>13</v>
      </c>
      <c r="C25" s="2" t="s">
        <v>4</v>
      </c>
      <c r="D25" s="7">
        <v>14</v>
      </c>
      <c r="E25" s="7">
        <v>14</v>
      </c>
      <c r="F25" s="8">
        <v>14</v>
      </c>
      <c r="G25" s="7">
        <v>13</v>
      </c>
      <c r="H25" s="7">
        <v>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">
      <c r="A26" s="2"/>
      <c r="B26" s="97"/>
      <c r="C26" s="2" t="s">
        <v>5</v>
      </c>
      <c r="D26" s="7">
        <v>74</v>
      </c>
      <c r="E26" s="7">
        <v>74</v>
      </c>
      <c r="F26" s="8">
        <v>74</v>
      </c>
      <c r="G26" s="7">
        <v>70</v>
      </c>
      <c r="H26" s="7">
        <v>74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2"/>
      <c r="B27" s="97"/>
      <c r="C27" s="2" t="s">
        <v>6</v>
      </c>
      <c r="D27" s="7">
        <v>88</v>
      </c>
      <c r="E27" s="7">
        <v>88</v>
      </c>
      <c r="F27" s="8">
        <v>88</v>
      </c>
      <c r="G27" s="7">
        <v>83</v>
      </c>
      <c r="H27" s="7">
        <v>88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x14ac:dyDescent="0.2">
      <c r="A28" s="2"/>
      <c r="B28" s="96" t="s">
        <v>14</v>
      </c>
      <c r="C28" s="2" t="s">
        <v>4</v>
      </c>
      <c r="D28" s="7">
        <v>116</v>
      </c>
      <c r="E28" s="7">
        <v>73</v>
      </c>
      <c r="F28" s="8">
        <v>33</v>
      </c>
      <c r="G28" s="7">
        <v>5</v>
      </c>
      <c r="H28" s="7">
        <v>116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x14ac:dyDescent="0.2">
      <c r="A29" s="2"/>
      <c r="B29" s="97"/>
      <c r="C29" s="2" t="s">
        <v>5</v>
      </c>
      <c r="D29" s="7">
        <v>133</v>
      </c>
      <c r="E29" s="7">
        <v>238</v>
      </c>
      <c r="F29" s="8">
        <v>50</v>
      </c>
      <c r="G29" s="7">
        <v>34</v>
      </c>
      <c r="H29" s="7">
        <v>133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x14ac:dyDescent="0.2">
      <c r="A30" s="2"/>
      <c r="B30" s="97"/>
      <c r="C30" s="2" t="s">
        <v>6</v>
      </c>
      <c r="D30" s="7">
        <v>249</v>
      </c>
      <c r="E30" s="7">
        <v>311</v>
      </c>
      <c r="F30" s="8">
        <v>83</v>
      </c>
      <c r="G30" s="7">
        <v>39</v>
      </c>
      <c r="H30" s="7">
        <v>249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" x14ac:dyDescent="0.2">
      <c r="A31" s="2"/>
      <c r="B31" s="96" t="s">
        <v>15</v>
      </c>
      <c r="C31" s="2" t="s">
        <v>4</v>
      </c>
      <c r="D31" s="7">
        <v>324</v>
      </c>
      <c r="E31" s="7">
        <v>69</v>
      </c>
      <c r="F31" s="8">
        <v>232</v>
      </c>
      <c r="G31" s="7">
        <v>52</v>
      </c>
      <c r="H31" s="7">
        <v>324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" x14ac:dyDescent="0.2">
      <c r="A32" s="2"/>
      <c r="B32" s="97"/>
      <c r="C32" s="2" t="s">
        <v>5</v>
      </c>
      <c r="D32" s="7">
        <v>415</v>
      </c>
      <c r="E32" s="7">
        <v>415</v>
      </c>
      <c r="F32" s="8">
        <v>332</v>
      </c>
      <c r="G32" s="7">
        <v>323</v>
      </c>
      <c r="H32" s="7">
        <v>415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" x14ac:dyDescent="0.2">
      <c r="A33" s="2"/>
      <c r="B33" s="97"/>
      <c r="C33" s="2" t="s">
        <v>6</v>
      </c>
      <c r="D33" s="7">
        <v>739</v>
      </c>
      <c r="E33" s="7">
        <v>484</v>
      </c>
      <c r="F33" s="8">
        <v>564</v>
      </c>
      <c r="G33" s="7">
        <v>375</v>
      </c>
      <c r="H33" s="7">
        <v>739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/>
      <c r="B34" s="2"/>
      <c r="C34" s="5"/>
      <c r="D34" s="9"/>
      <c r="E34" s="9"/>
      <c r="F34" s="9"/>
      <c r="G34" s="9"/>
      <c r="H34" s="9"/>
      <c r="I34" s="1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8" x14ac:dyDescent="0.25">
      <c r="A35" s="2"/>
      <c r="B35" s="11" t="s">
        <v>16</v>
      </c>
      <c r="C35" s="12" t="s">
        <v>4</v>
      </c>
      <c r="D35" s="13">
        <f t="shared" ref="D35:H35" si="0">AVERAGE(D4,D7,D10,D13,D16,D19,D22,D25,D28,D31)</f>
        <v>263.3</v>
      </c>
      <c r="E35" s="13">
        <f t="shared" si="0"/>
        <v>79</v>
      </c>
      <c r="F35" s="13">
        <f t="shared" si="0"/>
        <v>90.1</v>
      </c>
      <c r="G35" s="13">
        <f t="shared" si="0"/>
        <v>41.4</v>
      </c>
      <c r="H35" s="14">
        <f t="shared" si="0"/>
        <v>119.1</v>
      </c>
      <c r="I35" s="15">
        <f t="shared" ref="I35:I37" si="1">AVERAGE(D35,E35,F35,G35,H35)</f>
        <v>118.58</v>
      </c>
      <c r="J35" s="16" t="s">
        <v>28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8" x14ac:dyDescent="0.25">
      <c r="A36" s="2"/>
      <c r="B36" s="17"/>
      <c r="C36" s="18" t="s">
        <v>5</v>
      </c>
      <c r="D36" s="19">
        <f t="shared" ref="D36:H36" si="2">AVERAGE(D5,D8,D11,D14,D17,D20,D23,D26,D29,D32)</f>
        <v>264.3</v>
      </c>
      <c r="E36" s="19">
        <f t="shared" si="2"/>
        <v>180.4</v>
      </c>
      <c r="F36" s="19">
        <f t="shared" si="2"/>
        <v>164.4</v>
      </c>
      <c r="G36" s="19">
        <f t="shared" si="2"/>
        <v>141.1</v>
      </c>
      <c r="H36" s="9">
        <f t="shared" si="2"/>
        <v>166.9</v>
      </c>
      <c r="I36" s="20">
        <f t="shared" si="1"/>
        <v>183.42000000000002</v>
      </c>
      <c r="J36" s="21" t="s">
        <v>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8" x14ac:dyDescent="0.25">
      <c r="A37" s="2"/>
      <c r="B37" s="22"/>
      <c r="C37" s="23" t="s">
        <v>6</v>
      </c>
      <c r="D37" s="24">
        <f t="shared" ref="D37:H37" si="3">AVERAGE(D6,D9,D12,D15,D18,D21,D24,D27,D30,D33)</f>
        <v>527.6</v>
      </c>
      <c r="E37" s="24">
        <f t="shared" si="3"/>
        <v>259.39999999999998</v>
      </c>
      <c r="F37" s="24">
        <f t="shared" si="3"/>
        <v>254.5</v>
      </c>
      <c r="G37" s="24">
        <f t="shared" si="3"/>
        <v>182.5</v>
      </c>
      <c r="H37" s="25">
        <f t="shared" si="3"/>
        <v>286</v>
      </c>
      <c r="I37" s="26">
        <f t="shared" si="1"/>
        <v>302</v>
      </c>
      <c r="J37" s="27" t="s">
        <v>30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x14ac:dyDescent="0.2">
      <c r="A39" s="3"/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3"/>
      <c r="B40" s="28" t="s">
        <v>17</v>
      </c>
      <c r="C40" s="3"/>
      <c r="D40" s="4"/>
      <c r="E40" s="4"/>
      <c r="F40" s="4"/>
      <c r="G40" s="4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3"/>
      <c r="B41" s="28" t="s">
        <v>2</v>
      </c>
      <c r="C41" s="3"/>
      <c r="D41" s="29">
        <v>41008.625</v>
      </c>
      <c r="E41" s="29">
        <v>41018.816145833334</v>
      </c>
      <c r="F41" s="29">
        <v>41012.5940162037</v>
      </c>
      <c r="G41" s="29">
        <v>41023.710844907408</v>
      </c>
      <c r="H41" s="29">
        <v>41031.771423611113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x14ac:dyDescent="0.2">
      <c r="A42" s="3"/>
      <c r="B42" s="98" t="s">
        <v>3</v>
      </c>
      <c r="C42" s="3" t="s">
        <v>4</v>
      </c>
      <c r="D42" s="7">
        <v>348</v>
      </c>
      <c r="E42" s="7">
        <v>97</v>
      </c>
      <c r="F42" s="7">
        <v>97</v>
      </c>
      <c r="G42" s="7">
        <v>97</v>
      </c>
      <c r="H42" s="7">
        <v>66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" x14ac:dyDescent="0.2">
      <c r="A43" s="3"/>
      <c r="B43" s="97"/>
      <c r="C43" s="3" t="s">
        <v>5</v>
      </c>
      <c r="D43" s="7">
        <v>394</v>
      </c>
      <c r="E43" s="7">
        <v>255</v>
      </c>
      <c r="F43" s="7">
        <v>255</v>
      </c>
      <c r="G43" s="7">
        <v>255</v>
      </c>
      <c r="H43" s="7">
        <v>197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x14ac:dyDescent="0.2">
      <c r="A44" s="3"/>
      <c r="B44" s="97"/>
      <c r="C44" s="3" t="s">
        <v>6</v>
      </c>
      <c r="D44" s="7">
        <v>742</v>
      </c>
      <c r="E44" s="7">
        <v>352</v>
      </c>
      <c r="F44" s="7">
        <v>352</v>
      </c>
      <c r="G44" s="7">
        <v>352</v>
      </c>
      <c r="H44" s="7">
        <v>263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" x14ac:dyDescent="0.2">
      <c r="A45" s="3"/>
      <c r="B45" s="98" t="s">
        <v>7</v>
      </c>
      <c r="C45" s="3" t="s">
        <v>4</v>
      </c>
      <c r="D45" s="7">
        <v>755</v>
      </c>
      <c r="E45" s="7">
        <v>57</v>
      </c>
      <c r="F45" s="7">
        <v>256</v>
      </c>
      <c r="G45" s="7">
        <v>140</v>
      </c>
      <c r="H45" s="7">
        <v>18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" x14ac:dyDescent="0.2">
      <c r="A46" s="3"/>
      <c r="B46" s="97"/>
      <c r="C46" s="3" t="s">
        <v>5</v>
      </c>
      <c r="D46" s="7">
        <v>570</v>
      </c>
      <c r="E46" s="7">
        <v>133</v>
      </c>
      <c r="F46" s="7">
        <v>258</v>
      </c>
      <c r="G46" s="7">
        <v>253</v>
      </c>
      <c r="H46" s="7">
        <v>50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" x14ac:dyDescent="0.2">
      <c r="A47" s="3"/>
      <c r="B47" s="97"/>
      <c r="C47" s="3" t="s">
        <v>6</v>
      </c>
      <c r="D47" s="7">
        <v>1325</v>
      </c>
      <c r="E47" s="7">
        <v>190</v>
      </c>
      <c r="F47" s="7">
        <v>514</v>
      </c>
      <c r="G47" s="7">
        <v>393</v>
      </c>
      <c r="H47" s="7">
        <v>68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" x14ac:dyDescent="0.2">
      <c r="A48" s="3"/>
      <c r="B48" s="98" t="s">
        <v>8</v>
      </c>
      <c r="C48" s="3" t="s">
        <v>4</v>
      </c>
      <c r="D48" s="7">
        <v>273</v>
      </c>
      <c r="E48" s="7">
        <v>273</v>
      </c>
      <c r="F48" s="7">
        <v>273</v>
      </c>
      <c r="G48" s="7">
        <v>53</v>
      </c>
      <c r="H48" s="7">
        <v>390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" x14ac:dyDescent="0.2">
      <c r="A49" s="3"/>
      <c r="B49" s="97"/>
      <c r="C49" s="3" t="s">
        <v>5</v>
      </c>
      <c r="D49" s="7">
        <v>443</v>
      </c>
      <c r="E49" s="7">
        <v>443</v>
      </c>
      <c r="F49" s="7">
        <v>443</v>
      </c>
      <c r="G49" s="7">
        <v>275</v>
      </c>
      <c r="H49" s="7">
        <v>471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x14ac:dyDescent="0.2">
      <c r="A50" s="3"/>
      <c r="B50" s="97"/>
      <c r="C50" s="3" t="s">
        <v>6</v>
      </c>
      <c r="D50" s="7">
        <v>716</v>
      </c>
      <c r="E50" s="7">
        <v>716</v>
      </c>
      <c r="F50" s="7">
        <v>716</v>
      </c>
      <c r="G50" s="7">
        <v>328</v>
      </c>
      <c r="H50" s="7">
        <v>861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x14ac:dyDescent="0.2">
      <c r="A51" s="3"/>
      <c r="B51" s="98" t="s">
        <v>9</v>
      </c>
      <c r="C51" s="3" t="s">
        <v>4</v>
      </c>
      <c r="D51" s="7">
        <v>28</v>
      </c>
      <c r="E51" s="7">
        <v>28</v>
      </c>
      <c r="F51" s="7">
        <v>57</v>
      </c>
      <c r="G51" s="7">
        <v>12</v>
      </c>
      <c r="H51" s="7">
        <v>351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" x14ac:dyDescent="0.2">
      <c r="A52" s="3"/>
      <c r="B52" s="97"/>
      <c r="C52" s="3" t="s">
        <v>5</v>
      </c>
      <c r="D52" s="7">
        <v>103</v>
      </c>
      <c r="E52" s="7">
        <v>103</v>
      </c>
      <c r="F52" s="7">
        <v>81</v>
      </c>
      <c r="G52" s="7">
        <v>91</v>
      </c>
      <c r="H52" s="7">
        <v>290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x14ac:dyDescent="0.2">
      <c r="A53" s="3"/>
      <c r="B53" s="97"/>
      <c r="C53" s="3" t="s">
        <v>6</v>
      </c>
      <c r="D53" s="7">
        <v>131</v>
      </c>
      <c r="E53" s="7">
        <v>131</v>
      </c>
      <c r="F53" s="7">
        <v>138</v>
      </c>
      <c r="G53" s="7">
        <v>103</v>
      </c>
      <c r="H53" s="7">
        <v>641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x14ac:dyDescent="0.2">
      <c r="A54" s="3"/>
      <c r="B54" s="98" t="s">
        <v>10</v>
      </c>
      <c r="C54" s="3" t="s">
        <v>4</v>
      </c>
      <c r="D54" s="7">
        <v>177</v>
      </c>
      <c r="E54" s="7">
        <v>36</v>
      </c>
      <c r="F54" s="7">
        <v>206</v>
      </c>
      <c r="G54" s="7">
        <v>6</v>
      </c>
      <c r="H54" s="7">
        <v>76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x14ac:dyDescent="0.2">
      <c r="A55" s="3"/>
      <c r="B55" s="97"/>
      <c r="C55" s="3" t="s">
        <v>5</v>
      </c>
      <c r="D55" s="7">
        <v>133</v>
      </c>
      <c r="E55" s="7">
        <v>55</v>
      </c>
      <c r="F55" s="7">
        <v>142</v>
      </c>
      <c r="G55" s="7">
        <v>34</v>
      </c>
      <c r="H55" s="7">
        <v>55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x14ac:dyDescent="0.2">
      <c r="A56" s="3"/>
      <c r="B56" s="97"/>
      <c r="C56" s="3" t="s">
        <v>6</v>
      </c>
      <c r="D56" s="7">
        <v>310</v>
      </c>
      <c r="E56" s="7">
        <v>91</v>
      </c>
      <c r="F56" s="7">
        <v>348</v>
      </c>
      <c r="G56" s="7">
        <v>40</v>
      </c>
      <c r="H56" s="7">
        <v>131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" x14ac:dyDescent="0.2">
      <c r="A57" s="3"/>
      <c r="B57" s="98" t="s">
        <v>11</v>
      </c>
      <c r="C57" s="3" t="s">
        <v>4</v>
      </c>
      <c r="D57" s="7">
        <v>595</v>
      </c>
      <c r="E57" s="7">
        <v>330</v>
      </c>
      <c r="F57" s="7">
        <v>330</v>
      </c>
      <c r="G57" s="7">
        <v>21</v>
      </c>
      <c r="H57" s="7">
        <v>311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x14ac:dyDescent="0.2">
      <c r="A58" s="3"/>
      <c r="B58" s="97"/>
      <c r="C58" s="3" t="s">
        <v>5</v>
      </c>
      <c r="D58" s="7">
        <v>389</v>
      </c>
      <c r="E58" s="7">
        <v>208</v>
      </c>
      <c r="F58" s="7">
        <v>208</v>
      </c>
      <c r="G58" s="7">
        <v>45</v>
      </c>
      <c r="H58" s="7">
        <v>197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x14ac:dyDescent="0.2">
      <c r="A59" s="3"/>
      <c r="B59" s="97"/>
      <c r="C59" s="3" t="s">
        <v>6</v>
      </c>
      <c r="D59" s="7">
        <v>984</v>
      </c>
      <c r="E59" s="7">
        <v>538</v>
      </c>
      <c r="F59" s="7">
        <v>538</v>
      </c>
      <c r="G59" s="7">
        <v>66</v>
      </c>
      <c r="H59" s="7">
        <v>508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x14ac:dyDescent="0.2">
      <c r="A60" s="3"/>
      <c r="B60" s="98" t="s">
        <v>12</v>
      </c>
      <c r="C60" s="3" t="s">
        <v>4</v>
      </c>
      <c r="D60" s="7">
        <v>16</v>
      </c>
      <c r="E60" s="7">
        <v>16</v>
      </c>
      <c r="F60" s="7">
        <v>16</v>
      </c>
      <c r="G60" s="7">
        <v>15</v>
      </c>
      <c r="H60" s="7">
        <v>29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x14ac:dyDescent="0.2">
      <c r="A61" s="3"/>
      <c r="B61" s="97"/>
      <c r="C61" s="3" t="s">
        <v>5</v>
      </c>
      <c r="D61" s="7">
        <v>35</v>
      </c>
      <c r="E61" s="7">
        <v>35</v>
      </c>
      <c r="F61" s="7">
        <v>35</v>
      </c>
      <c r="G61" s="7">
        <v>31</v>
      </c>
      <c r="H61" s="7">
        <v>46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" x14ac:dyDescent="0.2">
      <c r="A62" s="3"/>
      <c r="B62" s="97"/>
      <c r="C62" s="3" t="s">
        <v>6</v>
      </c>
      <c r="D62" s="7">
        <v>51</v>
      </c>
      <c r="E62" s="7">
        <v>51</v>
      </c>
      <c r="F62" s="7">
        <v>51</v>
      </c>
      <c r="G62" s="7">
        <v>46</v>
      </c>
      <c r="H62" s="7">
        <v>75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" x14ac:dyDescent="0.2">
      <c r="A63" s="3"/>
      <c r="B63" s="98" t="s">
        <v>13</v>
      </c>
      <c r="C63" s="3" t="s">
        <v>4</v>
      </c>
      <c r="D63" s="7">
        <v>14</v>
      </c>
      <c r="E63" s="7">
        <v>14</v>
      </c>
      <c r="F63" s="7">
        <v>14</v>
      </c>
      <c r="G63" s="7">
        <v>13</v>
      </c>
      <c r="H63" s="7">
        <v>27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x14ac:dyDescent="0.2">
      <c r="A64" s="3"/>
      <c r="B64" s="97"/>
      <c r="C64" s="3" t="s">
        <v>5</v>
      </c>
      <c r="D64" s="7">
        <v>74</v>
      </c>
      <c r="E64" s="7">
        <v>74</v>
      </c>
      <c r="F64" s="7">
        <v>74</v>
      </c>
      <c r="G64" s="7">
        <v>70</v>
      </c>
      <c r="H64" s="7">
        <v>78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x14ac:dyDescent="0.2">
      <c r="A65" s="3"/>
      <c r="B65" s="97"/>
      <c r="C65" s="3" t="s">
        <v>6</v>
      </c>
      <c r="D65" s="7">
        <v>88</v>
      </c>
      <c r="E65" s="7">
        <v>88</v>
      </c>
      <c r="F65" s="7">
        <v>88</v>
      </c>
      <c r="G65" s="7">
        <v>83</v>
      </c>
      <c r="H65" s="7">
        <v>105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x14ac:dyDescent="0.2">
      <c r="A66" s="3"/>
      <c r="B66" s="98" t="s">
        <v>14</v>
      </c>
      <c r="C66" s="3" t="s">
        <v>4</v>
      </c>
      <c r="D66" s="7">
        <v>116</v>
      </c>
      <c r="E66" s="7">
        <v>116</v>
      </c>
      <c r="F66" s="7">
        <v>116</v>
      </c>
      <c r="G66" s="7">
        <v>5</v>
      </c>
      <c r="H66" s="7">
        <v>210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" x14ac:dyDescent="0.2">
      <c r="A67" s="3"/>
      <c r="B67" s="97"/>
      <c r="C67" s="3" t="s">
        <v>5</v>
      </c>
      <c r="D67" s="7">
        <v>133</v>
      </c>
      <c r="E67" s="7">
        <v>133</v>
      </c>
      <c r="F67" s="7">
        <v>133</v>
      </c>
      <c r="G67" s="7">
        <v>34</v>
      </c>
      <c r="H67" s="7">
        <v>161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" x14ac:dyDescent="0.2">
      <c r="A68" s="3"/>
      <c r="B68" s="97"/>
      <c r="C68" s="3" t="s">
        <v>6</v>
      </c>
      <c r="D68" s="7">
        <v>249</v>
      </c>
      <c r="E68" s="7">
        <v>249</v>
      </c>
      <c r="F68" s="7">
        <v>249</v>
      </c>
      <c r="G68" s="7">
        <v>39</v>
      </c>
      <c r="H68" s="7">
        <v>371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" x14ac:dyDescent="0.2">
      <c r="A69" s="3"/>
      <c r="B69" s="98" t="s">
        <v>15</v>
      </c>
      <c r="C69" s="3" t="s">
        <v>4</v>
      </c>
      <c r="D69" s="7">
        <v>324</v>
      </c>
      <c r="E69" s="7">
        <v>163</v>
      </c>
      <c r="F69" s="7">
        <v>324</v>
      </c>
      <c r="G69" s="7">
        <v>363</v>
      </c>
      <c r="H69" s="7">
        <v>375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x14ac:dyDescent="0.2">
      <c r="A70" s="3"/>
      <c r="B70" s="97"/>
      <c r="C70" s="3" t="s">
        <v>5</v>
      </c>
      <c r="D70" s="7">
        <v>415</v>
      </c>
      <c r="E70" s="7">
        <v>415</v>
      </c>
      <c r="F70" s="7">
        <v>415</v>
      </c>
      <c r="G70" s="7">
        <v>429</v>
      </c>
      <c r="H70" s="7">
        <v>444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">
      <c r="A71" s="3"/>
      <c r="B71" s="97"/>
      <c r="C71" s="3" t="s">
        <v>6</v>
      </c>
      <c r="D71" s="7">
        <v>739</v>
      </c>
      <c r="E71" s="7">
        <v>578</v>
      </c>
      <c r="F71" s="7">
        <v>739</v>
      </c>
      <c r="G71" s="7">
        <v>792</v>
      </c>
      <c r="H71" s="7">
        <v>819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3"/>
      <c r="B72" s="3"/>
      <c r="C72" s="3"/>
      <c r="D72" s="10"/>
      <c r="E72" s="10"/>
      <c r="F72" s="10"/>
      <c r="G72" s="10"/>
      <c r="H72" s="10"/>
      <c r="I72" s="1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8" x14ac:dyDescent="0.25">
      <c r="A73" s="3"/>
      <c r="B73" s="30" t="s">
        <v>16</v>
      </c>
      <c r="C73" s="31" t="s">
        <v>18</v>
      </c>
      <c r="D73" s="32">
        <f t="shared" ref="D73:H73" si="4">AVERAGE(D42,D45,D48,D51,D54,D57,D60,D63,D66,D69)</f>
        <v>264.60000000000002</v>
      </c>
      <c r="E73" s="32">
        <f t="shared" si="4"/>
        <v>113</v>
      </c>
      <c r="F73" s="32">
        <f t="shared" si="4"/>
        <v>168.9</v>
      </c>
      <c r="G73" s="32">
        <f t="shared" si="4"/>
        <v>72.5</v>
      </c>
      <c r="H73" s="32">
        <f t="shared" si="4"/>
        <v>185.3</v>
      </c>
      <c r="I73" s="15">
        <f t="shared" ref="I73:I75" si="5">AVERAGE(D73,E73,F73,G73,H73)</f>
        <v>160.85999999999999</v>
      </c>
      <c r="J73" s="16" t="s">
        <v>31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8" x14ac:dyDescent="0.25">
      <c r="A74" s="3"/>
      <c r="B74" s="33"/>
      <c r="C74" s="34" t="s">
        <v>19</v>
      </c>
      <c r="D74" s="10">
        <f t="shared" ref="D74:H74" si="6">AVERAGE(D43,D46,D49,D52,D55,D58,D61,D64,D67,D70)</f>
        <v>268.89999999999998</v>
      </c>
      <c r="E74" s="10">
        <f t="shared" si="6"/>
        <v>185.4</v>
      </c>
      <c r="F74" s="10">
        <f t="shared" si="6"/>
        <v>204.4</v>
      </c>
      <c r="G74" s="10">
        <f t="shared" si="6"/>
        <v>151.69999999999999</v>
      </c>
      <c r="H74" s="10">
        <f t="shared" si="6"/>
        <v>198.9</v>
      </c>
      <c r="I74" s="20">
        <f t="shared" si="5"/>
        <v>201.85999999999996</v>
      </c>
      <c r="J74" s="21" t="s">
        <v>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8" x14ac:dyDescent="0.25">
      <c r="A75" s="3"/>
      <c r="B75" s="35"/>
      <c r="C75" s="36" t="s">
        <v>6</v>
      </c>
      <c r="D75" s="37">
        <f t="shared" ref="D75:H75" si="7">AVERAGE(D44,D47,D50,D53,D56,D59,D62,D65,D68,D71)</f>
        <v>533.5</v>
      </c>
      <c r="E75" s="37">
        <f t="shared" si="7"/>
        <v>298.39999999999998</v>
      </c>
      <c r="F75" s="37">
        <f t="shared" si="7"/>
        <v>373.3</v>
      </c>
      <c r="G75" s="37">
        <f t="shared" si="7"/>
        <v>224.2</v>
      </c>
      <c r="H75" s="37">
        <f t="shared" si="7"/>
        <v>384.2</v>
      </c>
      <c r="I75" s="26">
        <f t="shared" si="5"/>
        <v>362.72</v>
      </c>
      <c r="J75" s="27" t="s">
        <v>33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3"/>
      <c r="B76" s="28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3"/>
      <c r="B77" s="28" t="s">
        <v>20</v>
      </c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3"/>
      <c r="B78" s="28" t="s">
        <v>2</v>
      </c>
      <c r="C78" s="3"/>
      <c r="D78" s="29">
        <v>41008.625</v>
      </c>
      <c r="E78" s="29">
        <v>41018.816145833334</v>
      </c>
      <c r="F78" s="29">
        <v>41012.5940162037</v>
      </c>
      <c r="G78" s="29">
        <v>41023.710844907408</v>
      </c>
      <c r="H78" s="29">
        <v>41031.771423611113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x14ac:dyDescent="0.2">
      <c r="A79" s="3"/>
      <c r="B79" s="98" t="s">
        <v>3</v>
      </c>
      <c r="C79" s="3" t="s">
        <v>4</v>
      </c>
      <c r="D79" s="7">
        <v>348</v>
      </c>
      <c r="E79" s="7">
        <v>97</v>
      </c>
      <c r="F79" s="7">
        <v>97</v>
      </c>
      <c r="G79" s="7">
        <v>140</v>
      </c>
      <c r="H79" s="7">
        <v>66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" x14ac:dyDescent="0.2">
      <c r="A80" s="3"/>
      <c r="B80" s="97"/>
      <c r="C80" s="3" t="s">
        <v>5</v>
      </c>
      <c r="D80" s="7">
        <v>394</v>
      </c>
      <c r="E80" s="7">
        <v>255</v>
      </c>
      <c r="F80" s="7">
        <v>255</v>
      </c>
      <c r="G80" s="7">
        <v>253</v>
      </c>
      <c r="H80" s="7">
        <v>197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" x14ac:dyDescent="0.2">
      <c r="A81" s="3"/>
      <c r="B81" s="97"/>
      <c r="C81" s="3" t="s">
        <v>6</v>
      </c>
      <c r="D81" s="7">
        <v>742</v>
      </c>
      <c r="E81" s="7">
        <v>352</v>
      </c>
      <c r="F81" s="7">
        <v>352</v>
      </c>
      <c r="G81" s="7">
        <v>393</v>
      </c>
      <c r="H81" s="7">
        <v>263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" x14ac:dyDescent="0.2">
      <c r="A82" s="3"/>
      <c r="B82" s="98" t="s">
        <v>7</v>
      </c>
      <c r="C82" s="3" t="s">
        <v>4</v>
      </c>
      <c r="D82" s="7">
        <v>755</v>
      </c>
      <c r="E82" s="7">
        <v>57</v>
      </c>
      <c r="F82" s="7">
        <v>256</v>
      </c>
      <c r="G82" s="7">
        <v>140</v>
      </c>
      <c r="H82" s="7">
        <v>18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" x14ac:dyDescent="0.2">
      <c r="A83" s="3"/>
      <c r="B83" s="97"/>
      <c r="C83" s="3" t="s">
        <v>5</v>
      </c>
      <c r="D83" s="7">
        <v>570</v>
      </c>
      <c r="E83" s="7">
        <v>133</v>
      </c>
      <c r="F83" s="7">
        <v>258</v>
      </c>
      <c r="G83" s="7">
        <v>253</v>
      </c>
      <c r="H83" s="7">
        <v>50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" x14ac:dyDescent="0.2">
      <c r="A84" s="3"/>
      <c r="B84" s="97"/>
      <c r="C84" s="3" t="s">
        <v>6</v>
      </c>
      <c r="D84" s="7">
        <v>1325</v>
      </c>
      <c r="E84" s="7">
        <v>190</v>
      </c>
      <c r="F84" s="7">
        <v>514</v>
      </c>
      <c r="G84" s="7">
        <v>393</v>
      </c>
      <c r="H84" s="7">
        <v>68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">
      <c r="A85" s="3"/>
      <c r="B85" s="98" t="s">
        <v>8</v>
      </c>
      <c r="C85" s="3" t="s">
        <v>4</v>
      </c>
      <c r="D85" s="7">
        <v>273</v>
      </c>
      <c r="E85" s="7">
        <v>273</v>
      </c>
      <c r="F85" s="7">
        <v>273</v>
      </c>
      <c r="G85" s="7">
        <v>53</v>
      </c>
      <c r="H85" s="7">
        <v>390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" x14ac:dyDescent="0.2">
      <c r="A86" s="3"/>
      <c r="B86" s="97"/>
      <c r="C86" s="3" t="s">
        <v>5</v>
      </c>
      <c r="D86" s="7">
        <v>443</v>
      </c>
      <c r="E86" s="7">
        <v>443</v>
      </c>
      <c r="F86" s="7">
        <v>443</v>
      </c>
      <c r="G86" s="7">
        <v>275</v>
      </c>
      <c r="H86" s="7">
        <v>471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" x14ac:dyDescent="0.2">
      <c r="A87" s="3"/>
      <c r="B87" s="97"/>
      <c r="C87" s="3" t="s">
        <v>6</v>
      </c>
      <c r="D87" s="7">
        <v>716</v>
      </c>
      <c r="E87" s="7">
        <v>716</v>
      </c>
      <c r="F87" s="7">
        <v>716</v>
      </c>
      <c r="G87" s="7">
        <v>328</v>
      </c>
      <c r="H87" s="7">
        <v>861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" x14ac:dyDescent="0.2">
      <c r="A88" s="3"/>
      <c r="B88" s="98" t="s">
        <v>9</v>
      </c>
      <c r="C88" s="3" t="s">
        <v>4</v>
      </c>
      <c r="D88" s="7">
        <v>28</v>
      </c>
      <c r="E88" s="7">
        <v>28</v>
      </c>
      <c r="F88" s="7">
        <v>57</v>
      </c>
      <c r="G88" s="7">
        <v>12</v>
      </c>
      <c r="H88" s="7">
        <v>351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" x14ac:dyDescent="0.2">
      <c r="A89" s="3"/>
      <c r="B89" s="97"/>
      <c r="C89" s="3" t="s">
        <v>5</v>
      </c>
      <c r="D89" s="7">
        <v>103</v>
      </c>
      <c r="E89" s="7">
        <v>103</v>
      </c>
      <c r="F89" s="7">
        <v>81</v>
      </c>
      <c r="G89" s="7">
        <v>91</v>
      </c>
      <c r="H89" s="7">
        <v>290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" x14ac:dyDescent="0.2">
      <c r="A90" s="3"/>
      <c r="B90" s="97"/>
      <c r="C90" s="3" t="s">
        <v>6</v>
      </c>
      <c r="D90" s="7">
        <v>131</v>
      </c>
      <c r="E90" s="7">
        <v>131</v>
      </c>
      <c r="F90" s="7">
        <v>138</v>
      </c>
      <c r="G90" s="7">
        <v>103</v>
      </c>
      <c r="H90" s="7">
        <v>641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" x14ac:dyDescent="0.2">
      <c r="A91" s="3"/>
      <c r="B91" s="98" t="s">
        <v>10</v>
      </c>
      <c r="C91" s="3" t="s">
        <v>4</v>
      </c>
      <c r="D91" s="7">
        <v>177</v>
      </c>
      <c r="E91" s="7">
        <v>36</v>
      </c>
      <c r="F91" s="7">
        <v>206</v>
      </c>
      <c r="G91" s="7">
        <v>97</v>
      </c>
      <c r="H91" s="7">
        <v>76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" x14ac:dyDescent="0.2">
      <c r="A92" s="3"/>
      <c r="B92" s="97"/>
      <c r="C92" s="3" t="s">
        <v>5</v>
      </c>
      <c r="D92" s="7">
        <v>133</v>
      </c>
      <c r="E92" s="7">
        <v>55</v>
      </c>
      <c r="F92" s="7">
        <v>142</v>
      </c>
      <c r="G92" s="7">
        <v>255</v>
      </c>
      <c r="H92" s="7">
        <v>55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" x14ac:dyDescent="0.2">
      <c r="A93" s="3"/>
      <c r="B93" s="97"/>
      <c r="C93" s="3" t="s">
        <v>6</v>
      </c>
      <c r="D93" s="7">
        <v>310</v>
      </c>
      <c r="E93" s="7">
        <v>91</v>
      </c>
      <c r="F93" s="7">
        <v>348</v>
      </c>
      <c r="G93" s="7">
        <v>352</v>
      </c>
      <c r="H93" s="7">
        <v>131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" x14ac:dyDescent="0.2">
      <c r="A94" s="3"/>
      <c r="B94" s="98" t="s">
        <v>11</v>
      </c>
      <c r="C94" s="3" t="s">
        <v>4</v>
      </c>
      <c r="D94" s="7">
        <v>595</v>
      </c>
      <c r="E94" s="7">
        <v>330</v>
      </c>
      <c r="F94" s="7">
        <v>330</v>
      </c>
      <c r="G94" s="7">
        <v>21</v>
      </c>
      <c r="H94" s="7">
        <v>311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" x14ac:dyDescent="0.2">
      <c r="A95" s="3"/>
      <c r="B95" s="97"/>
      <c r="C95" s="3" t="s">
        <v>5</v>
      </c>
      <c r="D95" s="7">
        <v>389</v>
      </c>
      <c r="E95" s="7">
        <v>208</v>
      </c>
      <c r="F95" s="7">
        <v>208</v>
      </c>
      <c r="G95" s="7">
        <v>55</v>
      </c>
      <c r="H95" s="7">
        <v>197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" x14ac:dyDescent="0.2">
      <c r="A96" s="3"/>
      <c r="B96" s="97"/>
      <c r="C96" s="3" t="s">
        <v>6</v>
      </c>
      <c r="D96" s="7">
        <v>984</v>
      </c>
      <c r="E96" s="7">
        <v>538</v>
      </c>
      <c r="F96" s="7">
        <v>538</v>
      </c>
      <c r="G96" s="7">
        <v>76</v>
      </c>
      <c r="H96" s="7">
        <v>508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" x14ac:dyDescent="0.2">
      <c r="A97" s="3"/>
      <c r="B97" s="98" t="s">
        <v>12</v>
      </c>
      <c r="C97" s="3" t="s">
        <v>4</v>
      </c>
      <c r="D97" s="7">
        <v>16</v>
      </c>
      <c r="E97" s="7">
        <v>16</v>
      </c>
      <c r="F97" s="7">
        <v>16</v>
      </c>
      <c r="G97" s="7">
        <v>15</v>
      </c>
      <c r="H97" s="7">
        <v>29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" x14ac:dyDescent="0.2">
      <c r="A98" s="3"/>
      <c r="B98" s="97"/>
      <c r="C98" s="3" t="s">
        <v>5</v>
      </c>
      <c r="D98" s="7">
        <v>35</v>
      </c>
      <c r="E98" s="7">
        <v>35</v>
      </c>
      <c r="F98" s="7">
        <v>35</v>
      </c>
      <c r="G98" s="7">
        <v>31</v>
      </c>
      <c r="H98" s="7">
        <v>46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">
      <c r="A99" s="3"/>
      <c r="B99" s="97"/>
      <c r="C99" s="3" t="s">
        <v>6</v>
      </c>
      <c r="D99" s="7">
        <v>51</v>
      </c>
      <c r="E99" s="7">
        <v>51</v>
      </c>
      <c r="F99" s="7">
        <v>51</v>
      </c>
      <c r="G99" s="7">
        <v>46</v>
      </c>
      <c r="H99" s="7">
        <v>75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" x14ac:dyDescent="0.2">
      <c r="A100" s="3"/>
      <c r="B100" s="98" t="s">
        <v>13</v>
      </c>
      <c r="C100" s="3" t="s">
        <v>4</v>
      </c>
      <c r="D100" s="7">
        <v>14</v>
      </c>
      <c r="E100" s="7">
        <v>14</v>
      </c>
      <c r="F100" s="7">
        <v>14</v>
      </c>
      <c r="G100" s="7">
        <v>13</v>
      </c>
      <c r="H100" s="7">
        <v>27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x14ac:dyDescent="0.2">
      <c r="A101" s="3"/>
      <c r="B101" s="97"/>
      <c r="C101" s="3" t="s">
        <v>5</v>
      </c>
      <c r="D101" s="7">
        <v>74</v>
      </c>
      <c r="E101" s="7">
        <v>74</v>
      </c>
      <c r="F101" s="7">
        <v>74</v>
      </c>
      <c r="G101" s="7">
        <v>70</v>
      </c>
      <c r="H101" s="7">
        <v>78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x14ac:dyDescent="0.2">
      <c r="A102" s="3"/>
      <c r="B102" s="97"/>
      <c r="C102" s="3" t="s">
        <v>6</v>
      </c>
      <c r="D102" s="7">
        <v>88</v>
      </c>
      <c r="E102" s="7">
        <v>88</v>
      </c>
      <c r="F102" s="7">
        <v>88</v>
      </c>
      <c r="G102" s="7">
        <v>83</v>
      </c>
      <c r="H102" s="7">
        <v>105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x14ac:dyDescent="0.2">
      <c r="A103" s="3"/>
      <c r="B103" s="98" t="s">
        <v>14</v>
      </c>
      <c r="C103" s="3" t="s">
        <v>4</v>
      </c>
      <c r="D103" s="7">
        <v>116</v>
      </c>
      <c r="E103" s="7">
        <v>116</v>
      </c>
      <c r="F103" s="7">
        <v>116</v>
      </c>
      <c r="G103" s="7">
        <v>5</v>
      </c>
      <c r="H103" s="7">
        <v>210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x14ac:dyDescent="0.2">
      <c r="A104" s="3"/>
      <c r="B104" s="97"/>
      <c r="C104" s="3" t="s">
        <v>5</v>
      </c>
      <c r="D104" s="7">
        <v>133</v>
      </c>
      <c r="E104" s="7">
        <v>133</v>
      </c>
      <c r="F104" s="7">
        <v>133</v>
      </c>
      <c r="G104" s="7">
        <v>34</v>
      </c>
      <c r="H104" s="7">
        <v>161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x14ac:dyDescent="0.2">
      <c r="A105" s="3"/>
      <c r="B105" s="97"/>
      <c r="C105" s="3" t="s">
        <v>6</v>
      </c>
      <c r="D105" s="7">
        <v>249</v>
      </c>
      <c r="E105" s="7">
        <v>249</v>
      </c>
      <c r="F105" s="7">
        <v>249</v>
      </c>
      <c r="G105" s="7">
        <v>39</v>
      </c>
      <c r="H105" s="7">
        <v>371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x14ac:dyDescent="0.2">
      <c r="A106" s="3"/>
      <c r="B106" s="98" t="s">
        <v>15</v>
      </c>
      <c r="C106" s="3" t="s">
        <v>4</v>
      </c>
      <c r="D106" s="7">
        <v>656</v>
      </c>
      <c r="E106" s="7">
        <v>324</v>
      </c>
      <c r="F106" s="7">
        <v>324</v>
      </c>
      <c r="G106" s="7">
        <v>363</v>
      </c>
      <c r="H106" s="7">
        <v>375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x14ac:dyDescent="0.2">
      <c r="A107" s="3"/>
      <c r="B107" s="97"/>
      <c r="C107" s="3" t="s">
        <v>5</v>
      </c>
      <c r="D107" s="7">
        <v>415</v>
      </c>
      <c r="E107" s="7">
        <v>415</v>
      </c>
      <c r="F107" s="7">
        <v>415</v>
      </c>
      <c r="G107" s="7">
        <v>429</v>
      </c>
      <c r="H107" s="7">
        <v>444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" x14ac:dyDescent="0.2">
      <c r="A108" s="3"/>
      <c r="B108" s="97"/>
      <c r="C108" s="3" t="s">
        <v>6</v>
      </c>
      <c r="D108" s="7">
        <v>1071</v>
      </c>
      <c r="E108" s="7">
        <v>739</v>
      </c>
      <c r="F108" s="7">
        <v>739</v>
      </c>
      <c r="G108" s="7">
        <v>792</v>
      </c>
      <c r="H108" s="7">
        <v>819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3"/>
      <c r="B109" s="28"/>
      <c r="C109" s="3"/>
      <c r="D109" s="10"/>
      <c r="E109" s="10"/>
      <c r="F109" s="10"/>
      <c r="G109" s="10"/>
      <c r="H109" s="10"/>
      <c r="I109" s="1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8" x14ac:dyDescent="0.25">
      <c r="A110" s="3"/>
      <c r="B110" s="30" t="s">
        <v>16</v>
      </c>
      <c r="C110" s="38" t="s">
        <v>4</v>
      </c>
      <c r="D110" s="32">
        <f t="shared" ref="D110:H110" si="8">AVERAGE(D79,D82,D85,D88,D91,D94,D97,D100,D103,D106)</f>
        <v>297.8</v>
      </c>
      <c r="E110" s="32">
        <f t="shared" si="8"/>
        <v>129.1</v>
      </c>
      <c r="F110" s="32">
        <f t="shared" si="8"/>
        <v>168.9</v>
      </c>
      <c r="G110" s="32">
        <f t="shared" si="8"/>
        <v>85.9</v>
      </c>
      <c r="H110" s="39">
        <f t="shared" si="8"/>
        <v>185.3</v>
      </c>
      <c r="I110" s="40">
        <f t="shared" ref="I110:I112" si="9">AVERAGE(D110,E110,F110,G110,H110)</f>
        <v>173.4</v>
      </c>
      <c r="J110" s="41" t="s">
        <v>34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8" x14ac:dyDescent="0.25">
      <c r="A111" s="3"/>
      <c r="B111" s="33"/>
      <c r="C111" s="42" t="s">
        <v>5</v>
      </c>
      <c r="D111" s="43">
        <f t="shared" ref="D111:H111" si="10">AVERAGE(D104,D101,D98,D95,D92,D89,D86,D83,D80,D107)</f>
        <v>268.89999999999998</v>
      </c>
      <c r="E111" s="43">
        <f t="shared" si="10"/>
        <v>185.4</v>
      </c>
      <c r="F111" s="43">
        <f t="shared" si="10"/>
        <v>204.4</v>
      </c>
      <c r="G111" s="43">
        <f t="shared" si="10"/>
        <v>174.6</v>
      </c>
      <c r="H111" s="44">
        <f t="shared" si="10"/>
        <v>198.9</v>
      </c>
      <c r="I111" s="45">
        <f t="shared" si="9"/>
        <v>206.44</v>
      </c>
      <c r="J111" s="46" t="s">
        <v>35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8" x14ac:dyDescent="0.25">
      <c r="A112" s="3"/>
      <c r="B112" s="35"/>
      <c r="C112" s="47" t="s">
        <v>6</v>
      </c>
      <c r="D112" s="48">
        <f t="shared" ref="D112:H112" si="11">AVERAGE(D81,D84,D87,D90,D93,D96,D99,D102,D105,D108)</f>
        <v>566.70000000000005</v>
      </c>
      <c r="E112" s="48">
        <f t="shared" si="11"/>
        <v>314.5</v>
      </c>
      <c r="F112" s="48">
        <f t="shared" si="11"/>
        <v>373.3</v>
      </c>
      <c r="G112" s="48">
        <f t="shared" si="11"/>
        <v>260.5</v>
      </c>
      <c r="H112" s="49">
        <f t="shared" si="11"/>
        <v>384.2</v>
      </c>
      <c r="I112" s="50">
        <f t="shared" si="9"/>
        <v>379.84000000000003</v>
      </c>
      <c r="J112" s="51" t="s">
        <v>36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">
      <c r="A113" s="3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x14ac:dyDescent="0.2">
      <c r="A114" s="3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3"/>
      <c r="B115" s="28" t="s">
        <v>21</v>
      </c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3"/>
      <c r="B116" s="28" t="s">
        <v>2</v>
      </c>
      <c r="C116" s="3"/>
      <c r="D116" s="29">
        <v>41008.625</v>
      </c>
      <c r="E116" s="29">
        <v>41018.816145833334</v>
      </c>
      <c r="F116" s="29">
        <v>41012.5940162037</v>
      </c>
      <c r="G116" s="29">
        <v>41023.710844907408</v>
      </c>
      <c r="H116" s="29">
        <v>41031.771423611113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x14ac:dyDescent="0.2">
      <c r="A117" s="3"/>
      <c r="B117" s="98" t="s">
        <v>3</v>
      </c>
      <c r="C117" s="2" t="s">
        <v>4</v>
      </c>
      <c r="D117" s="7">
        <v>348</v>
      </c>
      <c r="E117" s="7">
        <v>97</v>
      </c>
      <c r="F117" s="7">
        <v>97</v>
      </c>
      <c r="G117" s="7">
        <v>97</v>
      </c>
      <c r="H117" s="7">
        <v>152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x14ac:dyDescent="0.2">
      <c r="A118" s="3"/>
      <c r="B118" s="97"/>
      <c r="C118" s="2" t="s">
        <v>5</v>
      </c>
      <c r="D118" s="7">
        <v>386</v>
      </c>
      <c r="E118" s="7">
        <v>255</v>
      </c>
      <c r="F118" s="7">
        <v>255</v>
      </c>
      <c r="G118" s="7">
        <v>255</v>
      </c>
      <c r="H118" s="7">
        <v>303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" x14ac:dyDescent="0.2">
      <c r="A119" s="3"/>
      <c r="B119" s="97"/>
      <c r="C119" s="2" t="s">
        <v>6</v>
      </c>
      <c r="D119" s="7">
        <v>734</v>
      </c>
      <c r="E119" s="7">
        <v>352</v>
      </c>
      <c r="F119" s="7">
        <v>352</v>
      </c>
      <c r="G119" s="7">
        <v>352</v>
      </c>
      <c r="H119" s="7">
        <v>455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x14ac:dyDescent="0.2">
      <c r="A120" s="3"/>
      <c r="B120" s="98" t="s">
        <v>7</v>
      </c>
      <c r="C120" s="2" t="s">
        <v>4</v>
      </c>
      <c r="D120" s="7">
        <v>997</v>
      </c>
      <c r="E120" s="7">
        <v>57</v>
      </c>
      <c r="F120" s="7">
        <v>256</v>
      </c>
      <c r="G120" s="7">
        <v>256</v>
      </c>
      <c r="H120" s="7">
        <v>18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x14ac:dyDescent="0.2">
      <c r="A121" s="3"/>
      <c r="B121" s="97"/>
      <c r="C121" s="2" t="s">
        <v>5</v>
      </c>
      <c r="D121" s="7">
        <v>802</v>
      </c>
      <c r="E121" s="7">
        <v>133</v>
      </c>
      <c r="F121" s="7">
        <v>258</v>
      </c>
      <c r="G121" s="7">
        <v>258</v>
      </c>
      <c r="H121" s="7">
        <v>50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x14ac:dyDescent="0.2">
      <c r="A122" s="3"/>
      <c r="B122" s="97"/>
      <c r="C122" s="2" t="s">
        <v>6</v>
      </c>
      <c r="D122" s="7">
        <v>1799</v>
      </c>
      <c r="E122" s="7">
        <v>190</v>
      </c>
      <c r="F122" s="7">
        <v>514</v>
      </c>
      <c r="G122" s="7">
        <v>514</v>
      </c>
      <c r="H122" s="7">
        <v>68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x14ac:dyDescent="0.2">
      <c r="A123" s="3"/>
      <c r="B123" s="98" t="s">
        <v>8</v>
      </c>
      <c r="C123" s="2" t="s">
        <v>4</v>
      </c>
      <c r="D123" s="7">
        <v>727</v>
      </c>
      <c r="E123" s="7">
        <v>273</v>
      </c>
      <c r="F123" s="7">
        <v>727</v>
      </c>
      <c r="G123" s="7">
        <v>312</v>
      </c>
      <c r="H123" s="7">
        <v>390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x14ac:dyDescent="0.2">
      <c r="A124" s="3"/>
      <c r="B124" s="97"/>
      <c r="C124" s="2" t="s">
        <v>5</v>
      </c>
      <c r="D124" s="7">
        <v>748</v>
      </c>
      <c r="E124" s="7">
        <v>444</v>
      </c>
      <c r="F124" s="7">
        <v>748</v>
      </c>
      <c r="G124" s="7">
        <v>457</v>
      </c>
      <c r="H124" s="7">
        <v>471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x14ac:dyDescent="0.2">
      <c r="A125" s="3"/>
      <c r="B125" s="97"/>
      <c r="C125" s="2" t="s">
        <v>6</v>
      </c>
      <c r="D125" s="7">
        <v>1475</v>
      </c>
      <c r="E125" s="7">
        <v>717</v>
      </c>
      <c r="F125" s="7">
        <v>1475</v>
      </c>
      <c r="G125" s="7">
        <v>769</v>
      </c>
      <c r="H125" s="7">
        <v>861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x14ac:dyDescent="0.2">
      <c r="A126" s="3"/>
      <c r="B126" s="98" t="s">
        <v>9</v>
      </c>
      <c r="C126" s="2" t="s">
        <v>4</v>
      </c>
      <c r="D126" s="7">
        <v>28</v>
      </c>
      <c r="E126" s="7">
        <v>57</v>
      </c>
      <c r="F126" s="7">
        <v>57</v>
      </c>
      <c r="G126" s="7">
        <v>57</v>
      </c>
      <c r="H126" s="7">
        <v>398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">
      <c r="A127" s="3"/>
      <c r="B127" s="97"/>
      <c r="C127" s="2" t="s">
        <v>5</v>
      </c>
      <c r="D127" s="7">
        <v>103</v>
      </c>
      <c r="E127" s="7">
        <v>81</v>
      </c>
      <c r="F127" s="7">
        <v>81</v>
      </c>
      <c r="G127" s="7">
        <v>81</v>
      </c>
      <c r="H127" s="7">
        <v>295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x14ac:dyDescent="0.2">
      <c r="A128" s="3"/>
      <c r="B128" s="97"/>
      <c r="C128" s="2" t="s">
        <v>6</v>
      </c>
      <c r="D128" s="7">
        <v>131</v>
      </c>
      <c r="E128" s="7">
        <v>138</v>
      </c>
      <c r="F128" s="7">
        <v>138</v>
      </c>
      <c r="G128" s="7">
        <v>138</v>
      </c>
      <c r="H128" s="7">
        <v>693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x14ac:dyDescent="0.2">
      <c r="A129" s="3"/>
      <c r="B129" s="98" t="s">
        <v>10</v>
      </c>
      <c r="C129" s="2" t="s">
        <v>4</v>
      </c>
      <c r="D129" s="7">
        <v>177</v>
      </c>
      <c r="E129" s="7">
        <v>36</v>
      </c>
      <c r="F129" s="7">
        <v>206</v>
      </c>
      <c r="G129" s="7">
        <v>97</v>
      </c>
      <c r="H129" s="7">
        <v>76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x14ac:dyDescent="0.2">
      <c r="A130" s="3"/>
      <c r="B130" s="97"/>
      <c r="C130" s="2" t="s">
        <v>5</v>
      </c>
      <c r="D130" s="7">
        <v>133</v>
      </c>
      <c r="E130" s="7">
        <v>55</v>
      </c>
      <c r="F130" s="7">
        <v>142</v>
      </c>
      <c r="G130" s="7">
        <v>255</v>
      </c>
      <c r="H130" s="7">
        <v>55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x14ac:dyDescent="0.2">
      <c r="A131" s="3"/>
      <c r="B131" s="97"/>
      <c r="C131" s="2" t="s">
        <v>6</v>
      </c>
      <c r="D131" s="7">
        <v>310</v>
      </c>
      <c r="E131" s="7">
        <v>91</v>
      </c>
      <c r="F131" s="7">
        <v>348</v>
      </c>
      <c r="G131" s="7">
        <v>352</v>
      </c>
      <c r="H131" s="7">
        <v>131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x14ac:dyDescent="0.2">
      <c r="A132" s="3"/>
      <c r="B132" s="98" t="s">
        <v>11</v>
      </c>
      <c r="C132" s="2" t="s">
        <v>4</v>
      </c>
      <c r="D132" s="7">
        <v>595</v>
      </c>
      <c r="E132" s="7">
        <v>341</v>
      </c>
      <c r="F132" s="7">
        <v>966</v>
      </c>
      <c r="G132" s="7">
        <v>21</v>
      </c>
      <c r="H132" s="7">
        <v>330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x14ac:dyDescent="0.2">
      <c r="A133" s="3"/>
      <c r="B133" s="97"/>
      <c r="C133" s="2" t="s">
        <v>5</v>
      </c>
      <c r="D133" s="7">
        <v>389</v>
      </c>
      <c r="E133" s="7">
        <v>210</v>
      </c>
      <c r="F133" s="7">
        <v>721</v>
      </c>
      <c r="G133" s="7">
        <v>55</v>
      </c>
      <c r="H133" s="7">
        <v>208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x14ac:dyDescent="0.2">
      <c r="A134" s="3"/>
      <c r="B134" s="97"/>
      <c r="C134" s="2" t="s">
        <v>6</v>
      </c>
      <c r="D134" s="7">
        <v>984</v>
      </c>
      <c r="E134" s="7">
        <v>551</v>
      </c>
      <c r="F134" s="7">
        <v>1687</v>
      </c>
      <c r="G134" s="7">
        <v>76</v>
      </c>
      <c r="H134" s="7">
        <v>538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x14ac:dyDescent="0.2">
      <c r="A135" s="3"/>
      <c r="B135" s="98" t="s">
        <v>12</v>
      </c>
      <c r="C135" s="2" t="s">
        <v>4</v>
      </c>
      <c r="D135" s="7">
        <v>645</v>
      </c>
      <c r="E135" s="7">
        <v>30</v>
      </c>
      <c r="F135" s="7">
        <v>645</v>
      </c>
      <c r="G135" s="7">
        <v>16</v>
      </c>
      <c r="H135" s="7">
        <v>30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x14ac:dyDescent="0.2">
      <c r="A136" s="3"/>
      <c r="B136" s="97"/>
      <c r="C136" s="2" t="s">
        <v>5</v>
      </c>
      <c r="D136" s="7">
        <v>760</v>
      </c>
      <c r="E136" s="7">
        <v>55</v>
      </c>
      <c r="F136" s="7">
        <v>760</v>
      </c>
      <c r="G136" s="7">
        <v>35</v>
      </c>
      <c r="H136" s="7">
        <v>55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x14ac:dyDescent="0.2">
      <c r="A137" s="3"/>
      <c r="B137" s="97"/>
      <c r="C137" s="2" t="s">
        <v>6</v>
      </c>
      <c r="D137" s="7">
        <v>1405</v>
      </c>
      <c r="E137" s="7">
        <v>85</v>
      </c>
      <c r="F137" s="7">
        <v>1405</v>
      </c>
      <c r="G137" s="7">
        <v>51</v>
      </c>
      <c r="H137" s="7">
        <v>85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x14ac:dyDescent="0.2">
      <c r="A138" s="3"/>
      <c r="B138" s="98" t="s">
        <v>13</v>
      </c>
      <c r="C138" s="2" t="s">
        <v>4</v>
      </c>
      <c r="D138" s="7">
        <v>597</v>
      </c>
      <c r="E138" s="7">
        <v>28</v>
      </c>
      <c r="F138" s="7">
        <v>778</v>
      </c>
      <c r="G138" s="7">
        <v>14</v>
      </c>
      <c r="H138" s="7">
        <v>28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" x14ac:dyDescent="0.2">
      <c r="A139" s="3"/>
      <c r="B139" s="97"/>
      <c r="C139" s="2" t="s">
        <v>5</v>
      </c>
      <c r="D139" s="7">
        <v>364</v>
      </c>
      <c r="E139" s="7">
        <v>87</v>
      </c>
      <c r="F139" s="7">
        <v>799</v>
      </c>
      <c r="G139" s="7">
        <v>74</v>
      </c>
      <c r="H139" s="7">
        <v>87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" x14ac:dyDescent="0.2">
      <c r="A140" s="3"/>
      <c r="B140" s="97"/>
      <c r="C140" s="2" t="s">
        <v>6</v>
      </c>
      <c r="D140" s="7">
        <v>961</v>
      </c>
      <c r="E140" s="7">
        <v>115</v>
      </c>
      <c r="F140" s="7">
        <v>1577</v>
      </c>
      <c r="G140" s="7">
        <v>88</v>
      </c>
      <c r="H140" s="7">
        <v>115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x14ac:dyDescent="0.2">
      <c r="A141" s="3"/>
      <c r="B141" s="98" t="s">
        <v>14</v>
      </c>
      <c r="C141" s="2" t="s">
        <v>4</v>
      </c>
      <c r="D141" s="7">
        <v>607</v>
      </c>
      <c r="E141" s="7">
        <v>116</v>
      </c>
      <c r="F141" s="7">
        <v>607</v>
      </c>
      <c r="G141" s="7">
        <v>198</v>
      </c>
      <c r="H141" s="7">
        <v>210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">
      <c r="A142" s="3"/>
      <c r="B142" s="97"/>
      <c r="C142" s="2" t="s">
        <v>5</v>
      </c>
      <c r="D142" s="7">
        <v>450</v>
      </c>
      <c r="E142" s="7">
        <v>134</v>
      </c>
      <c r="F142" s="7">
        <v>450</v>
      </c>
      <c r="G142" s="7">
        <v>147</v>
      </c>
      <c r="H142" s="7">
        <v>161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x14ac:dyDescent="0.2">
      <c r="A143" s="3"/>
      <c r="B143" s="97"/>
      <c r="C143" s="2" t="s">
        <v>6</v>
      </c>
      <c r="D143" s="7">
        <v>1057</v>
      </c>
      <c r="E143" s="7">
        <v>250</v>
      </c>
      <c r="F143" s="7">
        <v>1057</v>
      </c>
      <c r="G143" s="7">
        <v>345</v>
      </c>
      <c r="H143" s="7">
        <v>371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x14ac:dyDescent="0.2">
      <c r="A144" s="3"/>
      <c r="B144" s="99" t="s">
        <v>15</v>
      </c>
      <c r="C144" s="2" t="s">
        <v>4</v>
      </c>
      <c r="D144" s="7">
        <v>630</v>
      </c>
      <c r="E144" s="7">
        <v>324</v>
      </c>
      <c r="F144" s="7">
        <v>630</v>
      </c>
      <c r="G144" s="7">
        <v>363</v>
      </c>
      <c r="H144" s="7">
        <v>375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x14ac:dyDescent="0.2">
      <c r="A145" s="3"/>
      <c r="B145" s="97"/>
      <c r="C145" s="2" t="s">
        <v>5</v>
      </c>
      <c r="D145" s="7">
        <v>628</v>
      </c>
      <c r="E145" s="7">
        <v>416</v>
      </c>
      <c r="F145" s="7">
        <v>628</v>
      </c>
      <c r="G145" s="7">
        <v>429</v>
      </c>
      <c r="H145" s="7">
        <v>444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x14ac:dyDescent="0.2">
      <c r="A146" s="3"/>
      <c r="B146" s="97"/>
      <c r="C146" s="2" t="s">
        <v>6</v>
      </c>
      <c r="D146" s="7">
        <v>1258</v>
      </c>
      <c r="E146" s="7">
        <v>740</v>
      </c>
      <c r="F146" s="7">
        <v>1258</v>
      </c>
      <c r="G146" s="7">
        <v>792</v>
      </c>
      <c r="H146" s="7">
        <v>819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3"/>
      <c r="B147" s="2"/>
      <c r="C147" s="3"/>
      <c r="D147" s="10"/>
      <c r="E147" s="10"/>
      <c r="F147" s="10"/>
      <c r="G147" s="10"/>
      <c r="H147" s="10"/>
      <c r="I147" s="1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8" x14ac:dyDescent="0.25">
      <c r="A148" s="3"/>
      <c r="B148" s="11" t="s">
        <v>6</v>
      </c>
      <c r="C148" s="52" t="s">
        <v>6</v>
      </c>
      <c r="D148" s="39">
        <f t="shared" ref="D148:H148" si="12">AVERAGE(D144,D141,D138,D135,D132,D129,D126,D123,D120,D117)</f>
        <v>535.1</v>
      </c>
      <c r="E148" s="39">
        <f t="shared" si="12"/>
        <v>135.9</v>
      </c>
      <c r="F148" s="39">
        <f t="shared" si="12"/>
        <v>496.9</v>
      </c>
      <c r="G148" s="39">
        <f t="shared" si="12"/>
        <v>143.1</v>
      </c>
      <c r="H148" s="39">
        <f t="shared" si="12"/>
        <v>200.7</v>
      </c>
      <c r="I148" s="15">
        <f t="shared" ref="I148:I150" si="13">AVERAGE(D148,E148,F148,G148,H148)</f>
        <v>302.34000000000003</v>
      </c>
      <c r="J148" s="41" t="s">
        <v>37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8" x14ac:dyDescent="0.25">
      <c r="A149" s="3"/>
      <c r="B149" s="33"/>
      <c r="C149" s="53" t="s">
        <v>4</v>
      </c>
      <c r="D149" s="54">
        <f t="shared" ref="D149:H149" si="14">AVERAGE(D118,D121,D124,D127,D130,D133,D136,D139,D142,D145)</f>
        <v>476.3</v>
      </c>
      <c r="E149" s="54">
        <f t="shared" si="14"/>
        <v>187</v>
      </c>
      <c r="F149" s="54">
        <f t="shared" si="14"/>
        <v>484.2</v>
      </c>
      <c r="G149" s="54">
        <f t="shared" si="14"/>
        <v>204.6</v>
      </c>
      <c r="H149" s="54">
        <f t="shared" si="14"/>
        <v>212.9</v>
      </c>
      <c r="I149" s="20">
        <f t="shared" si="13"/>
        <v>313</v>
      </c>
      <c r="J149" s="46" t="s">
        <v>38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8" x14ac:dyDescent="0.25">
      <c r="A150" s="3"/>
      <c r="B150" s="35"/>
      <c r="C150" s="55" t="s">
        <v>5</v>
      </c>
      <c r="D150" s="56">
        <f t="shared" ref="D150:H150" si="15">AVERAGE(D119,D122,D125,D128,D131,D134,D137,D140,D143,D146)</f>
        <v>1011.4</v>
      </c>
      <c r="E150" s="56">
        <f t="shared" si="15"/>
        <v>322.89999999999998</v>
      </c>
      <c r="F150" s="56">
        <f t="shared" si="15"/>
        <v>981.1</v>
      </c>
      <c r="G150" s="56">
        <f t="shared" si="15"/>
        <v>347.7</v>
      </c>
      <c r="H150" s="56">
        <f t="shared" si="15"/>
        <v>413.6</v>
      </c>
      <c r="I150" s="26">
        <f t="shared" si="13"/>
        <v>615.33999999999992</v>
      </c>
      <c r="J150" s="51" t="s">
        <v>39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28" t="s">
        <v>22</v>
      </c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3"/>
      <c r="B156" s="28" t="s">
        <v>1</v>
      </c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3"/>
      <c r="B157" s="28" t="s">
        <v>2</v>
      </c>
      <c r="C157" s="3"/>
      <c r="D157" s="29">
        <v>41008.625</v>
      </c>
      <c r="E157" s="29">
        <v>41018.816145833334</v>
      </c>
      <c r="F157" s="29">
        <v>41012.5940162037</v>
      </c>
      <c r="G157" s="29">
        <v>41023.710844907408</v>
      </c>
      <c r="H157" s="29">
        <v>41031.771423611113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x14ac:dyDescent="0.2">
      <c r="A158" s="3"/>
      <c r="B158" s="3" t="s">
        <v>3</v>
      </c>
      <c r="C158" s="3" t="s">
        <v>4</v>
      </c>
      <c r="D158" s="57">
        <v>725</v>
      </c>
      <c r="E158" s="57">
        <v>63</v>
      </c>
      <c r="F158" s="57">
        <v>63</v>
      </c>
      <c r="G158" s="57">
        <v>270</v>
      </c>
      <c r="H158" s="57">
        <v>45</v>
      </c>
      <c r="I158" s="5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x14ac:dyDescent="0.2">
      <c r="A159" s="3"/>
      <c r="B159" s="4"/>
      <c r="C159" s="3" t="s">
        <v>5</v>
      </c>
      <c r="D159" s="57">
        <v>395</v>
      </c>
      <c r="E159" s="57">
        <v>302</v>
      </c>
      <c r="F159" s="57">
        <v>302</v>
      </c>
      <c r="G159" s="57">
        <v>255</v>
      </c>
      <c r="H159" s="57">
        <v>287</v>
      </c>
      <c r="I159" s="5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x14ac:dyDescent="0.2">
      <c r="A160" s="3"/>
      <c r="B160" s="4"/>
      <c r="C160" s="3" t="s">
        <v>6</v>
      </c>
      <c r="D160" s="57">
        <v>1120</v>
      </c>
      <c r="E160" s="57">
        <v>365</v>
      </c>
      <c r="F160" s="57">
        <v>365</v>
      </c>
      <c r="G160" s="57">
        <v>525</v>
      </c>
      <c r="H160" s="57">
        <v>332</v>
      </c>
      <c r="I160" s="5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x14ac:dyDescent="0.2">
      <c r="A161" s="3"/>
      <c r="B161" s="3" t="s">
        <v>7</v>
      </c>
      <c r="C161" s="3" t="s">
        <v>4</v>
      </c>
      <c r="D161" s="57">
        <v>249</v>
      </c>
      <c r="E161" s="57">
        <v>61</v>
      </c>
      <c r="F161" s="57">
        <v>184</v>
      </c>
      <c r="G161" s="57">
        <v>165</v>
      </c>
      <c r="H161" s="57">
        <v>4</v>
      </c>
      <c r="I161" s="5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" x14ac:dyDescent="0.2">
      <c r="A162" s="3"/>
      <c r="B162" s="4"/>
      <c r="C162" s="3" t="s">
        <v>5</v>
      </c>
      <c r="D162" s="57">
        <v>281</v>
      </c>
      <c r="E162" s="57">
        <v>132</v>
      </c>
      <c r="F162" s="57">
        <v>258</v>
      </c>
      <c r="G162" s="57">
        <v>258</v>
      </c>
      <c r="H162" s="57">
        <v>50</v>
      </c>
      <c r="I162" s="5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" x14ac:dyDescent="0.2">
      <c r="A163" s="3"/>
      <c r="B163" s="4"/>
      <c r="C163" s="3" t="s">
        <v>6</v>
      </c>
      <c r="D163" s="57">
        <v>530</v>
      </c>
      <c r="E163" s="57">
        <v>193</v>
      </c>
      <c r="F163" s="57">
        <v>442</v>
      </c>
      <c r="G163" s="57">
        <v>423</v>
      </c>
      <c r="H163" s="57">
        <v>54</v>
      </c>
      <c r="I163" s="5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x14ac:dyDescent="0.2">
      <c r="A164" s="3"/>
      <c r="B164" s="3" t="s">
        <v>8</v>
      </c>
      <c r="C164" s="3" t="s">
        <v>4</v>
      </c>
      <c r="D164" s="57">
        <v>327</v>
      </c>
      <c r="E164" s="57">
        <v>101</v>
      </c>
      <c r="F164" s="57">
        <v>217</v>
      </c>
      <c r="G164" s="57">
        <v>33</v>
      </c>
      <c r="H164" s="57">
        <v>332</v>
      </c>
      <c r="I164" s="5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x14ac:dyDescent="0.2">
      <c r="A165" s="3"/>
      <c r="B165" s="4"/>
      <c r="C165" s="3" t="s">
        <v>5</v>
      </c>
      <c r="D165" s="57">
        <v>443</v>
      </c>
      <c r="E165" s="57">
        <v>444</v>
      </c>
      <c r="F165" s="57">
        <v>361</v>
      </c>
      <c r="G165" s="57">
        <v>275</v>
      </c>
      <c r="H165" s="57">
        <v>471</v>
      </c>
      <c r="I165" s="5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" x14ac:dyDescent="0.2">
      <c r="A166" s="3"/>
      <c r="B166" s="4"/>
      <c r="C166" s="3" t="s">
        <v>6</v>
      </c>
      <c r="D166" s="57">
        <v>770</v>
      </c>
      <c r="E166" s="57">
        <v>545</v>
      </c>
      <c r="F166" s="57">
        <v>578</v>
      </c>
      <c r="G166" s="57">
        <v>308</v>
      </c>
      <c r="H166" s="57">
        <v>803</v>
      </c>
      <c r="I166" s="5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x14ac:dyDescent="0.2">
      <c r="A167" s="3"/>
      <c r="B167" s="3" t="s">
        <v>9</v>
      </c>
      <c r="C167" s="3" t="s">
        <v>4</v>
      </c>
      <c r="D167" s="57">
        <v>13</v>
      </c>
      <c r="E167" s="57">
        <v>13</v>
      </c>
      <c r="F167" s="57">
        <v>13</v>
      </c>
      <c r="G167" s="57">
        <v>14</v>
      </c>
      <c r="H167" s="57">
        <v>13</v>
      </c>
      <c r="I167" s="5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x14ac:dyDescent="0.2">
      <c r="A168" s="3"/>
      <c r="B168" s="4"/>
      <c r="C168" s="3" t="s">
        <v>5</v>
      </c>
      <c r="D168" s="57">
        <v>103</v>
      </c>
      <c r="E168" s="57">
        <v>103</v>
      </c>
      <c r="F168" s="57">
        <v>103</v>
      </c>
      <c r="G168" s="57">
        <v>92</v>
      </c>
      <c r="H168" s="57">
        <v>103</v>
      </c>
      <c r="I168" s="5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x14ac:dyDescent="0.2">
      <c r="A169" s="3"/>
      <c r="B169" s="4"/>
      <c r="C169" s="3" t="s">
        <v>6</v>
      </c>
      <c r="D169" s="57">
        <v>116</v>
      </c>
      <c r="E169" s="57">
        <v>116</v>
      </c>
      <c r="F169" s="57">
        <v>116</v>
      </c>
      <c r="G169" s="57">
        <v>106</v>
      </c>
      <c r="H169" s="57">
        <v>116</v>
      </c>
      <c r="I169" s="5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x14ac:dyDescent="0.2">
      <c r="A170" s="3"/>
      <c r="B170" s="3" t="s">
        <v>10</v>
      </c>
      <c r="C170" s="3" t="s">
        <v>4</v>
      </c>
      <c r="D170" s="57">
        <v>83</v>
      </c>
      <c r="E170" s="57">
        <v>5</v>
      </c>
      <c r="F170" s="57">
        <v>5</v>
      </c>
      <c r="G170" s="57">
        <v>5</v>
      </c>
      <c r="H170" s="57">
        <v>5</v>
      </c>
      <c r="I170" s="5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x14ac:dyDescent="0.2">
      <c r="A171" s="3"/>
      <c r="B171" s="4"/>
      <c r="C171" s="3" t="s">
        <v>5</v>
      </c>
      <c r="D171" s="57">
        <v>133</v>
      </c>
      <c r="E171" s="57">
        <v>55</v>
      </c>
      <c r="F171" s="57">
        <v>55</v>
      </c>
      <c r="G171" s="57">
        <v>55</v>
      </c>
      <c r="H171" s="57">
        <v>60</v>
      </c>
      <c r="I171" s="5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">
      <c r="A172" s="3"/>
      <c r="B172" s="4"/>
      <c r="C172" s="3" t="s">
        <v>6</v>
      </c>
      <c r="D172" s="57">
        <v>216</v>
      </c>
      <c r="E172" s="57">
        <v>60</v>
      </c>
      <c r="F172" s="57">
        <v>60</v>
      </c>
      <c r="G172" s="57">
        <v>60</v>
      </c>
      <c r="H172" s="57">
        <v>65</v>
      </c>
      <c r="I172" s="5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x14ac:dyDescent="0.2">
      <c r="A173" s="3"/>
      <c r="B173" s="3" t="s">
        <v>11</v>
      </c>
      <c r="C173" s="3" t="s">
        <v>4</v>
      </c>
      <c r="D173" s="57">
        <v>674</v>
      </c>
      <c r="E173" s="57">
        <v>154</v>
      </c>
      <c r="F173" s="57">
        <v>47</v>
      </c>
      <c r="G173" s="57">
        <v>6</v>
      </c>
      <c r="H173" s="57">
        <v>163</v>
      </c>
      <c r="I173" s="5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x14ac:dyDescent="0.2">
      <c r="A174" s="3"/>
      <c r="B174" s="4"/>
      <c r="C174" s="3" t="s">
        <v>5</v>
      </c>
      <c r="D174" s="57">
        <v>389</v>
      </c>
      <c r="E174" s="57">
        <v>208</v>
      </c>
      <c r="F174" s="57">
        <v>133</v>
      </c>
      <c r="G174" s="57">
        <v>55</v>
      </c>
      <c r="H174" s="57">
        <v>208</v>
      </c>
      <c r="I174" s="5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x14ac:dyDescent="0.2">
      <c r="A175" s="3"/>
      <c r="B175" s="4"/>
      <c r="C175" s="3" t="s">
        <v>6</v>
      </c>
      <c r="D175" s="57">
        <v>1063</v>
      </c>
      <c r="E175" s="57">
        <v>362</v>
      </c>
      <c r="F175" s="57">
        <v>180</v>
      </c>
      <c r="G175" s="57">
        <v>61</v>
      </c>
      <c r="H175" s="57">
        <v>371</v>
      </c>
      <c r="I175" s="5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x14ac:dyDescent="0.2">
      <c r="A176" s="3"/>
      <c r="B176" s="3" t="s">
        <v>12</v>
      </c>
      <c r="C176" s="3" t="s">
        <v>4</v>
      </c>
      <c r="D176" s="57">
        <v>22</v>
      </c>
      <c r="E176" s="57">
        <v>7</v>
      </c>
      <c r="F176" s="57">
        <v>7</v>
      </c>
      <c r="G176" s="57">
        <v>23</v>
      </c>
      <c r="H176" s="57">
        <v>6</v>
      </c>
      <c r="I176" s="5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x14ac:dyDescent="0.2">
      <c r="A177" s="3"/>
      <c r="B177" s="4"/>
      <c r="C177" s="3" t="s">
        <v>5</v>
      </c>
      <c r="D177" s="57">
        <v>58</v>
      </c>
      <c r="E177" s="57">
        <v>46</v>
      </c>
      <c r="F177" s="57">
        <v>46</v>
      </c>
      <c r="G177" s="57">
        <v>35</v>
      </c>
      <c r="H177" s="57">
        <v>35</v>
      </c>
      <c r="I177" s="5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x14ac:dyDescent="0.2">
      <c r="A178" s="3"/>
      <c r="B178" s="4"/>
      <c r="C178" s="3" t="s">
        <v>6</v>
      </c>
      <c r="D178" s="57">
        <v>80</v>
      </c>
      <c r="E178" s="57">
        <v>53</v>
      </c>
      <c r="F178" s="57">
        <v>53</v>
      </c>
      <c r="G178" s="57">
        <v>58</v>
      </c>
      <c r="H178" s="57">
        <v>41</v>
      </c>
      <c r="I178" s="5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x14ac:dyDescent="0.2">
      <c r="A179" s="3"/>
      <c r="B179" s="3" t="s">
        <v>13</v>
      </c>
      <c r="C179" s="3" t="s">
        <v>4</v>
      </c>
      <c r="D179" s="57">
        <v>28</v>
      </c>
      <c r="E179" s="57">
        <v>13</v>
      </c>
      <c r="F179" s="57">
        <v>13</v>
      </c>
      <c r="G179" s="57">
        <v>27</v>
      </c>
      <c r="H179" s="57">
        <v>14</v>
      </c>
      <c r="I179" s="5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x14ac:dyDescent="0.2">
      <c r="A180" s="3"/>
      <c r="B180" s="4"/>
      <c r="C180" s="3" t="s">
        <v>5</v>
      </c>
      <c r="D180" s="57">
        <v>89</v>
      </c>
      <c r="E180" s="57">
        <v>78</v>
      </c>
      <c r="F180" s="57">
        <v>78</v>
      </c>
      <c r="G180" s="57">
        <v>78</v>
      </c>
      <c r="H180" s="57">
        <v>87</v>
      </c>
      <c r="I180" s="5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x14ac:dyDescent="0.2">
      <c r="A181" s="3"/>
      <c r="B181" s="4"/>
      <c r="C181" s="3" t="s">
        <v>6</v>
      </c>
      <c r="D181" s="57">
        <v>117</v>
      </c>
      <c r="E181" s="57">
        <v>91</v>
      </c>
      <c r="F181" s="57">
        <v>91</v>
      </c>
      <c r="G181" s="57">
        <v>105</v>
      </c>
      <c r="H181" s="57">
        <v>101</v>
      </c>
      <c r="I181" s="5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x14ac:dyDescent="0.2">
      <c r="A182" s="3"/>
      <c r="B182" s="3" t="s">
        <v>14</v>
      </c>
      <c r="C182" s="3" t="s">
        <v>4</v>
      </c>
      <c r="D182" s="57">
        <v>92</v>
      </c>
      <c r="E182" s="57">
        <v>86</v>
      </c>
      <c r="F182" s="57">
        <v>8</v>
      </c>
      <c r="G182" s="57">
        <v>6</v>
      </c>
      <c r="H182" s="57">
        <v>88</v>
      </c>
      <c r="I182" s="5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x14ac:dyDescent="0.2">
      <c r="A183" s="3"/>
      <c r="B183" s="4"/>
      <c r="C183" s="3" t="s">
        <v>5</v>
      </c>
      <c r="D183" s="57">
        <v>133</v>
      </c>
      <c r="E183" s="57">
        <v>147</v>
      </c>
      <c r="F183" s="57">
        <v>50</v>
      </c>
      <c r="G183" s="57">
        <v>34</v>
      </c>
      <c r="H183" s="57">
        <v>147</v>
      </c>
      <c r="I183" s="5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x14ac:dyDescent="0.2">
      <c r="A184" s="3"/>
      <c r="B184" s="4"/>
      <c r="C184" s="3" t="s">
        <v>6</v>
      </c>
      <c r="D184" s="57">
        <v>225</v>
      </c>
      <c r="E184" s="57">
        <v>233</v>
      </c>
      <c r="F184" s="57">
        <v>58</v>
      </c>
      <c r="G184" s="57">
        <v>40</v>
      </c>
      <c r="H184" s="57">
        <v>235</v>
      </c>
      <c r="I184" s="5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x14ac:dyDescent="0.2">
      <c r="A185" s="3"/>
      <c r="B185" s="3" t="s">
        <v>15</v>
      </c>
      <c r="C185" s="3" t="s">
        <v>4</v>
      </c>
      <c r="D185" s="57">
        <v>253</v>
      </c>
      <c r="E185" s="57">
        <v>161</v>
      </c>
      <c r="F185" s="57">
        <v>191</v>
      </c>
      <c r="G185" s="57">
        <v>64</v>
      </c>
      <c r="H185" s="57">
        <v>250</v>
      </c>
      <c r="I185" s="5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">
      <c r="A186" s="3"/>
      <c r="B186" s="4"/>
      <c r="C186" s="3" t="s">
        <v>5</v>
      </c>
      <c r="D186" s="57">
        <v>415</v>
      </c>
      <c r="E186" s="57">
        <v>415</v>
      </c>
      <c r="F186" s="57">
        <v>332</v>
      </c>
      <c r="G186" s="57">
        <v>324</v>
      </c>
      <c r="H186" s="57">
        <v>429</v>
      </c>
      <c r="I186" s="5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x14ac:dyDescent="0.2">
      <c r="A187" s="3"/>
      <c r="B187" s="4"/>
      <c r="C187" s="3" t="s">
        <v>6</v>
      </c>
      <c r="D187" s="57">
        <v>668</v>
      </c>
      <c r="E187" s="57">
        <v>576</v>
      </c>
      <c r="F187" s="57">
        <v>523</v>
      </c>
      <c r="G187" s="57">
        <v>388</v>
      </c>
      <c r="H187" s="57">
        <v>679</v>
      </c>
      <c r="I187" s="5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5">
      <c r="A188" s="3"/>
      <c r="B188" s="3"/>
      <c r="C188" s="4"/>
      <c r="D188" s="10"/>
      <c r="E188" s="10"/>
      <c r="F188" s="10"/>
      <c r="G188" s="10"/>
      <c r="H188" s="10"/>
      <c r="I188" s="1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8" x14ac:dyDescent="0.25">
      <c r="A189" s="3"/>
      <c r="B189" s="30" t="s">
        <v>16</v>
      </c>
      <c r="C189" s="31" t="s">
        <v>4</v>
      </c>
      <c r="D189" s="32">
        <f t="shared" ref="D189:H189" si="16">AVERAGE(D158,D161,D164,D167,D170,D173,D176,D179,D182,D185)</f>
        <v>246.6</v>
      </c>
      <c r="E189" s="32">
        <f t="shared" si="16"/>
        <v>66.400000000000006</v>
      </c>
      <c r="F189" s="32">
        <f t="shared" si="16"/>
        <v>74.8</v>
      </c>
      <c r="G189" s="32">
        <f t="shared" si="16"/>
        <v>61.3</v>
      </c>
      <c r="H189" s="39">
        <f t="shared" si="16"/>
        <v>92</v>
      </c>
      <c r="I189" s="15">
        <f t="shared" ref="I189:I191" si="17">AVERAGE(D189,E189,F189,G189,H189)</f>
        <v>108.22</v>
      </c>
      <c r="J189" s="41" t="s">
        <v>40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8" x14ac:dyDescent="0.25">
      <c r="A190" s="3"/>
      <c r="B190" s="33"/>
      <c r="C190" s="34" t="s">
        <v>5</v>
      </c>
      <c r="D190" s="10">
        <f t="shared" ref="D190:H190" si="18">AVERAGE(D159,D162,D165,D168,D171,D174,D177,D180,D183,D186)</f>
        <v>243.9</v>
      </c>
      <c r="E190" s="10">
        <f t="shared" si="18"/>
        <v>193</v>
      </c>
      <c r="F190" s="10">
        <f t="shared" si="18"/>
        <v>171.8</v>
      </c>
      <c r="G190" s="10">
        <f t="shared" si="18"/>
        <v>146.1</v>
      </c>
      <c r="H190" s="54">
        <f t="shared" si="18"/>
        <v>187.7</v>
      </c>
      <c r="I190" s="20">
        <f t="shared" si="17"/>
        <v>188.5</v>
      </c>
      <c r="J190" s="46" t="s">
        <v>41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8" x14ac:dyDescent="0.25">
      <c r="A191" s="3"/>
      <c r="B191" s="35"/>
      <c r="C191" s="36" t="s">
        <v>6</v>
      </c>
      <c r="D191" s="37">
        <f t="shared" ref="D191:H191" si="19">AVERAGE(D160,D163,D166,D169,D172,D175,D178,D181,D184,D187)</f>
        <v>490.5</v>
      </c>
      <c r="E191" s="37">
        <f t="shared" si="19"/>
        <v>259.39999999999998</v>
      </c>
      <c r="F191" s="37">
        <f t="shared" si="19"/>
        <v>246.6</v>
      </c>
      <c r="G191" s="37">
        <f t="shared" si="19"/>
        <v>207.4</v>
      </c>
      <c r="H191" s="56">
        <f t="shared" si="19"/>
        <v>279.7</v>
      </c>
      <c r="I191" s="26">
        <f t="shared" si="17"/>
        <v>296.72000000000003</v>
      </c>
      <c r="J191" s="51" t="s">
        <v>42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x14ac:dyDescent="0.2">
      <c r="A193" s="3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5">
      <c r="A194" s="3"/>
      <c r="B194" s="28" t="s">
        <v>17</v>
      </c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5">
      <c r="A195" s="3"/>
      <c r="B195" s="28" t="s">
        <v>2</v>
      </c>
      <c r="C195" s="3"/>
      <c r="D195" s="60">
        <v>41008.625</v>
      </c>
      <c r="E195" s="60">
        <v>41018.816145833334</v>
      </c>
      <c r="F195" s="60">
        <v>41012.5940162037</v>
      </c>
      <c r="G195" s="60">
        <v>41023.710844907408</v>
      </c>
      <c r="H195" s="60">
        <v>41031.771423611113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x14ac:dyDescent="0.2">
      <c r="A196" s="3"/>
      <c r="B196" s="98" t="s">
        <v>3</v>
      </c>
      <c r="C196" s="3" t="s">
        <v>4</v>
      </c>
      <c r="D196" s="57">
        <v>725</v>
      </c>
      <c r="E196" s="57">
        <v>63</v>
      </c>
      <c r="F196" s="57">
        <v>242</v>
      </c>
      <c r="G196" s="57">
        <v>270</v>
      </c>
      <c r="H196" s="57">
        <v>45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x14ac:dyDescent="0.2">
      <c r="A197" s="3"/>
      <c r="B197" s="97"/>
      <c r="C197" s="3" t="s">
        <v>5</v>
      </c>
      <c r="D197" s="57">
        <v>395</v>
      </c>
      <c r="E197" s="57">
        <v>302</v>
      </c>
      <c r="F197" s="57">
        <v>255</v>
      </c>
      <c r="G197" s="57">
        <v>255</v>
      </c>
      <c r="H197" s="57">
        <v>287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x14ac:dyDescent="0.2">
      <c r="A198" s="3"/>
      <c r="B198" s="97"/>
      <c r="C198" s="3" t="s">
        <v>6</v>
      </c>
      <c r="D198" s="57">
        <v>1120</v>
      </c>
      <c r="E198" s="57">
        <v>365</v>
      </c>
      <c r="F198" s="57">
        <v>497</v>
      </c>
      <c r="G198" s="57">
        <v>525</v>
      </c>
      <c r="H198" s="57">
        <v>332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x14ac:dyDescent="0.2">
      <c r="A199" s="3"/>
      <c r="B199" s="98" t="s">
        <v>7</v>
      </c>
      <c r="C199" s="3" t="s">
        <v>4</v>
      </c>
      <c r="D199" s="57">
        <v>249</v>
      </c>
      <c r="E199" s="57">
        <v>61</v>
      </c>
      <c r="F199" s="57">
        <v>184</v>
      </c>
      <c r="G199" s="57">
        <v>165</v>
      </c>
      <c r="H199" s="57">
        <v>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">
      <c r="A200" s="3"/>
      <c r="B200" s="97"/>
      <c r="C200" s="3" t="s">
        <v>5</v>
      </c>
      <c r="D200" s="57">
        <v>281</v>
      </c>
      <c r="E200" s="57">
        <v>132</v>
      </c>
      <c r="F200" s="57">
        <v>258</v>
      </c>
      <c r="G200" s="57">
        <v>258</v>
      </c>
      <c r="H200" s="57">
        <v>50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x14ac:dyDescent="0.2">
      <c r="A201" s="3"/>
      <c r="B201" s="97"/>
      <c r="C201" s="3" t="s">
        <v>6</v>
      </c>
      <c r="D201" s="57">
        <v>530</v>
      </c>
      <c r="E201" s="57">
        <v>193</v>
      </c>
      <c r="F201" s="57">
        <v>442</v>
      </c>
      <c r="G201" s="57">
        <v>423</v>
      </c>
      <c r="H201" s="57">
        <v>54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x14ac:dyDescent="0.2">
      <c r="A202" s="3"/>
      <c r="B202" s="98" t="s">
        <v>8</v>
      </c>
      <c r="C202" s="3" t="s">
        <v>4</v>
      </c>
      <c r="D202" s="57">
        <v>327</v>
      </c>
      <c r="E202" s="57">
        <v>101</v>
      </c>
      <c r="F202" s="57">
        <v>294</v>
      </c>
      <c r="G202" s="57">
        <v>33</v>
      </c>
      <c r="H202" s="57">
        <v>332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x14ac:dyDescent="0.2">
      <c r="A203" s="3"/>
      <c r="B203" s="97"/>
      <c r="C203" s="3" t="s">
        <v>5</v>
      </c>
      <c r="D203" s="57">
        <v>443</v>
      </c>
      <c r="E203" s="57">
        <v>444</v>
      </c>
      <c r="F203" s="57">
        <v>457</v>
      </c>
      <c r="G203" s="57">
        <v>275</v>
      </c>
      <c r="H203" s="57">
        <v>471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x14ac:dyDescent="0.2">
      <c r="A204" s="3"/>
      <c r="B204" s="97"/>
      <c r="C204" s="3" t="s">
        <v>6</v>
      </c>
      <c r="D204" s="57">
        <v>770</v>
      </c>
      <c r="E204" s="57">
        <v>545</v>
      </c>
      <c r="F204" s="57">
        <v>751</v>
      </c>
      <c r="G204" s="57">
        <v>308</v>
      </c>
      <c r="H204" s="57">
        <v>803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" x14ac:dyDescent="0.2">
      <c r="A205" s="3"/>
      <c r="B205" s="98" t="s">
        <v>9</v>
      </c>
      <c r="C205" s="3" t="s">
        <v>4</v>
      </c>
      <c r="D205" s="57">
        <v>13</v>
      </c>
      <c r="E205" s="57">
        <v>13</v>
      </c>
      <c r="F205" s="57">
        <v>50</v>
      </c>
      <c r="G205" s="57">
        <v>14</v>
      </c>
      <c r="H205" s="57">
        <v>13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x14ac:dyDescent="0.2">
      <c r="A206" s="3"/>
      <c r="B206" s="97"/>
      <c r="C206" s="3" t="s">
        <v>5</v>
      </c>
      <c r="D206" s="57">
        <v>103</v>
      </c>
      <c r="E206" s="57">
        <v>103</v>
      </c>
      <c r="F206" s="57">
        <v>80</v>
      </c>
      <c r="G206" s="57">
        <v>92</v>
      </c>
      <c r="H206" s="57">
        <v>103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x14ac:dyDescent="0.2">
      <c r="A207" s="3"/>
      <c r="B207" s="97"/>
      <c r="C207" s="3" t="s">
        <v>6</v>
      </c>
      <c r="D207" s="57">
        <v>116</v>
      </c>
      <c r="E207" s="57">
        <v>116</v>
      </c>
      <c r="F207" s="57">
        <v>130</v>
      </c>
      <c r="G207" s="57">
        <v>106</v>
      </c>
      <c r="H207" s="57">
        <v>116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x14ac:dyDescent="0.2">
      <c r="A208" s="3"/>
      <c r="B208" s="98" t="s">
        <v>10</v>
      </c>
      <c r="C208" s="3" t="s">
        <v>4</v>
      </c>
      <c r="D208" s="57">
        <v>83</v>
      </c>
      <c r="E208" s="57">
        <v>5</v>
      </c>
      <c r="F208" s="57">
        <v>119</v>
      </c>
      <c r="G208" s="57">
        <v>5</v>
      </c>
      <c r="H208" s="57">
        <v>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x14ac:dyDescent="0.2">
      <c r="A209" s="3"/>
      <c r="B209" s="97"/>
      <c r="C209" s="3" t="s">
        <v>5</v>
      </c>
      <c r="D209" s="57">
        <v>133</v>
      </c>
      <c r="E209" s="57">
        <v>55</v>
      </c>
      <c r="F209" s="57">
        <v>141</v>
      </c>
      <c r="G209" s="57">
        <v>55</v>
      </c>
      <c r="H209" s="57">
        <v>60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x14ac:dyDescent="0.2">
      <c r="A210" s="3"/>
      <c r="B210" s="97"/>
      <c r="C210" s="3" t="s">
        <v>6</v>
      </c>
      <c r="D210" s="57">
        <v>216</v>
      </c>
      <c r="E210" s="57">
        <v>60</v>
      </c>
      <c r="F210" s="57">
        <v>260</v>
      </c>
      <c r="G210" s="57">
        <v>60</v>
      </c>
      <c r="H210" s="57">
        <v>65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x14ac:dyDescent="0.2">
      <c r="A211" s="3"/>
      <c r="B211" s="98" t="s">
        <v>11</v>
      </c>
      <c r="C211" s="3" t="s">
        <v>4</v>
      </c>
      <c r="D211" s="57">
        <v>674</v>
      </c>
      <c r="E211" s="57">
        <v>154</v>
      </c>
      <c r="F211" s="57">
        <v>154</v>
      </c>
      <c r="G211" s="57">
        <v>6</v>
      </c>
      <c r="H211" s="57">
        <v>163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x14ac:dyDescent="0.2">
      <c r="A212" s="3"/>
      <c r="B212" s="97"/>
      <c r="C212" s="3" t="s">
        <v>5</v>
      </c>
      <c r="D212" s="57">
        <v>389</v>
      </c>
      <c r="E212" s="57">
        <v>208</v>
      </c>
      <c r="F212" s="57">
        <v>208</v>
      </c>
      <c r="G212" s="57">
        <v>55</v>
      </c>
      <c r="H212" s="57">
        <v>208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x14ac:dyDescent="0.2">
      <c r="A213" s="3"/>
      <c r="B213" s="97"/>
      <c r="C213" s="3" t="s">
        <v>6</v>
      </c>
      <c r="D213" s="57">
        <v>1063</v>
      </c>
      <c r="E213" s="57">
        <v>362</v>
      </c>
      <c r="F213" s="57">
        <v>362</v>
      </c>
      <c r="G213" s="57">
        <v>61</v>
      </c>
      <c r="H213" s="57">
        <v>371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">
      <c r="A214" s="3"/>
      <c r="B214" s="98" t="s">
        <v>12</v>
      </c>
      <c r="C214" s="3" t="s">
        <v>4</v>
      </c>
      <c r="D214" s="57">
        <v>22</v>
      </c>
      <c r="E214" s="57">
        <v>7</v>
      </c>
      <c r="F214" s="57">
        <v>22</v>
      </c>
      <c r="G214" s="57">
        <v>23</v>
      </c>
      <c r="H214" s="57">
        <v>20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x14ac:dyDescent="0.2">
      <c r="A215" s="3"/>
      <c r="B215" s="97"/>
      <c r="C215" s="3" t="s">
        <v>5</v>
      </c>
      <c r="D215" s="57">
        <v>58</v>
      </c>
      <c r="E215" s="57">
        <v>46</v>
      </c>
      <c r="F215" s="57">
        <v>35</v>
      </c>
      <c r="G215" s="57">
        <v>35</v>
      </c>
      <c r="H215" s="57">
        <v>55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x14ac:dyDescent="0.2">
      <c r="A216" s="3"/>
      <c r="B216" s="97"/>
      <c r="C216" s="3" t="s">
        <v>6</v>
      </c>
      <c r="D216" s="57">
        <v>80</v>
      </c>
      <c r="E216" s="57">
        <v>53</v>
      </c>
      <c r="F216" s="57">
        <v>57</v>
      </c>
      <c r="G216" s="57">
        <v>58</v>
      </c>
      <c r="H216" s="57">
        <v>75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x14ac:dyDescent="0.2">
      <c r="A217" s="3"/>
      <c r="B217" s="98" t="s">
        <v>13</v>
      </c>
      <c r="C217" s="3" t="s">
        <v>4</v>
      </c>
      <c r="D217" s="57">
        <v>28</v>
      </c>
      <c r="E217" s="57">
        <v>13</v>
      </c>
      <c r="F217" s="57">
        <v>56</v>
      </c>
      <c r="G217" s="57">
        <v>27</v>
      </c>
      <c r="H217" s="57">
        <v>14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x14ac:dyDescent="0.2">
      <c r="A218" s="3"/>
      <c r="B218" s="97"/>
      <c r="C218" s="3" t="s">
        <v>5</v>
      </c>
      <c r="D218" s="57">
        <v>89</v>
      </c>
      <c r="E218" s="57">
        <v>78</v>
      </c>
      <c r="F218" s="57">
        <v>89</v>
      </c>
      <c r="G218" s="57">
        <v>78</v>
      </c>
      <c r="H218" s="57">
        <v>87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x14ac:dyDescent="0.2">
      <c r="A219" s="3"/>
      <c r="B219" s="97"/>
      <c r="C219" s="3" t="s">
        <v>6</v>
      </c>
      <c r="D219" s="57">
        <v>117</v>
      </c>
      <c r="E219" s="57">
        <v>91</v>
      </c>
      <c r="F219" s="57">
        <v>145</v>
      </c>
      <c r="G219" s="57">
        <v>105</v>
      </c>
      <c r="H219" s="57">
        <v>101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x14ac:dyDescent="0.2">
      <c r="A220" s="3"/>
      <c r="B220" s="98" t="s">
        <v>14</v>
      </c>
      <c r="C220" s="3" t="s">
        <v>4</v>
      </c>
      <c r="D220" s="57">
        <v>92</v>
      </c>
      <c r="E220" s="57">
        <v>86</v>
      </c>
      <c r="F220" s="57">
        <v>69</v>
      </c>
      <c r="G220" s="57">
        <v>6</v>
      </c>
      <c r="H220" s="57">
        <v>269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x14ac:dyDescent="0.2">
      <c r="A221" s="3"/>
      <c r="B221" s="97"/>
      <c r="C221" s="3" t="s">
        <v>5</v>
      </c>
      <c r="D221" s="57">
        <v>133</v>
      </c>
      <c r="E221" s="57">
        <v>147</v>
      </c>
      <c r="F221" s="57">
        <v>147</v>
      </c>
      <c r="G221" s="57">
        <v>34</v>
      </c>
      <c r="H221" s="57">
        <v>161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" x14ac:dyDescent="0.2">
      <c r="A222" s="3"/>
      <c r="B222" s="97"/>
      <c r="C222" s="3" t="s">
        <v>6</v>
      </c>
      <c r="D222" s="57">
        <v>225</v>
      </c>
      <c r="E222" s="57">
        <v>233</v>
      </c>
      <c r="F222" s="57">
        <v>216</v>
      </c>
      <c r="G222" s="57">
        <v>40</v>
      </c>
      <c r="H222" s="57">
        <v>430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x14ac:dyDescent="0.2">
      <c r="A223" s="3"/>
      <c r="B223" s="98" t="s">
        <v>15</v>
      </c>
      <c r="C223" s="3" t="s">
        <v>4</v>
      </c>
      <c r="D223" s="57">
        <v>253</v>
      </c>
      <c r="E223" s="57">
        <v>230</v>
      </c>
      <c r="F223" s="57">
        <v>232</v>
      </c>
      <c r="G223" s="57">
        <v>64</v>
      </c>
      <c r="H223" s="57">
        <v>349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x14ac:dyDescent="0.2">
      <c r="A224" s="3"/>
      <c r="B224" s="97"/>
      <c r="C224" s="3" t="s">
        <v>5</v>
      </c>
      <c r="D224" s="57">
        <v>415</v>
      </c>
      <c r="E224" s="57">
        <v>429</v>
      </c>
      <c r="F224" s="57">
        <v>429</v>
      </c>
      <c r="G224" s="57">
        <v>324</v>
      </c>
      <c r="H224" s="57">
        <v>444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x14ac:dyDescent="0.2">
      <c r="A225" s="3"/>
      <c r="B225" s="97"/>
      <c r="C225" s="3" t="s">
        <v>6</v>
      </c>
      <c r="D225" s="57">
        <v>668</v>
      </c>
      <c r="E225" s="57">
        <v>659</v>
      </c>
      <c r="F225" s="57">
        <v>661</v>
      </c>
      <c r="G225" s="57">
        <v>388</v>
      </c>
      <c r="H225" s="57">
        <v>793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5">
      <c r="A226" s="3"/>
      <c r="B226" s="3"/>
      <c r="C226" s="4"/>
      <c r="D226" s="10"/>
      <c r="E226" s="10"/>
      <c r="F226" s="10"/>
      <c r="G226" s="10"/>
      <c r="H226" s="10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8" x14ac:dyDescent="0.25">
      <c r="A227" s="3"/>
      <c r="B227" s="30" t="s">
        <v>16</v>
      </c>
      <c r="C227" s="38" t="s">
        <v>4</v>
      </c>
      <c r="D227" s="32">
        <f t="shared" ref="D227:H227" si="20">AVERAGE(D196,D199,D202,D205,D208,D211,D214,D217,D220,D223)</f>
        <v>246.6</v>
      </c>
      <c r="E227" s="32">
        <f t="shared" si="20"/>
        <v>73.3</v>
      </c>
      <c r="F227" s="32">
        <f t="shared" si="20"/>
        <v>142.19999999999999</v>
      </c>
      <c r="G227" s="32">
        <f t="shared" si="20"/>
        <v>61.3</v>
      </c>
      <c r="H227" s="39">
        <f t="shared" si="20"/>
        <v>121.4</v>
      </c>
      <c r="I227" s="15">
        <f t="shared" ref="I227:I229" si="21">AVERAGE(D227,E227,F227,G227,H227)</f>
        <v>128.95999999999998</v>
      </c>
      <c r="J227" s="41" t="s">
        <v>43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8" x14ac:dyDescent="0.25">
      <c r="A228" s="3"/>
      <c r="B228" s="33"/>
      <c r="C228" s="42" t="s">
        <v>5</v>
      </c>
      <c r="D228" s="10">
        <f t="shared" ref="D228:H228" si="22">AVERAGE(D197,D200,D203,D206,D209,D212,D215,D218,D221,D224)</f>
        <v>243.9</v>
      </c>
      <c r="E228" s="10">
        <f t="shared" si="22"/>
        <v>194.4</v>
      </c>
      <c r="F228" s="10">
        <f t="shared" si="22"/>
        <v>209.9</v>
      </c>
      <c r="G228" s="10">
        <f t="shared" si="22"/>
        <v>146.1</v>
      </c>
      <c r="H228" s="54">
        <f t="shared" si="22"/>
        <v>192.6</v>
      </c>
      <c r="I228" s="20">
        <f t="shared" si="21"/>
        <v>197.38000000000002</v>
      </c>
      <c r="J228" s="46" t="s">
        <v>44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8" x14ac:dyDescent="0.25">
      <c r="A229" s="3"/>
      <c r="B229" s="35"/>
      <c r="C229" s="47" t="s">
        <v>6</v>
      </c>
      <c r="D229" s="37">
        <f t="shared" ref="D229:H229" si="23">AVERAGE(D198,D201,D204,D207,D210,D213,D216,D219,D222,D225)</f>
        <v>490.5</v>
      </c>
      <c r="E229" s="37">
        <f t="shared" si="23"/>
        <v>267.7</v>
      </c>
      <c r="F229" s="37">
        <f t="shared" si="23"/>
        <v>352.1</v>
      </c>
      <c r="G229" s="37">
        <f t="shared" si="23"/>
        <v>207.4</v>
      </c>
      <c r="H229" s="56">
        <f t="shared" si="23"/>
        <v>314</v>
      </c>
      <c r="I229" s="26">
        <f t="shared" si="21"/>
        <v>326.34000000000003</v>
      </c>
      <c r="J229" s="51" t="s">
        <v>45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5">
      <c r="A230" s="3"/>
      <c r="B230" s="3"/>
      <c r="C230" s="3"/>
      <c r="D230" s="10"/>
      <c r="E230" s="10"/>
      <c r="F230" s="10"/>
      <c r="G230" s="10"/>
      <c r="H230" s="10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5">
      <c r="A231" s="3"/>
      <c r="B231" s="28" t="s">
        <v>20</v>
      </c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5">
      <c r="A232" s="3"/>
      <c r="B232" s="28" t="s">
        <v>2</v>
      </c>
      <c r="C232" s="3"/>
      <c r="D232" s="29">
        <v>41008.625</v>
      </c>
      <c r="E232" s="29">
        <v>41018.816145833334</v>
      </c>
      <c r="F232" s="29">
        <v>41012.5940162037</v>
      </c>
      <c r="G232" s="29">
        <v>41023.710844907408</v>
      </c>
      <c r="H232" s="29">
        <v>41031.771423611113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x14ac:dyDescent="0.2">
      <c r="A233" s="3"/>
      <c r="B233" s="98" t="s">
        <v>3</v>
      </c>
      <c r="C233" s="3" t="s">
        <v>4</v>
      </c>
      <c r="D233" s="57">
        <v>725</v>
      </c>
      <c r="E233" s="57">
        <v>63</v>
      </c>
      <c r="F233" s="57">
        <v>242</v>
      </c>
      <c r="G233" s="57">
        <v>270</v>
      </c>
      <c r="H233" s="57">
        <v>74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" x14ac:dyDescent="0.2">
      <c r="A234" s="3"/>
      <c r="B234" s="97"/>
      <c r="C234" s="3" t="s">
        <v>5</v>
      </c>
      <c r="D234" s="57">
        <v>395</v>
      </c>
      <c r="E234" s="57">
        <v>302</v>
      </c>
      <c r="F234" s="57">
        <v>255</v>
      </c>
      <c r="G234" s="57">
        <v>255</v>
      </c>
      <c r="H234" s="57">
        <v>302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x14ac:dyDescent="0.2">
      <c r="A235" s="3"/>
      <c r="B235" s="97"/>
      <c r="C235" s="3" t="s">
        <v>6</v>
      </c>
      <c r="D235" s="57">
        <v>1120</v>
      </c>
      <c r="E235" s="57">
        <v>365</v>
      </c>
      <c r="F235" s="57">
        <v>497</v>
      </c>
      <c r="G235" s="57">
        <v>525</v>
      </c>
      <c r="H235" s="57">
        <v>376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x14ac:dyDescent="0.2">
      <c r="A236" s="3"/>
      <c r="B236" s="98" t="s">
        <v>7</v>
      </c>
      <c r="C236" s="3" t="s">
        <v>4</v>
      </c>
      <c r="D236" s="57">
        <v>249</v>
      </c>
      <c r="E236" s="57">
        <v>61</v>
      </c>
      <c r="F236" s="57">
        <v>184</v>
      </c>
      <c r="G236" s="57">
        <v>165</v>
      </c>
      <c r="H236" s="57">
        <v>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x14ac:dyDescent="0.2">
      <c r="A237" s="3"/>
      <c r="B237" s="97"/>
      <c r="C237" s="3" t="s">
        <v>5</v>
      </c>
      <c r="D237" s="57">
        <v>281</v>
      </c>
      <c r="E237" s="57">
        <v>132</v>
      </c>
      <c r="F237" s="57">
        <v>258</v>
      </c>
      <c r="G237" s="57">
        <v>258</v>
      </c>
      <c r="H237" s="57">
        <v>50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x14ac:dyDescent="0.2">
      <c r="A238" s="3"/>
      <c r="B238" s="97"/>
      <c r="C238" s="3" t="s">
        <v>6</v>
      </c>
      <c r="D238" s="57">
        <v>530</v>
      </c>
      <c r="E238" s="57">
        <v>193</v>
      </c>
      <c r="F238" s="57">
        <v>442</v>
      </c>
      <c r="G238" s="57">
        <v>423</v>
      </c>
      <c r="H238" s="57">
        <v>54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x14ac:dyDescent="0.2">
      <c r="A239" s="3"/>
      <c r="B239" s="98" t="s">
        <v>8</v>
      </c>
      <c r="C239" s="3" t="s">
        <v>4</v>
      </c>
      <c r="D239" s="57">
        <v>327</v>
      </c>
      <c r="E239" s="57">
        <v>101</v>
      </c>
      <c r="F239" s="57">
        <v>294</v>
      </c>
      <c r="G239" s="57">
        <v>33</v>
      </c>
      <c r="H239" s="57">
        <v>332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x14ac:dyDescent="0.2">
      <c r="A240" s="3"/>
      <c r="B240" s="97"/>
      <c r="C240" s="3" t="s">
        <v>5</v>
      </c>
      <c r="D240" s="57">
        <v>443</v>
      </c>
      <c r="E240" s="57">
        <v>444</v>
      </c>
      <c r="F240" s="57">
        <v>457</v>
      </c>
      <c r="G240" s="57">
        <v>275</v>
      </c>
      <c r="H240" s="57">
        <v>471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x14ac:dyDescent="0.2">
      <c r="A241" s="3"/>
      <c r="B241" s="97"/>
      <c r="C241" s="3" t="s">
        <v>6</v>
      </c>
      <c r="D241" s="57">
        <v>770</v>
      </c>
      <c r="E241" s="57">
        <v>545</v>
      </c>
      <c r="F241" s="57">
        <v>751</v>
      </c>
      <c r="G241" s="57">
        <v>308</v>
      </c>
      <c r="H241" s="57">
        <v>803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x14ac:dyDescent="0.2">
      <c r="A242" s="3"/>
      <c r="B242" s="98" t="s">
        <v>9</v>
      </c>
      <c r="C242" s="3" t="s">
        <v>4</v>
      </c>
      <c r="D242" s="57">
        <v>13</v>
      </c>
      <c r="E242" s="57">
        <v>13</v>
      </c>
      <c r="F242" s="57">
        <v>50</v>
      </c>
      <c r="G242" s="57">
        <v>14</v>
      </c>
      <c r="H242" s="57">
        <v>250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x14ac:dyDescent="0.2">
      <c r="A243" s="3"/>
      <c r="B243" s="97"/>
      <c r="C243" s="3" t="s">
        <v>5</v>
      </c>
      <c r="D243" s="57">
        <v>103</v>
      </c>
      <c r="E243" s="57">
        <v>103</v>
      </c>
      <c r="F243" s="57">
        <v>80</v>
      </c>
      <c r="G243" s="57">
        <v>92</v>
      </c>
      <c r="H243" s="57">
        <v>197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x14ac:dyDescent="0.2">
      <c r="A244" s="3"/>
      <c r="B244" s="97"/>
      <c r="C244" s="3" t="s">
        <v>6</v>
      </c>
      <c r="D244" s="57">
        <v>116</v>
      </c>
      <c r="E244" s="57">
        <v>116</v>
      </c>
      <c r="F244" s="57">
        <v>130</v>
      </c>
      <c r="G244" s="57">
        <v>106</v>
      </c>
      <c r="H244" s="57">
        <v>447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x14ac:dyDescent="0.2">
      <c r="A245" s="3"/>
      <c r="B245" s="98" t="s">
        <v>10</v>
      </c>
      <c r="C245" s="3" t="s">
        <v>4</v>
      </c>
      <c r="D245" s="57">
        <v>83</v>
      </c>
      <c r="E245" s="57">
        <v>5</v>
      </c>
      <c r="F245" s="57">
        <v>119</v>
      </c>
      <c r="G245" s="57">
        <v>5</v>
      </c>
      <c r="H245" s="57">
        <v>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x14ac:dyDescent="0.2">
      <c r="A246" s="3"/>
      <c r="B246" s="97"/>
      <c r="C246" s="3" t="s">
        <v>5</v>
      </c>
      <c r="D246" s="57">
        <v>133</v>
      </c>
      <c r="E246" s="57">
        <v>55</v>
      </c>
      <c r="F246" s="57">
        <v>141</v>
      </c>
      <c r="G246" s="57">
        <v>55</v>
      </c>
      <c r="H246" s="57">
        <v>60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" x14ac:dyDescent="0.2">
      <c r="A247" s="3"/>
      <c r="B247" s="97"/>
      <c r="C247" s="3" t="s">
        <v>6</v>
      </c>
      <c r="D247" s="57">
        <v>216</v>
      </c>
      <c r="E247" s="57">
        <v>60</v>
      </c>
      <c r="F247" s="57">
        <v>260</v>
      </c>
      <c r="G247" s="57">
        <v>60</v>
      </c>
      <c r="H247" s="57">
        <v>65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x14ac:dyDescent="0.2">
      <c r="A248" s="3"/>
      <c r="B248" s="98" t="s">
        <v>11</v>
      </c>
      <c r="C248" s="3" t="s">
        <v>4</v>
      </c>
      <c r="D248" s="57">
        <v>674</v>
      </c>
      <c r="E248" s="57">
        <v>154</v>
      </c>
      <c r="F248" s="57">
        <v>154</v>
      </c>
      <c r="G248" s="57">
        <v>6</v>
      </c>
      <c r="H248" s="57">
        <v>163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x14ac:dyDescent="0.2">
      <c r="A249" s="3"/>
      <c r="B249" s="97"/>
      <c r="C249" s="3" t="s">
        <v>5</v>
      </c>
      <c r="D249" s="57">
        <v>389</v>
      </c>
      <c r="E249" s="57">
        <v>208</v>
      </c>
      <c r="F249" s="57">
        <v>208</v>
      </c>
      <c r="G249" s="57">
        <v>55</v>
      </c>
      <c r="H249" s="57">
        <v>208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x14ac:dyDescent="0.2">
      <c r="A250" s="3"/>
      <c r="B250" s="97"/>
      <c r="C250" s="3" t="s">
        <v>6</v>
      </c>
      <c r="D250" s="57">
        <v>1063</v>
      </c>
      <c r="E250" s="57">
        <v>362</v>
      </c>
      <c r="F250" s="57">
        <v>362</v>
      </c>
      <c r="G250" s="57">
        <v>61</v>
      </c>
      <c r="H250" s="57">
        <v>371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x14ac:dyDescent="0.2">
      <c r="A251" s="3"/>
      <c r="B251" s="98" t="s">
        <v>12</v>
      </c>
      <c r="C251" s="3" t="s">
        <v>4</v>
      </c>
      <c r="D251" s="57">
        <v>22</v>
      </c>
      <c r="E251" s="57">
        <v>7</v>
      </c>
      <c r="F251" s="57">
        <v>22</v>
      </c>
      <c r="G251" s="57">
        <v>23</v>
      </c>
      <c r="H251" s="57">
        <v>20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x14ac:dyDescent="0.2">
      <c r="A252" s="3"/>
      <c r="B252" s="97"/>
      <c r="C252" s="3" t="s">
        <v>5</v>
      </c>
      <c r="D252" s="57">
        <v>58</v>
      </c>
      <c r="E252" s="57">
        <v>46</v>
      </c>
      <c r="F252" s="57">
        <v>35</v>
      </c>
      <c r="G252" s="57">
        <v>35</v>
      </c>
      <c r="H252" s="57">
        <v>55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x14ac:dyDescent="0.2">
      <c r="A253" s="3"/>
      <c r="B253" s="97"/>
      <c r="C253" s="3" t="s">
        <v>6</v>
      </c>
      <c r="D253" s="57">
        <v>80</v>
      </c>
      <c r="E253" s="57">
        <v>53</v>
      </c>
      <c r="F253" s="57">
        <v>57</v>
      </c>
      <c r="G253" s="57">
        <v>58</v>
      </c>
      <c r="H253" s="57">
        <v>75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x14ac:dyDescent="0.2">
      <c r="A254" s="3"/>
      <c r="B254" s="98" t="s">
        <v>13</v>
      </c>
      <c r="C254" s="3" t="s">
        <v>4</v>
      </c>
      <c r="D254" s="57">
        <v>28</v>
      </c>
      <c r="E254" s="57">
        <v>13</v>
      </c>
      <c r="F254" s="57">
        <v>56</v>
      </c>
      <c r="G254" s="57">
        <v>27</v>
      </c>
      <c r="H254" s="57">
        <v>14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x14ac:dyDescent="0.2">
      <c r="A255" s="3"/>
      <c r="B255" s="97"/>
      <c r="C255" s="3" t="s">
        <v>5</v>
      </c>
      <c r="D255" s="57">
        <v>89</v>
      </c>
      <c r="E255" s="57">
        <v>78</v>
      </c>
      <c r="F255" s="57">
        <v>89</v>
      </c>
      <c r="G255" s="57">
        <v>78</v>
      </c>
      <c r="H255" s="57">
        <v>87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x14ac:dyDescent="0.2">
      <c r="A256" s="3"/>
      <c r="B256" s="97"/>
      <c r="C256" s="3" t="s">
        <v>6</v>
      </c>
      <c r="D256" s="57">
        <v>117</v>
      </c>
      <c r="E256" s="57">
        <v>91</v>
      </c>
      <c r="F256" s="57">
        <v>145</v>
      </c>
      <c r="G256" s="57">
        <v>105</v>
      </c>
      <c r="H256" s="57">
        <v>101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x14ac:dyDescent="0.2">
      <c r="A257" s="3"/>
      <c r="B257" s="98" t="s">
        <v>14</v>
      </c>
      <c r="C257" s="3" t="s">
        <v>4</v>
      </c>
      <c r="D257" s="57">
        <v>92</v>
      </c>
      <c r="E257" s="57">
        <v>86</v>
      </c>
      <c r="F257" s="57">
        <v>69</v>
      </c>
      <c r="G257" s="57">
        <v>6</v>
      </c>
      <c r="H257" s="57">
        <v>269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x14ac:dyDescent="0.2">
      <c r="A258" s="3"/>
      <c r="B258" s="97"/>
      <c r="C258" s="3" t="s">
        <v>5</v>
      </c>
      <c r="D258" s="57">
        <v>133</v>
      </c>
      <c r="E258" s="57">
        <v>147</v>
      </c>
      <c r="F258" s="57">
        <v>147</v>
      </c>
      <c r="G258" s="57">
        <v>34</v>
      </c>
      <c r="H258" s="57">
        <v>161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x14ac:dyDescent="0.2">
      <c r="A259" s="3"/>
      <c r="B259" s="97"/>
      <c r="C259" s="3" t="s">
        <v>6</v>
      </c>
      <c r="D259" s="57">
        <v>225</v>
      </c>
      <c r="E259" s="57">
        <v>233</v>
      </c>
      <c r="F259" s="57">
        <v>216</v>
      </c>
      <c r="G259" s="57">
        <v>40</v>
      </c>
      <c r="H259" s="57">
        <v>430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x14ac:dyDescent="0.2">
      <c r="A260" s="3"/>
      <c r="B260" s="98" t="s">
        <v>15</v>
      </c>
      <c r="C260" s="3" t="s">
        <v>4</v>
      </c>
      <c r="D260" s="57">
        <v>253</v>
      </c>
      <c r="E260" s="57">
        <v>230</v>
      </c>
      <c r="F260" s="57">
        <v>232</v>
      </c>
      <c r="G260" s="57">
        <v>64</v>
      </c>
      <c r="H260" s="57">
        <v>349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x14ac:dyDescent="0.2">
      <c r="A261" s="3"/>
      <c r="B261" s="97"/>
      <c r="C261" s="3" t="s">
        <v>5</v>
      </c>
      <c r="D261" s="57">
        <v>415</v>
      </c>
      <c r="E261" s="57">
        <v>429</v>
      </c>
      <c r="F261" s="57">
        <v>429</v>
      </c>
      <c r="G261" s="57">
        <v>324</v>
      </c>
      <c r="H261" s="57">
        <v>444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x14ac:dyDescent="0.2">
      <c r="A262" s="3"/>
      <c r="B262" s="97"/>
      <c r="C262" s="3" t="s">
        <v>6</v>
      </c>
      <c r="D262" s="57">
        <v>668</v>
      </c>
      <c r="E262" s="57">
        <v>659</v>
      </c>
      <c r="F262" s="57">
        <v>661</v>
      </c>
      <c r="G262" s="57">
        <v>388</v>
      </c>
      <c r="H262" s="57">
        <v>793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5">
      <c r="A263" s="3"/>
      <c r="B263" s="3"/>
      <c r="C263" s="4"/>
      <c r="D263" s="10"/>
      <c r="E263" s="10"/>
      <c r="F263" s="10"/>
      <c r="G263" s="10"/>
      <c r="H263" s="10"/>
      <c r="I263" s="6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8" x14ac:dyDescent="0.25">
      <c r="A264" s="3"/>
      <c r="B264" s="62" t="s">
        <v>16</v>
      </c>
      <c r="C264" s="38" t="s">
        <v>4</v>
      </c>
      <c r="D264" s="32">
        <f t="shared" ref="D264:H264" si="24">AVERAGE(D260,D257,D254,D251,D248,D245,D242,D239,D236,D233)</f>
        <v>246.6</v>
      </c>
      <c r="E264" s="32">
        <f t="shared" si="24"/>
        <v>73.3</v>
      </c>
      <c r="F264" s="32">
        <f t="shared" si="24"/>
        <v>142.19999999999999</v>
      </c>
      <c r="G264" s="32">
        <f t="shared" si="24"/>
        <v>61.3</v>
      </c>
      <c r="H264" s="39">
        <f t="shared" si="24"/>
        <v>148</v>
      </c>
      <c r="I264" s="63">
        <f t="shared" ref="I264:I266" si="25">AVERAGE(D264,E264,F264,G264,H264)</f>
        <v>134.28</v>
      </c>
      <c r="J264" s="41" t="s">
        <v>46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8" x14ac:dyDescent="0.25">
      <c r="A265" s="3"/>
      <c r="B265" s="64"/>
      <c r="C265" s="42" t="s">
        <v>5</v>
      </c>
      <c r="D265" s="10">
        <f t="shared" ref="D265:H265" si="26">AVERAGE(D234,D237,D240,D243,D246,D249,D252,D255,D258,D261)</f>
        <v>243.9</v>
      </c>
      <c r="E265" s="10">
        <f t="shared" si="26"/>
        <v>194.4</v>
      </c>
      <c r="F265" s="10">
        <f t="shared" si="26"/>
        <v>209.9</v>
      </c>
      <c r="G265" s="10">
        <f t="shared" si="26"/>
        <v>146.1</v>
      </c>
      <c r="H265" s="54">
        <f t="shared" si="26"/>
        <v>203.5</v>
      </c>
      <c r="I265" s="65">
        <f t="shared" si="25"/>
        <v>199.56</v>
      </c>
      <c r="J265" s="46" t="s">
        <v>47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8" x14ac:dyDescent="0.25">
      <c r="A266" s="3"/>
      <c r="B266" s="66"/>
      <c r="C266" s="47" t="s">
        <v>6</v>
      </c>
      <c r="D266" s="37">
        <f t="shared" ref="D266:H266" si="27">AVERAGE(D235,D238,D241,D244,D247,D250,D253,D256,D259,D262)</f>
        <v>490.5</v>
      </c>
      <c r="E266" s="37">
        <f t="shared" si="27"/>
        <v>267.7</v>
      </c>
      <c r="F266" s="37">
        <f t="shared" si="27"/>
        <v>352.1</v>
      </c>
      <c r="G266" s="37">
        <f t="shared" si="27"/>
        <v>207.4</v>
      </c>
      <c r="H266" s="56">
        <f t="shared" si="27"/>
        <v>351.5</v>
      </c>
      <c r="I266" s="67">
        <f t="shared" si="25"/>
        <v>333.84000000000003</v>
      </c>
      <c r="J266" s="51" t="s">
        <v>48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x14ac:dyDescent="0.2">
      <c r="A267" s="3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5">
      <c r="A268" s="3"/>
      <c r="B268" s="28" t="s">
        <v>21</v>
      </c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5">
      <c r="A269" s="3"/>
      <c r="B269" s="28" t="s">
        <v>2</v>
      </c>
      <c r="C269" s="3"/>
      <c r="D269" s="29">
        <v>41008.625</v>
      </c>
      <c r="E269" s="29">
        <v>41018.816145833334</v>
      </c>
      <c r="F269" s="29">
        <v>41012.5940162037</v>
      </c>
      <c r="G269" s="29">
        <v>41023.710844907408</v>
      </c>
      <c r="H269" s="29">
        <v>41031.771423611113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x14ac:dyDescent="0.2">
      <c r="A270" s="3"/>
      <c r="B270" s="98" t="s">
        <v>3</v>
      </c>
      <c r="C270" s="3" t="s">
        <v>4</v>
      </c>
      <c r="D270" s="57">
        <v>725</v>
      </c>
      <c r="E270" s="57">
        <v>63</v>
      </c>
      <c r="F270" s="57">
        <v>242</v>
      </c>
      <c r="G270" s="57">
        <v>270</v>
      </c>
      <c r="H270" s="57">
        <v>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x14ac:dyDescent="0.2">
      <c r="A271" s="3"/>
      <c r="B271" s="97"/>
      <c r="C271" s="3" t="s">
        <v>5</v>
      </c>
      <c r="D271" s="57">
        <v>395</v>
      </c>
      <c r="E271" s="57">
        <v>302</v>
      </c>
      <c r="F271" s="57">
        <v>255</v>
      </c>
      <c r="G271" s="57">
        <v>255</v>
      </c>
      <c r="H271" s="57">
        <v>302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x14ac:dyDescent="0.2">
      <c r="A272" s="3"/>
      <c r="B272" s="97"/>
      <c r="C272" s="3" t="s">
        <v>6</v>
      </c>
      <c r="D272" s="57">
        <v>1120</v>
      </c>
      <c r="E272" s="57">
        <v>365</v>
      </c>
      <c r="F272" s="57">
        <v>497</v>
      </c>
      <c r="G272" s="57">
        <v>525</v>
      </c>
      <c r="H272" s="57">
        <v>376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x14ac:dyDescent="0.2">
      <c r="A273" s="3"/>
      <c r="B273" s="98" t="s">
        <v>7</v>
      </c>
      <c r="C273" s="3" t="s">
        <v>4</v>
      </c>
      <c r="D273" s="57">
        <v>249</v>
      </c>
      <c r="E273" s="57">
        <v>61</v>
      </c>
      <c r="F273" s="57">
        <v>184</v>
      </c>
      <c r="G273" s="57">
        <v>165</v>
      </c>
      <c r="H273" s="57">
        <v>4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" x14ac:dyDescent="0.2">
      <c r="A274" s="3"/>
      <c r="B274" s="97"/>
      <c r="C274" s="3" t="s">
        <v>5</v>
      </c>
      <c r="D274" s="57">
        <v>281</v>
      </c>
      <c r="E274" s="57">
        <v>132</v>
      </c>
      <c r="F274" s="57">
        <v>258</v>
      </c>
      <c r="G274" s="57">
        <v>258</v>
      </c>
      <c r="H274" s="57">
        <v>50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x14ac:dyDescent="0.2">
      <c r="A275" s="3"/>
      <c r="B275" s="97"/>
      <c r="C275" s="3" t="s">
        <v>6</v>
      </c>
      <c r="D275" s="57">
        <v>530</v>
      </c>
      <c r="E275" s="57">
        <v>193</v>
      </c>
      <c r="F275" s="57">
        <v>442</v>
      </c>
      <c r="G275" s="57">
        <v>423</v>
      </c>
      <c r="H275" s="57">
        <v>54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x14ac:dyDescent="0.2">
      <c r="A276" s="3"/>
      <c r="B276" s="98" t="s">
        <v>8</v>
      </c>
      <c r="C276" s="3" t="s">
        <v>4</v>
      </c>
      <c r="D276" s="57">
        <v>759</v>
      </c>
      <c r="E276" s="57">
        <v>101</v>
      </c>
      <c r="F276" s="57">
        <v>877</v>
      </c>
      <c r="G276" s="57">
        <v>323</v>
      </c>
      <c r="H276" s="57">
        <v>332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x14ac:dyDescent="0.2">
      <c r="A277" s="3"/>
      <c r="B277" s="97"/>
      <c r="C277" s="3" t="s">
        <v>5</v>
      </c>
      <c r="D277" s="57">
        <v>759</v>
      </c>
      <c r="E277" s="57">
        <v>444</v>
      </c>
      <c r="F277" s="57">
        <v>768</v>
      </c>
      <c r="G277" s="57">
        <v>457</v>
      </c>
      <c r="H277" s="57">
        <v>471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x14ac:dyDescent="0.2">
      <c r="A278" s="3"/>
      <c r="B278" s="97"/>
      <c r="C278" s="3" t="s">
        <v>6</v>
      </c>
      <c r="D278" s="57">
        <v>1518</v>
      </c>
      <c r="E278" s="57">
        <v>545</v>
      </c>
      <c r="F278" s="57">
        <v>1645</v>
      </c>
      <c r="G278" s="57">
        <v>780</v>
      </c>
      <c r="H278" s="57">
        <v>803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x14ac:dyDescent="0.2">
      <c r="A279" s="3"/>
      <c r="B279" s="98" t="s">
        <v>9</v>
      </c>
      <c r="C279" s="3" t="s">
        <v>4</v>
      </c>
      <c r="D279" s="57">
        <v>13</v>
      </c>
      <c r="E279" s="57">
        <v>50</v>
      </c>
      <c r="F279" s="57">
        <v>50</v>
      </c>
      <c r="G279" s="57">
        <v>50</v>
      </c>
      <c r="H279" s="57">
        <v>250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x14ac:dyDescent="0.2">
      <c r="A280" s="3"/>
      <c r="B280" s="97"/>
      <c r="C280" s="3" t="s">
        <v>5</v>
      </c>
      <c r="D280" s="57">
        <v>103</v>
      </c>
      <c r="E280" s="57">
        <v>80</v>
      </c>
      <c r="F280" s="57">
        <v>80</v>
      </c>
      <c r="G280" s="57">
        <v>80</v>
      </c>
      <c r="H280" s="57">
        <v>192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x14ac:dyDescent="0.2">
      <c r="A281" s="3"/>
      <c r="B281" s="97"/>
      <c r="C281" s="3" t="s">
        <v>6</v>
      </c>
      <c r="D281" s="57">
        <v>116</v>
      </c>
      <c r="E281" s="57">
        <v>130</v>
      </c>
      <c r="F281" s="57">
        <v>130</v>
      </c>
      <c r="G281" s="57">
        <v>130</v>
      </c>
      <c r="H281" s="57">
        <v>442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x14ac:dyDescent="0.2">
      <c r="A282" s="3"/>
      <c r="B282" s="98" t="s">
        <v>10</v>
      </c>
      <c r="C282" s="3" t="s">
        <v>4</v>
      </c>
      <c r="D282" s="57">
        <v>83</v>
      </c>
      <c r="E282" s="57">
        <v>5</v>
      </c>
      <c r="F282" s="57">
        <v>119</v>
      </c>
      <c r="G282" s="57">
        <v>5</v>
      </c>
      <c r="H282" s="57">
        <v>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x14ac:dyDescent="0.2">
      <c r="A283" s="3"/>
      <c r="B283" s="97"/>
      <c r="C283" s="3" t="s">
        <v>5</v>
      </c>
      <c r="D283" s="57">
        <v>133</v>
      </c>
      <c r="E283" s="57">
        <v>55</v>
      </c>
      <c r="F283" s="57">
        <v>141</v>
      </c>
      <c r="G283" s="57">
        <v>55</v>
      </c>
      <c r="H283" s="57">
        <v>55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x14ac:dyDescent="0.2">
      <c r="A284" s="3"/>
      <c r="B284" s="97"/>
      <c r="C284" s="3" t="s">
        <v>6</v>
      </c>
      <c r="D284" s="57">
        <v>216</v>
      </c>
      <c r="E284" s="57">
        <v>60</v>
      </c>
      <c r="F284" s="57">
        <v>260</v>
      </c>
      <c r="G284" s="57">
        <v>60</v>
      </c>
      <c r="H284" s="57">
        <v>60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x14ac:dyDescent="0.2">
      <c r="A285" s="3"/>
      <c r="B285" s="98" t="s">
        <v>11</v>
      </c>
      <c r="C285" s="3" t="s">
        <v>4</v>
      </c>
      <c r="D285" s="57">
        <v>674</v>
      </c>
      <c r="E285" s="57">
        <v>165</v>
      </c>
      <c r="F285" s="57">
        <v>806</v>
      </c>
      <c r="G285" s="57">
        <v>6</v>
      </c>
      <c r="H285" s="57">
        <v>163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x14ac:dyDescent="0.2">
      <c r="A286" s="3"/>
      <c r="B286" s="97"/>
      <c r="C286" s="3" t="s">
        <v>5</v>
      </c>
      <c r="D286" s="57">
        <v>389</v>
      </c>
      <c r="E286" s="57">
        <v>210</v>
      </c>
      <c r="F286" s="57">
        <v>355</v>
      </c>
      <c r="G286" s="57">
        <v>55</v>
      </c>
      <c r="H286" s="57">
        <v>208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x14ac:dyDescent="0.2">
      <c r="A287" s="3"/>
      <c r="B287" s="97"/>
      <c r="C287" s="3" t="s">
        <v>6</v>
      </c>
      <c r="D287" s="57">
        <v>1063</v>
      </c>
      <c r="E287" s="57">
        <v>375</v>
      </c>
      <c r="F287" s="57">
        <v>1161</v>
      </c>
      <c r="G287" s="57">
        <v>61</v>
      </c>
      <c r="H287" s="57">
        <v>371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x14ac:dyDescent="0.2">
      <c r="A288" s="3"/>
      <c r="B288" s="98" t="s">
        <v>12</v>
      </c>
      <c r="C288" s="3" t="s">
        <v>4</v>
      </c>
      <c r="D288" s="57">
        <v>565</v>
      </c>
      <c r="E288" s="57">
        <v>34</v>
      </c>
      <c r="F288" s="57">
        <v>1037</v>
      </c>
      <c r="G288" s="57">
        <v>23</v>
      </c>
      <c r="H288" s="57">
        <v>20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x14ac:dyDescent="0.2">
      <c r="A289" s="3"/>
      <c r="B289" s="97"/>
      <c r="C289" s="3" t="s">
        <v>5</v>
      </c>
      <c r="D289" s="57">
        <v>415</v>
      </c>
      <c r="E289" s="57">
        <v>57</v>
      </c>
      <c r="F289" s="57">
        <v>423</v>
      </c>
      <c r="G289" s="57">
        <v>35</v>
      </c>
      <c r="H289" s="57">
        <v>55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x14ac:dyDescent="0.2">
      <c r="A290" s="3"/>
      <c r="B290" s="97"/>
      <c r="C290" s="3" t="s">
        <v>6</v>
      </c>
      <c r="D290" s="57">
        <v>980</v>
      </c>
      <c r="E290" s="57">
        <v>91</v>
      </c>
      <c r="F290" s="57">
        <v>1460</v>
      </c>
      <c r="G290" s="57">
        <v>58</v>
      </c>
      <c r="H290" s="57">
        <v>75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x14ac:dyDescent="0.2">
      <c r="A291" s="3"/>
      <c r="B291" s="98" t="s">
        <v>13</v>
      </c>
      <c r="C291" s="3" t="s">
        <v>4</v>
      </c>
      <c r="D291" s="57">
        <v>435</v>
      </c>
      <c r="E291" s="57">
        <v>26</v>
      </c>
      <c r="F291" s="57">
        <v>1012</v>
      </c>
      <c r="G291" s="57">
        <v>87</v>
      </c>
      <c r="H291" s="57">
        <v>14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x14ac:dyDescent="0.2">
      <c r="A292" s="3"/>
      <c r="B292" s="97"/>
      <c r="C292" s="3" t="s">
        <v>5</v>
      </c>
      <c r="D292" s="57">
        <v>364</v>
      </c>
      <c r="E292" s="57">
        <v>89</v>
      </c>
      <c r="F292" s="57">
        <v>462</v>
      </c>
      <c r="G292" s="57">
        <v>74</v>
      </c>
      <c r="H292" s="57">
        <v>87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x14ac:dyDescent="0.2">
      <c r="A293" s="3"/>
      <c r="B293" s="97"/>
      <c r="C293" s="3" t="s">
        <v>6</v>
      </c>
      <c r="D293" s="57">
        <v>799</v>
      </c>
      <c r="E293" s="57">
        <v>115</v>
      </c>
      <c r="F293" s="57">
        <v>1474</v>
      </c>
      <c r="G293" s="57">
        <v>161</v>
      </c>
      <c r="H293" s="57">
        <v>101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x14ac:dyDescent="0.2">
      <c r="A294" s="3"/>
      <c r="B294" s="98" t="s">
        <v>14</v>
      </c>
      <c r="C294" s="3" t="s">
        <v>4</v>
      </c>
      <c r="D294" s="57">
        <v>812</v>
      </c>
      <c r="E294" s="57">
        <v>100</v>
      </c>
      <c r="F294" s="57">
        <v>994</v>
      </c>
      <c r="G294" s="57">
        <v>94</v>
      </c>
      <c r="H294" s="57">
        <v>269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x14ac:dyDescent="0.2">
      <c r="A295" s="3"/>
      <c r="B295" s="97"/>
      <c r="C295" s="3" t="s">
        <v>5</v>
      </c>
      <c r="D295" s="57">
        <v>449</v>
      </c>
      <c r="E295" s="57">
        <v>134</v>
      </c>
      <c r="F295" s="57">
        <v>457</v>
      </c>
      <c r="G295" s="57">
        <v>147</v>
      </c>
      <c r="H295" s="57">
        <v>161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x14ac:dyDescent="0.2">
      <c r="A296" s="3"/>
      <c r="B296" s="97"/>
      <c r="C296" s="3" t="s">
        <v>6</v>
      </c>
      <c r="D296" s="57">
        <v>1261</v>
      </c>
      <c r="E296" s="57">
        <v>234</v>
      </c>
      <c r="F296" s="57">
        <v>1451</v>
      </c>
      <c r="G296" s="57">
        <v>241</v>
      </c>
      <c r="H296" s="57">
        <v>430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x14ac:dyDescent="0.2">
      <c r="A297" s="3"/>
      <c r="B297" s="98" t="s">
        <v>15</v>
      </c>
      <c r="C297" s="3" t="s">
        <v>4</v>
      </c>
      <c r="D297" s="57">
        <v>741</v>
      </c>
      <c r="E297" s="57">
        <v>244</v>
      </c>
      <c r="F297" s="57">
        <v>964</v>
      </c>
      <c r="G297" s="57">
        <v>250</v>
      </c>
      <c r="H297" s="57">
        <v>349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x14ac:dyDescent="0.2">
      <c r="A298" s="3"/>
      <c r="B298" s="97"/>
      <c r="C298" s="3" t="s">
        <v>5</v>
      </c>
      <c r="D298" s="57">
        <v>731</v>
      </c>
      <c r="E298" s="57">
        <v>416</v>
      </c>
      <c r="F298" s="57">
        <v>740</v>
      </c>
      <c r="G298" s="57">
        <v>429</v>
      </c>
      <c r="H298" s="57">
        <v>444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x14ac:dyDescent="0.2">
      <c r="A299" s="3"/>
      <c r="B299" s="97"/>
      <c r="C299" s="3" t="s">
        <v>6</v>
      </c>
      <c r="D299" s="57">
        <v>1472</v>
      </c>
      <c r="E299" s="57">
        <v>660</v>
      </c>
      <c r="F299" s="57">
        <v>1704</v>
      </c>
      <c r="G299" s="57">
        <v>679</v>
      </c>
      <c r="H299" s="57">
        <v>793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x14ac:dyDescent="0.2">
      <c r="A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8" x14ac:dyDescent="0.25">
      <c r="A301" s="3"/>
      <c r="B301" s="30" t="s">
        <v>16</v>
      </c>
      <c r="C301" s="31" t="s">
        <v>4</v>
      </c>
      <c r="D301" s="32">
        <f t="shared" ref="D301:H301" si="28">AVERAGE(D270,D273,D276,D279,D282,D285,D288,D291,D294,D297)</f>
        <v>505.6</v>
      </c>
      <c r="E301" s="32">
        <f t="shared" si="28"/>
        <v>84.9</v>
      </c>
      <c r="F301" s="32">
        <f t="shared" si="28"/>
        <v>628.5</v>
      </c>
      <c r="G301" s="32">
        <f t="shared" si="28"/>
        <v>127.3</v>
      </c>
      <c r="H301" s="39">
        <f t="shared" si="28"/>
        <v>148</v>
      </c>
      <c r="I301" s="15">
        <f t="shared" ref="I301:I303" si="29">AVERAGE(D301,E301,F301,G301,H301)</f>
        <v>298.86</v>
      </c>
      <c r="J301" s="41" t="s">
        <v>49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8" x14ac:dyDescent="0.25">
      <c r="A302" s="3"/>
      <c r="B302" s="33"/>
      <c r="C302" s="34" t="s">
        <v>5</v>
      </c>
      <c r="D302" s="10">
        <f t="shared" ref="D302:H302" si="30">AVERAGE(D298,D295,D292,D289,D286,D283,D280,D277,D274,D271)</f>
        <v>401.9</v>
      </c>
      <c r="E302" s="10">
        <f t="shared" si="30"/>
        <v>191.9</v>
      </c>
      <c r="F302" s="10">
        <f t="shared" si="30"/>
        <v>393.9</v>
      </c>
      <c r="G302" s="10">
        <f t="shared" si="30"/>
        <v>184.5</v>
      </c>
      <c r="H302" s="54">
        <f t="shared" si="30"/>
        <v>202.5</v>
      </c>
      <c r="I302" s="20">
        <f t="shared" si="29"/>
        <v>274.93999999999994</v>
      </c>
      <c r="J302" s="46" t="s">
        <v>50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8" x14ac:dyDescent="0.25">
      <c r="A303" s="3"/>
      <c r="B303" s="35"/>
      <c r="C303" s="36" t="s">
        <v>6</v>
      </c>
      <c r="D303" s="37">
        <f t="shared" ref="D303:H303" si="31">AVERAGE(D299,D296,D293,D290,D287,D284,D281,D278,D275,D272)</f>
        <v>907.5</v>
      </c>
      <c r="E303" s="37">
        <f t="shared" si="31"/>
        <v>276.8</v>
      </c>
      <c r="F303" s="37">
        <f t="shared" si="31"/>
        <v>1022.4</v>
      </c>
      <c r="G303" s="37">
        <f t="shared" si="31"/>
        <v>311.8</v>
      </c>
      <c r="H303" s="56">
        <f t="shared" si="31"/>
        <v>350.5</v>
      </c>
      <c r="I303" s="26">
        <f t="shared" si="29"/>
        <v>573.79999999999995</v>
      </c>
      <c r="J303" s="51" t="s">
        <v>51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5">
      <c r="A308" s="68" t="s">
        <v>23</v>
      </c>
      <c r="B308" s="3"/>
      <c r="C308" s="3"/>
      <c r="D308" s="3"/>
      <c r="E308" s="3"/>
      <c r="F308" s="3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5">
      <c r="A309" s="3"/>
      <c r="B309" s="28" t="s">
        <v>1</v>
      </c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5">
      <c r="A310" s="3"/>
      <c r="B310" s="28" t="s">
        <v>2</v>
      </c>
      <c r="C310" s="3"/>
      <c r="D310" s="29">
        <v>41008.625</v>
      </c>
      <c r="E310" s="29">
        <v>41018.816145833334</v>
      </c>
      <c r="F310" s="29">
        <v>41012.5940162037</v>
      </c>
      <c r="G310" s="29">
        <v>41023.710844907408</v>
      </c>
      <c r="H310" s="29">
        <v>41031.771423611113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x14ac:dyDescent="0.2">
      <c r="A311" s="3"/>
      <c r="B311" s="3" t="s">
        <v>3</v>
      </c>
      <c r="C311" s="3" t="s">
        <v>4</v>
      </c>
      <c r="D311" s="57">
        <v>463</v>
      </c>
      <c r="E311" s="57">
        <v>74</v>
      </c>
      <c r="F311" s="57">
        <v>40</v>
      </c>
      <c r="G311" s="57">
        <v>62</v>
      </c>
      <c r="H311" s="57">
        <v>105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x14ac:dyDescent="0.2">
      <c r="A312" s="3"/>
      <c r="B312" s="4"/>
      <c r="C312" s="3" t="s">
        <v>5</v>
      </c>
      <c r="D312" s="57">
        <v>638</v>
      </c>
      <c r="E312" s="57">
        <v>255</v>
      </c>
      <c r="F312" s="57">
        <v>255</v>
      </c>
      <c r="G312" s="57">
        <v>255</v>
      </c>
      <c r="H312" s="57">
        <v>197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x14ac:dyDescent="0.2">
      <c r="A313" s="3"/>
      <c r="B313" s="4"/>
      <c r="C313" s="3" t="s">
        <v>6</v>
      </c>
      <c r="D313" s="57">
        <v>1101</v>
      </c>
      <c r="E313" s="57">
        <v>329</v>
      </c>
      <c r="F313" s="57">
        <v>295</v>
      </c>
      <c r="G313" s="57">
        <v>317</v>
      </c>
      <c r="H313" s="57">
        <v>302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x14ac:dyDescent="0.2">
      <c r="A314" s="3"/>
      <c r="B314" s="3" t="s">
        <v>7</v>
      </c>
      <c r="C314" s="3" t="s">
        <v>4</v>
      </c>
      <c r="D314" s="57">
        <v>472</v>
      </c>
      <c r="E314" s="57">
        <v>194</v>
      </c>
      <c r="F314" s="57">
        <v>103</v>
      </c>
      <c r="G314" s="57">
        <v>115</v>
      </c>
      <c r="H314" s="57">
        <v>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x14ac:dyDescent="0.2">
      <c r="A315" s="3"/>
      <c r="B315" s="4"/>
      <c r="C315" s="3" t="s">
        <v>5</v>
      </c>
      <c r="D315" s="57">
        <v>570</v>
      </c>
      <c r="E315" s="57">
        <v>479</v>
      </c>
      <c r="F315" s="57">
        <v>258</v>
      </c>
      <c r="G315" s="57">
        <v>258</v>
      </c>
      <c r="H315" s="57">
        <v>50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" x14ac:dyDescent="0.2">
      <c r="A316" s="3"/>
      <c r="B316" s="4"/>
      <c r="C316" s="3" t="s">
        <v>6</v>
      </c>
      <c r="D316" s="57">
        <v>1042</v>
      </c>
      <c r="E316" s="57">
        <v>673</v>
      </c>
      <c r="F316" s="57">
        <v>361</v>
      </c>
      <c r="G316" s="57">
        <v>373</v>
      </c>
      <c r="H316" s="57">
        <v>54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" x14ac:dyDescent="0.2">
      <c r="A317" s="3"/>
      <c r="B317" s="3" t="s">
        <v>8</v>
      </c>
      <c r="C317" s="3" t="s">
        <v>4</v>
      </c>
      <c r="D317" s="57">
        <v>179</v>
      </c>
      <c r="E317" s="57">
        <v>67</v>
      </c>
      <c r="F317" s="57">
        <v>90</v>
      </c>
      <c r="G317" s="57">
        <v>27</v>
      </c>
      <c r="H317" s="57">
        <v>65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x14ac:dyDescent="0.2">
      <c r="A318" s="3"/>
      <c r="B318" s="4"/>
      <c r="C318" s="3" t="s">
        <v>5</v>
      </c>
      <c r="D318" s="57">
        <v>467</v>
      </c>
      <c r="E318" s="57">
        <v>444</v>
      </c>
      <c r="F318" s="57">
        <v>457</v>
      </c>
      <c r="G318" s="57">
        <v>275</v>
      </c>
      <c r="H318" s="57">
        <v>471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" x14ac:dyDescent="0.2">
      <c r="A319" s="3"/>
      <c r="B319" s="4"/>
      <c r="C319" s="3" t="s">
        <v>6</v>
      </c>
      <c r="D319" s="57">
        <v>646</v>
      </c>
      <c r="E319" s="57">
        <v>511</v>
      </c>
      <c r="F319" s="57">
        <v>547</v>
      </c>
      <c r="G319" s="57">
        <v>302</v>
      </c>
      <c r="H319" s="57">
        <v>536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x14ac:dyDescent="0.2">
      <c r="A320" s="3"/>
      <c r="B320" s="3" t="s">
        <v>9</v>
      </c>
      <c r="C320" s="3" t="s">
        <v>4</v>
      </c>
      <c r="D320" s="57">
        <v>13</v>
      </c>
      <c r="E320" s="57">
        <v>13</v>
      </c>
      <c r="F320" s="57">
        <v>103</v>
      </c>
      <c r="G320" s="57">
        <v>14</v>
      </c>
      <c r="H320" s="57">
        <v>13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x14ac:dyDescent="0.2">
      <c r="A321" s="3"/>
      <c r="B321" s="4"/>
      <c r="C321" s="3" t="s">
        <v>5</v>
      </c>
      <c r="D321" s="57">
        <v>103</v>
      </c>
      <c r="E321" s="57">
        <v>103</v>
      </c>
      <c r="F321" s="57">
        <v>258</v>
      </c>
      <c r="G321" s="57">
        <v>91</v>
      </c>
      <c r="H321" s="57">
        <v>103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x14ac:dyDescent="0.2">
      <c r="A322" s="3"/>
      <c r="B322" s="4"/>
      <c r="C322" s="3" t="s">
        <v>6</v>
      </c>
      <c r="D322" s="57">
        <v>116</v>
      </c>
      <c r="E322" s="57">
        <v>116</v>
      </c>
      <c r="F322" s="57">
        <v>361</v>
      </c>
      <c r="G322" s="57">
        <v>105</v>
      </c>
      <c r="H322" s="57">
        <v>116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x14ac:dyDescent="0.2">
      <c r="A323" s="3"/>
      <c r="B323" s="3" t="s">
        <v>10</v>
      </c>
      <c r="C323" s="3" t="s">
        <v>4</v>
      </c>
      <c r="D323" s="57">
        <v>32</v>
      </c>
      <c r="E323" s="57">
        <v>16</v>
      </c>
      <c r="F323" s="57">
        <v>16</v>
      </c>
      <c r="G323" s="57">
        <v>6</v>
      </c>
      <c r="H323" s="57">
        <v>16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x14ac:dyDescent="0.2">
      <c r="A324" s="3"/>
      <c r="B324" s="4"/>
      <c r="C324" s="3" t="s">
        <v>5</v>
      </c>
      <c r="D324" s="57">
        <v>34</v>
      </c>
      <c r="E324" s="57">
        <v>55</v>
      </c>
      <c r="F324" s="57">
        <v>55</v>
      </c>
      <c r="G324" s="57">
        <v>34</v>
      </c>
      <c r="H324" s="57">
        <v>55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x14ac:dyDescent="0.2">
      <c r="A325" s="3"/>
      <c r="B325" s="4"/>
      <c r="C325" s="3" t="s">
        <v>6</v>
      </c>
      <c r="D325" s="57">
        <v>66</v>
      </c>
      <c r="E325" s="57">
        <v>71</v>
      </c>
      <c r="F325" s="57">
        <v>71</v>
      </c>
      <c r="G325" s="57">
        <v>40</v>
      </c>
      <c r="H325" s="57">
        <v>71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x14ac:dyDescent="0.2">
      <c r="A326" s="3"/>
      <c r="B326" s="3" t="s">
        <v>11</v>
      </c>
      <c r="C326" s="3" t="s">
        <v>4</v>
      </c>
      <c r="D326" s="57">
        <v>311</v>
      </c>
      <c r="E326" s="57">
        <v>72</v>
      </c>
      <c r="F326" s="57">
        <v>45</v>
      </c>
      <c r="G326" s="57">
        <v>6</v>
      </c>
      <c r="H326" s="57">
        <v>55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x14ac:dyDescent="0.2">
      <c r="A327" s="3"/>
      <c r="B327" s="4"/>
      <c r="C327" s="3" t="s">
        <v>5</v>
      </c>
      <c r="D327" s="57">
        <v>293</v>
      </c>
      <c r="E327" s="57">
        <v>208</v>
      </c>
      <c r="F327" s="57">
        <v>133</v>
      </c>
      <c r="G327" s="57">
        <v>55</v>
      </c>
      <c r="H327" s="57">
        <v>208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x14ac:dyDescent="0.2">
      <c r="A328" s="3"/>
      <c r="B328" s="4"/>
      <c r="C328" s="3" t="s">
        <v>6</v>
      </c>
      <c r="D328" s="57">
        <v>604</v>
      </c>
      <c r="E328" s="57">
        <v>280</v>
      </c>
      <c r="F328" s="57">
        <v>178</v>
      </c>
      <c r="G328" s="57">
        <v>61</v>
      </c>
      <c r="H328" s="57">
        <v>263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x14ac:dyDescent="0.2">
      <c r="A329" s="3"/>
      <c r="B329" s="3" t="s">
        <v>12</v>
      </c>
      <c r="C329" s="3" t="s">
        <v>4</v>
      </c>
      <c r="D329" s="57">
        <v>6</v>
      </c>
      <c r="E329" s="57">
        <v>6</v>
      </c>
      <c r="F329" s="57">
        <v>6</v>
      </c>
      <c r="G329" s="57">
        <v>6</v>
      </c>
      <c r="H329" s="57">
        <v>6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x14ac:dyDescent="0.2">
      <c r="A330" s="3"/>
      <c r="B330" s="4"/>
      <c r="C330" s="3" t="s">
        <v>5</v>
      </c>
      <c r="D330" s="57">
        <v>35</v>
      </c>
      <c r="E330" s="57">
        <v>35</v>
      </c>
      <c r="F330" s="57">
        <v>35</v>
      </c>
      <c r="G330" s="57">
        <v>35</v>
      </c>
      <c r="H330" s="57">
        <v>35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x14ac:dyDescent="0.2">
      <c r="A331" s="3"/>
      <c r="B331" s="4"/>
      <c r="C331" s="3" t="s">
        <v>6</v>
      </c>
      <c r="D331" s="57">
        <v>41</v>
      </c>
      <c r="E331" s="57">
        <v>41</v>
      </c>
      <c r="F331" s="57">
        <v>41</v>
      </c>
      <c r="G331" s="57">
        <v>41</v>
      </c>
      <c r="H331" s="57">
        <v>41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x14ac:dyDescent="0.2">
      <c r="A332" s="3"/>
      <c r="B332" s="3" t="s">
        <v>13</v>
      </c>
      <c r="C332" s="3" t="s">
        <v>4</v>
      </c>
      <c r="D332" s="57">
        <v>13</v>
      </c>
      <c r="E332" s="57">
        <v>13</v>
      </c>
      <c r="F332" s="57">
        <v>13</v>
      </c>
      <c r="G332" s="57">
        <v>13</v>
      </c>
      <c r="H332" s="57">
        <v>13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" x14ac:dyDescent="0.2">
      <c r="A333" s="3"/>
      <c r="B333" s="4"/>
      <c r="C333" s="3" t="s">
        <v>5</v>
      </c>
      <c r="D333" s="57">
        <v>74</v>
      </c>
      <c r="E333" s="57">
        <v>74</v>
      </c>
      <c r="F333" s="57">
        <v>74</v>
      </c>
      <c r="G333" s="57">
        <v>74</v>
      </c>
      <c r="H333" s="57">
        <v>74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x14ac:dyDescent="0.2">
      <c r="A334" s="3"/>
      <c r="B334" s="4"/>
      <c r="C334" s="3" t="s">
        <v>6</v>
      </c>
      <c r="D334" s="57">
        <v>87</v>
      </c>
      <c r="E334" s="57">
        <v>87</v>
      </c>
      <c r="F334" s="57">
        <v>87</v>
      </c>
      <c r="G334" s="57">
        <v>87</v>
      </c>
      <c r="H334" s="57">
        <v>87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x14ac:dyDescent="0.2">
      <c r="A335" s="3"/>
      <c r="B335" s="3" t="s">
        <v>14</v>
      </c>
      <c r="C335" s="3" t="s">
        <v>4</v>
      </c>
      <c r="D335" s="57">
        <v>79</v>
      </c>
      <c r="E335" s="57">
        <v>42</v>
      </c>
      <c r="F335" s="57">
        <v>43</v>
      </c>
      <c r="G335" s="57">
        <v>5</v>
      </c>
      <c r="H335" s="57">
        <v>47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x14ac:dyDescent="0.2">
      <c r="A336" s="3"/>
      <c r="B336" s="4"/>
      <c r="C336" s="3" t="s">
        <v>5</v>
      </c>
      <c r="D336" s="57">
        <v>133</v>
      </c>
      <c r="E336" s="57">
        <v>134</v>
      </c>
      <c r="F336" s="57">
        <v>50</v>
      </c>
      <c r="G336" s="57">
        <v>34</v>
      </c>
      <c r="H336" s="57">
        <v>161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x14ac:dyDescent="0.2">
      <c r="A337" s="3"/>
      <c r="B337" s="4"/>
      <c r="C337" s="3" t="s">
        <v>6</v>
      </c>
      <c r="D337" s="57">
        <v>212</v>
      </c>
      <c r="E337" s="57">
        <v>176</v>
      </c>
      <c r="F337" s="57">
        <v>93</v>
      </c>
      <c r="G337" s="57">
        <v>39</v>
      </c>
      <c r="H337" s="57">
        <v>208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x14ac:dyDescent="0.2">
      <c r="A338" s="3"/>
      <c r="B338" s="3" t="s">
        <v>15</v>
      </c>
      <c r="C338" s="3" t="s">
        <v>4</v>
      </c>
      <c r="D338" s="57">
        <v>197</v>
      </c>
      <c r="E338" s="57">
        <v>66</v>
      </c>
      <c r="F338" s="57">
        <v>77</v>
      </c>
      <c r="G338" s="57">
        <v>46</v>
      </c>
      <c r="H338" s="57">
        <v>66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x14ac:dyDescent="0.2">
      <c r="A339" s="3"/>
      <c r="B339" s="4"/>
      <c r="C339" s="3" t="s">
        <v>5</v>
      </c>
      <c r="D339" s="57">
        <v>429</v>
      </c>
      <c r="E339" s="57">
        <v>444</v>
      </c>
      <c r="F339" s="57">
        <v>429</v>
      </c>
      <c r="G339" s="57">
        <v>323</v>
      </c>
      <c r="H339" s="57">
        <v>444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" x14ac:dyDescent="0.2">
      <c r="A340" s="3"/>
      <c r="B340" s="4"/>
      <c r="C340" s="3" t="s">
        <v>6</v>
      </c>
      <c r="D340" s="57">
        <v>626</v>
      </c>
      <c r="E340" s="57">
        <v>510</v>
      </c>
      <c r="F340" s="57">
        <v>506</v>
      </c>
      <c r="G340" s="57">
        <v>369</v>
      </c>
      <c r="H340" s="57">
        <v>510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5">
      <c r="A341" s="3"/>
      <c r="B341" s="3"/>
      <c r="C341" s="4"/>
      <c r="D341" s="10"/>
      <c r="E341" s="10"/>
      <c r="F341" s="10"/>
      <c r="G341" s="10"/>
      <c r="H341" s="10"/>
      <c r="I341" s="1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8" x14ac:dyDescent="0.25">
      <c r="A342" s="3"/>
      <c r="B342" s="30" t="s">
        <v>16</v>
      </c>
      <c r="C342" s="31" t="s">
        <v>4</v>
      </c>
      <c r="D342" s="32">
        <f t="shared" ref="D342:H342" si="32">AVERAGE(D311,D314,D317,D320,D323,D326,D329,D332,D335,D338)</f>
        <v>176.5</v>
      </c>
      <c r="E342" s="32">
        <f t="shared" si="32"/>
        <v>56.3</v>
      </c>
      <c r="F342" s="32">
        <f t="shared" si="32"/>
        <v>53.6</v>
      </c>
      <c r="G342" s="32">
        <f t="shared" si="32"/>
        <v>30</v>
      </c>
      <c r="H342" s="39">
        <f t="shared" si="32"/>
        <v>39</v>
      </c>
      <c r="I342" s="69">
        <f t="shared" ref="I342:I344" si="33">AVERAGE(D342,E342,F342,G342,H342)</f>
        <v>71.080000000000013</v>
      </c>
      <c r="J342" s="41" t="s">
        <v>52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8" x14ac:dyDescent="0.25">
      <c r="A343" s="3"/>
      <c r="B343" s="33"/>
      <c r="C343" s="34" t="s">
        <v>5</v>
      </c>
      <c r="D343" s="10">
        <f t="shared" ref="D343:H343" si="34">AVERAGE(D312,D315,D318,D321,D324,D327,D330,D333,D336,D339)</f>
        <v>277.60000000000002</v>
      </c>
      <c r="E343" s="10">
        <f t="shared" si="34"/>
        <v>223.1</v>
      </c>
      <c r="F343" s="10">
        <f t="shared" si="34"/>
        <v>200.4</v>
      </c>
      <c r="G343" s="10">
        <f t="shared" si="34"/>
        <v>143.4</v>
      </c>
      <c r="H343" s="54">
        <f t="shared" si="34"/>
        <v>179.8</v>
      </c>
      <c r="I343" s="70">
        <f t="shared" si="33"/>
        <v>204.85999999999999</v>
      </c>
      <c r="J343" s="46" t="s">
        <v>53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8" x14ac:dyDescent="0.25">
      <c r="A344" s="3"/>
      <c r="B344" s="35"/>
      <c r="C344" s="36" t="s">
        <v>6</v>
      </c>
      <c r="D344" s="37">
        <f t="shared" ref="D344:H344" si="35">AVERAGE(D313,D316,D319,D322,D325,D328,D331,D334,D337,D340)</f>
        <v>454.1</v>
      </c>
      <c r="E344" s="37">
        <f t="shared" si="35"/>
        <v>279.39999999999998</v>
      </c>
      <c r="F344" s="37">
        <f t="shared" si="35"/>
        <v>254</v>
      </c>
      <c r="G344" s="37">
        <f t="shared" si="35"/>
        <v>173.4</v>
      </c>
      <c r="H344" s="56">
        <f t="shared" si="35"/>
        <v>218.8</v>
      </c>
      <c r="I344" s="71">
        <f t="shared" si="33"/>
        <v>275.94</v>
      </c>
      <c r="J344" s="51" t="s">
        <v>54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x14ac:dyDescent="0.2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" x14ac:dyDescent="0.2">
      <c r="A346" s="3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5">
      <c r="A347" s="3"/>
      <c r="B347" s="28" t="s">
        <v>17</v>
      </c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5">
      <c r="A348" s="3"/>
      <c r="B348" s="28" t="s">
        <v>2</v>
      </c>
      <c r="C348" s="3"/>
      <c r="D348" s="29">
        <v>41008.625</v>
      </c>
      <c r="E348" s="29">
        <v>41018.816145833334</v>
      </c>
      <c r="F348" s="29">
        <v>41012.5940162037</v>
      </c>
      <c r="G348" s="29">
        <v>41023.710844907408</v>
      </c>
      <c r="H348" s="29">
        <v>41031.771423611113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" x14ac:dyDescent="0.2">
      <c r="A349" s="3"/>
      <c r="B349" s="98" t="s">
        <v>3</v>
      </c>
      <c r="C349" s="3" t="s">
        <v>4</v>
      </c>
      <c r="D349" s="57">
        <v>463</v>
      </c>
      <c r="E349" s="57">
        <v>74</v>
      </c>
      <c r="F349" s="57">
        <v>40</v>
      </c>
      <c r="G349" s="57">
        <v>62</v>
      </c>
      <c r="H349" s="57">
        <v>105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x14ac:dyDescent="0.2">
      <c r="A350" s="3"/>
      <c r="B350" s="97"/>
      <c r="C350" s="3" t="s">
        <v>5</v>
      </c>
      <c r="D350" s="57">
        <v>638</v>
      </c>
      <c r="E350" s="57">
        <v>255</v>
      </c>
      <c r="F350" s="57">
        <v>255</v>
      </c>
      <c r="G350" s="57">
        <v>255</v>
      </c>
      <c r="H350" s="57">
        <v>197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x14ac:dyDescent="0.2">
      <c r="A351" s="3"/>
      <c r="B351" s="97"/>
      <c r="C351" s="3" t="s">
        <v>6</v>
      </c>
      <c r="D351" s="57">
        <v>1101</v>
      </c>
      <c r="E351" s="57">
        <v>329</v>
      </c>
      <c r="F351" s="57">
        <v>295</v>
      </c>
      <c r="G351" s="57">
        <v>317</v>
      </c>
      <c r="H351" s="57">
        <v>302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x14ac:dyDescent="0.2">
      <c r="A352" s="3"/>
      <c r="B352" s="98" t="s">
        <v>7</v>
      </c>
      <c r="C352" s="3" t="s">
        <v>4</v>
      </c>
      <c r="D352" s="57">
        <v>472</v>
      </c>
      <c r="E352" s="57">
        <v>194</v>
      </c>
      <c r="F352" s="57">
        <v>103</v>
      </c>
      <c r="G352" s="57">
        <v>115</v>
      </c>
      <c r="H352" s="57">
        <v>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x14ac:dyDescent="0.2">
      <c r="A353" s="3"/>
      <c r="B353" s="97"/>
      <c r="C353" s="3" t="s">
        <v>5</v>
      </c>
      <c r="D353" s="57">
        <v>570</v>
      </c>
      <c r="E353" s="57">
        <v>479</v>
      </c>
      <c r="F353" s="57">
        <v>258</v>
      </c>
      <c r="G353" s="57">
        <v>258</v>
      </c>
      <c r="H353" s="57">
        <v>50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x14ac:dyDescent="0.2">
      <c r="A354" s="3"/>
      <c r="B354" s="97"/>
      <c r="C354" s="3" t="s">
        <v>6</v>
      </c>
      <c r="D354" s="57">
        <v>1042</v>
      </c>
      <c r="E354" s="57">
        <v>673</v>
      </c>
      <c r="F354" s="57">
        <v>361</v>
      </c>
      <c r="G354" s="57">
        <v>373</v>
      </c>
      <c r="H354" s="57">
        <v>54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x14ac:dyDescent="0.2">
      <c r="A355" s="3"/>
      <c r="B355" s="98" t="s">
        <v>8</v>
      </c>
      <c r="C355" s="3" t="s">
        <v>4</v>
      </c>
      <c r="D355" s="57">
        <v>179</v>
      </c>
      <c r="E355" s="57">
        <v>67</v>
      </c>
      <c r="F355" s="57">
        <v>90</v>
      </c>
      <c r="G355" s="57">
        <v>27</v>
      </c>
      <c r="H355" s="57">
        <v>65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x14ac:dyDescent="0.2">
      <c r="A356" s="3"/>
      <c r="B356" s="97"/>
      <c r="C356" s="3" t="s">
        <v>5</v>
      </c>
      <c r="D356" s="57">
        <v>467</v>
      </c>
      <c r="E356" s="57">
        <v>444</v>
      </c>
      <c r="F356" s="57">
        <v>457</v>
      </c>
      <c r="G356" s="57">
        <v>275</v>
      </c>
      <c r="H356" s="57">
        <v>471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x14ac:dyDescent="0.2">
      <c r="A357" s="3"/>
      <c r="B357" s="97"/>
      <c r="C357" s="3" t="s">
        <v>6</v>
      </c>
      <c r="D357" s="57">
        <v>646</v>
      </c>
      <c r="E357" s="57">
        <v>511</v>
      </c>
      <c r="F357" s="57">
        <v>547</v>
      </c>
      <c r="G357" s="57">
        <v>302</v>
      </c>
      <c r="H357" s="57">
        <v>536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x14ac:dyDescent="0.2">
      <c r="A358" s="3"/>
      <c r="B358" s="98" t="s">
        <v>9</v>
      </c>
      <c r="C358" s="3" t="s">
        <v>4</v>
      </c>
      <c r="D358" s="57">
        <v>13</v>
      </c>
      <c r="E358" s="57">
        <v>13</v>
      </c>
      <c r="F358" s="57">
        <v>27</v>
      </c>
      <c r="G358" s="57">
        <v>14</v>
      </c>
      <c r="H358" s="57">
        <v>49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" x14ac:dyDescent="0.2">
      <c r="A359" s="3"/>
      <c r="B359" s="97"/>
      <c r="C359" s="3" t="s">
        <v>5</v>
      </c>
      <c r="D359" s="57">
        <v>103</v>
      </c>
      <c r="E359" s="57">
        <v>103</v>
      </c>
      <c r="F359" s="57">
        <v>81</v>
      </c>
      <c r="G359" s="57">
        <v>91</v>
      </c>
      <c r="H359" s="57">
        <v>192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" x14ac:dyDescent="0.2">
      <c r="A360" s="3"/>
      <c r="B360" s="97"/>
      <c r="C360" s="3" t="s">
        <v>6</v>
      </c>
      <c r="D360" s="57">
        <v>116</v>
      </c>
      <c r="E360" s="57">
        <v>116</v>
      </c>
      <c r="F360" s="57">
        <v>108</v>
      </c>
      <c r="G360" s="57">
        <v>105</v>
      </c>
      <c r="H360" s="57">
        <v>241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x14ac:dyDescent="0.2">
      <c r="A361" s="3"/>
      <c r="B361" s="98" t="s">
        <v>10</v>
      </c>
      <c r="C361" s="3" t="s">
        <v>4</v>
      </c>
      <c r="D361" s="57">
        <v>32</v>
      </c>
      <c r="E361" s="57">
        <v>16</v>
      </c>
      <c r="F361" s="57">
        <v>111</v>
      </c>
      <c r="G361" s="57">
        <v>16</v>
      </c>
      <c r="H361" s="57">
        <v>16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x14ac:dyDescent="0.2">
      <c r="A362" s="3"/>
      <c r="B362" s="97"/>
      <c r="C362" s="3" t="s">
        <v>5</v>
      </c>
      <c r="D362" s="57">
        <v>133</v>
      </c>
      <c r="E362" s="57">
        <v>55</v>
      </c>
      <c r="F362" s="57">
        <v>142</v>
      </c>
      <c r="G362" s="57">
        <v>55</v>
      </c>
      <c r="H362" s="57">
        <v>55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x14ac:dyDescent="0.2">
      <c r="A363" s="3"/>
      <c r="B363" s="97"/>
      <c r="C363" s="3" t="s">
        <v>6</v>
      </c>
      <c r="D363" s="57">
        <v>165</v>
      </c>
      <c r="E363" s="57">
        <v>71</v>
      </c>
      <c r="F363" s="57">
        <v>253</v>
      </c>
      <c r="G363" s="57">
        <v>71</v>
      </c>
      <c r="H363" s="57">
        <v>71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x14ac:dyDescent="0.2">
      <c r="A364" s="3"/>
      <c r="B364" s="98" t="s">
        <v>11</v>
      </c>
      <c r="C364" s="3" t="s">
        <v>4</v>
      </c>
      <c r="D364" s="57">
        <v>436</v>
      </c>
      <c r="E364" s="57">
        <v>72</v>
      </c>
      <c r="F364" s="57">
        <v>82</v>
      </c>
      <c r="G364" s="57">
        <v>6</v>
      </c>
      <c r="H364" s="57">
        <v>55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x14ac:dyDescent="0.2">
      <c r="A365" s="3"/>
      <c r="B365" s="97"/>
      <c r="C365" s="3" t="s">
        <v>5</v>
      </c>
      <c r="D365" s="57">
        <v>300</v>
      </c>
      <c r="E365" s="57">
        <v>208</v>
      </c>
      <c r="F365" s="57">
        <v>55</v>
      </c>
      <c r="G365" s="57">
        <v>55</v>
      </c>
      <c r="H365" s="57">
        <v>208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" x14ac:dyDescent="0.2">
      <c r="A366" s="3"/>
      <c r="B366" s="97"/>
      <c r="C366" s="3" t="s">
        <v>6</v>
      </c>
      <c r="D366" s="57">
        <v>736</v>
      </c>
      <c r="E366" s="57">
        <v>280</v>
      </c>
      <c r="F366" s="57">
        <v>137</v>
      </c>
      <c r="G366" s="57">
        <v>61</v>
      </c>
      <c r="H366" s="57">
        <v>263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x14ac:dyDescent="0.2">
      <c r="A367" s="3"/>
      <c r="B367" s="98" t="s">
        <v>12</v>
      </c>
      <c r="C367" s="3" t="s">
        <v>4</v>
      </c>
      <c r="D367" s="57">
        <v>6</v>
      </c>
      <c r="E367" s="57">
        <v>6</v>
      </c>
      <c r="F367" s="57">
        <v>6</v>
      </c>
      <c r="G367" s="57">
        <v>6</v>
      </c>
      <c r="H367" s="57">
        <v>27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x14ac:dyDescent="0.2">
      <c r="A368" s="3"/>
      <c r="B368" s="97"/>
      <c r="C368" s="3" t="s">
        <v>5</v>
      </c>
      <c r="D368" s="57">
        <v>35</v>
      </c>
      <c r="E368" s="57">
        <v>35</v>
      </c>
      <c r="F368" s="57">
        <v>35</v>
      </c>
      <c r="G368" s="57">
        <v>35</v>
      </c>
      <c r="H368" s="57">
        <v>55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x14ac:dyDescent="0.2">
      <c r="A369" s="3"/>
      <c r="B369" s="97"/>
      <c r="C369" s="3" t="s">
        <v>6</v>
      </c>
      <c r="D369" s="57">
        <v>41</v>
      </c>
      <c r="E369" s="57">
        <v>41</v>
      </c>
      <c r="F369" s="57">
        <v>41</v>
      </c>
      <c r="G369" s="57">
        <v>41</v>
      </c>
      <c r="H369" s="57">
        <v>82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x14ac:dyDescent="0.2">
      <c r="A370" s="3"/>
      <c r="B370" s="98" t="s">
        <v>13</v>
      </c>
      <c r="C370" s="3" t="s">
        <v>4</v>
      </c>
      <c r="D370" s="57">
        <v>13</v>
      </c>
      <c r="E370" s="57">
        <v>13</v>
      </c>
      <c r="F370" s="57">
        <v>13</v>
      </c>
      <c r="G370" s="57">
        <v>13</v>
      </c>
      <c r="H370" s="57">
        <v>27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x14ac:dyDescent="0.2">
      <c r="A371" s="3"/>
      <c r="B371" s="97"/>
      <c r="C371" s="3" t="s">
        <v>5</v>
      </c>
      <c r="D371" s="57">
        <v>74</v>
      </c>
      <c r="E371" s="57">
        <v>74</v>
      </c>
      <c r="F371" s="57">
        <v>74</v>
      </c>
      <c r="G371" s="57">
        <v>74</v>
      </c>
      <c r="H371" s="57">
        <v>87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x14ac:dyDescent="0.2">
      <c r="A372" s="3"/>
      <c r="B372" s="97"/>
      <c r="C372" s="3" t="s">
        <v>6</v>
      </c>
      <c r="D372" s="57">
        <v>87</v>
      </c>
      <c r="E372" s="57">
        <v>87</v>
      </c>
      <c r="F372" s="57">
        <v>87</v>
      </c>
      <c r="G372" s="57">
        <v>87</v>
      </c>
      <c r="H372" s="57">
        <v>114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" x14ac:dyDescent="0.2">
      <c r="A373" s="3"/>
      <c r="B373" s="98" t="s">
        <v>14</v>
      </c>
      <c r="C373" s="3" t="s">
        <v>4</v>
      </c>
      <c r="D373" s="57">
        <v>79</v>
      </c>
      <c r="E373" s="57">
        <v>42</v>
      </c>
      <c r="F373" s="57">
        <v>74</v>
      </c>
      <c r="G373" s="57">
        <v>5</v>
      </c>
      <c r="H373" s="57">
        <v>47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" x14ac:dyDescent="0.2">
      <c r="A374" s="3"/>
      <c r="B374" s="97"/>
      <c r="C374" s="3" t="s">
        <v>5</v>
      </c>
      <c r="D374" s="57">
        <v>133</v>
      </c>
      <c r="E374" s="57">
        <v>134</v>
      </c>
      <c r="F374" s="57">
        <v>147</v>
      </c>
      <c r="G374" s="57">
        <v>34</v>
      </c>
      <c r="H374" s="57">
        <v>161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" x14ac:dyDescent="0.2">
      <c r="A375" s="3"/>
      <c r="B375" s="97"/>
      <c r="C375" s="3" t="s">
        <v>6</v>
      </c>
      <c r="D375" s="57">
        <v>212</v>
      </c>
      <c r="E375" s="57">
        <v>176</v>
      </c>
      <c r="F375" s="57">
        <v>221</v>
      </c>
      <c r="G375" s="57">
        <v>39</v>
      </c>
      <c r="H375" s="57">
        <v>208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x14ac:dyDescent="0.2">
      <c r="A376" s="3"/>
      <c r="B376" s="98" t="s">
        <v>15</v>
      </c>
      <c r="C376" s="3" t="s">
        <v>4</v>
      </c>
      <c r="D376" s="57">
        <v>197</v>
      </c>
      <c r="E376" s="57">
        <v>66</v>
      </c>
      <c r="F376" s="57">
        <v>77</v>
      </c>
      <c r="G376" s="57">
        <v>46</v>
      </c>
      <c r="H376" s="57">
        <v>66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x14ac:dyDescent="0.2">
      <c r="A377" s="3"/>
      <c r="B377" s="97"/>
      <c r="C377" s="3" t="s">
        <v>5</v>
      </c>
      <c r="D377" s="57">
        <v>429</v>
      </c>
      <c r="E377" s="57">
        <v>444</v>
      </c>
      <c r="F377" s="57">
        <v>429</v>
      </c>
      <c r="G377" s="57">
        <v>323</v>
      </c>
      <c r="H377" s="57">
        <v>444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x14ac:dyDescent="0.2">
      <c r="A378" s="3"/>
      <c r="B378" s="97"/>
      <c r="C378" s="3" t="s">
        <v>6</v>
      </c>
      <c r="D378" s="57">
        <v>626</v>
      </c>
      <c r="E378" s="57">
        <v>510</v>
      </c>
      <c r="F378" s="57">
        <v>506</v>
      </c>
      <c r="G378" s="57">
        <v>369</v>
      </c>
      <c r="H378" s="57">
        <v>510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5">
      <c r="A379" s="3"/>
      <c r="B379" s="3"/>
      <c r="C379" s="4"/>
      <c r="D379" s="8"/>
      <c r="E379" s="8"/>
      <c r="F379" s="8"/>
      <c r="G379" s="8"/>
      <c r="H379" s="8"/>
      <c r="I379" s="1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8" x14ac:dyDescent="0.25">
      <c r="A380" s="3"/>
      <c r="B380" s="30" t="s">
        <v>16</v>
      </c>
      <c r="C380" s="31" t="s">
        <v>4</v>
      </c>
      <c r="D380" s="32">
        <f t="shared" ref="D380:H380" si="36">AVERAGE(D349,D352,D355,D358,D361,D364,D367,D370,D373,D376)</f>
        <v>189</v>
      </c>
      <c r="E380" s="32">
        <f t="shared" si="36"/>
        <v>56.3</v>
      </c>
      <c r="F380" s="32">
        <f t="shared" si="36"/>
        <v>62.3</v>
      </c>
      <c r="G380" s="32">
        <f t="shared" si="36"/>
        <v>31</v>
      </c>
      <c r="H380" s="39">
        <f t="shared" si="36"/>
        <v>46.1</v>
      </c>
      <c r="I380" s="69">
        <f t="shared" ref="I380:I382" si="37">AVERAGE(D380,E380,F380,G380,H380)</f>
        <v>76.940000000000012</v>
      </c>
      <c r="J380" s="41" t="s">
        <v>55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8" x14ac:dyDescent="0.25">
      <c r="A381" s="3"/>
      <c r="B381" s="33"/>
      <c r="C381" s="34" t="s">
        <v>5</v>
      </c>
      <c r="D381" s="10">
        <f t="shared" ref="D381:H381" si="38">AVERAGE(D350,D353,D356,D359,D362,D365,D368,D371,D374,D377)</f>
        <v>288.2</v>
      </c>
      <c r="E381" s="10">
        <f t="shared" si="38"/>
        <v>223.1</v>
      </c>
      <c r="F381" s="10">
        <f t="shared" si="38"/>
        <v>193.3</v>
      </c>
      <c r="G381" s="10">
        <f t="shared" si="38"/>
        <v>145.5</v>
      </c>
      <c r="H381" s="54">
        <f t="shared" si="38"/>
        <v>192</v>
      </c>
      <c r="I381" s="70">
        <f t="shared" si="37"/>
        <v>208.42</v>
      </c>
      <c r="J381" s="46" t="s">
        <v>56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8" x14ac:dyDescent="0.25">
      <c r="A382" s="3"/>
      <c r="B382" s="35"/>
      <c r="C382" s="36" t="s">
        <v>6</v>
      </c>
      <c r="D382" s="37">
        <f t="shared" ref="D382:H382" si="39">AVERAGE(D351,D354,D357,D360,D363,D366,D369,D372,D375,D378)</f>
        <v>477.2</v>
      </c>
      <c r="E382" s="37">
        <f t="shared" si="39"/>
        <v>279.39999999999998</v>
      </c>
      <c r="F382" s="37">
        <f t="shared" si="39"/>
        <v>255.6</v>
      </c>
      <c r="G382" s="37">
        <f t="shared" si="39"/>
        <v>176.5</v>
      </c>
      <c r="H382" s="56">
        <f t="shared" si="39"/>
        <v>238.1</v>
      </c>
      <c r="I382" s="71">
        <f t="shared" si="37"/>
        <v>285.35999999999996</v>
      </c>
      <c r="J382" s="51" t="s">
        <v>57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x14ac:dyDescent="0.2">
      <c r="A383" s="3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5">
      <c r="A384" s="3"/>
      <c r="B384" s="28" t="s">
        <v>20</v>
      </c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5">
      <c r="A385" s="3"/>
      <c r="B385" s="28" t="s">
        <v>2</v>
      </c>
      <c r="C385" s="3"/>
      <c r="D385" s="29">
        <v>41008.625</v>
      </c>
      <c r="E385" s="29">
        <v>41018.816145833334</v>
      </c>
      <c r="F385" s="29">
        <v>41012.5940162037</v>
      </c>
      <c r="G385" s="29">
        <v>41023.710844907408</v>
      </c>
      <c r="H385" s="29">
        <v>41031.771423611113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x14ac:dyDescent="0.2">
      <c r="A386" s="3"/>
      <c r="B386" s="98" t="s">
        <v>3</v>
      </c>
      <c r="C386" s="3" t="s">
        <v>4</v>
      </c>
      <c r="D386" s="57">
        <v>525</v>
      </c>
      <c r="E386" s="57">
        <v>74</v>
      </c>
      <c r="F386" s="57">
        <v>40</v>
      </c>
      <c r="G386" s="57">
        <v>62</v>
      </c>
      <c r="H386" s="57">
        <v>105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x14ac:dyDescent="0.2">
      <c r="A387" s="3"/>
      <c r="B387" s="97"/>
      <c r="C387" s="3" t="s">
        <v>5</v>
      </c>
      <c r="D387" s="57">
        <v>684</v>
      </c>
      <c r="E387" s="57">
        <v>255</v>
      </c>
      <c r="F387" s="57">
        <v>255</v>
      </c>
      <c r="G387" s="57">
        <v>255</v>
      </c>
      <c r="H387" s="57">
        <v>197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x14ac:dyDescent="0.2">
      <c r="A388" s="3"/>
      <c r="B388" s="97"/>
      <c r="C388" s="3" t="s">
        <v>6</v>
      </c>
      <c r="D388" s="57">
        <v>1209</v>
      </c>
      <c r="E388" s="57">
        <v>329</v>
      </c>
      <c r="F388" s="57">
        <v>295</v>
      </c>
      <c r="G388" s="57">
        <v>317</v>
      </c>
      <c r="H388" s="57">
        <v>302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x14ac:dyDescent="0.2">
      <c r="A389" s="3"/>
      <c r="B389" s="98" t="s">
        <v>7</v>
      </c>
      <c r="C389" s="3" t="s">
        <v>4</v>
      </c>
      <c r="D389" s="57">
        <v>472</v>
      </c>
      <c r="E389" s="57">
        <v>194</v>
      </c>
      <c r="F389" s="57">
        <v>103</v>
      </c>
      <c r="G389" s="57">
        <v>115</v>
      </c>
      <c r="H389" s="57">
        <v>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x14ac:dyDescent="0.2">
      <c r="A390" s="3"/>
      <c r="B390" s="97"/>
      <c r="C390" s="3" t="s">
        <v>5</v>
      </c>
      <c r="D390" s="57">
        <v>570</v>
      </c>
      <c r="E390" s="57">
        <v>479</v>
      </c>
      <c r="F390" s="57">
        <v>258</v>
      </c>
      <c r="G390" s="57">
        <v>258</v>
      </c>
      <c r="H390" s="57">
        <v>50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x14ac:dyDescent="0.2">
      <c r="A391" s="3"/>
      <c r="B391" s="97"/>
      <c r="C391" s="3" t="s">
        <v>6</v>
      </c>
      <c r="D391" s="57">
        <v>1042</v>
      </c>
      <c r="E391" s="57">
        <v>673</v>
      </c>
      <c r="F391" s="57">
        <v>361</v>
      </c>
      <c r="G391" s="57">
        <v>373</v>
      </c>
      <c r="H391" s="57">
        <v>54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x14ac:dyDescent="0.2">
      <c r="A392" s="3"/>
      <c r="B392" s="98" t="s">
        <v>8</v>
      </c>
      <c r="C392" s="3" t="s">
        <v>4</v>
      </c>
      <c r="D392" s="57">
        <v>179</v>
      </c>
      <c r="E392" s="57">
        <v>67</v>
      </c>
      <c r="F392" s="57">
        <v>90</v>
      </c>
      <c r="G392" s="57">
        <v>27</v>
      </c>
      <c r="H392" s="57">
        <v>65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x14ac:dyDescent="0.2">
      <c r="A393" s="3"/>
      <c r="B393" s="97"/>
      <c r="C393" s="3" t="s">
        <v>5</v>
      </c>
      <c r="D393" s="57">
        <v>467</v>
      </c>
      <c r="E393" s="57">
        <v>444</v>
      </c>
      <c r="F393" s="57">
        <v>457</v>
      </c>
      <c r="G393" s="57">
        <v>275</v>
      </c>
      <c r="H393" s="57">
        <v>471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x14ac:dyDescent="0.2">
      <c r="A394" s="3"/>
      <c r="B394" s="97"/>
      <c r="C394" s="3" t="s">
        <v>6</v>
      </c>
      <c r="D394" s="57">
        <v>646</v>
      </c>
      <c r="E394" s="57">
        <v>511</v>
      </c>
      <c r="F394" s="57">
        <v>547</v>
      </c>
      <c r="G394" s="57">
        <v>302</v>
      </c>
      <c r="H394" s="57">
        <v>536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x14ac:dyDescent="0.2">
      <c r="A395" s="3"/>
      <c r="B395" s="98" t="s">
        <v>9</v>
      </c>
      <c r="C395" s="3" t="s">
        <v>4</v>
      </c>
      <c r="D395" s="57">
        <v>13</v>
      </c>
      <c r="E395" s="57">
        <v>13</v>
      </c>
      <c r="F395" s="57">
        <v>27</v>
      </c>
      <c r="G395" s="57">
        <v>14</v>
      </c>
      <c r="H395" s="57">
        <v>49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x14ac:dyDescent="0.2">
      <c r="A396" s="3"/>
      <c r="B396" s="97"/>
      <c r="C396" s="3" t="s">
        <v>5</v>
      </c>
      <c r="D396" s="57">
        <v>103</v>
      </c>
      <c r="E396" s="57">
        <v>103</v>
      </c>
      <c r="F396" s="57">
        <v>81</v>
      </c>
      <c r="G396" s="57">
        <v>91</v>
      </c>
      <c r="H396" s="57">
        <v>192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x14ac:dyDescent="0.2">
      <c r="A397" s="3"/>
      <c r="B397" s="97"/>
      <c r="C397" s="3" t="s">
        <v>6</v>
      </c>
      <c r="D397" s="57">
        <v>116</v>
      </c>
      <c r="E397" s="57">
        <v>116</v>
      </c>
      <c r="F397" s="57">
        <v>108</v>
      </c>
      <c r="G397" s="57">
        <v>105</v>
      </c>
      <c r="H397" s="57">
        <v>241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x14ac:dyDescent="0.2">
      <c r="A398" s="3"/>
      <c r="B398" s="98" t="s">
        <v>10</v>
      </c>
      <c r="C398" s="3" t="s">
        <v>4</v>
      </c>
      <c r="D398" s="57">
        <v>32</v>
      </c>
      <c r="E398" s="57">
        <v>16</v>
      </c>
      <c r="F398" s="57">
        <v>111</v>
      </c>
      <c r="G398" s="57">
        <v>16</v>
      </c>
      <c r="H398" s="57">
        <v>16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x14ac:dyDescent="0.2">
      <c r="A399" s="3"/>
      <c r="B399" s="97"/>
      <c r="C399" s="3" t="s">
        <v>5</v>
      </c>
      <c r="D399" s="57">
        <v>133</v>
      </c>
      <c r="E399" s="57">
        <v>55</v>
      </c>
      <c r="F399" s="57">
        <v>142</v>
      </c>
      <c r="G399" s="57">
        <v>55</v>
      </c>
      <c r="H399" s="57">
        <v>55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x14ac:dyDescent="0.2">
      <c r="A400" s="3"/>
      <c r="B400" s="97"/>
      <c r="C400" s="3" t="s">
        <v>6</v>
      </c>
      <c r="D400" s="57">
        <v>165</v>
      </c>
      <c r="E400" s="57">
        <v>71</v>
      </c>
      <c r="F400" s="57">
        <v>253</v>
      </c>
      <c r="G400" s="57">
        <v>71</v>
      </c>
      <c r="H400" s="57">
        <v>71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x14ac:dyDescent="0.2">
      <c r="A401" s="3"/>
      <c r="B401" s="98" t="s">
        <v>11</v>
      </c>
      <c r="C401" s="3" t="s">
        <v>4</v>
      </c>
      <c r="D401" s="57">
        <v>436</v>
      </c>
      <c r="E401" s="57">
        <v>72</v>
      </c>
      <c r="F401" s="57">
        <v>82</v>
      </c>
      <c r="G401" s="57">
        <v>6</v>
      </c>
      <c r="H401" s="57">
        <v>55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x14ac:dyDescent="0.2">
      <c r="A402" s="3"/>
      <c r="B402" s="97"/>
      <c r="C402" s="3" t="s">
        <v>5</v>
      </c>
      <c r="D402" s="57">
        <v>300</v>
      </c>
      <c r="E402" s="57">
        <v>208</v>
      </c>
      <c r="F402" s="57">
        <v>208</v>
      </c>
      <c r="G402" s="57">
        <v>55</v>
      </c>
      <c r="H402" s="57">
        <v>208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x14ac:dyDescent="0.2">
      <c r="A403" s="3"/>
      <c r="B403" s="97"/>
      <c r="C403" s="3" t="s">
        <v>6</v>
      </c>
      <c r="D403" s="57">
        <v>736</v>
      </c>
      <c r="E403" s="57">
        <v>280</v>
      </c>
      <c r="F403" s="57">
        <v>290</v>
      </c>
      <c r="G403" s="57">
        <v>61</v>
      </c>
      <c r="H403" s="57">
        <v>263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x14ac:dyDescent="0.2">
      <c r="A404" s="3"/>
      <c r="B404" s="98" t="s">
        <v>12</v>
      </c>
      <c r="C404" s="3" t="s">
        <v>4</v>
      </c>
      <c r="D404" s="57">
        <v>6</v>
      </c>
      <c r="E404" s="57">
        <v>6</v>
      </c>
      <c r="F404" s="57">
        <v>6</v>
      </c>
      <c r="G404" s="57">
        <v>6</v>
      </c>
      <c r="H404" s="57">
        <v>27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x14ac:dyDescent="0.2">
      <c r="A405" s="3"/>
      <c r="B405" s="97"/>
      <c r="C405" s="3" t="s">
        <v>5</v>
      </c>
      <c r="D405" s="57">
        <v>35</v>
      </c>
      <c r="E405" s="57">
        <v>35</v>
      </c>
      <c r="F405" s="57">
        <v>35</v>
      </c>
      <c r="G405" s="57">
        <v>35</v>
      </c>
      <c r="H405" s="57">
        <v>55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x14ac:dyDescent="0.2">
      <c r="A406" s="3"/>
      <c r="B406" s="97"/>
      <c r="C406" s="3" t="s">
        <v>6</v>
      </c>
      <c r="D406" s="57">
        <v>41</v>
      </c>
      <c r="E406" s="57">
        <v>41</v>
      </c>
      <c r="F406" s="57">
        <v>41</v>
      </c>
      <c r="G406" s="57">
        <v>41</v>
      </c>
      <c r="H406" s="57">
        <v>82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x14ac:dyDescent="0.2">
      <c r="A407" s="3"/>
      <c r="B407" s="98" t="s">
        <v>13</v>
      </c>
      <c r="C407" s="3" t="s">
        <v>4</v>
      </c>
      <c r="D407" s="57">
        <v>13</v>
      </c>
      <c r="E407" s="57">
        <v>13</v>
      </c>
      <c r="F407" s="57">
        <v>13</v>
      </c>
      <c r="G407" s="57">
        <v>13</v>
      </c>
      <c r="H407" s="57">
        <v>27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x14ac:dyDescent="0.2">
      <c r="A408" s="3"/>
      <c r="B408" s="97"/>
      <c r="C408" s="3" t="s">
        <v>5</v>
      </c>
      <c r="D408" s="57">
        <v>74</v>
      </c>
      <c r="E408" s="57">
        <v>74</v>
      </c>
      <c r="F408" s="57">
        <v>74</v>
      </c>
      <c r="G408" s="57">
        <v>74</v>
      </c>
      <c r="H408" s="57">
        <v>87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x14ac:dyDescent="0.2">
      <c r="A409" s="3"/>
      <c r="B409" s="97"/>
      <c r="C409" s="3" t="s">
        <v>6</v>
      </c>
      <c r="D409" s="57">
        <v>87</v>
      </c>
      <c r="E409" s="57">
        <v>87</v>
      </c>
      <c r="F409" s="57">
        <v>87</v>
      </c>
      <c r="G409" s="57">
        <v>87</v>
      </c>
      <c r="H409" s="57">
        <v>114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x14ac:dyDescent="0.2">
      <c r="A410" s="3"/>
      <c r="B410" s="98" t="s">
        <v>14</v>
      </c>
      <c r="C410" s="3" t="s">
        <v>4</v>
      </c>
      <c r="D410" s="57">
        <v>79</v>
      </c>
      <c r="E410" s="57">
        <v>42</v>
      </c>
      <c r="F410" s="57">
        <v>74</v>
      </c>
      <c r="G410" s="57">
        <v>5</v>
      </c>
      <c r="H410" s="57">
        <v>47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x14ac:dyDescent="0.2">
      <c r="A411" s="3"/>
      <c r="B411" s="97"/>
      <c r="C411" s="3" t="s">
        <v>5</v>
      </c>
      <c r="D411" s="57">
        <v>133</v>
      </c>
      <c r="E411" s="57">
        <v>134</v>
      </c>
      <c r="F411" s="57">
        <v>147</v>
      </c>
      <c r="G411" s="57">
        <v>34</v>
      </c>
      <c r="H411" s="57">
        <v>161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x14ac:dyDescent="0.2">
      <c r="A412" s="3"/>
      <c r="B412" s="97"/>
      <c r="C412" s="3" t="s">
        <v>6</v>
      </c>
      <c r="D412" s="57">
        <v>212</v>
      </c>
      <c r="E412" s="57">
        <v>176</v>
      </c>
      <c r="F412" s="57">
        <v>221</v>
      </c>
      <c r="G412" s="57">
        <v>39</v>
      </c>
      <c r="H412" s="57">
        <v>208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x14ac:dyDescent="0.2">
      <c r="A413" s="3"/>
      <c r="B413" s="98" t="s">
        <v>15</v>
      </c>
      <c r="C413" s="3" t="s">
        <v>4</v>
      </c>
      <c r="D413" s="57">
        <v>197</v>
      </c>
      <c r="E413" s="57">
        <v>66</v>
      </c>
      <c r="F413" s="57">
        <v>77</v>
      </c>
      <c r="G413" s="57">
        <v>46</v>
      </c>
      <c r="H413" s="57">
        <v>66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x14ac:dyDescent="0.2">
      <c r="A414" s="3"/>
      <c r="B414" s="97"/>
      <c r="C414" s="3" t="s">
        <v>5</v>
      </c>
      <c r="D414" s="57">
        <v>429</v>
      </c>
      <c r="E414" s="57">
        <v>444</v>
      </c>
      <c r="F414" s="57">
        <v>429</v>
      </c>
      <c r="G414" s="57">
        <v>323</v>
      </c>
      <c r="H414" s="57">
        <v>444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x14ac:dyDescent="0.2">
      <c r="A415" s="3"/>
      <c r="B415" s="97"/>
      <c r="C415" s="3" t="s">
        <v>6</v>
      </c>
      <c r="D415" s="57">
        <v>626</v>
      </c>
      <c r="E415" s="57">
        <v>510</v>
      </c>
      <c r="F415" s="57">
        <v>506</v>
      </c>
      <c r="G415" s="57">
        <v>369</v>
      </c>
      <c r="H415" s="57">
        <v>510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5">
      <c r="A416" s="3"/>
      <c r="B416" s="3"/>
      <c r="C416" s="4"/>
      <c r="D416" s="10"/>
      <c r="E416" s="10"/>
      <c r="F416" s="10"/>
      <c r="G416" s="10"/>
      <c r="H416" s="10"/>
      <c r="I416" s="1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8" x14ac:dyDescent="0.25">
      <c r="A417" s="3"/>
      <c r="B417" s="30" t="s">
        <v>16</v>
      </c>
      <c r="C417" s="31" t="s">
        <v>4</v>
      </c>
      <c r="D417" s="32">
        <f t="shared" ref="D417:H417" si="40">AVERAGE(D386,D389,D392,D395,D398,D401,D404,D407,D410,D413)</f>
        <v>195.2</v>
      </c>
      <c r="E417" s="32">
        <f t="shared" si="40"/>
        <v>56.3</v>
      </c>
      <c r="F417" s="32">
        <f t="shared" si="40"/>
        <v>62.3</v>
      </c>
      <c r="G417" s="32">
        <f t="shared" si="40"/>
        <v>31</v>
      </c>
      <c r="H417" s="39">
        <f t="shared" si="40"/>
        <v>46.1</v>
      </c>
      <c r="I417" s="69">
        <f t="shared" ref="I417:I419" si="41">AVERAGE(D417,E417,F417,G417,H417)</f>
        <v>78.180000000000007</v>
      </c>
      <c r="J417" s="41" t="s">
        <v>58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8" x14ac:dyDescent="0.25">
      <c r="A418" s="3"/>
      <c r="B418" s="33"/>
      <c r="C418" s="34" t="s">
        <v>5</v>
      </c>
      <c r="D418" s="10">
        <f t="shared" ref="D418:H418" si="42">AVERAGE(D387,D390,D393,D396,D399,D402,D405,D408,D411,D414)</f>
        <v>292.8</v>
      </c>
      <c r="E418" s="10">
        <f t="shared" si="42"/>
        <v>223.1</v>
      </c>
      <c r="F418" s="10">
        <f t="shared" si="42"/>
        <v>208.6</v>
      </c>
      <c r="G418" s="10">
        <f t="shared" si="42"/>
        <v>145.5</v>
      </c>
      <c r="H418" s="54">
        <f t="shared" si="42"/>
        <v>192</v>
      </c>
      <c r="I418" s="70">
        <f t="shared" si="41"/>
        <v>212.4</v>
      </c>
      <c r="J418" s="46" t="s">
        <v>59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8" x14ac:dyDescent="0.25">
      <c r="A419" s="3"/>
      <c r="B419" s="35"/>
      <c r="C419" s="36" t="s">
        <v>6</v>
      </c>
      <c r="D419" s="37">
        <f t="shared" ref="D419:H419" si="43">AVERAGE(D388,D391,D394,D397,D400,D403,D406,D409,D412,D415)</f>
        <v>488</v>
      </c>
      <c r="E419" s="37">
        <f t="shared" si="43"/>
        <v>279.39999999999998</v>
      </c>
      <c r="F419" s="37">
        <f t="shared" si="43"/>
        <v>270.89999999999998</v>
      </c>
      <c r="G419" s="37">
        <f t="shared" si="43"/>
        <v>176.5</v>
      </c>
      <c r="H419" s="56">
        <f t="shared" si="43"/>
        <v>238.1</v>
      </c>
      <c r="I419" s="71">
        <f t="shared" si="41"/>
        <v>290.58</v>
      </c>
      <c r="J419" s="51" t="s">
        <v>60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5">
      <c r="A420" s="3"/>
      <c r="B420" s="3"/>
      <c r="C420" s="3"/>
      <c r="D420" s="10"/>
      <c r="E420" s="10"/>
      <c r="F420" s="10"/>
      <c r="G420" s="10"/>
      <c r="H420" s="10"/>
      <c r="I420" s="1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5">
      <c r="A421" s="3"/>
      <c r="B421" s="28" t="s">
        <v>21</v>
      </c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5">
      <c r="A422" s="3"/>
      <c r="B422" s="28" t="s">
        <v>2</v>
      </c>
      <c r="C422" s="3"/>
      <c r="D422" s="29">
        <v>41008.625</v>
      </c>
      <c r="E422" s="29">
        <v>41018.816145833334</v>
      </c>
      <c r="F422" s="29">
        <v>41012.5940162037</v>
      </c>
      <c r="G422" s="29">
        <v>41023.710844907408</v>
      </c>
      <c r="H422" s="29">
        <v>41031.771423611113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x14ac:dyDescent="0.2">
      <c r="A423" s="3"/>
      <c r="B423" s="98" t="s">
        <v>3</v>
      </c>
      <c r="C423" s="3" t="s">
        <v>4</v>
      </c>
      <c r="D423" s="57">
        <v>1351</v>
      </c>
      <c r="E423" s="57">
        <v>74</v>
      </c>
      <c r="F423" s="57">
        <v>40</v>
      </c>
      <c r="G423" s="57">
        <v>62</v>
      </c>
      <c r="H423" s="57">
        <v>279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x14ac:dyDescent="0.2">
      <c r="A424" s="3"/>
      <c r="B424" s="97"/>
      <c r="C424" s="3" t="s">
        <v>5</v>
      </c>
      <c r="D424" s="57">
        <v>574</v>
      </c>
      <c r="E424" s="57">
        <v>255</v>
      </c>
      <c r="F424" s="57">
        <v>255</v>
      </c>
      <c r="G424" s="57">
        <v>255</v>
      </c>
      <c r="H424" s="57">
        <v>303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x14ac:dyDescent="0.2">
      <c r="A425" s="3"/>
      <c r="B425" s="97"/>
      <c r="C425" s="3" t="s">
        <v>6</v>
      </c>
      <c r="D425" s="57">
        <v>1925</v>
      </c>
      <c r="E425" s="57">
        <v>329</v>
      </c>
      <c r="F425" s="57">
        <v>295</v>
      </c>
      <c r="G425" s="57">
        <v>317</v>
      </c>
      <c r="H425" s="57">
        <v>582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x14ac:dyDescent="0.2">
      <c r="A426" s="3"/>
      <c r="B426" s="98" t="s">
        <v>7</v>
      </c>
      <c r="C426" s="3" t="s">
        <v>4</v>
      </c>
      <c r="D426" s="57">
        <v>1263</v>
      </c>
      <c r="E426" s="57">
        <v>355</v>
      </c>
      <c r="F426" s="57">
        <v>103</v>
      </c>
      <c r="G426" s="57">
        <v>115</v>
      </c>
      <c r="H426" s="57">
        <v>4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x14ac:dyDescent="0.2">
      <c r="A427" s="3"/>
      <c r="B427" s="97"/>
      <c r="C427" s="3" t="s">
        <v>5</v>
      </c>
      <c r="D427" s="57">
        <v>457</v>
      </c>
      <c r="E427" s="57">
        <v>516</v>
      </c>
      <c r="F427" s="57">
        <v>258</v>
      </c>
      <c r="G427" s="57">
        <v>258</v>
      </c>
      <c r="H427" s="57">
        <v>50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x14ac:dyDescent="0.2">
      <c r="A428" s="3"/>
      <c r="B428" s="97"/>
      <c r="C428" s="3" t="s">
        <v>6</v>
      </c>
      <c r="D428" s="57">
        <v>1720</v>
      </c>
      <c r="E428" s="57">
        <v>871</v>
      </c>
      <c r="F428" s="57">
        <v>361</v>
      </c>
      <c r="G428" s="57">
        <v>373</v>
      </c>
      <c r="H428" s="57">
        <v>54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x14ac:dyDescent="0.2">
      <c r="A429" s="3"/>
      <c r="B429" s="98" t="s">
        <v>8</v>
      </c>
      <c r="C429" s="3" t="s">
        <v>4</v>
      </c>
      <c r="D429" s="57">
        <v>663</v>
      </c>
      <c r="E429" s="57">
        <v>67</v>
      </c>
      <c r="F429" s="57">
        <v>694</v>
      </c>
      <c r="G429" s="57">
        <v>157</v>
      </c>
      <c r="H429" s="57">
        <v>65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x14ac:dyDescent="0.2">
      <c r="A430" s="3"/>
      <c r="B430" s="97"/>
      <c r="C430" s="3" t="s">
        <v>5</v>
      </c>
      <c r="D430" s="57">
        <v>759</v>
      </c>
      <c r="E430" s="57">
        <v>444</v>
      </c>
      <c r="F430" s="57">
        <v>768</v>
      </c>
      <c r="G430" s="57">
        <v>457</v>
      </c>
      <c r="H430" s="57">
        <v>471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x14ac:dyDescent="0.2">
      <c r="A431" s="3"/>
      <c r="B431" s="97"/>
      <c r="C431" s="3" t="s">
        <v>6</v>
      </c>
      <c r="D431" s="57">
        <v>1422</v>
      </c>
      <c r="E431" s="57">
        <v>511</v>
      </c>
      <c r="F431" s="57">
        <v>1462</v>
      </c>
      <c r="G431" s="57">
        <v>614</v>
      </c>
      <c r="H431" s="57">
        <v>536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x14ac:dyDescent="0.2">
      <c r="A432" s="3"/>
      <c r="B432" s="98" t="s">
        <v>9</v>
      </c>
      <c r="C432" s="3" t="s">
        <v>4</v>
      </c>
      <c r="D432" s="57">
        <v>13</v>
      </c>
      <c r="E432" s="57">
        <v>27</v>
      </c>
      <c r="F432" s="57">
        <v>27</v>
      </c>
      <c r="G432" s="57">
        <v>27</v>
      </c>
      <c r="H432" s="57">
        <v>49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x14ac:dyDescent="0.2">
      <c r="A433" s="3"/>
      <c r="B433" s="97"/>
      <c r="C433" s="3" t="s">
        <v>5</v>
      </c>
      <c r="D433" s="57">
        <v>103</v>
      </c>
      <c r="E433" s="57">
        <v>101</v>
      </c>
      <c r="F433" s="57">
        <v>81</v>
      </c>
      <c r="G433" s="57">
        <v>81</v>
      </c>
      <c r="H433" s="57">
        <v>192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x14ac:dyDescent="0.2">
      <c r="A434" s="3"/>
      <c r="B434" s="97"/>
      <c r="C434" s="3" t="s">
        <v>6</v>
      </c>
      <c r="D434" s="57">
        <v>116</v>
      </c>
      <c r="E434" s="57">
        <v>128</v>
      </c>
      <c r="F434" s="57">
        <v>108</v>
      </c>
      <c r="G434" s="57">
        <v>108</v>
      </c>
      <c r="H434" s="57">
        <v>241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x14ac:dyDescent="0.2">
      <c r="A435" s="3"/>
      <c r="B435" s="98" t="s">
        <v>10</v>
      </c>
      <c r="C435" s="3" t="s">
        <v>4</v>
      </c>
      <c r="D435" s="57">
        <v>32</v>
      </c>
      <c r="E435" s="57">
        <v>16</v>
      </c>
      <c r="F435" s="57">
        <v>111</v>
      </c>
      <c r="G435" s="57">
        <v>16</v>
      </c>
      <c r="H435" s="57">
        <v>16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x14ac:dyDescent="0.2">
      <c r="A436" s="3"/>
      <c r="B436" s="97"/>
      <c r="C436" s="3" t="s">
        <v>5</v>
      </c>
      <c r="D436" s="57">
        <v>133</v>
      </c>
      <c r="E436" s="57">
        <v>55</v>
      </c>
      <c r="F436" s="57">
        <v>142</v>
      </c>
      <c r="G436" s="57">
        <v>55</v>
      </c>
      <c r="H436" s="57">
        <v>55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x14ac:dyDescent="0.2">
      <c r="A437" s="3"/>
      <c r="B437" s="97"/>
      <c r="C437" s="3" t="s">
        <v>6</v>
      </c>
      <c r="D437" s="57">
        <v>165</v>
      </c>
      <c r="E437" s="57">
        <v>71</v>
      </c>
      <c r="F437" s="57">
        <v>253</v>
      </c>
      <c r="G437" s="57">
        <v>71</v>
      </c>
      <c r="H437" s="57">
        <v>71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x14ac:dyDescent="0.2">
      <c r="A438" s="3"/>
      <c r="B438" s="98" t="s">
        <v>11</v>
      </c>
      <c r="C438" s="3" t="s">
        <v>4</v>
      </c>
      <c r="D438" s="57">
        <v>740</v>
      </c>
      <c r="E438" s="57">
        <v>128</v>
      </c>
      <c r="F438" s="57">
        <v>470</v>
      </c>
      <c r="G438" s="57">
        <v>6</v>
      </c>
      <c r="H438" s="57">
        <v>55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x14ac:dyDescent="0.2">
      <c r="A439" s="3"/>
      <c r="B439" s="97"/>
      <c r="C439" s="3" t="s">
        <v>5</v>
      </c>
      <c r="D439" s="57">
        <v>389</v>
      </c>
      <c r="E439" s="57">
        <v>210</v>
      </c>
      <c r="F439" s="57">
        <v>356</v>
      </c>
      <c r="G439" s="57">
        <v>55</v>
      </c>
      <c r="H439" s="57">
        <v>208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x14ac:dyDescent="0.2">
      <c r="A440" s="3"/>
      <c r="B440" s="97"/>
      <c r="C440" s="3" t="s">
        <v>6</v>
      </c>
      <c r="D440" s="57">
        <v>1129</v>
      </c>
      <c r="E440" s="57">
        <v>338</v>
      </c>
      <c r="F440" s="57">
        <v>826</v>
      </c>
      <c r="G440" s="57">
        <v>61</v>
      </c>
      <c r="H440" s="57">
        <v>263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x14ac:dyDescent="0.2">
      <c r="A441" s="3"/>
      <c r="B441" s="98" t="s">
        <v>12</v>
      </c>
      <c r="C441" s="3" t="s">
        <v>4</v>
      </c>
      <c r="D441" s="57">
        <v>421</v>
      </c>
      <c r="E441" s="57">
        <v>20</v>
      </c>
      <c r="F441" s="57">
        <v>408</v>
      </c>
      <c r="G441" s="57">
        <v>6</v>
      </c>
      <c r="H441" s="57">
        <v>27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x14ac:dyDescent="0.2">
      <c r="A442" s="3"/>
      <c r="B442" s="97"/>
      <c r="C442" s="3" t="s">
        <v>5</v>
      </c>
      <c r="D442" s="57">
        <v>414</v>
      </c>
      <c r="E442" s="57">
        <v>55</v>
      </c>
      <c r="F442" s="57">
        <v>424</v>
      </c>
      <c r="G442" s="57">
        <v>35</v>
      </c>
      <c r="H442" s="57">
        <v>55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x14ac:dyDescent="0.2">
      <c r="A443" s="3"/>
      <c r="B443" s="97"/>
      <c r="C443" s="3" t="s">
        <v>6</v>
      </c>
      <c r="D443" s="57">
        <v>835</v>
      </c>
      <c r="E443" s="57">
        <v>75</v>
      </c>
      <c r="F443" s="57">
        <v>832</v>
      </c>
      <c r="G443" s="57">
        <v>41</v>
      </c>
      <c r="H443" s="57">
        <v>82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x14ac:dyDescent="0.2">
      <c r="A444" s="3"/>
      <c r="B444" s="98" t="s">
        <v>13</v>
      </c>
      <c r="C444" s="3" t="s">
        <v>4</v>
      </c>
      <c r="D444" s="57">
        <v>221</v>
      </c>
      <c r="E444" s="57">
        <v>27</v>
      </c>
      <c r="F444" s="57">
        <v>471</v>
      </c>
      <c r="G444" s="57">
        <v>13</v>
      </c>
      <c r="H444" s="57">
        <v>27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x14ac:dyDescent="0.2">
      <c r="A445" s="3"/>
      <c r="B445" s="97"/>
      <c r="C445" s="3" t="s">
        <v>5</v>
      </c>
      <c r="D445" s="57">
        <v>364</v>
      </c>
      <c r="E445" s="57">
        <v>87</v>
      </c>
      <c r="F445" s="57">
        <v>462</v>
      </c>
      <c r="G445" s="57">
        <v>74</v>
      </c>
      <c r="H445" s="57">
        <v>87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x14ac:dyDescent="0.2">
      <c r="A446" s="3"/>
      <c r="B446" s="97"/>
      <c r="C446" s="3" t="s">
        <v>6</v>
      </c>
      <c r="D446" s="57">
        <v>585</v>
      </c>
      <c r="E446" s="57">
        <v>114</v>
      </c>
      <c r="F446" s="57">
        <v>933</v>
      </c>
      <c r="G446" s="57">
        <v>87</v>
      </c>
      <c r="H446" s="57">
        <v>114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x14ac:dyDescent="0.2">
      <c r="A447" s="3"/>
      <c r="B447" s="98" t="s">
        <v>14</v>
      </c>
      <c r="C447" s="3" t="s">
        <v>4</v>
      </c>
      <c r="D447" s="57">
        <v>532</v>
      </c>
      <c r="E447" s="57">
        <v>42</v>
      </c>
      <c r="F447" s="57">
        <v>647</v>
      </c>
      <c r="G447" s="57">
        <v>57</v>
      </c>
      <c r="H447" s="57">
        <v>47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x14ac:dyDescent="0.2">
      <c r="A448" s="3"/>
      <c r="B448" s="97"/>
      <c r="C448" s="3" t="s">
        <v>5</v>
      </c>
      <c r="D448" s="57">
        <v>449</v>
      </c>
      <c r="E448" s="57">
        <v>134</v>
      </c>
      <c r="F448" s="57">
        <v>449</v>
      </c>
      <c r="G448" s="57">
        <v>147</v>
      </c>
      <c r="H448" s="57">
        <v>161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x14ac:dyDescent="0.2">
      <c r="A449" s="3"/>
      <c r="B449" s="97"/>
      <c r="C449" s="3" t="s">
        <v>6</v>
      </c>
      <c r="D449" s="57">
        <v>981</v>
      </c>
      <c r="E449" s="57">
        <v>176</v>
      </c>
      <c r="F449" s="57">
        <v>1096</v>
      </c>
      <c r="G449" s="57">
        <v>204</v>
      </c>
      <c r="H449" s="57">
        <v>208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x14ac:dyDescent="0.2">
      <c r="A450" s="3"/>
      <c r="B450" s="98" t="s">
        <v>15</v>
      </c>
      <c r="C450" s="3" t="s">
        <v>4</v>
      </c>
      <c r="D450" s="57">
        <v>521</v>
      </c>
      <c r="E450" s="57">
        <v>91</v>
      </c>
      <c r="F450" s="57">
        <v>694</v>
      </c>
      <c r="G450" s="57">
        <v>166</v>
      </c>
      <c r="H450" s="57">
        <v>66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x14ac:dyDescent="0.2">
      <c r="A451" s="3"/>
      <c r="B451" s="97"/>
      <c r="C451" s="3" t="s">
        <v>5</v>
      </c>
      <c r="D451" s="57">
        <v>628</v>
      </c>
      <c r="E451" s="57">
        <v>416</v>
      </c>
      <c r="F451" s="57">
        <v>741</v>
      </c>
      <c r="G451" s="57">
        <v>429</v>
      </c>
      <c r="H451" s="57">
        <v>444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x14ac:dyDescent="0.2">
      <c r="A452" s="3"/>
      <c r="B452" s="97"/>
      <c r="C452" s="3" t="s">
        <v>6</v>
      </c>
      <c r="D452" s="57">
        <v>1149</v>
      </c>
      <c r="E452" s="57">
        <v>507</v>
      </c>
      <c r="F452" s="57">
        <v>1435</v>
      </c>
      <c r="G452" s="57">
        <v>595</v>
      </c>
      <c r="H452" s="57">
        <v>510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3"/>
      <c r="B453" s="3"/>
      <c r="C453" s="4"/>
      <c r="D453" s="10"/>
      <c r="E453" s="10"/>
      <c r="F453" s="10"/>
      <c r="G453" s="10"/>
      <c r="H453" s="10"/>
      <c r="I453" s="1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8" x14ac:dyDescent="0.25">
      <c r="A454" s="3"/>
      <c r="B454" s="30" t="s">
        <v>16</v>
      </c>
      <c r="C454" s="31" t="s">
        <v>4</v>
      </c>
      <c r="D454" s="32">
        <f t="shared" ref="D454:H454" si="44">AVERAGE(D423,D426,D429,D432,D435,D438,D441,D444,D447,D450)</f>
        <v>575.70000000000005</v>
      </c>
      <c r="E454" s="32">
        <f t="shared" si="44"/>
        <v>84.7</v>
      </c>
      <c r="F454" s="32">
        <f t="shared" si="44"/>
        <v>366.5</v>
      </c>
      <c r="G454" s="32">
        <f t="shared" si="44"/>
        <v>62.5</v>
      </c>
      <c r="H454" s="39">
        <f t="shared" si="44"/>
        <v>63.5</v>
      </c>
      <c r="I454" s="15">
        <f t="shared" ref="I454:I456" si="45">AVERAGE(D454,E454,F454,G454,H454)</f>
        <v>230.58</v>
      </c>
      <c r="J454" s="41" t="s">
        <v>61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8" x14ac:dyDescent="0.25">
      <c r="A455" s="3"/>
      <c r="B455" s="33"/>
      <c r="C455" s="34" t="s">
        <v>5</v>
      </c>
      <c r="D455" s="10">
        <f t="shared" ref="D455:H455" si="46">AVERAGE(D424,D427,D430,D433,D436,D439,D442,D445,D448,D450)</f>
        <v>416.3</v>
      </c>
      <c r="E455" s="10">
        <f t="shared" si="46"/>
        <v>194.8</v>
      </c>
      <c r="F455" s="10">
        <f t="shared" si="46"/>
        <v>388.9</v>
      </c>
      <c r="G455" s="10">
        <f t="shared" si="46"/>
        <v>158.30000000000001</v>
      </c>
      <c r="H455" s="54">
        <f t="shared" si="46"/>
        <v>164.8</v>
      </c>
      <c r="I455" s="20">
        <f t="shared" si="45"/>
        <v>264.62</v>
      </c>
      <c r="J455" s="46" t="s">
        <v>62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8" x14ac:dyDescent="0.25">
      <c r="A456" s="3"/>
      <c r="B456" s="35"/>
      <c r="C456" s="36" t="s">
        <v>6</v>
      </c>
      <c r="D456" s="37">
        <f t="shared" ref="D456:H456" si="47">AVERAGE(D425,D428,D431,D434,D437,D440,D443,D446,D449,D452)</f>
        <v>1002.7</v>
      </c>
      <c r="E456" s="37">
        <f t="shared" si="47"/>
        <v>312</v>
      </c>
      <c r="F456" s="37">
        <f t="shared" si="47"/>
        <v>760.1</v>
      </c>
      <c r="G456" s="37">
        <f t="shared" si="47"/>
        <v>247.1</v>
      </c>
      <c r="H456" s="56">
        <f t="shared" si="47"/>
        <v>266.10000000000002</v>
      </c>
      <c r="I456" s="26">
        <f t="shared" si="45"/>
        <v>517.6</v>
      </c>
      <c r="J456" s="51" t="s">
        <v>63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5">
      <c r="A461" s="28" t="s">
        <v>24</v>
      </c>
      <c r="B461" s="3"/>
      <c r="C461" s="3"/>
      <c r="D461" s="3"/>
      <c r="E461" s="3"/>
      <c r="F461" s="3"/>
      <c r="G461" s="3"/>
      <c r="H461" s="3"/>
      <c r="I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5">
      <c r="A462" s="3"/>
      <c r="B462" s="28" t="s">
        <v>1</v>
      </c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5">
      <c r="A463" s="3"/>
      <c r="B463" s="28" t="s">
        <v>2</v>
      </c>
      <c r="C463" s="3"/>
      <c r="D463" s="29">
        <v>41008.625</v>
      </c>
      <c r="E463" s="29">
        <v>41018.816145833334</v>
      </c>
      <c r="F463" s="29">
        <v>41012.5940162037</v>
      </c>
      <c r="G463" s="29">
        <v>41023.710844907408</v>
      </c>
      <c r="H463" s="29">
        <v>41031.771423611113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x14ac:dyDescent="0.2">
      <c r="A464" s="3"/>
      <c r="B464" s="98" t="s">
        <v>3</v>
      </c>
      <c r="C464" s="3" t="s">
        <v>4</v>
      </c>
      <c r="D464" s="72">
        <v>54.7</v>
      </c>
      <c r="E464" s="72">
        <v>35.299999999999997</v>
      </c>
      <c r="F464" s="72">
        <v>35.299999999999997</v>
      </c>
      <c r="G464" s="72">
        <v>35.299999999999997</v>
      </c>
      <c r="H464" s="72">
        <v>52.3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x14ac:dyDescent="0.2">
      <c r="A465" s="3"/>
      <c r="B465" s="97"/>
      <c r="C465" s="3" t="s">
        <v>5</v>
      </c>
      <c r="D465" s="72">
        <v>390.71428571428498</v>
      </c>
      <c r="E465" s="72">
        <v>252.142857142857</v>
      </c>
      <c r="F465" s="72">
        <v>252.14</v>
      </c>
      <c r="G465" s="72">
        <v>252.14</v>
      </c>
      <c r="H465" s="72">
        <v>373.57100000000003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x14ac:dyDescent="0.2">
      <c r="A466" s="3"/>
      <c r="B466" s="97"/>
      <c r="C466" s="3" t="s">
        <v>6</v>
      </c>
      <c r="D466" s="72">
        <v>445.41428571428497</v>
      </c>
      <c r="E466" s="72">
        <v>287.44285714285701</v>
      </c>
      <c r="F466" s="72">
        <v>287.44</v>
      </c>
      <c r="G466" s="72">
        <v>287.44</v>
      </c>
      <c r="H466" s="72">
        <v>425.87099999999998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x14ac:dyDescent="0.2">
      <c r="A467" s="3"/>
      <c r="B467" s="98" t="s">
        <v>7</v>
      </c>
      <c r="C467" s="3" t="s">
        <v>4</v>
      </c>
      <c r="D467" s="72">
        <v>38.9</v>
      </c>
      <c r="E467" s="72">
        <v>18.2</v>
      </c>
      <c r="F467" s="72">
        <v>40.1</v>
      </c>
      <c r="G467" s="72">
        <v>40.1</v>
      </c>
      <c r="H467" s="72">
        <v>6.8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x14ac:dyDescent="0.2">
      <c r="A468" s="3"/>
      <c r="B468" s="97"/>
      <c r="C468" s="3" t="s">
        <v>5</v>
      </c>
      <c r="D468" s="72">
        <v>277.85714285714198</v>
      </c>
      <c r="E468" s="72">
        <v>130</v>
      </c>
      <c r="F468" s="72">
        <v>286.42</v>
      </c>
      <c r="G468" s="72">
        <v>286.42</v>
      </c>
      <c r="H468" s="72">
        <v>48.570999999999998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x14ac:dyDescent="0.2">
      <c r="A469" s="3"/>
      <c r="B469" s="97"/>
      <c r="C469" s="3" t="s">
        <v>6</v>
      </c>
      <c r="D469" s="72">
        <v>316.75714285714201</v>
      </c>
      <c r="E469" s="72">
        <v>148.19999999999999</v>
      </c>
      <c r="F469" s="72">
        <v>326.52</v>
      </c>
      <c r="G469" s="72">
        <v>326.52</v>
      </c>
      <c r="H469" s="72">
        <v>55.371000000000002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x14ac:dyDescent="0.2">
      <c r="A470" s="3"/>
      <c r="B470" s="98" t="s">
        <v>8</v>
      </c>
      <c r="C470" s="3" t="s">
        <v>4</v>
      </c>
      <c r="D470" s="72">
        <v>43.3</v>
      </c>
      <c r="E470" s="72">
        <v>21.8</v>
      </c>
      <c r="F470" s="72">
        <v>43.3</v>
      </c>
      <c r="G470" s="72">
        <v>20</v>
      </c>
      <c r="H470" s="72">
        <v>47.2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x14ac:dyDescent="0.2">
      <c r="A471" s="3"/>
      <c r="B471" s="97"/>
      <c r="C471" s="3" t="s">
        <v>5</v>
      </c>
      <c r="D471" s="72">
        <v>309.28571428571399</v>
      </c>
      <c r="E471" s="72">
        <v>155.71428571428501</v>
      </c>
      <c r="F471" s="72">
        <v>309.2</v>
      </c>
      <c r="G471" s="72">
        <v>142.85714285714201</v>
      </c>
      <c r="H471" s="72">
        <v>337.14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x14ac:dyDescent="0.2">
      <c r="A472" s="3"/>
      <c r="B472" s="97"/>
      <c r="C472" s="3" t="s">
        <v>6</v>
      </c>
      <c r="D472" s="72">
        <v>352.585714285714</v>
      </c>
      <c r="E472" s="72">
        <v>177.51428571428499</v>
      </c>
      <c r="F472" s="72">
        <v>352.58</v>
      </c>
      <c r="G472" s="72">
        <v>162.85714285714201</v>
      </c>
      <c r="H472" s="72">
        <v>384.34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x14ac:dyDescent="0.2">
      <c r="A473" s="3"/>
      <c r="B473" s="98" t="s">
        <v>9</v>
      </c>
      <c r="C473" s="3" t="s">
        <v>4</v>
      </c>
      <c r="D473" s="72">
        <v>14.2</v>
      </c>
      <c r="E473" s="72">
        <v>14.2</v>
      </c>
      <c r="F473" s="72">
        <v>15.4</v>
      </c>
      <c r="G473" s="72">
        <v>15.4</v>
      </c>
      <c r="H473" s="72">
        <v>26.5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x14ac:dyDescent="0.2">
      <c r="A474" s="3"/>
      <c r="B474" s="97"/>
      <c r="C474" s="3" t="s">
        <v>5</v>
      </c>
      <c r="D474" s="72">
        <v>101.428571428571</v>
      </c>
      <c r="E474" s="72">
        <v>101.428571428571</v>
      </c>
      <c r="F474" s="72">
        <v>110</v>
      </c>
      <c r="G474" s="72">
        <v>110</v>
      </c>
      <c r="H474" s="72">
        <v>189.285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x14ac:dyDescent="0.2">
      <c r="A475" s="3"/>
      <c r="B475" s="97"/>
      <c r="C475" s="3" t="s">
        <v>6</v>
      </c>
      <c r="D475" s="72">
        <v>115.62857142857099</v>
      </c>
      <c r="E475" s="72">
        <v>115.62857142857099</v>
      </c>
      <c r="F475" s="72">
        <v>125.4</v>
      </c>
      <c r="G475" s="72">
        <v>125.4</v>
      </c>
      <c r="H475" s="72">
        <v>215.78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x14ac:dyDescent="0.2">
      <c r="A476" s="3"/>
      <c r="B476" s="98" t="s">
        <v>10</v>
      </c>
      <c r="C476" s="3" t="s">
        <v>4</v>
      </c>
      <c r="D476" s="72">
        <v>18.3</v>
      </c>
      <c r="E476" s="72">
        <v>7.6</v>
      </c>
      <c r="F476" s="72">
        <v>7.6</v>
      </c>
      <c r="G476" s="72">
        <v>7.6</v>
      </c>
      <c r="H476" s="72">
        <v>7.6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x14ac:dyDescent="0.2">
      <c r="A477" s="3"/>
      <c r="B477" s="97"/>
      <c r="C477" s="3" t="s">
        <v>5</v>
      </c>
      <c r="D477" s="72">
        <v>130.71428571428501</v>
      </c>
      <c r="E477" s="72">
        <v>54.285714285714199</v>
      </c>
      <c r="F477" s="72">
        <v>54.285714285714199</v>
      </c>
      <c r="G477" s="72">
        <v>54.285714285714199</v>
      </c>
      <c r="H477" s="72">
        <v>54.285714285714199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x14ac:dyDescent="0.2">
      <c r="A478" s="3"/>
      <c r="B478" s="97"/>
      <c r="C478" s="3" t="s">
        <v>6</v>
      </c>
      <c r="D478" s="72">
        <v>149.01428571428499</v>
      </c>
      <c r="E478" s="72">
        <v>61.885714285714201</v>
      </c>
      <c r="F478" s="72">
        <v>61.885714285714201</v>
      </c>
      <c r="G478" s="72">
        <v>61.885714285714201</v>
      </c>
      <c r="H478" s="72">
        <v>61.885714285714201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x14ac:dyDescent="0.2">
      <c r="A479" s="3"/>
      <c r="B479" s="98" t="s">
        <v>11</v>
      </c>
      <c r="C479" s="3" t="s">
        <v>4</v>
      </c>
      <c r="D479" s="72">
        <v>40.6</v>
      </c>
      <c r="E479" s="72">
        <v>28.8</v>
      </c>
      <c r="F479" s="72">
        <v>18.3</v>
      </c>
      <c r="G479" s="72">
        <v>7.5</v>
      </c>
      <c r="H479" s="72">
        <v>28.8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x14ac:dyDescent="0.2">
      <c r="A480" s="3"/>
      <c r="B480" s="97"/>
      <c r="C480" s="3" t="s">
        <v>5</v>
      </c>
      <c r="D480" s="72">
        <v>290</v>
      </c>
      <c r="E480" s="72">
        <v>205.71428571428501</v>
      </c>
      <c r="F480" s="72">
        <v>130.71428571428501</v>
      </c>
      <c r="G480" s="72">
        <v>53.571428571428498</v>
      </c>
      <c r="H480" s="72">
        <v>205.71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x14ac:dyDescent="0.2">
      <c r="A481" s="3"/>
      <c r="B481" s="97"/>
      <c r="C481" s="3" t="s">
        <v>6</v>
      </c>
      <c r="D481" s="72">
        <v>330.6</v>
      </c>
      <c r="E481" s="72">
        <v>234.51428571428499</v>
      </c>
      <c r="F481" s="72">
        <v>149.01428571428499</v>
      </c>
      <c r="G481" s="72">
        <v>61.071428571428498</v>
      </c>
      <c r="H481" s="72">
        <v>234.51400000000001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x14ac:dyDescent="0.2">
      <c r="A482" s="3"/>
      <c r="B482" s="98" t="s">
        <v>12</v>
      </c>
      <c r="C482" s="3" t="s">
        <v>4</v>
      </c>
      <c r="D482" s="72">
        <v>4.8</v>
      </c>
      <c r="E482" s="72">
        <v>4.8</v>
      </c>
      <c r="F482" s="72">
        <v>4.8</v>
      </c>
      <c r="G482" s="72">
        <v>4.8</v>
      </c>
      <c r="H482" s="72">
        <v>7.5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x14ac:dyDescent="0.2">
      <c r="A483" s="3"/>
      <c r="B483" s="97"/>
      <c r="C483" s="3" t="s">
        <v>5</v>
      </c>
      <c r="D483" s="72">
        <v>34.285714285714199</v>
      </c>
      <c r="E483" s="72">
        <v>34.285714285714199</v>
      </c>
      <c r="F483" s="72">
        <v>34.285714285714199</v>
      </c>
      <c r="G483" s="72">
        <v>34.285714285714199</v>
      </c>
      <c r="H483" s="72">
        <v>53.570999999999998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x14ac:dyDescent="0.2">
      <c r="A484" s="3"/>
      <c r="B484" s="97"/>
      <c r="C484" s="3" t="s">
        <v>6</v>
      </c>
      <c r="D484" s="72">
        <v>39.085714285714197</v>
      </c>
      <c r="E484" s="72">
        <v>39.085714285714197</v>
      </c>
      <c r="F484" s="72">
        <v>39.085714285714197</v>
      </c>
      <c r="G484" s="72">
        <v>39.085714285714197</v>
      </c>
      <c r="H484" s="72">
        <v>61.070999999999998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x14ac:dyDescent="0.2">
      <c r="A485" s="3"/>
      <c r="B485" s="98" t="s">
        <v>13</v>
      </c>
      <c r="C485" s="3" t="s">
        <v>4</v>
      </c>
      <c r="D485" s="72">
        <v>10.199999999999999</v>
      </c>
      <c r="E485" s="72">
        <v>10.199999999999999</v>
      </c>
      <c r="F485" s="72">
        <v>10.199999999999999</v>
      </c>
      <c r="G485" s="72">
        <v>10.199999999999999</v>
      </c>
      <c r="H485" s="72">
        <v>12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x14ac:dyDescent="0.2">
      <c r="A486" s="3"/>
      <c r="B486" s="97"/>
      <c r="C486" s="3" t="s">
        <v>5</v>
      </c>
      <c r="D486" s="72">
        <v>72.857142857142804</v>
      </c>
      <c r="E486" s="72">
        <v>72.857142857142804</v>
      </c>
      <c r="F486" s="72">
        <v>72.857142857142804</v>
      </c>
      <c r="G486" s="72">
        <v>72.857142857142804</v>
      </c>
      <c r="H486" s="72">
        <v>85.71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x14ac:dyDescent="0.2">
      <c r="A487" s="3"/>
      <c r="B487" s="97"/>
      <c r="C487" s="3" t="s">
        <v>6</v>
      </c>
      <c r="D487" s="72">
        <v>83.057142857142793</v>
      </c>
      <c r="E487" s="72">
        <v>83.057142857142793</v>
      </c>
      <c r="F487" s="72">
        <v>83.057142857142793</v>
      </c>
      <c r="G487" s="72">
        <v>83.057142857142793</v>
      </c>
      <c r="H487" s="72">
        <v>97.71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x14ac:dyDescent="0.2">
      <c r="A488" s="3"/>
      <c r="B488" s="98" t="s">
        <v>14</v>
      </c>
      <c r="C488" s="3" t="s">
        <v>4</v>
      </c>
      <c r="D488" s="72">
        <v>18.3</v>
      </c>
      <c r="E488" s="72">
        <v>17.3</v>
      </c>
      <c r="F488" s="72">
        <v>6.9</v>
      </c>
      <c r="G488" s="72">
        <v>4.7</v>
      </c>
      <c r="H488" s="72">
        <v>22.2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x14ac:dyDescent="0.2">
      <c r="A489" s="3"/>
      <c r="B489" s="97"/>
      <c r="C489" s="3" t="s">
        <v>5</v>
      </c>
      <c r="D489" s="72">
        <v>130.71428571428501</v>
      </c>
      <c r="E489" s="72">
        <v>123.571428571428</v>
      </c>
      <c r="F489" s="72">
        <v>49.285714285714199</v>
      </c>
      <c r="G489" s="72">
        <v>33.571428571428498</v>
      </c>
      <c r="H489" s="72">
        <v>158.571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x14ac:dyDescent="0.2">
      <c r="A490" s="3"/>
      <c r="B490" s="97"/>
      <c r="C490" s="3" t="s">
        <v>6</v>
      </c>
      <c r="D490" s="72">
        <v>149.01428571428499</v>
      </c>
      <c r="E490" s="72">
        <v>140.871428571428</v>
      </c>
      <c r="F490" s="72">
        <v>56.185714285714198</v>
      </c>
      <c r="G490" s="72">
        <v>38.271428571428501</v>
      </c>
      <c r="H490" s="72">
        <v>180.77099999999999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x14ac:dyDescent="0.2">
      <c r="A491" s="3"/>
      <c r="B491" s="98" t="s">
        <v>15</v>
      </c>
      <c r="C491" s="3" t="s">
        <v>4</v>
      </c>
      <c r="D491" s="72">
        <v>57.9</v>
      </c>
      <c r="E491" s="72">
        <v>36.299999999999997</v>
      </c>
      <c r="F491" s="72">
        <v>57.9</v>
      </c>
      <c r="G491" s="72">
        <v>34.5</v>
      </c>
      <c r="H491" s="72">
        <v>61.8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x14ac:dyDescent="0.2">
      <c r="A492" s="3"/>
      <c r="B492" s="97"/>
      <c r="C492" s="3" t="s">
        <v>5</v>
      </c>
      <c r="D492" s="72">
        <v>413.57142857142799</v>
      </c>
      <c r="E492" s="72">
        <v>259.28571428571399</v>
      </c>
      <c r="F492" s="72">
        <v>413.57100000000003</v>
      </c>
      <c r="G492" s="72">
        <v>246.42857142857099</v>
      </c>
      <c r="H492" s="72">
        <v>441.428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x14ac:dyDescent="0.2">
      <c r="A493" s="3"/>
      <c r="B493" s="97"/>
      <c r="C493" s="3" t="s">
        <v>6</v>
      </c>
      <c r="D493" s="72">
        <v>471.47142857142802</v>
      </c>
      <c r="E493" s="72">
        <v>295.585714285714</v>
      </c>
      <c r="F493" s="72">
        <v>471.471</v>
      </c>
      <c r="G493" s="72">
        <v>280.92857142857099</v>
      </c>
      <c r="H493" s="72">
        <v>503.22800000000001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5">
      <c r="A494" s="3"/>
      <c r="B494" s="3"/>
      <c r="C494" s="4"/>
      <c r="D494" s="10"/>
      <c r="E494" s="10"/>
      <c r="F494" s="10"/>
      <c r="G494" s="10"/>
      <c r="H494" s="10"/>
      <c r="I494" s="1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8" x14ac:dyDescent="0.25">
      <c r="A495" s="3"/>
      <c r="B495" s="30" t="s">
        <v>16</v>
      </c>
      <c r="C495" s="31" t="s">
        <v>4</v>
      </c>
      <c r="D495" s="32">
        <f t="shared" ref="D495:H495" si="48">AVERAGE(D464,D467,D470,D473,D476,D479,D482,D485,D488,D491)</f>
        <v>30.119999999999997</v>
      </c>
      <c r="E495" s="32">
        <f t="shared" si="48"/>
        <v>19.45</v>
      </c>
      <c r="F495" s="32">
        <f t="shared" si="48"/>
        <v>23.98</v>
      </c>
      <c r="G495" s="32">
        <f t="shared" si="48"/>
        <v>18.009999999999998</v>
      </c>
      <c r="H495" s="39">
        <f t="shared" si="48"/>
        <v>27.27</v>
      </c>
      <c r="I495" s="69">
        <f t="shared" ref="I495:I497" si="49">AVERAGE(D495,E495,F495,G495,H495)</f>
        <v>23.765999999999998</v>
      </c>
      <c r="J495" s="41" t="s">
        <v>64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8" x14ac:dyDescent="0.25">
      <c r="A496" s="3"/>
      <c r="B496" s="73"/>
      <c r="C496" s="34" t="s">
        <v>5</v>
      </c>
      <c r="D496" s="10">
        <f t="shared" ref="D496:H496" si="50">AVERAGE(D465,D468,D471,D474,D477,D480,D483,D486,D489,D492)</f>
        <v>215.14285714285671</v>
      </c>
      <c r="E496" s="10">
        <f t="shared" si="50"/>
        <v>138.92857142857113</v>
      </c>
      <c r="F496" s="10">
        <f t="shared" si="50"/>
        <v>171.27595714285707</v>
      </c>
      <c r="G496" s="10">
        <f t="shared" si="50"/>
        <v>128.64171428571413</v>
      </c>
      <c r="H496" s="54">
        <f t="shared" si="50"/>
        <v>194.7842714285714</v>
      </c>
      <c r="I496" s="70">
        <f t="shared" si="49"/>
        <v>169.75467428571409</v>
      </c>
      <c r="J496" s="46" t="s">
        <v>65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8" x14ac:dyDescent="0.25">
      <c r="A497" s="3"/>
      <c r="B497" s="35"/>
      <c r="C497" s="36" t="s">
        <v>6</v>
      </c>
      <c r="D497" s="37">
        <f t="shared" ref="D497:H497" si="51">AVERAGE(D466,D469,D472,D475,D478,D481,D484,D487,D490,D493)</f>
        <v>245.26285714285669</v>
      </c>
      <c r="E497" s="37">
        <f t="shared" si="51"/>
        <v>158.37857142857109</v>
      </c>
      <c r="F497" s="37">
        <f t="shared" si="51"/>
        <v>195.26395714285704</v>
      </c>
      <c r="G497" s="37">
        <f t="shared" si="51"/>
        <v>146.65171428571412</v>
      </c>
      <c r="H497" s="56">
        <f t="shared" si="51"/>
        <v>222.05417142857135</v>
      </c>
      <c r="I497" s="71">
        <f t="shared" si="49"/>
        <v>193.52225428571404</v>
      </c>
      <c r="J497" s="51" t="s">
        <v>66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x14ac:dyDescent="0.2">
      <c r="A498" s="3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5">
      <c r="A499" s="3"/>
      <c r="B499" s="28" t="s">
        <v>17</v>
      </c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5">
      <c r="A500" s="3"/>
      <c r="B500" s="28" t="s">
        <v>2</v>
      </c>
      <c r="C500" s="3"/>
      <c r="D500" s="29">
        <v>41008.625</v>
      </c>
      <c r="E500" s="29">
        <v>41018.816145833334</v>
      </c>
      <c r="F500" s="29">
        <v>41012.5940162037</v>
      </c>
      <c r="G500" s="29">
        <v>41023.710844907408</v>
      </c>
      <c r="H500" s="29">
        <v>41031.771423611113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x14ac:dyDescent="0.2">
      <c r="A501" s="3"/>
      <c r="B501" s="98" t="s">
        <v>3</v>
      </c>
      <c r="C501" s="3" t="s">
        <v>4</v>
      </c>
      <c r="D501" s="57">
        <v>54.7</v>
      </c>
      <c r="E501" s="57">
        <v>35.299999999999997</v>
      </c>
      <c r="F501" s="57">
        <v>35.299999999999997</v>
      </c>
      <c r="G501" s="57">
        <v>35.299999999999997</v>
      </c>
      <c r="H501" s="57">
        <v>52.3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x14ac:dyDescent="0.2">
      <c r="A502" s="3"/>
      <c r="B502" s="97"/>
      <c r="C502" s="3" t="s">
        <v>5</v>
      </c>
      <c r="D502" s="57">
        <v>390.71428571428498</v>
      </c>
      <c r="E502" s="57">
        <v>252.142857142857</v>
      </c>
      <c r="F502" s="57">
        <v>252.14</v>
      </c>
      <c r="G502" s="57">
        <v>252.14</v>
      </c>
      <c r="H502" s="57">
        <v>373.57100000000003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x14ac:dyDescent="0.2">
      <c r="A503" s="3"/>
      <c r="B503" s="97"/>
      <c r="C503" s="3" t="s">
        <v>6</v>
      </c>
      <c r="D503" s="57">
        <v>445.41428571428497</v>
      </c>
      <c r="E503" s="57">
        <v>287.44285714285701</v>
      </c>
      <c r="F503" s="57">
        <v>287.44</v>
      </c>
      <c r="G503" s="57">
        <v>287.44</v>
      </c>
      <c r="H503" s="57">
        <v>425.87099999999998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x14ac:dyDescent="0.2">
      <c r="A504" s="3"/>
      <c r="B504" s="98" t="s">
        <v>7</v>
      </c>
      <c r="C504" s="3" t="s">
        <v>4</v>
      </c>
      <c r="D504" s="57">
        <v>38.9</v>
      </c>
      <c r="E504" s="57">
        <v>18.2</v>
      </c>
      <c r="F504" s="57">
        <v>40.1</v>
      </c>
      <c r="G504" s="57">
        <v>40.1</v>
      </c>
      <c r="H504" s="57">
        <v>6.8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x14ac:dyDescent="0.2">
      <c r="A505" s="3"/>
      <c r="B505" s="97"/>
      <c r="C505" s="3" t="s">
        <v>5</v>
      </c>
      <c r="D505" s="57">
        <v>277.85714285714198</v>
      </c>
      <c r="E505" s="57">
        <v>130</v>
      </c>
      <c r="F505" s="57">
        <v>286.44</v>
      </c>
      <c r="G505" s="57">
        <v>286.42</v>
      </c>
      <c r="H505" s="57">
        <v>48.57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x14ac:dyDescent="0.2">
      <c r="A506" s="3"/>
      <c r="B506" s="97"/>
      <c r="C506" s="3" t="s">
        <v>6</v>
      </c>
      <c r="D506" s="57">
        <v>316.75714285714201</v>
      </c>
      <c r="E506" s="57">
        <v>148.19999999999999</v>
      </c>
      <c r="F506" s="57">
        <v>326.52</v>
      </c>
      <c r="G506" s="57">
        <v>326.52</v>
      </c>
      <c r="H506" s="57">
        <v>55.371000000000002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x14ac:dyDescent="0.2">
      <c r="A507" s="3"/>
      <c r="B507" s="98" t="s">
        <v>8</v>
      </c>
      <c r="C507" s="3" t="s">
        <v>4</v>
      </c>
      <c r="D507" s="57">
        <v>43.3</v>
      </c>
      <c r="E507" s="57">
        <v>43.3</v>
      </c>
      <c r="F507" s="57">
        <v>43.3</v>
      </c>
      <c r="G507" s="57">
        <v>20</v>
      </c>
      <c r="H507" s="57">
        <v>47.2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x14ac:dyDescent="0.2">
      <c r="A508" s="3"/>
      <c r="B508" s="97"/>
      <c r="C508" s="3" t="s">
        <v>5</v>
      </c>
      <c r="D508" s="57">
        <v>309.28571428571399</v>
      </c>
      <c r="E508" s="57">
        <v>309.28571428571399</v>
      </c>
      <c r="F508" s="57">
        <v>309.2</v>
      </c>
      <c r="G508" s="57">
        <v>142.85</v>
      </c>
      <c r="H508" s="57">
        <v>337.142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x14ac:dyDescent="0.2">
      <c r="A509" s="3"/>
      <c r="B509" s="97"/>
      <c r="C509" s="3" t="s">
        <v>6</v>
      </c>
      <c r="D509" s="57">
        <v>352.585714285714</v>
      </c>
      <c r="E509" s="57">
        <v>352.585714285714</v>
      </c>
      <c r="F509" s="57">
        <v>352.58</v>
      </c>
      <c r="G509" s="57">
        <v>162.85</v>
      </c>
      <c r="H509" s="57">
        <v>384.34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x14ac:dyDescent="0.2">
      <c r="A510" s="3"/>
      <c r="B510" s="98" t="s">
        <v>9</v>
      </c>
      <c r="C510" s="3" t="s">
        <v>4</v>
      </c>
      <c r="D510" s="57">
        <v>14.2</v>
      </c>
      <c r="E510" s="57">
        <v>14.2</v>
      </c>
      <c r="F510" s="57">
        <v>15.4</v>
      </c>
      <c r="G510" s="57">
        <v>15.4</v>
      </c>
      <c r="H510" s="57">
        <v>26.5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x14ac:dyDescent="0.2">
      <c r="A511" s="3"/>
      <c r="B511" s="97"/>
      <c r="C511" s="3" t="s">
        <v>5</v>
      </c>
      <c r="D511" s="57">
        <v>101.428571428571</v>
      </c>
      <c r="E511" s="57">
        <v>101.428571428571</v>
      </c>
      <c r="F511" s="57">
        <v>110</v>
      </c>
      <c r="G511" s="57">
        <v>110</v>
      </c>
      <c r="H511" s="57">
        <v>189.285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x14ac:dyDescent="0.2">
      <c r="A512" s="3"/>
      <c r="B512" s="97"/>
      <c r="C512" s="3" t="s">
        <v>6</v>
      </c>
      <c r="D512" s="57">
        <v>115.62857142857099</v>
      </c>
      <c r="E512" s="57">
        <v>115.62857142857099</v>
      </c>
      <c r="F512" s="57">
        <v>125.4</v>
      </c>
      <c r="G512" s="57">
        <v>125.4</v>
      </c>
      <c r="H512" s="57">
        <v>215.785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x14ac:dyDescent="0.2">
      <c r="A513" s="3"/>
      <c r="B513" s="98" t="s">
        <v>10</v>
      </c>
      <c r="C513" s="3" t="s">
        <v>4</v>
      </c>
      <c r="D513" s="57">
        <v>18.3</v>
      </c>
      <c r="E513" s="57">
        <v>7.6</v>
      </c>
      <c r="F513" s="57">
        <v>19.5</v>
      </c>
      <c r="G513" s="57">
        <v>7.6</v>
      </c>
      <c r="H513" s="57">
        <v>7.6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x14ac:dyDescent="0.2">
      <c r="A514" s="3"/>
      <c r="B514" s="97"/>
      <c r="C514" s="3" t="s">
        <v>5</v>
      </c>
      <c r="D514" s="57">
        <v>130.71428571428501</v>
      </c>
      <c r="E514" s="57">
        <v>54.285714285714199</v>
      </c>
      <c r="F514" s="57">
        <v>139.28</v>
      </c>
      <c r="G514" s="57">
        <v>54.28</v>
      </c>
      <c r="H514" s="57">
        <v>54.284999999999997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x14ac:dyDescent="0.2">
      <c r="A515" s="3"/>
      <c r="B515" s="97"/>
      <c r="C515" s="3" t="s">
        <v>6</v>
      </c>
      <c r="D515" s="57">
        <v>149.01428571428499</v>
      </c>
      <c r="E515" s="57">
        <v>61.885714285714201</v>
      </c>
      <c r="F515" s="57">
        <v>158.78</v>
      </c>
      <c r="G515" s="57">
        <v>61.88</v>
      </c>
      <c r="H515" s="57">
        <v>61.88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x14ac:dyDescent="0.2">
      <c r="A516" s="3"/>
      <c r="B516" s="98" t="s">
        <v>11</v>
      </c>
      <c r="C516" s="3" t="s">
        <v>4</v>
      </c>
      <c r="D516" s="57">
        <v>41.5</v>
      </c>
      <c r="E516" s="57">
        <v>28.8</v>
      </c>
      <c r="F516" s="57">
        <v>49.1</v>
      </c>
      <c r="G516" s="57">
        <v>7.5</v>
      </c>
      <c r="H516" s="57">
        <v>28.8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x14ac:dyDescent="0.2">
      <c r="A517" s="3"/>
      <c r="B517" s="97"/>
      <c r="C517" s="3" t="s">
        <v>5</v>
      </c>
      <c r="D517" s="57">
        <v>296.42857142857099</v>
      </c>
      <c r="E517" s="57">
        <v>205.71428571428501</v>
      </c>
      <c r="F517" s="57">
        <v>350.71</v>
      </c>
      <c r="G517" s="57">
        <v>53.570999999999998</v>
      </c>
      <c r="H517" s="57">
        <v>205.71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x14ac:dyDescent="0.2">
      <c r="A518" s="3"/>
      <c r="B518" s="97"/>
      <c r="C518" s="3" t="s">
        <v>6</v>
      </c>
      <c r="D518" s="57">
        <v>337.92857142857099</v>
      </c>
      <c r="E518" s="57">
        <v>234.51428571428499</v>
      </c>
      <c r="F518" s="57">
        <v>399.81</v>
      </c>
      <c r="G518" s="57">
        <v>61.07</v>
      </c>
      <c r="H518" s="57">
        <v>234.51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x14ac:dyDescent="0.2">
      <c r="A519" s="3"/>
      <c r="B519" s="98" t="s">
        <v>12</v>
      </c>
      <c r="C519" s="3" t="s">
        <v>4</v>
      </c>
      <c r="D519" s="57">
        <v>4.8</v>
      </c>
      <c r="E519" s="57">
        <v>4.8</v>
      </c>
      <c r="F519" s="57">
        <v>4.8</v>
      </c>
      <c r="G519" s="57">
        <v>4.8</v>
      </c>
      <c r="H519" s="57">
        <v>7.5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x14ac:dyDescent="0.2">
      <c r="A520" s="3"/>
      <c r="B520" s="97"/>
      <c r="C520" s="3" t="s">
        <v>5</v>
      </c>
      <c r="D520" s="57">
        <v>34.285714285714199</v>
      </c>
      <c r="E520" s="57">
        <v>34.285714285714199</v>
      </c>
      <c r="F520" s="57">
        <v>34.28</v>
      </c>
      <c r="G520" s="57">
        <v>34.28</v>
      </c>
      <c r="H520" s="57">
        <v>53.57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x14ac:dyDescent="0.2">
      <c r="A521" s="3"/>
      <c r="B521" s="97"/>
      <c r="C521" s="3" t="s">
        <v>6</v>
      </c>
      <c r="D521" s="57">
        <v>39.085714285714197</v>
      </c>
      <c r="E521" s="57">
        <v>39.085714285714197</v>
      </c>
      <c r="F521" s="57">
        <v>39.085000000000001</v>
      </c>
      <c r="G521" s="57">
        <v>39.085000000000001</v>
      </c>
      <c r="H521" s="57">
        <v>61.070999999999998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x14ac:dyDescent="0.2">
      <c r="A522" s="3"/>
      <c r="B522" s="98" t="s">
        <v>13</v>
      </c>
      <c r="C522" s="3" t="s">
        <v>4</v>
      </c>
      <c r="D522" s="57">
        <v>10.199999999999999</v>
      </c>
      <c r="E522" s="57">
        <v>10.199999999999999</v>
      </c>
      <c r="F522" s="57">
        <v>10.199999999999999</v>
      </c>
      <c r="G522" s="57">
        <v>10.199999999999999</v>
      </c>
      <c r="H522" s="57">
        <v>12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x14ac:dyDescent="0.2">
      <c r="A523" s="3"/>
      <c r="B523" s="97"/>
      <c r="C523" s="3" t="s">
        <v>5</v>
      </c>
      <c r="D523" s="57">
        <v>72.857142857142804</v>
      </c>
      <c r="E523" s="57">
        <v>72.857142857142804</v>
      </c>
      <c r="F523" s="57">
        <v>72.849999999999994</v>
      </c>
      <c r="G523" s="57">
        <v>72.849999999999994</v>
      </c>
      <c r="H523" s="57">
        <v>85.71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x14ac:dyDescent="0.2">
      <c r="A524" s="3"/>
      <c r="B524" s="97"/>
      <c r="C524" s="3" t="s">
        <v>6</v>
      </c>
      <c r="D524" s="57">
        <v>83.057142857142793</v>
      </c>
      <c r="E524" s="57">
        <v>83.057142857142793</v>
      </c>
      <c r="F524" s="57">
        <v>83.057000000000002</v>
      </c>
      <c r="G524" s="57">
        <v>83.057000000000002</v>
      </c>
      <c r="H524" s="57">
        <v>97.71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x14ac:dyDescent="0.2">
      <c r="A525" s="3"/>
      <c r="B525" s="98" t="s">
        <v>14</v>
      </c>
      <c r="C525" s="3" t="s">
        <v>4</v>
      </c>
      <c r="D525" s="57">
        <v>18.3</v>
      </c>
      <c r="E525" s="57">
        <v>18.3</v>
      </c>
      <c r="F525" s="57">
        <v>18.3</v>
      </c>
      <c r="G525" s="57">
        <v>4.7</v>
      </c>
      <c r="H525" s="57">
        <v>22.2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x14ac:dyDescent="0.2">
      <c r="A526" s="3"/>
      <c r="B526" s="97"/>
      <c r="C526" s="3" t="s">
        <v>5</v>
      </c>
      <c r="D526" s="57">
        <v>130.71428571428501</v>
      </c>
      <c r="E526" s="57">
        <v>130.71428571428501</v>
      </c>
      <c r="F526" s="57">
        <v>130.71</v>
      </c>
      <c r="G526" s="57">
        <v>33.57</v>
      </c>
      <c r="H526" s="57">
        <v>158.57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x14ac:dyDescent="0.2">
      <c r="A527" s="3"/>
      <c r="B527" s="97"/>
      <c r="C527" s="3" t="s">
        <v>6</v>
      </c>
      <c r="D527" s="57">
        <v>149.01428571428499</v>
      </c>
      <c r="E527" s="57">
        <v>149.01428571428499</v>
      </c>
      <c r="F527" s="57">
        <v>149.01400000000001</v>
      </c>
      <c r="G527" s="57">
        <v>38.270000000000003</v>
      </c>
      <c r="H527" s="57">
        <v>180.77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x14ac:dyDescent="0.2">
      <c r="A528" s="3"/>
      <c r="B528" s="98" t="s">
        <v>15</v>
      </c>
      <c r="C528" s="3" t="s">
        <v>4</v>
      </c>
      <c r="D528" s="57">
        <v>57.9</v>
      </c>
      <c r="E528" s="57">
        <v>57.9</v>
      </c>
      <c r="F528" s="57">
        <v>57.9</v>
      </c>
      <c r="G528" s="57">
        <v>59.8</v>
      </c>
      <c r="H528" s="57">
        <v>61.8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x14ac:dyDescent="0.2">
      <c r="A529" s="3"/>
      <c r="B529" s="97"/>
      <c r="C529" s="3" t="s">
        <v>5</v>
      </c>
      <c r="D529" s="57">
        <v>413.57142857142799</v>
      </c>
      <c r="E529" s="57">
        <v>413.57142857142799</v>
      </c>
      <c r="F529" s="57">
        <v>413.57</v>
      </c>
      <c r="G529" s="57">
        <v>427.14</v>
      </c>
      <c r="H529" s="57">
        <v>441.42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x14ac:dyDescent="0.2">
      <c r="A530" s="3"/>
      <c r="B530" s="97"/>
      <c r="C530" s="3" t="s">
        <v>6</v>
      </c>
      <c r="D530" s="57">
        <v>471.47142857142802</v>
      </c>
      <c r="E530" s="57">
        <v>471.47142857142802</v>
      </c>
      <c r="F530" s="57">
        <v>471.471</v>
      </c>
      <c r="G530" s="57">
        <v>486.94</v>
      </c>
      <c r="H530" s="57">
        <v>503.22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5">
      <c r="A531" s="3"/>
      <c r="B531" s="3"/>
      <c r="C531" s="4"/>
      <c r="D531" s="10"/>
      <c r="E531" s="10"/>
      <c r="F531" s="10"/>
      <c r="G531" s="10"/>
      <c r="H531" s="10"/>
      <c r="I531" s="1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8" x14ac:dyDescent="0.25">
      <c r="A532" s="3"/>
      <c r="B532" s="30" t="s">
        <v>16</v>
      </c>
      <c r="C532" s="31" t="s">
        <v>4</v>
      </c>
      <c r="D532" s="32">
        <f t="shared" ref="D532:H532" si="52">AVERAGE(D501,D504,D507,D510,D513,D516,D519,D522,D525,D528)</f>
        <v>30.209999999999997</v>
      </c>
      <c r="E532" s="32">
        <f t="shared" si="52"/>
        <v>23.860000000000003</v>
      </c>
      <c r="F532" s="32">
        <f t="shared" si="52"/>
        <v>29.389999999999997</v>
      </c>
      <c r="G532" s="32">
        <f t="shared" si="52"/>
        <v>20.54</v>
      </c>
      <c r="H532" s="39">
        <f t="shared" si="52"/>
        <v>27.27</v>
      </c>
      <c r="I532" s="69">
        <f t="shared" ref="I532:I534" si="53">AVERAGE(D532,E532,F532,G532,H532)</f>
        <v>26.254000000000001</v>
      </c>
      <c r="J532" s="41" t="s">
        <v>67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8" x14ac:dyDescent="0.25">
      <c r="A533" s="3"/>
      <c r="B533" s="33"/>
      <c r="C533" s="34" t="s">
        <v>5</v>
      </c>
      <c r="D533" s="10">
        <f t="shared" ref="D533:H533" si="54">AVERAGE(D502,D505,D508,D511,D514,D517,D520,D523,D526,D529)</f>
        <v>215.78571428571382</v>
      </c>
      <c r="E533" s="10">
        <f t="shared" si="54"/>
        <v>170.42857142857116</v>
      </c>
      <c r="F533" s="10">
        <f t="shared" si="54"/>
        <v>209.91799999999998</v>
      </c>
      <c r="G533" s="10">
        <f t="shared" si="54"/>
        <v>146.71010000000001</v>
      </c>
      <c r="H533" s="54">
        <f t="shared" si="54"/>
        <v>194.7833</v>
      </c>
      <c r="I533" s="70">
        <f t="shared" si="53"/>
        <v>187.52513714285701</v>
      </c>
      <c r="J533" s="46" t="s">
        <v>68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8" x14ac:dyDescent="0.25">
      <c r="A534" s="3"/>
      <c r="B534" s="35"/>
      <c r="C534" s="36" t="s">
        <v>6</v>
      </c>
      <c r="D534" s="37">
        <f t="shared" ref="D534:H534" si="55">AVERAGE(D503,D506,D509,D512,D515,D518,D521,D524,D527,D530)</f>
        <v>245.9957142857138</v>
      </c>
      <c r="E534" s="37">
        <f t="shared" si="55"/>
        <v>194.28857142857115</v>
      </c>
      <c r="F534" s="37">
        <f t="shared" si="55"/>
        <v>239.31570000000002</v>
      </c>
      <c r="G534" s="37">
        <f t="shared" si="55"/>
        <v>167.25120000000001</v>
      </c>
      <c r="H534" s="56">
        <f t="shared" si="55"/>
        <v>222.05280000000002</v>
      </c>
      <c r="I534" s="71">
        <f t="shared" si="53"/>
        <v>213.78079714285701</v>
      </c>
      <c r="J534" s="51" t="s">
        <v>69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5">
      <c r="A535" s="3"/>
      <c r="B535" s="3"/>
      <c r="C535" s="3"/>
      <c r="D535" s="10"/>
      <c r="E535" s="10"/>
      <c r="F535" s="10"/>
      <c r="G535" s="10"/>
      <c r="H535" s="10"/>
      <c r="I535" s="1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5">
      <c r="A536" s="3"/>
      <c r="B536" s="28" t="s">
        <v>20</v>
      </c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5">
      <c r="A537" s="3"/>
      <c r="B537" s="28" t="s">
        <v>2</v>
      </c>
      <c r="C537" s="3"/>
      <c r="D537" s="29">
        <v>41008.625</v>
      </c>
      <c r="E537" s="29">
        <v>41018.816145833334</v>
      </c>
      <c r="F537" s="29">
        <v>41012.5940162037</v>
      </c>
      <c r="G537" s="29">
        <v>41023.710844907408</v>
      </c>
      <c r="H537" s="29">
        <v>41031.771423611113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x14ac:dyDescent="0.2">
      <c r="A538" s="3"/>
      <c r="B538" s="98" t="s">
        <v>3</v>
      </c>
      <c r="C538" s="3" t="s">
        <v>4</v>
      </c>
      <c r="D538" s="57">
        <v>54.7</v>
      </c>
      <c r="E538" s="57">
        <v>41.8</v>
      </c>
      <c r="F538" s="57">
        <v>35.299999999999997</v>
      </c>
      <c r="G538" s="57">
        <v>29.8</v>
      </c>
      <c r="H538" s="57">
        <v>52.3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x14ac:dyDescent="0.2">
      <c r="A539" s="3"/>
      <c r="B539" s="97"/>
      <c r="C539" s="3" t="s">
        <v>5</v>
      </c>
      <c r="D539" s="57">
        <v>390.71</v>
      </c>
      <c r="E539" s="57">
        <v>298.57100000000003</v>
      </c>
      <c r="F539" s="57">
        <v>252.142</v>
      </c>
      <c r="G539" s="57">
        <v>212.85</v>
      </c>
      <c r="H539" s="57">
        <v>373.57100000000003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x14ac:dyDescent="0.2">
      <c r="A540" s="3"/>
      <c r="B540" s="97"/>
      <c r="C540" s="3" t="s">
        <v>6</v>
      </c>
      <c r="D540" s="57">
        <v>445.41</v>
      </c>
      <c r="E540" s="57">
        <v>340.37099999999998</v>
      </c>
      <c r="F540" s="57">
        <v>287.44</v>
      </c>
      <c r="G540" s="57">
        <v>242.65</v>
      </c>
      <c r="H540" s="57">
        <v>425.87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x14ac:dyDescent="0.2">
      <c r="A541" s="3"/>
      <c r="B541" s="98" t="s">
        <v>7</v>
      </c>
      <c r="C541" s="3" t="s">
        <v>4</v>
      </c>
      <c r="D541" s="57">
        <v>38.9</v>
      </c>
      <c r="E541" s="57">
        <v>18.2</v>
      </c>
      <c r="F541" s="57">
        <v>40.1</v>
      </c>
      <c r="G541" s="57">
        <v>35</v>
      </c>
      <c r="H541" s="57">
        <v>6.8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x14ac:dyDescent="0.2">
      <c r="A542" s="3"/>
      <c r="B542" s="97"/>
      <c r="C542" s="3" t="s">
        <v>5</v>
      </c>
      <c r="D542" s="57">
        <v>277.85000000000002</v>
      </c>
      <c r="E542" s="57">
        <v>130</v>
      </c>
      <c r="F542" s="57">
        <v>286.42</v>
      </c>
      <c r="G542" s="57">
        <v>250</v>
      </c>
      <c r="H542" s="57">
        <v>48.570999999999998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x14ac:dyDescent="0.2">
      <c r="A543" s="3"/>
      <c r="B543" s="97"/>
      <c r="C543" s="3" t="s">
        <v>6</v>
      </c>
      <c r="D543" s="57">
        <v>316.75700000000001</v>
      </c>
      <c r="E543" s="57">
        <v>148.19999999999999</v>
      </c>
      <c r="F543" s="57">
        <v>326.52</v>
      </c>
      <c r="G543" s="57">
        <v>285</v>
      </c>
      <c r="H543" s="57">
        <v>55.371000000000002</v>
      </c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x14ac:dyDescent="0.2">
      <c r="A544" s="3"/>
      <c r="B544" s="98" t="s">
        <v>8</v>
      </c>
      <c r="C544" s="3" t="s">
        <v>4</v>
      </c>
      <c r="D544" s="57">
        <v>43.3</v>
      </c>
      <c r="E544" s="57">
        <v>43.4</v>
      </c>
      <c r="F544" s="57">
        <v>43.3</v>
      </c>
      <c r="G544" s="57">
        <v>20</v>
      </c>
      <c r="H544" s="57">
        <v>47.2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x14ac:dyDescent="0.2">
      <c r="A545" s="3"/>
      <c r="B545" s="97"/>
      <c r="C545" s="3" t="s">
        <v>5</v>
      </c>
      <c r="D545" s="57">
        <v>309.27999999999997</v>
      </c>
      <c r="E545" s="57">
        <v>310</v>
      </c>
      <c r="F545" s="57">
        <v>309.28500000000003</v>
      </c>
      <c r="G545" s="57">
        <v>142.85</v>
      </c>
      <c r="H545" s="57">
        <v>337.142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x14ac:dyDescent="0.2">
      <c r="A546" s="3"/>
      <c r="B546" s="97"/>
      <c r="C546" s="3" t="s">
        <v>6</v>
      </c>
      <c r="D546" s="57">
        <v>352.58</v>
      </c>
      <c r="E546" s="57">
        <v>353.4</v>
      </c>
      <c r="F546" s="57">
        <v>352.58</v>
      </c>
      <c r="G546" s="57">
        <v>162.85</v>
      </c>
      <c r="H546" s="57">
        <v>384.34</v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x14ac:dyDescent="0.2">
      <c r="A547" s="3"/>
      <c r="B547" s="98" t="s">
        <v>9</v>
      </c>
      <c r="C547" s="3" t="s">
        <v>4</v>
      </c>
      <c r="D547" s="57">
        <v>14.2</v>
      </c>
      <c r="E547" s="57">
        <v>15.4</v>
      </c>
      <c r="F547" s="57">
        <v>15.4</v>
      </c>
      <c r="G547" s="57">
        <v>12.7</v>
      </c>
      <c r="H547" s="57">
        <v>26.5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x14ac:dyDescent="0.2">
      <c r="A548" s="3"/>
      <c r="B548" s="97"/>
      <c r="C548" s="3" t="s">
        <v>5</v>
      </c>
      <c r="D548" s="57">
        <v>101.42</v>
      </c>
      <c r="E548" s="57">
        <v>110</v>
      </c>
      <c r="F548" s="57">
        <v>110</v>
      </c>
      <c r="G548" s="57">
        <v>90.71</v>
      </c>
      <c r="H548" s="57">
        <v>189.28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x14ac:dyDescent="0.2">
      <c r="A549" s="3"/>
      <c r="B549" s="97"/>
      <c r="C549" s="3" t="s">
        <v>6</v>
      </c>
      <c r="D549" s="57">
        <v>115.62</v>
      </c>
      <c r="E549" s="57">
        <v>125.4</v>
      </c>
      <c r="F549" s="57">
        <v>125.4</v>
      </c>
      <c r="G549" s="57">
        <v>103.414</v>
      </c>
      <c r="H549" s="57">
        <v>215.78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x14ac:dyDescent="0.2">
      <c r="A550" s="3"/>
      <c r="B550" s="98" t="s">
        <v>10</v>
      </c>
      <c r="C550" s="3" t="s">
        <v>4</v>
      </c>
      <c r="D550" s="57">
        <v>18.3</v>
      </c>
      <c r="E550" s="57">
        <v>7.6</v>
      </c>
      <c r="F550" s="57">
        <v>19.5</v>
      </c>
      <c r="G550" s="57">
        <v>7.6</v>
      </c>
      <c r="H550" s="57">
        <v>7.6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x14ac:dyDescent="0.2">
      <c r="A551" s="3"/>
      <c r="B551" s="97"/>
      <c r="C551" s="3" t="s">
        <v>5</v>
      </c>
      <c r="D551" s="57">
        <v>130.714</v>
      </c>
      <c r="E551" s="57">
        <v>54.28</v>
      </c>
      <c r="F551" s="57">
        <v>139.28</v>
      </c>
      <c r="G551" s="57">
        <v>54.284999999999997</v>
      </c>
      <c r="H551" s="57">
        <v>54.28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x14ac:dyDescent="0.2">
      <c r="A552" s="3"/>
      <c r="B552" s="97"/>
      <c r="C552" s="3" t="s">
        <v>6</v>
      </c>
      <c r="D552" s="57">
        <v>149.01400000000001</v>
      </c>
      <c r="E552" s="57">
        <v>61.88</v>
      </c>
      <c r="F552" s="57">
        <v>158.78</v>
      </c>
      <c r="G552" s="57">
        <v>61.88</v>
      </c>
      <c r="H552" s="57">
        <v>61.88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x14ac:dyDescent="0.2">
      <c r="A553" s="3"/>
      <c r="B553" s="98" t="s">
        <v>11</v>
      </c>
      <c r="C553" s="3" t="s">
        <v>4</v>
      </c>
      <c r="D553" s="57">
        <v>41.5</v>
      </c>
      <c r="E553" s="57">
        <v>29</v>
      </c>
      <c r="F553" s="57">
        <v>28.8</v>
      </c>
      <c r="G553" s="57">
        <v>7.5</v>
      </c>
      <c r="H553" s="57">
        <v>28.8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x14ac:dyDescent="0.2">
      <c r="A554" s="3"/>
      <c r="B554" s="97"/>
      <c r="C554" s="3" t="s">
        <v>5</v>
      </c>
      <c r="D554" s="57">
        <v>296.42</v>
      </c>
      <c r="E554" s="57">
        <v>207.14</v>
      </c>
      <c r="F554" s="57">
        <v>205.71</v>
      </c>
      <c r="G554" s="57">
        <v>53.570999999999998</v>
      </c>
      <c r="H554" s="57">
        <v>205.71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x14ac:dyDescent="0.2">
      <c r="A555" s="3"/>
      <c r="B555" s="97"/>
      <c r="C555" s="3" t="s">
        <v>6</v>
      </c>
      <c r="D555" s="57">
        <v>337.92</v>
      </c>
      <c r="E555" s="57">
        <v>236.14</v>
      </c>
      <c r="F555" s="57">
        <v>234.51</v>
      </c>
      <c r="G555" s="57">
        <v>61.070999999999998</v>
      </c>
      <c r="H555" s="57">
        <v>234.51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x14ac:dyDescent="0.2">
      <c r="A556" s="3"/>
      <c r="B556" s="98" t="s">
        <v>12</v>
      </c>
      <c r="C556" s="3" t="s">
        <v>4</v>
      </c>
      <c r="D556" s="57">
        <v>4.8</v>
      </c>
      <c r="E556" s="57">
        <v>7.8</v>
      </c>
      <c r="F556" s="57">
        <v>4.8</v>
      </c>
      <c r="G556" s="57">
        <v>4.8</v>
      </c>
      <c r="H556" s="57">
        <v>7.5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x14ac:dyDescent="0.2">
      <c r="A557" s="3"/>
      <c r="B557" s="97"/>
      <c r="C557" s="3" t="s">
        <v>5</v>
      </c>
      <c r="D557" s="57">
        <v>34.284999999999997</v>
      </c>
      <c r="E557" s="57">
        <v>55.71</v>
      </c>
      <c r="F557" s="57">
        <v>34.28</v>
      </c>
      <c r="G557" s="57">
        <v>34.284999999999997</v>
      </c>
      <c r="H557" s="57">
        <v>53.570999999999998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x14ac:dyDescent="0.2">
      <c r="A558" s="3"/>
      <c r="B558" s="97"/>
      <c r="C558" s="3" t="s">
        <v>6</v>
      </c>
      <c r="D558" s="57">
        <v>39.085000000000001</v>
      </c>
      <c r="E558" s="57">
        <v>63.514000000000003</v>
      </c>
      <c r="F558" s="57">
        <v>39.085000000000001</v>
      </c>
      <c r="G558" s="57">
        <v>39.085000000000001</v>
      </c>
      <c r="H558" s="57">
        <v>61.070999999999998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x14ac:dyDescent="0.2">
      <c r="A559" s="3"/>
      <c r="B559" s="98" t="s">
        <v>13</v>
      </c>
      <c r="C559" s="3" t="s">
        <v>4</v>
      </c>
      <c r="D559" s="57">
        <v>10.199999999999999</v>
      </c>
      <c r="E559" s="57">
        <v>12.2</v>
      </c>
      <c r="F559" s="57">
        <v>10.199999999999999</v>
      </c>
      <c r="G559" s="57">
        <v>10.199999999999999</v>
      </c>
      <c r="H559" s="57">
        <v>12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x14ac:dyDescent="0.2">
      <c r="A560" s="3"/>
      <c r="B560" s="97"/>
      <c r="C560" s="3" t="s">
        <v>5</v>
      </c>
      <c r="D560" s="57">
        <v>72.849999999999994</v>
      </c>
      <c r="E560" s="57">
        <v>87.14</v>
      </c>
      <c r="F560" s="57">
        <v>72.849999999999994</v>
      </c>
      <c r="G560" s="57">
        <v>72.856999999999999</v>
      </c>
      <c r="H560" s="57">
        <v>85.71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x14ac:dyDescent="0.2">
      <c r="A561" s="3"/>
      <c r="B561" s="97"/>
      <c r="C561" s="3" t="s">
        <v>6</v>
      </c>
      <c r="D561" s="57">
        <v>83.057000000000002</v>
      </c>
      <c r="E561" s="57">
        <v>99.34</v>
      </c>
      <c r="F561" s="57">
        <v>83.057000000000002</v>
      </c>
      <c r="G561" s="57">
        <v>83.057100000000005</v>
      </c>
      <c r="H561" s="57">
        <v>97.71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x14ac:dyDescent="0.2">
      <c r="A562" s="3"/>
      <c r="B562" s="98" t="s">
        <v>14</v>
      </c>
      <c r="C562" s="3" t="s">
        <v>4</v>
      </c>
      <c r="D562" s="57">
        <v>18.3</v>
      </c>
      <c r="E562" s="57">
        <v>18.5</v>
      </c>
      <c r="F562" s="57">
        <v>18.3</v>
      </c>
      <c r="G562" s="57">
        <v>4.7</v>
      </c>
      <c r="H562" s="57">
        <v>22.2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x14ac:dyDescent="0.2">
      <c r="A563" s="3"/>
      <c r="B563" s="97"/>
      <c r="C563" s="3" t="s">
        <v>5</v>
      </c>
      <c r="D563" s="57">
        <v>130.71</v>
      </c>
      <c r="E563" s="57">
        <v>132.13999999999999</v>
      </c>
      <c r="F563" s="57">
        <v>130.71</v>
      </c>
      <c r="G563" s="57">
        <v>33.570999999999998</v>
      </c>
      <c r="H563" s="57">
        <v>158.571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x14ac:dyDescent="0.2">
      <c r="A564" s="3"/>
      <c r="B564" s="97"/>
      <c r="C564" s="3" t="s">
        <v>6</v>
      </c>
      <c r="D564" s="57">
        <v>149.01400000000001</v>
      </c>
      <c r="E564" s="57">
        <v>150.63999999999999</v>
      </c>
      <c r="F564" s="57">
        <v>149.01</v>
      </c>
      <c r="G564" s="57">
        <v>38.271000000000001</v>
      </c>
      <c r="H564" s="57">
        <v>180.77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x14ac:dyDescent="0.2">
      <c r="A565" s="3"/>
      <c r="B565" s="98" t="s">
        <v>15</v>
      </c>
      <c r="C565" s="3" t="s">
        <v>4</v>
      </c>
      <c r="D565" s="57">
        <v>57.9</v>
      </c>
      <c r="E565" s="57">
        <v>58</v>
      </c>
      <c r="F565" s="57">
        <v>57.9</v>
      </c>
      <c r="G565" s="57">
        <v>34.5</v>
      </c>
      <c r="H565" s="57">
        <v>61.8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x14ac:dyDescent="0.2">
      <c r="A566" s="3"/>
      <c r="B566" s="97"/>
      <c r="C566" s="3" t="s">
        <v>5</v>
      </c>
      <c r="D566" s="57">
        <v>413.57100000000003</v>
      </c>
      <c r="E566" s="57">
        <v>414.28</v>
      </c>
      <c r="F566" s="57">
        <v>413.57</v>
      </c>
      <c r="G566" s="57">
        <v>246.428</v>
      </c>
      <c r="H566" s="57">
        <v>441.42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x14ac:dyDescent="0.2">
      <c r="A567" s="3"/>
      <c r="B567" s="97"/>
      <c r="C567" s="3" t="s">
        <v>6</v>
      </c>
      <c r="D567" s="57">
        <v>471.471</v>
      </c>
      <c r="E567" s="57">
        <v>474.28500000000003</v>
      </c>
      <c r="F567" s="57">
        <v>471.471</v>
      </c>
      <c r="G567" s="57">
        <v>280.92</v>
      </c>
      <c r="H567" s="57">
        <v>503.22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5">
      <c r="A568" s="3"/>
      <c r="B568" s="3"/>
      <c r="D568" s="10"/>
      <c r="E568" s="10"/>
      <c r="F568" s="10"/>
      <c r="G568" s="10"/>
      <c r="H568" s="10"/>
      <c r="I568" s="1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8" x14ac:dyDescent="0.25">
      <c r="A569" s="3"/>
      <c r="B569" s="30" t="s">
        <v>16</v>
      </c>
      <c r="C569" s="31" t="s">
        <v>4</v>
      </c>
      <c r="D569" s="32">
        <f t="shared" ref="D569:H569" si="56">AVERAGE(D538,D541,D544,D547,D550,D553,D556,D559,D562,D565)</f>
        <v>30.209999999999997</v>
      </c>
      <c r="E569" s="32">
        <f t="shared" si="56"/>
        <v>25.19</v>
      </c>
      <c r="F569" s="32">
        <f t="shared" si="56"/>
        <v>27.360000000000003</v>
      </c>
      <c r="G569" s="32">
        <f t="shared" si="56"/>
        <v>16.68</v>
      </c>
      <c r="H569" s="39">
        <f t="shared" si="56"/>
        <v>27.27</v>
      </c>
      <c r="I569" s="15">
        <f t="shared" ref="I569:I571" si="57">AVERAGE(D569,E569,F569,G569,H569)</f>
        <v>25.341999999999999</v>
      </c>
      <c r="J569" s="41" t="s">
        <v>70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8" x14ac:dyDescent="0.25">
      <c r="A570" s="3"/>
      <c r="B570" s="33"/>
      <c r="C570" s="34" t="s">
        <v>5</v>
      </c>
      <c r="D570" s="10">
        <f t="shared" ref="D570:H570" si="58">AVERAGE(D539,D542,D545,D548,D551,D554,D557,D560,D563,D566)</f>
        <v>215.78100000000001</v>
      </c>
      <c r="E570" s="10">
        <f t="shared" si="58"/>
        <v>179.92610000000002</v>
      </c>
      <c r="F570" s="10">
        <f t="shared" si="58"/>
        <v>195.42469999999997</v>
      </c>
      <c r="G570" s="10">
        <f t="shared" si="58"/>
        <v>119.14070000000001</v>
      </c>
      <c r="H570" s="54">
        <f t="shared" si="58"/>
        <v>194.7826</v>
      </c>
      <c r="I570" s="20">
        <f t="shared" si="57"/>
        <v>181.01102</v>
      </c>
      <c r="J570" s="46" t="s">
        <v>71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8" x14ac:dyDescent="0.25">
      <c r="A571" s="3"/>
      <c r="B571" s="35"/>
      <c r="C571" s="36" t="s">
        <v>6</v>
      </c>
      <c r="D571" s="37">
        <f t="shared" ref="D571:H571" si="59">AVERAGE(D540,D543,D546,D549,D552,D555,D558,D561,D564,D567)</f>
        <v>245.99280000000005</v>
      </c>
      <c r="E571" s="37">
        <f t="shared" si="59"/>
        <v>205.31699999999995</v>
      </c>
      <c r="F571" s="37">
        <f t="shared" si="59"/>
        <v>222.78530000000001</v>
      </c>
      <c r="G571" s="37">
        <f t="shared" si="59"/>
        <v>135.81981000000002</v>
      </c>
      <c r="H571" s="56">
        <f t="shared" si="59"/>
        <v>222.0522</v>
      </c>
      <c r="I571" s="26">
        <f t="shared" si="57"/>
        <v>206.39342200000002</v>
      </c>
      <c r="J571" s="51" t="s">
        <v>35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x14ac:dyDescent="0.2">
      <c r="A572" s="3"/>
      <c r="B572" s="3"/>
      <c r="C572" s="3"/>
      <c r="D572" s="4"/>
      <c r="E572" s="4"/>
      <c r="F572" s="4"/>
      <c r="G572" s="4"/>
      <c r="H572" s="4"/>
      <c r="I572" s="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5">
      <c r="A573" s="3"/>
      <c r="B573" s="28" t="s">
        <v>21</v>
      </c>
      <c r="C573" s="3"/>
      <c r="D573" s="4"/>
      <c r="E573" s="4"/>
      <c r="F573" s="4"/>
      <c r="G573" s="4"/>
      <c r="H573" s="4"/>
      <c r="I573" s="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5">
      <c r="A574" s="3"/>
      <c r="B574" s="28" t="s">
        <v>2</v>
      </c>
      <c r="C574" s="3"/>
      <c r="D574" s="29">
        <v>41008.625</v>
      </c>
      <c r="E574" s="29">
        <v>41018.816145833334</v>
      </c>
      <c r="F574" s="29">
        <v>41012.5940162037</v>
      </c>
      <c r="G574" s="29">
        <v>41023.710844907408</v>
      </c>
      <c r="H574" s="29">
        <v>41031.771423611113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x14ac:dyDescent="0.2">
      <c r="A575" s="3"/>
      <c r="B575" s="98" t="s">
        <v>3</v>
      </c>
      <c r="C575" s="3" t="s">
        <v>4</v>
      </c>
      <c r="D575" s="57">
        <v>29.8</v>
      </c>
      <c r="E575" s="57">
        <v>41.8</v>
      </c>
      <c r="F575" s="57">
        <v>35.299999999999997</v>
      </c>
      <c r="G575" s="57">
        <v>35.299999999999997</v>
      </c>
      <c r="H575" s="57">
        <v>52.3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x14ac:dyDescent="0.2">
      <c r="A576" s="3"/>
      <c r="B576" s="97"/>
      <c r="C576" s="3" t="s">
        <v>5</v>
      </c>
      <c r="D576" s="74">
        <v>212.857</v>
      </c>
      <c r="E576" s="57">
        <v>298.57100000000003</v>
      </c>
      <c r="F576" s="57">
        <v>252.14</v>
      </c>
      <c r="G576" s="57">
        <v>252.14</v>
      </c>
      <c r="H576" s="57">
        <v>373.57100000000003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x14ac:dyDescent="0.2">
      <c r="A577" s="3"/>
      <c r="B577" s="97"/>
      <c r="C577" s="3" t="s">
        <v>6</v>
      </c>
      <c r="D577" s="74">
        <v>242.857</v>
      </c>
      <c r="E577" s="57">
        <v>340.37099999999998</v>
      </c>
      <c r="F577" s="57">
        <v>287.44</v>
      </c>
      <c r="G577" s="57">
        <v>287.44</v>
      </c>
      <c r="H577" s="57">
        <v>425.87099999999998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x14ac:dyDescent="0.2">
      <c r="A578" s="3"/>
      <c r="B578" s="98" t="s">
        <v>7</v>
      </c>
      <c r="C578" s="3" t="s">
        <v>4</v>
      </c>
      <c r="D578" s="74">
        <v>35</v>
      </c>
      <c r="E578" s="57">
        <v>18.2</v>
      </c>
      <c r="F578" s="57">
        <v>40.1</v>
      </c>
      <c r="G578" s="57">
        <v>40.1</v>
      </c>
      <c r="H578" s="57">
        <v>6.8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x14ac:dyDescent="0.2">
      <c r="A579" s="3"/>
      <c r="B579" s="97"/>
      <c r="C579" s="3" t="s">
        <v>5</v>
      </c>
      <c r="D579" s="74">
        <v>250</v>
      </c>
      <c r="E579" s="57">
        <v>130</v>
      </c>
      <c r="F579" s="57">
        <v>286.42</v>
      </c>
      <c r="G579" s="57">
        <v>286.42</v>
      </c>
      <c r="H579" s="57">
        <v>48.570999999999998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x14ac:dyDescent="0.2">
      <c r="A580" s="3"/>
      <c r="B580" s="97"/>
      <c r="C580" s="3" t="s">
        <v>6</v>
      </c>
      <c r="D580" s="74">
        <v>285</v>
      </c>
      <c r="E580" s="57">
        <v>148.19999999999999</v>
      </c>
      <c r="F580" s="57">
        <v>326.52</v>
      </c>
      <c r="G580" s="57">
        <v>326.52</v>
      </c>
      <c r="H580" s="57">
        <v>55.371000000000002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x14ac:dyDescent="0.2">
      <c r="A581" s="3"/>
      <c r="B581" s="98" t="s">
        <v>8</v>
      </c>
      <c r="C581" s="3" t="s">
        <v>4</v>
      </c>
      <c r="D581" s="74">
        <v>20</v>
      </c>
      <c r="E581" s="57">
        <v>43.4</v>
      </c>
      <c r="F581" s="57">
        <v>88.3</v>
      </c>
      <c r="G581" s="57">
        <v>45.3</v>
      </c>
      <c r="H581" s="57">
        <v>47.2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x14ac:dyDescent="0.2">
      <c r="A582" s="3"/>
      <c r="B582" s="97"/>
      <c r="C582" s="3" t="s">
        <v>5</v>
      </c>
      <c r="D582" s="74">
        <v>142.857</v>
      </c>
      <c r="E582" s="57">
        <v>310</v>
      </c>
      <c r="F582" s="57">
        <v>630.71</v>
      </c>
      <c r="G582" s="57">
        <v>323.57100000000003</v>
      </c>
      <c r="H582" s="57">
        <v>337.14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x14ac:dyDescent="0.2">
      <c r="A583" s="3"/>
      <c r="B583" s="97"/>
      <c r="C583" s="3" t="s">
        <v>6</v>
      </c>
      <c r="D583" s="74">
        <v>162.857</v>
      </c>
      <c r="E583" s="57">
        <v>353.4</v>
      </c>
      <c r="F583" s="57">
        <v>719.01419999999996</v>
      </c>
      <c r="G583" s="57">
        <v>368.87</v>
      </c>
      <c r="H583" s="57">
        <v>384.34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x14ac:dyDescent="0.2">
      <c r="A584" s="3"/>
      <c r="B584" s="98" t="s">
        <v>9</v>
      </c>
      <c r="C584" s="3" t="s">
        <v>4</v>
      </c>
      <c r="D584" s="74">
        <v>12.7</v>
      </c>
      <c r="E584" s="57">
        <v>15.4</v>
      </c>
      <c r="F584" s="57">
        <v>15.4</v>
      </c>
      <c r="G584" s="57">
        <v>15.4</v>
      </c>
      <c r="H584" s="57">
        <v>40.799999999999997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x14ac:dyDescent="0.2">
      <c r="A585" s="3"/>
      <c r="B585" s="97"/>
      <c r="C585" s="3" t="s">
        <v>5</v>
      </c>
      <c r="D585" s="74">
        <v>90.71</v>
      </c>
      <c r="E585" s="57">
        <v>110</v>
      </c>
      <c r="F585" s="57">
        <v>110</v>
      </c>
      <c r="G585" s="57">
        <v>110</v>
      </c>
      <c r="H585" s="57">
        <v>291.42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x14ac:dyDescent="0.2">
      <c r="A586" s="3"/>
      <c r="B586" s="97"/>
      <c r="C586" s="3" t="s">
        <v>6</v>
      </c>
      <c r="D586" s="74">
        <v>103.414</v>
      </c>
      <c r="E586" s="57">
        <v>125.4</v>
      </c>
      <c r="F586" s="57">
        <v>125.4</v>
      </c>
      <c r="G586" s="57">
        <v>125.4</v>
      </c>
      <c r="H586" s="57">
        <v>332.22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x14ac:dyDescent="0.2">
      <c r="A587" s="3"/>
      <c r="B587" s="98" t="s">
        <v>10</v>
      </c>
      <c r="C587" s="3" t="s">
        <v>4</v>
      </c>
      <c r="D587" s="74">
        <v>7.6</v>
      </c>
      <c r="E587" s="57">
        <v>7.6</v>
      </c>
      <c r="F587" s="57">
        <v>19.5</v>
      </c>
      <c r="G587" s="57">
        <v>7.6</v>
      </c>
      <c r="H587" s="57">
        <v>7.6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x14ac:dyDescent="0.2">
      <c r="A588" s="3"/>
      <c r="B588" s="97"/>
      <c r="C588" s="3" t="s">
        <v>5</v>
      </c>
      <c r="D588" s="74">
        <v>54.28</v>
      </c>
      <c r="E588" s="57">
        <v>54.28</v>
      </c>
      <c r="F588" s="57">
        <v>139.28</v>
      </c>
      <c r="G588" s="57">
        <v>54.28</v>
      </c>
      <c r="H588" s="57">
        <v>54.284999999999997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x14ac:dyDescent="0.2">
      <c r="A589" s="3"/>
      <c r="B589" s="97"/>
      <c r="C589" s="3" t="s">
        <v>6</v>
      </c>
      <c r="D589" s="74">
        <v>61.88</v>
      </c>
      <c r="E589" s="57">
        <v>61.88</v>
      </c>
      <c r="F589" s="57">
        <v>158.78</v>
      </c>
      <c r="G589" s="57">
        <v>61.88</v>
      </c>
      <c r="H589" s="57">
        <v>61.884999999999998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x14ac:dyDescent="0.2">
      <c r="A590" s="3"/>
      <c r="B590" s="98" t="s">
        <v>11</v>
      </c>
      <c r="C590" s="3" t="s">
        <v>4</v>
      </c>
      <c r="D590" s="74">
        <v>7.5</v>
      </c>
      <c r="E590" s="57">
        <v>29</v>
      </c>
      <c r="F590" s="57">
        <v>49.1</v>
      </c>
      <c r="G590" s="57">
        <v>7.5</v>
      </c>
      <c r="H590" s="57">
        <v>28.8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x14ac:dyDescent="0.2">
      <c r="A591" s="3"/>
      <c r="B591" s="97"/>
      <c r="C591" s="3" t="s">
        <v>5</v>
      </c>
      <c r="D591" s="74">
        <v>53.570999999999998</v>
      </c>
      <c r="E591" s="57">
        <v>207.14</v>
      </c>
      <c r="F591" s="57">
        <v>350.71</v>
      </c>
      <c r="G591" s="57">
        <v>53.570999999999998</v>
      </c>
      <c r="H591" s="57">
        <v>205.714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x14ac:dyDescent="0.2">
      <c r="A592" s="3"/>
      <c r="B592" s="97"/>
      <c r="C592" s="3" t="s">
        <v>6</v>
      </c>
      <c r="D592" s="74">
        <v>61.070999999999998</v>
      </c>
      <c r="E592" s="57">
        <v>236.14</v>
      </c>
      <c r="F592" s="57">
        <v>399.81</v>
      </c>
      <c r="G592" s="57">
        <v>61.070999999999998</v>
      </c>
      <c r="H592" s="57">
        <v>234.51400000000001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x14ac:dyDescent="0.2">
      <c r="A593" s="3"/>
      <c r="B593" s="98" t="s">
        <v>12</v>
      </c>
      <c r="C593" s="3" t="s">
        <v>4</v>
      </c>
      <c r="D593" s="74">
        <v>4.8</v>
      </c>
      <c r="E593" s="57">
        <v>7.8</v>
      </c>
      <c r="F593" s="57">
        <v>58.6</v>
      </c>
      <c r="G593" s="57">
        <v>4.8</v>
      </c>
      <c r="H593" s="57">
        <v>7.5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x14ac:dyDescent="0.2">
      <c r="A594" s="3"/>
      <c r="B594" s="97"/>
      <c r="C594" s="3" t="s">
        <v>5</v>
      </c>
      <c r="D594" s="74">
        <v>34.285699999999999</v>
      </c>
      <c r="E594" s="57">
        <v>55.71</v>
      </c>
      <c r="F594" s="57">
        <v>418.57100000000003</v>
      </c>
      <c r="G594" s="57">
        <v>34.28</v>
      </c>
      <c r="H594" s="57">
        <v>53.570999999999998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x14ac:dyDescent="0.2">
      <c r="A595" s="3"/>
      <c r="B595" s="97"/>
      <c r="C595" s="3" t="s">
        <v>6</v>
      </c>
      <c r="D595" s="74">
        <v>39.085700000000003</v>
      </c>
      <c r="E595" s="57">
        <v>63.51</v>
      </c>
      <c r="F595" s="57">
        <v>477.17</v>
      </c>
      <c r="G595" s="57">
        <v>39.085000000000001</v>
      </c>
      <c r="H595" s="57">
        <v>61.070999999999998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x14ac:dyDescent="0.2">
      <c r="A596" s="3"/>
      <c r="B596" s="98" t="s">
        <v>13</v>
      </c>
      <c r="C596" s="3" t="s">
        <v>4</v>
      </c>
      <c r="D596" s="74">
        <v>10.199999999999999</v>
      </c>
      <c r="E596" s="57">
        <v>12.2</v>
      </c>
      <c r="F596" s="57">
        <v>63.9</v>
      </c>
      <c r="G596" s="57">
        <v>10.199999999999999</v>
      </c>
      <c r="H596" s="57">
        <v>12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x14ac:dyDescent="0.2">
      <c r="A597" s="3"/>
      <c r="B597" s="97"/>
      <c r="C597" s="3" t="s">
        <v>5</v>
      </c>
      <c r="D597" s="74">
        <v>72.856999999999999</v>
      </c>
      <c r="E597" s="57">
        <v>87.14</v>
      </c>
      <c r="F597" s="57">
        <v>456.42</v>
      </c>
      <c r="G597" s="57">
        <v>72.849999999999994</v>
      </c>
      <c r="H597" s="57">
        <v>120</v>
      </c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x14ac:dyDescent="0.2">
      <c r="A598" s="3"/>
      <c r="B598" s="97"/>
      <c r="C598" s="3" t="s">
        <v>6</v>
      </c>
      <c r="D598" s="74">
        <v>83.057000000000002</v>
      </c>
      <c r="E598" s="57">
        <v>99.34</v>
      </c>
      <c r="F598" s="57">
        <v>520.32000000000005</v>
      </c>
      <c r="G598" s="57">
        <v>83.057100000000005</v>
      </c>
      <c r="H598" s="57">
        <v>85.71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x14ac:dyDescent="0.2">
      <c r="A599" s="3"/>
      <c r="B599" s="98" t="s">
        <v>14</v>
      </c>
      <c r="C599" s="3" t="s">
        <v>4</v>
      </c>
      <c r="D599" s="74">
        <v>4.7</v>
      </c>
      <c r="E599" s="57">
        <v>18.5</v>
      </c>
      <c r="F599" s="57">
        <v>63.3</v>
      </c>
      <c r="G599" s="57">
        <v>20.3</v>
      </c>
      <c r="H599" s="57">
        <v>22.2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x14ac:dyDescent="0.2">
      <c r="A600" s="3"/>
      <c r="B600" s="97"/>
      <c r="C600" s="3" t="s">
        <v>5</v>
      </c>
      <c r="D600" s="74">
        <v>33.57</v>
      </c>
      <c r="E600" s="57">
        <v>132.142</v>
      </c>
      <c r="F600" s="57">
        <v>452.14</v>
      </c>
      <c r="G600" s="57">
        <v>145</v>
      </c>
      <c r="H600" s="57">
        <v>158.69999999999999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x14ac:dyDescent="0.2">
      <c r="A601" s="3"/>
      <c r="B601" s="97"/>
      <c r="C601" s="3" t="s">
        <v>6</v>
      </c>
      <c r="D601" s="74">
        <v>38.271000000000001</v>
      </c>
      <c r="E601" s="57">
        <v>150.63999999999999</v>
      </c>
      <c r="F601" s="57">
        <v>515.44000000000005</v>
      </c>
      <c r="G601" s="57">
        <v>165.3</v>
      </c>
      <c r="H601" s="57">
        <v>180.77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x14ac:dyDescent="0.2">
      <c r="A602" s="3"/>
      <c r="B602" s="98" t="s">
        <v>15</v>
      </c>
      <c r="C602" s="3" t="s">
        <v>4</v>
      </c>
      <c r="D602" s="74">
        <v>34.5</v>
      </c>
      <c r="E602" s="57">
        <v>58</v>
      </c>
      <c r="F602" s="57">
        <v>102.9</v>
      </c>
      <c r="G602" s="57">
        <v>59.8</v>
      </c>
      <c r="H602" s="57">
        <v>61.8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x14ac:dyDescent="0.2">
      <c r="A603" s="3"/>
      <c r="B603" s="97"/>
      <c r="C603" s="3" t="s">
        <v>5</v>
      </c>
      <c r="D603" s="74">
        <v>246.428</v>
      </c>
      <c r="E603" s="57">
        <v>414.28500000000003</v>
      </c>
      <c r="F603" s="57">
        <v>735</v>
      </c>
      <c r="G603" s="57">
        <v>427.14</v>
      </c>
      <c r="H603" s="57">
        <v>441.428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x14ac:dyDescent="0.2">
      <c r="A604" s="3"/>
      <c r="B604" s="97"/>
      <c r="C604" s="3" t="s">
        <v>6</v>
      </c>
      <c r="D604" s="74">
        <v>280.92</v>
      </c>
      <c r="E604" s="57">
        <v>472.28500000000003</v>
      </c>
      <c r="F604" s="57">
        <v>837.9</v>
      </c>
      <c r="G604" s="57">
        <v>486.94</v>
      </c>
      <c r="H604" s="57">
        <v>503.22800000000001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5">
      <c r="A605" s="3"/>
      <c r="B605" s="3"/>
      <c r="C605" s="4"/>
      <c r="D605" s="10"/>
      <c r="E605" s="10"/>
      <c r="F605" s="10"/>
      <c r="G605" s="10"/>
      <c r="H605" s="10"/>
      <c r="I605" s="1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8" x14ac:dyDescent="0.25">
      <c r="A606" s="3"/>
      <c r="B606" s="30" t="s">
        <v>16</v>
      </c>
      <c r="C606" s="31" t="s">
        <v>4</v>
      </c>
      <c r="D606" s="32">
        <f t="shared" ref="D606:H606" si="60">AVERAGE(D575,D578,D581,D584,D587,D590,D593,D596,D599,D602)</f>
        <v>16.68</v>
      </c>
      <c r="E606" s="32">
        <f t="shared" si="60"/>
        <v>25.19</v>
      </c>
      <c r="F606" s="32">
        <f t="shared" si="60"/>
        <v>53.64</v>
      </c>
      <c r="G606" s="32">
        <f t="shared" si="60"/>
        <v>24.630000000000003</v>
      </c>
      <c r="H606" s="39">
        <f t="shared" si="60"/>
        <v>28.7</v>
      </c>
      <c r="I606" s="15">
        <f t="shared" ref="I606:I608" si="61">AVERAGE(D606,E606,F606,G606,H606)</f>
        <v>29.768000000000001</v>
      </c>
      <c r="J606" s="41" t="s">
        <v>72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8" x14ac:dyDescent="0.25">
      <c r="A607" s="3"/>
      <c r="B607" s="33"/>
      <c r="C607" s="34" t="s">
        <v>5</v>
      </c>
      <c r="D607" s="10">
        <f t="shared" ref="D607:H607" si="62">AVERAGE(D576,D579,D582,D585,D588,D591,D594,D597,D600,D603)</f>
        <v>119.14157</v>
      </c>
      <c r="E607" s="10">
        <f t="shared" si="62"/>
        <v>179.92680000000001</v>
      </c>
      <c r="F607" s="10">
        <f t="shared" si="62"/>
        <v>383.13909999999998</v>
      </c>
      <c r="G607" s="10">
        <f t="shared" si="62"/>
        <v>175.92519999999999</v>
      </c>
      <c r="H607" s="54">
        <f t="shared" si="62"/>
        <v>208.44</v>
      </c>
      <c r="I607" s="20">
        <f t="shared" si="61"/>
        <v>213.31453400000001</v>
      </c>
      <c r="J607" s="46" t="s">
        <v>69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8" x14ac:dyDescent="0.25">
      <c r="A608" s="3"/>
      <c r="B608" s="75"/>
      <c r="C608" s="36" t="s">
        <v>6</v>
      </c>
      <c r="D608" s="76">
        <f t="shared" ref="D608:H608" si="63">AVERAGE(D604,D601,D598,D595,D592,D589,D586,D583,D580,D577)</f>
        <v>135.84126999999998</v>
      </c>
      <c r="E608" s="76">
        <f t="shared" si="63"/>
        <v>205.11660000000001</v>
      </c>
      <c r="F608" s="76">
        <f t="shared" si="63"/>
        <v>436.77942000000002</v>
      </c>
      <c r="G608" s="76">
        <f t="shared" si="63"/>
        <v>200.55631</v>
      </c>
      <c r="H608" s="77">
        <f t="shared" si="63"/>
        <v>232.49799999999999</v>
      </c>
      <c r="I608" s="78">
        <f t="shared" si="61"/>
        <v>242.15832</v>
      </c>
      <c r="J608" s="51" t="s">
        <v>73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5">
      <c r="A613" s="68" t="s">
        <v>25</v>
      </c>
      <c r="B613" s="3"/>
      <c r="C613" s="3"/>
      <c r="D613" s="3"/>
      <c r="E613" s="3"/>
      <c r="F613" s="3"/>
      <c r="G613" s="3"/>
      <c r="H613" s="3"/>
      <c r="I613" s="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5">
      <c r="A614" s="3"/>
      <c r="B614" s="28" t="s">
        <v>1</v>
      </c>
      <c r="C614" s="3"/>
      <c r="D614" s="29">
        <v>41008.625</v>
      </c>
      <c r="E614" s="29">
        <v>41018.816145833334</v>
      </c>
      <c r="F614" s="29">
        <v>41012.5940162037</v>
      </c>
      <c r="G614" s="29">
        <v>41023.710844907408</v>
      </c>
      <c r="H614" s="29">
        <v>41031.771423611113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5">
      <c r="A615" s="3"/>
      <c r="B615" s="28" t="s">
        <v>2</v>
      </c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x14ac:dyDescent="0.2">
      <c r="A616" s="3"/>
      <c r="B616" s="98" t="s">
        <v>3</v>
      </c>
      <c r="C616" s="3" t="s">
        <v>4</v>
      </c>
      <c r="D616" s="57">
        <v>54.7</v>
      </c>
      <c r="E616" s="57">
        <v>35.299999999999997</v>
      </c>
      <c r="F616" s="57">
        <v>31.5</v>
      </c>
      <c r="G616" s="57">
        <v>29.8</v>
      </c>
      <c r="H616" s="57">
        <v>27.1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x14ac:dyDescent="0.2">
      <c r="A617" s="3"/>
      <c r="B617" s="97"/>
      <c r="C617" s="3" t="s">
        <v>5</v>
      </c>
      <c r="D617" s="57">
        <v>390.71</v>
      </c>
      <c r="E617" s="57">
        <v>252.142</v>
      </c>
      <c r="F617" s="57">
        <v>225</v>
      </c>
      <c r="G617" s="57">
        <v>212.857</v>
      </c>
      <c r="H617" s="57">
        <v>193.571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x14ac:dyDescent="0.2">
      <c r="A618" s="3"/>
      <c r="B618" s="97"/>
      <c r="C618" s="3" t="s">
        <v>6</v>
      </c>
      <c r="D618" s="57">
        <v>445.41</v>
      </c>
      <c r="E618" s="57">
        <v>287.44</v>
      </c>
      <c r="F618" s="57">
        <v>256.5</v>
      </c>
      <c r="G618" s="57">
        <v>242.65710000000001</v>
      </c>
      <c r="H618" s="57">
        <v>220.67099999999999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x14ac:dyDescent="0.2">
      <c r="A619" s="3"/>
      <c r="B619" s="98" t="s">
        <v>7</v>
      </c>
      <c r="C619" s="3" t="s">
        <v>4</v>
      </c>
      <c r="D619" s="57">
        <v>38.9</v>
      </c>
      <c r="E619" s="57">
        <v>18.2</v>
      </c>
      <c r="F619" s="57">
        <v>38.9</v>
      </c>
      <c r="G619" s="57">
        <v>35</v>
      </c>
      <c r="H619" s="57">
        <v>5.9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x14ac:dyDescent="0.2">
      <c r="A620" s="3"/>
      <c r="B620" s="97"/>
      <c r="C620" s="3" t="s">
        <v>5</v>
      </c>
      <c r="D620" s="57">
        <v>277.85000000000002</v>
      </c>
      <c r="E620" s="57">
        <v>130</v>
      </c>
      <c r="F620" s="57">
        <v>277.85700000000003</v>
      </c>
      <c r="G620" s="57">
        <v>250</v>
      </c>
      <c r="H620" s="57">
        <v>42.142000000000003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x14ac:dyDescent="0.2">
      <c r="A621" s="3"/>
      <c r="B621" s="97"/>
      <c r="C621" s="3" t="s">
        <v>6</v>
      </c>
      <c r="D621" s="57">
        <v>316.75</v>
      </c>
      <c r="E621" s="57">
        <v>148.19999999999999</v>
      </c>
      <c r="F621" s="57">
        <v>316.57</v>
      </c>
      <c r="G621" s="57">
        <v>285</v>
      </c>
      <c r="H621" s="57">
        <v>48.042000000000002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x14ac:dyDescent="0.2">
      <c r="A622" s="3"/>
      <c r="B622" s="98" t="s">
        <v>8</v>
      </c>
      <c r="C622" s="3" t="s">
        <v>4</v>
      </c>
      <c r="D622" s="57">
        <v>43.3</v>
      </c>
      <c r="E622" s="57">
        <v>21.8</v>
      </c>
      <c r="F622" s="57">
        <v>31.9</v>
      </c>
      <c r="G622" s="57">
        <v>20</v>
      </c>
      <c r="H622" s="57">
        <v>43.3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x14ac:dyDescent="0.2">
      <c r="A623" s="3"/>
      <c r="B623" s="97"/>
      <c r="C623" s="3" t="s">
        <v>5</v>
      </c>
      <c r="D623" s="57">
        <v>309.27999999999997</v>
      </c>
      <c r="E623" s="57">
        <v>155.71</v>
      </c>
      <c r="F623" s="57">
        <v>227.85</v>
      </c>
      <c r="G623" s="57">
        <v>142.857</v>
      </c>
      <c r="H623" s="57">
        <v>309.27999999999997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x14ac:dyDescent="0.2">
      <c r="A624" s="3"/>
      <c r="B624" s="97"/>
      <c r="C624" s="3" t="s">
        <v>6</v>
      </c>
      <c r="D624" s="57">
        <v>352.58</v>
      </c>
      <c r="E624" s="57">
        <v>177.51</v>
      </c>
      <c r="F624" s="57">
        <v>259.85000000000002</v>
      </c>
      <c r="G624" s="57">
        <v>162.857</v>
      </c>
      <c r="H624" s="57">
        <v>352.58499999999998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x14ac:dyDescent="0.2">
      <c r="A625" s="3"/>
      <c r="B625" s="98" t="s">
        <v>9</v>
      </c>
      <c r="C625" s="3" t="s">
        <v>4</v>
      </c>
      <c r="D625" s="57">
        <v>14.2</v>
      </c>
      <c r="E625" s="57">
        <v>14.2</v>
      </c>
      <c r="F625" s="57">
        <v>14.2</v>
      </c>
      <c r="G625" s="57">
        <v>12.7</v>
      </c>
      <c r="H625" s="57">
        <v>14.2</v>
      </c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x14ac:dyDescent="0.2">
      <c r="A626" s="3"/>
      <c r="B626" s="97"/>
      <c r="C626" s="3" t="s">
        <v>5</v>
      </c>
      <c r="D626" s="57">
        <v>101.42</v>
      </c>
      <c r="E626" s="57">
        <v>101.42</v>
      </c>
      <c r="F626" s="57">
        <v>101.42</v>
      </c>
      <c r="G626" s="57">
        <v>90.71</v>
      </c>
      <c r="H626" s="57">
        <v>101.42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x14ac:dyDescent="0.2">
      <c r="A627" s="3"/>
      <c r="B627" s="97"/>
      <c r="C627" s="3" t="s">
        <v>6</v>
      </c>
      <c r="D627" s="57">
        <v>115.62</v>
      </c>
      <c r="E627" s="57">
        <v>115.62</v>
      </c>
      <c r="F627" s="57">
        <v>115.62</v>
      </c>
      <c r="G627" s="57">
        <v>103.4</v>
      </c>
      <c r="H627" s="57">
        <v>115.62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x14ac:dyDescent="0.2">
      <c r="A628" s="3"/>
      <c r="B628" s="98" t="s">
        <v>10</v>
      </c>
      <c r="C628" s="3" t="s">
        <v>4</v>
      </c>
      <c r="D628" s="57">
        <v>18.3</v>
      </c>
      <c r="E628" s="57">
        <v>7.6</v>
      </c>
      <c r="F628" s="57">
        <v>7.6</v>
      </c>
      <c r="G628" s="57">
        <v>4.7</v>
      </c>
      <c r="H628" s="57">
        <v>7.6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x14ac:dyDescent="0.2">
      <c r="A629" s="3"/>
      <c r="B629" s="97"/>
      <c r="C629" s="3" t="s">
        <v>5</v>
      </c>
      <c r="D629" s="57">
        <v>130.71</v>
      </c>
      <c r="E629" s="57">
        <v>54.28</v>
      </c>
      <c r="F629" s="57">
        <v>54.28</v>
      </c>
      <c r="G629" s="57">
        <v>33.57</v>
      </c>
      <c r="H629" s="57">
        <v>54.28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x14ac:dyDescent="0.2">
      <c r="A630" s="3"/>
      <c r="B630" s="97"/>
      <c r="C630" s="3" t="s">
        <v>6</v>
      </c>
      <c r="D630" s="57">
        <v>149.01</v>
      </c>
      <c r="E630" s="57">
        <v>61.88</v>
      </c>
      <c r="F630" s="57">
        <v>61.88</v>
      </c>
      <c r="G630" s="57">
        <v>38.271000000000001</v>
      </c>
      <c r="H630" s="57">
        <v>61.88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x14ac:dyDescent="0.2">
      <c r="A631" s="3"/>
      <c r="B631" s="98" t="s">
        <v>11</v>
      </c>
      <c r="C631" s="3" t="s">
        <v>4</v>
      </c>
      <c r="D631" s="57">
        <v>40.6</v>
      </c>
      <c r="E631" s="57">
        <v>28.8</v>
      </c>
      <c r="F631" s="57">
        <v>18.3</v>
      </c>
      <c r="G631" s="57">
        <v>7.5</v>
      </c>
      <c r="H631" s="57">
        <v>27.3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x14ac:dyDescent="0.2">
      <c r="A632" s="3"/>
      <c r="B632" s="97"/>
      <c r="C632" s="3" t="s">
        <v>5</v>
      </c>
      <c r="D632" s="57">
        <v>290</v>
      </c>
      <c r="E632" s="57">
        <v>205.71</v>
      </c>
      <c r="F632" s="57">
        <v>130.71</v>
      </c>
      <c r="G632" s="57">
        <v>53.570999999999998</v>
      </c>
      <c r="H632" s="57">
        <v>195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x14ac:dyDescent="0.2">
      <c r="A633" s="3"/>
      <c r="B633" s="97"/>
      <c r="C633" s="3" t="s">
        <v>6</v>
      </c>
      <c r="D633" s="57">
        <v>330.6</v>
      </c>
      <c r="E633" s="57">
        <v>234.51</v>
      </c>
      <c r="F633" s="57">
        <v>149.01400000000001</v>
      </c>
      <c r="G633" s="57">
        <v>61.07</v>
      </c>
      <c r="H633" s="57">
        <v>222.3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x14ac:dyDescent="0.2">
      <c r="A634" s="3"/>
      <c r="B634" s="98" t="s">
        <v>12</v>
      </c>
      <c r="C634" s="3" t="s">
        <v>4</v>
      </c>
      <c r="D634" s="57">
        <v>4.8</v>
      </c>
      <c r="E634" s="57">
        <v>4.8</v>
      </c>
      <c r="F634" s="57">
        <v>4.8</v>
      </c>
      <c r="G634" s="57">
        <v>4.2</v>
      </c>
      <c r="H634" s="57">
        <v>4.8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x14ac:dyDescent="0.2">
      <c r="A635" s="3"/>
      <c r="B635" s="97"/>
      <c r="C635" s="3" t="s">
        <v>5</v>
      </c>
      <c r="D635" s="57">
        <v>34.28</v>
      </c>
      <c r="E635" s="57">
        <v>34.28</v>
      </c>
      <c r="F635" s="57">
        <v>34.28</v>
      </c>
      <c r="G635" s="57">
        <v>30</v>
      </c>
      <c r="H635" s="57">
        <v>34.28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x14ac:dyDescent="0.2">
      <c r="A636" s="3"/>
      <c r="B636" s="97"/>
      <c r="C636" s="3" t="s">
        <v>6</v>
      </c>
      <c r="D636" s="57">
        <v>39.085000000000001</v>
      </c>
      <c r="E636" s="57">
        <v>39.085000000000001</v>
      </c>
      <c r="F636" s="57">
        <v>39.085000000000001</v>
      </c>
      <c r="G636" s="57">
        <v>34.200000000000003</v>
      </c>
      <c r="H636" s="57">
        <v>39.085000000000001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x14ac:dyDescent="0.2">
      <c r="A637" s="3"/>
      <c r="B637" s="98" t="s">
        <v>13</v>
      </c>
      <c r="C637" s="3" t="s">
        <v>4</v>
      </c>
      <c r="D637" s="57">
        <v>10.199999999999999</v>
      </c>
      <c r="E637" s="57">
        <v>10.199999999999999</v>
      </c>
      <c r="F637" s="57">
        <v>10.199999999999999</v>
      </c>
      <c r="G637" s="57">
        <v>9.6</v>
      </c>
      <c r="H637" s="57">
        <v>10.199999999999999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x14ac:dyDescent="0.2">
      <c r="A638" s="3"/>
      <c r="B638" s="97"/>
      <c r="C638" s="3" t="s">
        <v>5</v>
      </c>
      <c r="D638" s="57">
        <v>72.849999999999994</v>
      </c>
      <c r="E638" s="57">
        <v>72.849999999999994</v>
      </c>
      <c r="F638" s="57">
        <v>72.849999999999994</v>
      </c>
      <c r="G638" s="57">
        <v>68.570999999999998</v>
      </c>
      <c r="H638" s="57">
        <v>72.849999999999994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x14ac:dyDescent="0.2">
      <c r="A639" s="3"/>
      <c r="B639" s="97"/>
      <c r="C639" s="3" t="s">
        <v>6</v>
      </c>
      <c r="D639" s="57">
        <v>83.05</v>
      </c>
      <c r="E639" s="57">
        <v>83.05</v>
      </c>
      <c r="F639" s="57">
        <v>83.05</v>
      </c>
      <c r="G639" s="57">
        <v>78.17</v>
      </c>
      <c r="H639" s="57">
        <v>83.057000000000002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x14ac:dyDescent="0.2">
      <c r="A640" s="3"/>
      <c r="B640" s="98" t="s">
        <v>14</v>
      </c>
      <c r="C640" s="3" t="s">
        <v>4</v>
      </c>
      <c r="D640" s="57">
        <v>18.3</v>
      </c>
      <c r="E640" s="57">
        <v>17.3</v>
      </c>
      <c r="F640" s="57">
        <v>6.9</v>
      </c>
      <c r="G640" s="57">
        <v>4.7</v>
      </c>
      <c r="H640" s="57">
        <v>18.3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x14ac:dyDescent="0.2">
      <c r="A641" s="3"/>
      <c r="B641" s="97"/>
      <c r="C641" s="3" t="s">
        <v>5</v>
      </c>
      <c r="D641" s="57">
        <v>130.71</v>
      </c>
      <c r="E641" s="57">
        <v>123.57</v>
      </c>
      <c r="F641" s="57">
        <v>49.28</v>
      </c>
      <c r="G641" s="57">
        <v>33.570999999999998</v>
      </c>
      <c r="H641" s="57">
        <v>130.71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x14ac:dyDescent="0.2">
      <c r="A642" s="3"/>
      <c r="B642" s="97"/>
      <c r="C642" s="3" t="s">
        <v>6</v>
      </c>
      <c r="D642" s="57">
        <v>149.01</v>
      </c>
      <c r="E642" s="57">
        <v>140.87</v>
      </c>
      <c r="F642" s="57">
        <v>56.185000000000002</v>
      </c>
      <c r="G642" s="57">
        <v>38.271000000000001</v>
      </c>
      <c r="H642" s="57">
        <v>149.01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x14ac:dyDescent="0.2">
      <c r="A643" s="3"/>
      <c r="B643" s="98" t="s">
        <v>15</v>
      </c>
      <c r="C643" s="3" t="s">
        <v>4</v>
      </c>
      <c r="D643" s="57">
        <v>57.9</v>
      </c>
      <c r="E643" s="57">
        <v>36.299999999999997</v>
      </c>
      <c r="F643" s="57">
        <v>46.5</v>
      </c>
      <c r="G643" s="57">
        <v>34.5</v>
      </c>
      <c r="H643" s="57">
        <v>57.9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x14ac:dyDescent="0.2">
      <c r="A644" s="3"/>
      <c r="B644" s="97"/>
      <c r="C644" s="3" t="s">
        <v>5</v>
      </c>
      <c r="D644" s="57">
        <v>413.57100000000003</v>
      </c>
      <c r="E644" s="57">
        <v>259.28500000000003</v>
      </c>
      <c r="F644" s="57">
        <v>332.14</v>
      </c>
      <c r="G644" s="57">
        <v>246.42</v>
      </c>
      <c r="H644" s="57">
        <v>413.57100000000003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x14ac:dyDescent="0.2">
      <c r="A645" s="3"/>
      <c r="B645" s="97"/>
      <c r="C645" s="3" t="s">
        <v>6</v>
      </c>
      <c r="D645" s="57">
        <v>471.471</v>
      </c>
      <c r="E645" s="57">
        <v>295.58</v>
      </c>
      <c r="F645" s="57">
        <v>378.64</v>
      </c>
      <c r="G645" s="57">
        <v>280.92</v>
      </c>
      <c r="H645" s="57">
        <v>471.471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5">
      <c r="A646" s="3"/>
      <c r="B646" s="3"/>
      <c r="C646" s="3"/>
      <c r="D646" s="10"/>
      <c r="E646" s="10"/>
      <c r="F646" s="10"/>
      <c r="G646" s="10"/>
      <c r="H646" s="10"/>
      <c r="I646" s="1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8" x14ac:dyDescent="0.25">
      <c r="A647" s="3"/>
      <c r="B647" s="30" t="s">
        <v>16</v>
      </c>
      <c r="C647" s="31" t="s">
        <v>4</v>
      </c>
      <c r="D647" s="32">
        <f t="shared" ref="D647:H647" si="64">AVERAGE(D616,D619,D622,D625,D628,D631,D634,D637,D640,D643)</f>
        <v>30.119999999999997</v>
      </c>
      <c r="E647" s="32">
        <f t="shared" si="64"/>
        <v>19.45</v>
      </c>
      <c r="F647" s="32">
        <f t="shared" si="64"/>
        <v>21.080000000000002</v>
      </c>
      <c r="G647" s="32">
        <f t="shared" si="64"/>
        <v>16.27</v>
      </c>
      <c r="H647" s="39">
        <f t="shared" si="64"/>
        <v>21.66</v>
      </c>
      <c r="I647" s="15">
        <f t="shared" ref="I647:I649" si="65">AVERAGE(D647,E647,F647,G647,H647)</f>
        <v>21.715999999999998</v>
      </c>
      <c r="J647" s="41" t="s">
        <v>74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8" x14ac:dyDescent="0.25">
      <c r="A648" s="3"/>
      <c r="B648" s="33"/>
      <c r="C648" s="34" t="s">
        <v>5</v>
      </c>
      <c r="D648" s="10">
        <f t="shared" ref="D648:H648" si="66">AVERAGE(D617,D620,D623,D626,D629,D632,D635,D638,D641,D644)</f>
        <v>215.13809999999998</v>
      </c>
      <c r="E648" s="10">
        <f t="shared" si="66"/>
        <v>138.9247</v>
      </c>
      <c r="F648" s="10">
        <f t="shared" si="66"/>
        <v>150.5667</v>
      </c>
      <c r="G648" s="10">
        <f t="shared" si="66"/>
        <v>116.21270000000001</v>
      </c>
      <c r="H648" s="54">
        <f t="shared" si="66"/>
        <v>154.71039999999999</v>
      </c>
      <c r="I648" s="20">
        <f t="shared" si="65"/>
        <v>155.11052000000001</v>
      </c>
      <c r="J648" s="46" t="s">
        <v>75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8" x14ac:dyDescent="0.25">
      <c r="A649" s="3"/>
      <c r="B649" s="35"/>
      <c r="C649" s="36" t="s">
        <v>6</v>
      </c>
      <c r="D649" s="37">
        <f t="shared" ref="D649:H649" si="67">AVERAGE(D618,D621,D624,D627,D630,D633,D636,D639,D642,D645)</f>
        <v>245.25860000000003</v>
      </c>
      <c r="E649" s="37">
        <f t="shared" si="67"/>
        <v>158.37449999999998</v>
      </c>
      <c r="F649" s="37">
        <f t="shared" si="67"/>
        <v>171.63939999999997</v>
      </c>
      <c r="G649" s="37">
        <f t="shared" si="67"/>
        <v>132.48160999999999</v>
      </c>
      <c r="H649" s="56">
        <f t="shared" si="67"/>
        <v>176.37209999999999</v>
      </c>
      <c r="I649" s="26">
        <f t="shared" si="65"/>
        <v>176.82524200000003</v>
      </c>
      <c r="J649" s="51" t="s">
        <v>76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x14ac:dyDescent="0.2">
      <c r="A650" s="3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x14ac:dyDescent="0.2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x14ac:dyDescent="0.2">
      <c r="A652" s="3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5">
      <c r="A653" s="3"/>
      <c r="B653" s="28" t="s">
        <v>17</v>
      </c>
      <c r="C653" s="3"/>
      <c r="D653" s="29">
        <v>41008.625</v>
      </c>
      <c r="E653" s="29">
        <v>41018.816145833334</v>
      </c>
      <c r="F653" s="29">
        <v>41012.5940162037</v>
      </c>
      <c r="G653" s="29">
        <v>41023.710844907408</v>
      </c>
      <c r="H653" s="29">
        <v>41031.771423611113</v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5">
      <c r="A654" s="3"/>
      <c r="B654" s="28" t="s">
        <v>2</v>
      </c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x14ac:dyDescent="0.2">
      <c r="A655" s="3"/>
      <c r="B655" s="98" t="s">
        <v>3</v>
      </c>
      <c r="C655" s="3" t="s">
        <v>4</v>
      </c>
      <c r="D655" s="57">
        <v>54.7</v>
      </c>
      <c r="E655" s="57">
        <v>35.299999999999997</v>
      </c>
      <c r="F655" s="57">
        <v>35.299999999999997</v>
      </c>
      <c r="G655" s="57">
        <v>29.8</v>
      </c>
      <c r="H655" s="57">
        <v>27.1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x14ac:dyDescent="0.2">
      <c r="A656" s="3"/>
      <c r="B656" s="97"/>
      <c r="C656" s="3" t="s">
        <v>5</v>
      </c>
      <c r="D656" s="57">
        <v>390.714</v>
      </c>
      <c r="E656" s="57">
        <v>252.142</v>
      </c>
      <c r="F656" s="57">
        <v>252.142</v>
      </c>
      <c r="G656" s="57">
        <v>212.857</v>
      </c>
      <c r="H656" s="57">
        <v>193.571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x14ac:dyDescent="0.2">
      <c r="A657" s="3"/>
      <c r="B657" s="97"/>
      <c r="C657" s="3" t="s">
        <v>6</v>
      </c>
      <c r="D657" s="57">
        <v>445.41399999999999</v>
      </c>
      <c r="E657" s="57">
        <v>287.44</v>
      </c>
      <c r="F657" s="57">
        <v>287.44</v>
      </c>
      <c r="G657" s="57">
        <v>242.65</v>
      </c>
      <c r="H657" s="57">
        <v>220.67099999999999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x14ac:dyDescent="0.2">
      <c r="A658" s="3"/>
      <c r="B658" s="98" t="s">
        <v>7</v>
      </c>
      <c r="C658" s="3" t="s">
        <v>4</v>
      </c>
      <c r="D658" s="57">
        <v>38.9</v>
      </c>
      <c r="E658" s="57">
        <v>18.2</v>
      </c>
      <c r="F658" s="57">
        <v>40.1</v>
      </c>
      <c r="G658" s="57">
        <v>35</v>
      </c>
      <c r="H658" s="57">
        <v>6.8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x14ac:dyDescent="0.2">
      <c r="A659" s="3"/>
      <c r="B659" s="97"/>
      <c r="C659" s="3" t="s">
        <v>5</v>
      </c>
      <c r="D659" s="57">
        <v>277.85700000000003</v>
      </c>
      <c r="E659" s="57">
        <v>130</v>
      </c>
      <c r="F659" s="57">
        <v>286.42</v>
      </c>
      <c r="G659" s="57">
        <v>250</v>
      </c>
      <c r="H659" s="57">
        <v>48.570999999999998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x14ac:dyDescent="0.2">
      <c r="A660" s="3"/>
      <c r="B660" s="97"/>
      <c r="C660" s="3" t="s">
        <v>6</v>
      </c>
      <c r="D660" s="57">
        <v>316.75</v>
      </c>
      <c r="E660" s="57">
        <v>148.19999999999999</v>
      </c>
      <c r="F660" s="57">
        <v>326.52</v>
      </c>
      <c r="G660" s="57">
        <v>285</v>
      </c>
      <c r="H660" s="57">
        <v>55.37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x14ac:dyDescent="0.2">
      <c r="A661" s="3"/>
      <c r="B661" s="98" t="s">
        <v>8</v>
      </c>
      <c r="C661" s="3" t="s">
        <v>4</v>
      </c>
      <c r="D661" s="57">
        <v>43.3</v>
      </c>
      <c r="E661" s="57">
        <v>43.3</v>
      </c>
      <c r="F661" s="57">
        <v>43.3</v>
      </c>
      <c r="G661" s="57">
        <v>20</v>
      </c>
      <c r="H661" s="57">
        <v>47.2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x14ac:dyDescent="0.2">
      <c r="A662" s="3"/>
      <c r="B662" s="97"/>
      <c r="C662" s="3" t="s">
        <v>5</v>
      </c>
      <c r="D662" s="57">
        <v>309.27999999999997</v>
      </c>
      <c r="E662" s="57">
        <v>309.27999999999997</v>
      </c>
      <c r="F662" s="57">
        <v>309.27999999999997</v>
      </c>
      <c r="G662" s="57">
        <v>142.85</v>
      </c>
      <c r="H662" s="57">
        <v>337.14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x14ac:dyDescent="0.2">
      <c r="A663" s="3"/>
      <c r="B663" s="97"/>
      <c r="C663" s="3" t="s">
        <v>6</v>
      </c>
      <c r="D663" s="57">
        <v>352.58</v>
      </c>
      <c r="E663" s="57">
        <v>352.58</v>
      </c>
      <c r="F663" s="57">
        <v>352.58</v>
      </c>
      <c r="G663" s="57">
        <v>162.857</v>
      </c>
      <c r="H663" s="57">
        <v>384.34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x14ac:dyDescent="0.2">
      <c r="A664" s="3"/>
      <c r="B664" s="98" t="s">
        <v>9</v>
      </c>
      <c r="C664" s="3" t="s">
        <v>4</v>
      </c>
      <c r="D664" s="57">
        <v>14.2</v>
      </c>
      <c r="E664" s="57">
        <v>14.2</v>
      </c>
      <c r="F664" s="57">
        <v>15.4</v>
      </c>
      <c r="G664" s="57">
        <v>12.7</v>
      </c>
      <c r="H664" s="57">
        <v>26.5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x14ac:dyDescent="0.2">
      <c r="A665" s="3"/>
      <c r="B665" s="97"/>
      <c r="C665" s="3" t="s">
        <v>5</v>
      </c>
      <c r="D665" s="57">
        <v>101.42</v>
      </c>
      <c r="E665" s="57">
        <v>101.42</v>
      </c>
      <c r="F665" s="57">
        <v>110</v>
      </c>
      <c r="G665" s="57">
        <v>90.71</v>
      </c>
      <c r="H665" s="57">
        <v>189.28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x14ac:dyDescent="0.2">
      <c r="A666" s="3"/>
      <c r="B666" s="97"/>
      <c r="C666" s="3" t="s">
        <v>6</v>
      </c>
      <c r="D666" s="57">
        <v>115.62</v>
      </c>
      <c r="E666" s="57">
        <v>115.62</v>
      </c>
      <c r="F666" s="57">
        <v>125.4</v>
      </c>
      <c r="G666" s="57">
        <v>103.41</v>
      </c>
      <c r="H666" s="57">
        <v>215.785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x14ac:dyDescent="0.2">
      <c r="A667" s="3"/>
      <c r="B667" s="98" t="s">
        <v>10</v>
      </c>
      <c r="C667" s="3" t="s">
        <v>4</v>
      </c>
      <c r="D667" s="57">
        <v>18.3</v>
      </c>
      <c r="E667" s="57">
        <v>7.6</v>
      </c>
      <c r="F667" s="57">
        <v>19.5</v>
      </c>
      <c r="G667" s="57">
        <v>7.6</v>
      </c>
      <c r="H667" s="57">
        <v>7.6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x14ac:dyDescent="0.2">
      <c r="A668" s="3"/>
      <c r="B668" s="97"/>
      <c r="C668" s="3" t="s">
        <v>5</v>
      </c>
      <c r="D668" s="57">
        <v>130.71</v>
      </c>
      <c r="E668" s="57">
        <v>54.28</v>
      </c>
      <c r="F668" s="57">
        <v>139.28</v>
      </c>
      <c r="G668" s="57">
        <v>54.28</v>
      </c>
      <c r="H668" s="57">
        <v>54.28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x14ac:dyDescent="0.2">
      <c r="A669" s="3"/>
      <c r="B669" s="97"/>
      <c r="C669" s="3" t="s">
        <v>6</v>
      </c>
      <c r="D669" s="57">
        <v>149.01</v>
      </c>
      <c r="E669" s="57">
        <v>61.88</v>
      </c>
      <c r="F669" s="57">
        <v>158.78</v>
      </c>
      <c r="G669" s="57">
        <v>61.88</v>
      </c>
      <c r="H669" s="57">
        <v>61.884999999999998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x14ac:dyDescent="0.2">
      <c r="A670" s="3"/>
      <c r="B670" s="98" t="s">
        <v>11</v>
      </c>
      <c r="C670" s="3" t="s">
        <v>4</v>
      </c>
      <c r="D670" s="57">
        <v>41.5</v>
      </c>
      <c r="E670" s="57">
        <v>28.8</v>
      </c>
      <c r="F670" s="57">
        <v>28.8</v>
      </c>
      <c r="G670" s="57">
        <v>7.5</v>
      </c>
      <c r="H670" s="57">
        <v>27.3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x14ac:dyDescent="0.2">
      <c r="A671" s="3"/>
      <c r="B671" s="97"/>
      <c r="C671" s="3" t="s">
        <v>5</v>
      </c>
      <c r="D671" s="57">
        <v>296.42</v>
      </c>
      <c r="E671" s="57">
        <v>205.714</v>
      </c>
      <c r="F671" s="57">
        <v>205.714</v>
      </c>
      <c r="G671" s="57">
        <v>53.570999999999998</v>
      </c>
      <c r="H671" s="57">
        <v>195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x14ac:dyDescent="0.2">
      <c r="A672" s="3"/>
      <c r="B672" s="97"/>
      <c r="C672" s="3" t="s">
        <v>6</v>
      </c>
      <c r="D672" s="57">
        <v>337.92849999999999</v>
      </c>
      <c r="E672" s="57">
        <v>234.51400000000001</v>
      </c>
      <c r="F672" s="57">
        <v>234.51400000000001</v>
      </c>
      <c r="G672" s="57">
        <v>61.070999999999998</v>
      </c>
      <c r="H672" s="57">
        <v>222.3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x14ac:dyDescent="0.2">
      <c r="A673" s="3"/>
      <c r="B673" s="98" t="s">
        <v>12</v>
      </c>
      <c r="C673" s="3" t="s">
        <v>4</v>
      </c>
      <c r="D673" s="57">
        <v>4.8</v>
      </c>
      <c r="E673" s="57">
        <v>4.8</v>
      </c>
      <c r="F673" s="57">
        <v>4.8</v>
      </c>
      <c r="G673" s="57">
        <v>4.2</v>
      </c>
      <c r="H673" s="57">
        <v>6.3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x14ac:dyDescent="0.2">
      <c r="A674" s="3"/>
      <c r="B674" s="97"/>
      <c r="C674" s="3" t="s">
        <v>5</v>
      </c>
      <c r="D674" s="57">
        <v>34.284999999999997</v>
      </c>
      <c r="E674" s="57">
        <v>34.284999999999997</v>
      </c>
      <c r="F674" s="57">
        <v>34.284999999999997</v>
      </c>
      <c r="G674" s="57">
        <v>30</v>
      </c>
      <c r="H674" s="57">
        <v>45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x14ac:dyDescent="0.2">
      <c r="A675" s="3"/>
      <c r="B675" s="97"/>
      <c r="C675" s="3" t="s">
        <v>6</v>
      </c>
      <c r="D675" s="57">
        <v>39.085000000000001</v>
      </c>
      <c r="E675" s="57">
        <v>39.085000000000001</v>
      </c>
      <c r="F675" s="57">
        <v>39.085000000000001</v>
      </c>
      <c r="G675" s="57">
        <v>34.200000000000003</v>
      </c>
      <c r="H675" s="57">
        <v>51.3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x14ac:dyDescent="0.2">
      <c r="A676" s="3"/>
      <c r="B676" s="98" t="s">
        <v>13</v>
      </c>
      <c r="C676" s="3" t="s">
        <v>4</v>
      </c>
      <c r="D676" s="57">
        <v>10.199999999999999</v>
      </c>
      <c r="E676" s="57">
        <v>10.199999999999999</v>
      </c>
      <c r="F676" s="57">
        <v>10.199999999999999</v>
      </c>
      <c r="G676" s="57">
        <v>9.6</v>
      </c>
      <c r="H676" s="57">
        <v>10.7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x14ac:dyDescent="0.2">
      <c r="A677" s="3"/>
      <c r="B677" s="97"/>
      <c r="C677" s="3" t="s">
        <v>5</v>
      </c>
      <c r="D677" s="57">
        <v>72.856999999999999</v>
      </c>
      <c r="E677" s="57">
        <v>72.856999999999999</v>
      </c>
      <c r="F677" s="57">
        <v>72.856999999999999</v>
      </c>
      <c r="G677" s="57">
        <v>68.570999999999998</v>
      </c>
      <c r="H677" s="57">
        <v>76.42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x14ac:dyDescent="0.2">
      <c r="A678" s="3"/>
      <c r="B678" s="97"/>
      <c r="C678" s="3" t="s">
        <v>6</v>
      </c>
      <c r="D678" s="57">
        <v>83.057000000000002</v>
      </c>
      <c r="E678" s="57">
        <v>83.057000000000002</v>
      </c>
      <c r="F678" s="57">
        <v>83.057000000000002</v>
      </c>
      <c r="G678" s="57">
        <v>78.171000000000006</v>
      </c>
      <c r="H678" s="57">
        <v>87.12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x14ac:dyDescent="0.2">
      <c r="A679" s="3"/>
      <c r="B679" s="98" t="s">
        <v>14</v>
      </c>
      <c r="C679" s="3" t="s">
        <v>4</v>
      </c>
      <c r="D679" s="57">
        <v>18.3</v>
      </c>
      <c r="E679" s="57">
        <v>18.3</v>
      </c>
      <c r="F679" s="57">
        <v>18.3</v>
      </c>
      <c r="G679" s="57">
        <v>4.7</v>
      </c>
      <c r="H679" s="57">
        <v>22.2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x14ac:dyDescent="0.2">
      <c r="A680" s="3"/>
      <c r="B680" s="97"/>
      <c r="C680" s="3" t="s">
        <v>5</v>
      </c>
      <c r="D680" s="57">
        <v>130.71</v>
      </c>
      <c r="E680" s="57">
        <v>130.71</v>
      </c>
      <c r="F680" s="57">
        <v>130.71</v>
      </c>
      <c r="G680" s="57">
        <v>33.570999999999998</v>
      </c>
      <c r="H680" s="57">
        <v>158.71</v>
      </c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x14ac:dyDescent="0.2">
      <c r="A681" s="3"/>
      <c r="B681" s="97"/>
      <c r="C681" s="3" t="s">
        <v>6</v>
      </c>
      <c r="D681" s="57">
        <v>149.01419999999999</v>
      </c>
      <c r="E681" s="57">
        <v>149.01419999999999</v>
      </c>
      <c r="F681" s="57">
        <v>149.01419999999999</v>
      </c>
      <c r="G681" s="57">
        <v>38.271000000000001</v>
      </c>
      <c r="H681" s="57">
        <v>180.77099999999999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x14ac:dyDescent="0.2">
      <c r="A682" s="3"/>
      <c r="B682" s="98" t="s">
        <v>15</v>
      </c>
      <c r="C682" s="3" t="s">
        <v>4</v>
      </c>
      <c r="D682" s="57">
        <v>57.9</v>
      </c>
      <c r="E682" s="57">
        <v>57.9</v>
      </c>
      <c r="F682" s="57">
        <v>57.9</v>
      </c>
      <c r="G682" s="57">
        <v>34.5</v>
      </c>
      <c r="H682" s="57">
        <v>61.8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x14ac:dyDescent="0.2">
      <c r="A683" s="3"/>
      <c r="B683" s="97"/>
      <c r="C683" s="3" t="s">
        <v>5</v>
      </c>
      <c r="D683" s="57">
        <v>413.57100000000003</v>
      </c>
      <c r="E683" s="57">
        <v>413.57100000000003</v>
      </c>
      <c r="F683" s="57">
        <v>413.57100000000003</v>
      </c>
      <c r="G683" s="57">
        <v>246.42</v>
      </c>
      <c r="H683" s="57">
        <v>441.42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x14ac:dyDescent="0.2">
      <c r="A684" s="3"/>
      <c r="B684" s="97"/>
      <c r="C684" s="3" t="s">
        <v>6</v>
      </c>
      <c r="D684" s="57">
        <v>471.471</v>
      </c>
      <c r="E684" s="57">
        <v>471.471</v>
      </c>
      <c r="F684" s="57">
        <v>471.471</v>
      </c>
      <c r="G684" s="57">
        <v>280.92</v>
      </c>
      <c r="H684" s="57">
        <v>503.22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5">
      <c r="A685" s="3"/>
      <c r="B685" s="3"/>
      <c r="C685" s="4"/>
      <c r="D685" s="10"/>
      <c r="E685" s="10"/>
      <c r="F685" s="10"/>
      <c r="G685" s="10"/>
      <c r="H685" s="10"/>
      <c r="I685" s="1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8" x14ac:dyDescent="0.25">
      <c r="A686" s="3"/>
      <c r="B686" s="30" t="s">
        <v>16</v>
      </c>
      <c r="C686" s="31" t="s">
        <v>4</v>
      </c>
      <c r="D686" s="32">
        <f t="shared" ref="D686:H686" si="68">AVERAGE(D655,D658,D661,D664,D667,D670,D673,D676,D679,D682)</f>
        <v>30.209999999999997</v>
      </c>
      <c r="E686" s="32">
        <f t="shared" si="68"/>
        <v>23.860000000000003</v>
      </c>
      <c r="F686" s="32">
        <f t="shared" si="68"/>
        <v>27.360000000000003</v>
      </c>
      <c r="G686" s="32">
        <f t="shared" si="68"/>
        <v>16.559999999999999</v>
      </c>
      <c r="H686" s="39">
        <f t="shared" si="68"/>
        <v>24.35</v>
      </c>
      <c r="I686" s="15">
        <f t="shared" ref="I686:I688" si="69">AVERAGE(D686,E686,F686,G686,H686)</f>
        <v>24.468</v>
      </c>
      <c r="J686" s="41" t="s">
        <v>77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8" x14ac:dyDescent="0.25">
      <c r="A687" s="3"/>
      <c r="B687" s="33"/>
      <c r="C687" s="34" t="s">
        <v>5</v>
      </c>
      <c r="D687" s="10">
        <f t="shared" ref="D687:H687" si="70">AVERAGE(D656,D659,D662,D665,D668,D671,D674,D677,D680,D683)</f>
        <v>215.7824</v>
      </c>
      <c r="E687" s="10">
        <f t="shared" si="70"/>
        <v>170.42590000000001</v>
      </c>
      <c r="F687" s="10">
        <f t="shared" si="70"/>
        <v>195.42590000000001</v>
      </c>
      <c r="G687" s="10">
        <f t="shared" si="70"/>
        <v>118.28300000000002</v>
      </c>
      <c r="H687" s="54">
        <f t="shared" si="70"/>
        <v>173.9392</v>
      </c>
      <c r="I687" s="20">
        <f t="shared" si="69"/>
        <v>174.77127999999999</v>
      </c>
      <c r="J687" s="46" t="s">
        <v>78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8" x14ac:dyDescent="0.25">
      <c r="A688" s="3"/>
      <c r="B688" s="35"/>
      <c r="C688" s="36" t="s">
        <v>6</v>
      </c>
      <c r="D688" s="37">
        <f t="shared" ref="D688:H688" si="71">AVERAGE(D657,D660,D663,D666,D669,D672,D675,D678,D681,D684)</f>
        <v>245.99297000000001</v>
      </c>
      <c r="E688" s="37">
        <f t="shared" si="71"/>
        <v>194.28612000000001</v>
      </c>
      <c r="F688" s="37">
        <f t="shared" si="71"/>
        <v>222.78612000000004</v>
      </c>
      <c r="G688" s="37">
        <f t="shared" si="71"/>
        <v>134.84300000000002</v>
      </c>
      <c r="H688" s="56">
        <f t="shared" si="71"/>
        <v>198.27619999999996</v>
      </c>
      <c r="I688" s="26">
        <f t="shared" si="69"/>
        <v>199.23688200000001</v>
      </c>
      <c r="J688" s="51" t="s">
        <v>47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5">
      <c r="A691" s="4"/>
      <c r="B691" s="28" t="s">
        <v>20</v>
      </c>
      <c r="C691" s="28"/>
      <c r="D691" s="29">
        <v>41008.625</v>
      </c>
      <c r="E691" s="29">
        <v>41018.816145833334</v>
      </c>
      <c r="F691" s="29">
        <v>41012.5940162037</v>
      </c>
      <c r="G691" s="29">
        <v>41023.710844907408</v>
      </c>
      <c r="H691" s="29">
        <v>41031.771423611113</v>
      </c>
      <c r="I691" s="79"/>
      <c r="J691" s="79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5">
      <c r="A692" s="4"/>
      <c r="B692" s="28" t="s">
        <v>2</v>
      </c>
      <c r="C692" s="3"/>
      <c r="D692" s="4"/>
      <c r="E692" s="4"/>
      <c r="F692" s="4"/>
      <c r="G692" s="4"/>
      <c r="H692" s="4"/>
      <c r="I692" s="80"/>
      <c r="J692" s="8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x14ac:dyDescent="0.2">
      <c r="B693" s="98" t="s">
        <v>3</v>
      </c>
      <c r="C693" s="3" t="s">
        <v>4</v>
      </c>
      <c r="D693" s="57">
        <v>54.7</v>
      </c>
      <c r="E693" s="57">
        <v>35.299999999999997</v>
      </c>
      <c r="F693" s="57">
        <v>35.299999999999997</v>
      </c>
      <c r="G693" s="57">
        <v>29.8</v>
      </c>
      <c r="H693" s="57">
        <v>27.1</v>
      </c>
      <c r="I693" s="80"/>
      <c r="J693" s="8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x14ac:dyDescent="0.2">
      <c r="B694" s="97"/>
      <c r="C694" s="3" t="s">
        <v>5</v>
      </c>
      <c r="D694" s="57">
        <v>390.71</v>
      </c>
      <c r="E694" s="57">
        <v>252.14</v>
      </c>
      <c r="F694" s="57">
        <v>252.14</v>
      </c>
      <c r="G694" s="57">
        <v>212.85</v>
      </c>
      <c r="H694" s="57">
        <v>193.571</v>
      </c>
      <c r="I694" s="80"/>
      <c r="J694" s="8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x14ac:dyDescent="0.2">
      <c r="B695" s="97"/>
      <c r="C695" s="3" t="s">
        <v>6</v>
      </c>
      <c r="D695" s="57">
        <v>445.41</v>
      </c>
      <c r="E695" s="57">
        <v>287.44</v>
      </c>
      <c r="F695" s="57">
        <v>287.44</v>
      </c>
      <c r="G695" s="57">
        <v>242.65</v>
      </c>
      <c r="H695" s="57">
        <v>220.67</v>
      </c>
      <c r="I695" s="80"/>
      <c r="J695" s="8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x14ac:dyDescent="0.2">
      <c r="B696" s="98" t="s">
        <v>7</v>
      </c>
      <c r="C696" s="3" t="s">
        <v>4</v>
      </c>
      <c r="D696" s="57">
        <v>38.9</v>
      </c>
      <c r="E696" s="57">
        <v>18.2</v>
      </c>
      <c r="F696" s="57">
        <v>40.1</v>
      </c>
      <c r="G696" s="57">
        <v>35</v>
      </c>
      <c r="H696" s="57">
        <v>6.8</v>
      </c>
      <c r="I696" s="80"/>
      <c r="J696" s="8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x14ac:dyDescent="0.2">
      <c r="B697" s="97"/>
      <c r="C697" s="3" t="s">
        <v>5</v>
      </c>
      <c r="D697" s="57">
        <v>277.85000000000002</v>
      </c>
      <c r="E697" s="57">
        <v>130</v>
      </c>
      <c r="F697" s="57">
        <v>286.428</v>
      </c>
      <c r="G697" s="57">
        <v>250</v>
      </c>
      <c r="H697" s="57">
        <v>48.570999999999998</v>
      </c>
      <c r="I697" s="80"/>
      <c r="J697" s="8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x14ac:dyDescent="0.2">
      <c r="B698" s="97"/>
      <c r="C698" s="3" t="s">
        <v>6</v>
      </c>
      <c r="D698" s="57">
        <v>316.75</v>
      </c>
      <c r="E698" s="57">
        <v>148.19999999999999</v>
      </c>
      <c r="F698" s="57">
        <v>326.52</v>
      </c>
      <c r="G698" s="57">
        <v>285</v>
      </c>
      <c r="H698" s="57">
        <v>55.37</v>
      </c>
      <c r="I698" s="80"/>
      <c r="J698" s="8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x14ac:dyDescent="0.2">
      <c r="B699" s="98" t="s">
        <v>8</v>
      </c>
      <c r="C699" s="3" t="s">
        <v>4</v>
      </c>
      <c r="D699" s="57">
        <v>43.3</v>
      </c>
      <c r="E699" s="57">
        <v>43.3</v>
      </c>
      <c r="F699" s="57">
        <v>43.3</v>
      </c>
      <c r="G699" s="57">
        <v>20</v>
      </c>
      <c r="H699" s="57">
        <v>47.2</v>
      </c>
      <c r="I699" s="80"/>
      <c r="J699" s="8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x14ac:dyDescent="0.2">
      <c r="B700" s="97"/>
      <c r="C700" s="3" t="s">
        <v>5</v>
      </c>
      <c r="D700" s="57">
        <v>309.28500000000003</v>
      </c>
      <c r="E700" s="57">
        <v>309.28500000000003</v>
      </c>
      <c r="F700" s="57">
        <v>309.28500000000003</v>
      </c>
      <c r="G700" s="57">
        <v>142.85</v>
      </c>
      <c r="H700" s="57">
        <v>337.14</v>
      </c>
      <c r="I700" s="80"/>
      <c r="J700" s="8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x14ac:dyDescent="0.2">
      <c r="B701" s="97"/>
      <c r="C701" s="3" t="s">
        <v>6</v>
      </c>
      <c r="D701" s="57">
        <v>352.58499999999998</v>
      </c>
      <c r="E701" s="57">
        <v>352.58499999999998</v>
      </c>
      <c r="F701" s="57">
        <v>352.58499999999998</v>
      </c>
      <c r="G701" s="57">
        <v>162.85</v>
      </c>
      <c r="H701" s="57">
        <v>384.34</v>
      </c>
      <c r="I701" s="80"/>
      <c r="J701" s="8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x14ac:dyDescent="0.2">
      <c r="B702" s="98" t="s">
        <v>9</v>
      </c>
      <c r="C702" s="3" t="s">
        <v>4</v>
      </c>
      <c r="D702" s="57">
        <v>14.2</v>
      </c>
      <c r="E702" s="57">
        <v>14.2</v>
      </c>
      <c r="F702" s="57">
        <v>15.4</v>
      </c>
      <c r="G702" s="57">
        <v>12.7</v>
      </c>
      <c r="H702" s="57">
        <v>26.5</v>
      </c>
      <c r="I702" s="80"/>
      <c r="J702" s="8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x14ac:dyDescent="0.2">
      <c r="B703" s="97"/>
      <c r="C703" s="3" t="s">
        <v>5</v>
      </c>
      <c r="D703" s="57">
        <v>101.42</v>
      </c>
      <c r="E703" s="57">
        <v>101.42</v>
      </c>
      <c r="F703" s="57">
        <v>110</v>
      </c>
      <c r="G703" s="57">
        <v>90.71</v>
      </c>
      <c r="H703" s="57">
        <v>189.28</v>
      </c>
      <c r="I703" s="80"/>
      <c r="J703" s="8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x14ac:dyDescent="0.2">
      <c r="B704" s="97"/>
      <c r="C704" s="3" t="s">
        <v>6</v>
      </c>
      <c r="D704" s="57">
        <v>115.62</v>
      </c>
      <c r="E704" s="57">
        <v>115.62</v>
      </c>
      <c r="F704" s="57">
        <v>125.4</v>
      </c>
      <c r="G704" s="57">
        <v>103.41</v>
      </c>
      <c r="H704" s="57">
        <v>215.78</v>
      </c>
      <c r="I704" s="80"/>
      <c r="J704" s="8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2:25" ht="15" x14ac:dyDescent="0.2">
      <c r="B705" s="98" t="s">
        <v>10</v>
      </c>
      <c r="C705" s="3" t="s">
        <v>4</v>
      </c>
      <c r="D705" s="57">
        <v>18.3</v>
      </c>
      <c r="E705" s="57">
        <v>7.6</v>
      </c>
      <c r="F705" s="57">
        <v>19.5</v>
      </c>
      <c r="G705" s="57">
        <v>7.6</v>
      </c>
      <c r="H705" s="57">
        <v>7.6</v>
      </c>
      <c r="I705" s="80"/>
      <c r="J705" s="8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2:25" ht="15" x14ac:dyDescent="0.2">
      <c r="B706" s="97"/>
      <c r="C706" s="3" t="s">
        <v>5</v>
      </c>
      <c r="D706" s="57">
        <v>130.71</v>
      </c>
      <c r="E706" s="57">
        <v>54.28</v>
      </c>
      <c r="F706" s="57">
        <v>139.285</v>
      </c>
      <c r="G706" s="57">
        <v>54.28</v>
      </c>
      <c r="H706" s="57">
        <v>54.28</v>
      </c>
      <c r="I706" s="80"/>
      <c r="J706" s="8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2:25" ht="15" x14ac:dyDescent="0.2">
      <c r="B707" s="97"/>
      <c r="C707" s="3" t="s">
        <v>6</v>
      </c>
      <c r="D707" s="57">
        <v>149.01</v>
      </c>
      <c r="E707" s="57">
        <v>61.88</v>
      </c>
      <c r="F707" s="57">
        <v>158.78</v>
      </c>
      <c r="G707" s="57">
        <v>61.88</v>
      </c>
      <c r="H707" s="57">
        <v>61.88</v>
      </c>
      <c r="I707" s="80"/>
      <c r="J707" s="8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2:25" ht="15" x14ac:dyDescent="0.2">
      <c r="B708" s="98" t="s">
        <v>11</v>
      </c>
      <c r="C708" s="3" t="s">
        <v>4</v>
      </c>
      <c r="D708" s="57">
        <v>41.5</v>
      </c>
      <c r="E708" s="57">
        <v>28.8</v>
      </c>
      <c r="F708" s="57">
        <v>28.8</v>
      </c>
      <c r="G708" s="57">
        <v>7.5</v>
      </c>
      <c r="H708" s="57">
        <v>27.3</v>
      </c>
      <c r="I708" s="80"/>
      <c r="J708" s="8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2:25" ht="15" x14ac:dyDescent="0.2">
      <c r="B709" s="97"/>
      <c r="C709" s="3" t="s">
        <v>5</v>
      </c>
      <c r="D709" s="57">
        <v>296.42</v>
      </c>
      <c r="E709" s="57">
        <v>205.71</v>
      </c>
      <c r="F709" s="57">
        <v>205.71</v>
      </c>
      <c r="G709" s="57">
        <v>53.57</v>
      </c>
      <c r="H709" s="57">
        <v>195</v>
      </c>
      <c r="I709" s="80"/>
      <c r="J709" s="8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2:25" ht="15" x14ac:dyDescent="0.2">
      <c r="B710" s="97"/>
      <c r="C710" s="3" t="s">
        <v>6</v>
      </c>
      <c r="D710" s="57">
        <v>337.92</v>
      </c>
      <c r="E710" s="57">
        <v>234.51</v>
      </c>
      <c r="F710" s="57">
        <v>234.51</v>
      </c>
      <c r="G710" s="57">
        <v>61.070999999999998</v>
      </c>
      <c r="H710" s="57">
        <v>222.3</v>
      </c>
      <c r="I710" s="80"/>
      <c r="J710" s="8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2:25" ht="15" x14ac:dyDescent="0.2">
      <c r="B711" s="98" t="s">
        <v>12</v>
      </c>
      <c r="C711" s="3" t="s">
        <v>4</v>
      </c>
      <c r="D711" s="57">
        <v>4.8</v>
      </c>
      <c r="E711" s="57">
        <v>4.8</v>
      </c>
      <c r="F711" s="57">
        <v>4.8</v>
      </c>
      <c r="G711" s="57">
        <v>4.2</v>
      </c>
      <c r="H711" s="57">
        <v>6.3</v>
      </c>
      <c r="I711" s="80"/>
      <c r="J711" s="8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2:25" ht="15" x14ac:dyDescent="0.2">
      <c r="B712" s="97"/>
      <c r="C712" s="3" t="s">
        <v>5</v>
      </c>
      <c r="D712" s="57">
        <v>34.284999999999997</v>
      </c>
      <c r="E712" s="57">
        <v>34.284999999999997</v>
      </c>
      <c r="F712" s="57">
        <v>34.284999999999997</v>
      </c>
      <c r="G712" s="57">
        <v>30</v>
      </c>
      <c r="H712" s="57">
        <v>45</v>
      </c>
      <c r="I712" s="80"/>
      <c r="J712" s="8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2:25" ht="15" x14ac:dyDescent="0.2">
      <c r="B713" s="97"/>
      <c r="C713" s="3" t="s">
        <v>6</v>
      </c>
      <c r="D713" s="57">
        <v>39.085700000000003</v>
      </c>
      <c r="E713" s="57">
        <v>39.085700000000003</v>
      </c>
      <c r="F713" s="57">
        <v>39.085700000000003</v>
      </c>
      <c r="G713" s="57">
        <v>34.200000000000003</v>
      </c>
      <c r="H713" s="57">
        <v>51.3</v>
      </c>
      <c r="I713" s="80"/>
      <c r="J713" s="8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2:25" ht="15" x14ac:dyDescent="0.2">
      <c r="B714" s="98" t="s">
        <v>13</v>
      </c>
      <c r="C714" s="3" t="s">
        <v>4</v>
      </c>
      <c r="D714" s="57">
        <v>10.199999999999999</v>
      </c>
      <c r="E714" s="57">
        <v>10.199999999999999</v>
      </c>
      <c r="F714" s="57">
        <v>10.199999999999999</v>
      </c>
      <c r="G714" s="57">
        <v>9.6</v>
      </c>
      <c r="H714" s="57">
        <v>10.7</v>
      </c>
      <c r="I714" s="80"/>
      <c r="J714" s="8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2:25" ht="15" x14ac:dyDescent="0.2">
      <c r="B715" s="97"/>
      <c r="C715" s="3" t="s">
        <v>5</v>
      </c>
      <c r="D715" s="57">
        <v>72.856999999999999</v>
      </c>
      <c r="E715" s="57">
        <v>72.856999999999999</v>
      </c>
      <c r="F715" s="57">
        <v>72.856999999999999</v>
      </c>
      <c r="G715" s="57">
        <v>68.570999999999998</v>
      </c>
      <c r="H715" s="57">
        <v>76.42</v>
      </c>
      <c r="I715" s="80"/>
      <c r="J715" s="8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2:25" ht="15" x14ac:dyDescent="0.2">
      <c r="B716" s="97"/>
      <c r="C716" s="3" t="s">
        <v>6</v>
      </c>
      <c r="D716" s="57">
        <v>83.057000000000002</v>
      </c>
      <c r="E716" s="57">
        <v>83.057000000000002</v>
      </c>
      <c r="F716" s="57">
        <v>83.057000000000002</v>
      </c>
      <c r="G716" s="57">
        <v>78.171000000000006</v>
      </c>
      <c r="H716" s="57">
        <v>87.12</v>
      </c>
      <c r="I716" s="80"/>
      <c r="J716" s="8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2:25" ht="15" x14ac:dyDescent="0.2">
      <c r="B717" s="98" t="s">
        <v>14</v>
      </c>
      <c r="C717" s="3" t="s">
        <v>4</v>
      </c>
      <c r="D717" s="57">
        <v>18.3</v>
      </c>
      <c r="E717" s="57">
        <v>18.3</v>
      </c>
      <c r="F717" s="57">
        <v>18.3</v>
      </c>
      <c r="G717" s="57">
        <v>4.7</v>
      </c>
      <c r="H717" s="57">
        <v>22.2</v>
      </c>
      <c r="I717" s="80"/>
      <c r="J717" s="8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2:25" ht="15" x14ac:dyDescent="0.2">
      <c r="B718" s="97"/>
      <c r="C718" s="3" t="s">
        <v>5</v>
      </c>
      <c r="D718" s="57">
        <v>130.71</v>
      </c>
      <c r="E718" s="57">
        <v>130.71</v>
      </c>
      <c r="F718" s="57">
        <v>130.71</v>
      </c>
      <c r="G718" s="57">
        <v>33.57</v>
      </c>
      <c r="H718" s="57">
        <v>158.571</v>
      </c>
      <c r="I718" s="80"/>
      <c r="J718" s="8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2:25" ht="15" x14ac:dyDescent="0.2">
      <c r="B719" s="97"/>
      <c r="C719" s="3" t="s">
        <v>6</v>
      </c>
      <c r="D719" s="57">
        <v>149.01</v>
      </c>
      <c r="E719" s="57">
        <v>149.01</v>
      </c>
      <c r="F719" s="57">
        <v>149.01</v>
      </c>
      <c r="G719" s="57">
        <v>38.270000000000003</v>
      </c>
      <c r="H719" s="57">
        <v>180.77099999999999</v>
      </c>
      <c r="I719" s="80"/>
      <c r="J719" s="8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2:25" ht="15" x14ac:dyDescent="0.2">
      <c r="B720" s="98" t="s">
        <v>15</v>
      </c>
      <c r="C720" s="3" t="s">
        <v>4</v>
      </c>
      <c r="D720" s="57">
        <v>57.9</v>
      </c>
      <c r="E720" s="57">
        <v>57.9</v>
      </c>
      <c r="F720" s="57">
        <v>57.9</v>
      </c>
      <c r="G720" s="57">
        <v>34.5</v>
      </c>
      <c r="H720" s="57">
        <v>61.8</v>
      </c>
      <c r="I720" s="80"/>
      <c r="J720" s="8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2:25" ht="15" x14ac:dyDescent="0.2">
      <c r="B721" s="97"/>
      <c r="C721" s="3" t="s">
        <v>5</v>
      </c>
      <c r="D721" s="57">
        <v>413.57</v>
      </c>
      <c r="E721" s="57">
        <v>413.57</v>
      </c>
      <c r="F721" s="57">
        <v>413.57</v>
      </c>
      <c r="G721" s="57">
        <v>246.42</v>
      </c>
      <c r="H721" s="57">
        <v>441.428</v>
      </c>
      <c r="I721" s="80"/>
      <c r="J721" s="8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2:25" ht="15" x14ac:dyDescent="0.2">
      <c r="B722" s="97"/>
      <c r="C722" s="3" t="s">
        <v>6</v>
      </c>
      <c r="D722" s="57">
        <v>471.471</v>
      </c>
      <c r="E722" s="57">
        <v>471.471</v>
      </c>
      <c r="F722" s="57">
        <v>471.471</v>
      </c>
      <c r="G722" s="57">
        <v>280.92</v>
      </c>
      <c r="H722" s="57">
        <v>503.22</v>
      </c>
      <c r="I722" s="80"/>
      <c r="J722" s="8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2:25" ht="18" x14ac:dyDescent="0.25">
      <c r="B723" s="3"/>
      <c r="C723" s="4"/>
      <c r="D723" s="10"/>
      <c r="E723" s="10"/>
      <c r="F723" s="10"/>
      <c r="G723" s="10"/>
      <c r="H723" s="10"/>
      <c r="I723" s="80"/>
      <c r="J723" s="8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2:25" ht="18" x14ac:dyDescent="0.25">
      <c r="B724" s="30" t="s">
        <v>16</v>
      </c>
      <c r="C724" s="31" t="s">
        <v>4</v>
      </c>
      <c r="D724" s="32">
        <f t="shared" ref="D724:H724" si="72">AVERAGE(D693,D696,D699,D702,D705,D708,D711,D714,D717,D720)</f>
        <v>30.209999999999997</v>
      </c>
      <c r="E724" s="32">
        <f t="shared" si="72"/>
        <v>23.860000000000003</v>
      </c>
      <c r="F724" s="32">
        <f t="shared" si="72"/>
        <v>27.360000000000003</v>
      </c>
      <c r="G724" s="32">
        <f t="shared" si="72"/>
        <v>16.559999999999999</v>
      </c>
      <c r="H724" s="32">
        <f t="shared" si="72"/>
        <v>24.35</v>
      </c>
      <c r="I724" s="15">
        <f t="shared" ref="I724:I726" si="73">AVERAGE(D724,E724,F724,G724,H724)</f>
        <v>24.468</v>
      </c>
      <c r="J724" s="41" t="s">
        <v>77</v>
      </c>
      <c r="K724" s="82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2:25" ht="18" x14ac:dyDescent="0.25">
      <c r="B725" s="33"/>
      <c r="C725" s="34" t="s">
        <v>5</v>
      </c>
      <c r="D725" s="10">
        <f t="shared" ref="D725:H725" si="74">AVERAGE(D694,D697,D700,D703,D706,D709,D712,D715,D718,D721)</f>
        <v>215.78170000000006</v>
      </c>
      <c r="E725" s="10">
        <f t="shared" si="74"/>
        <v>170.42569999999998</v>
      </c>
      <c r="F725" s="10">
        <f t="shared" si="74"/>
        <v>195.42700000000002</v>
      </c>
      <c r="G725" s="10">
        <f t="shared" si="74"/>
        <v>118.28210000000001</v>
      </c>
      <c r="H725" s="10">
        <f t="shared" si="74"/>
        <v>173.92609999999999</v>
      </c>
      <c r="I725" s="20">
        <f t="shared" si="73"/>
        <v>174.76852000000002</v>
      </c>
      <c r="J725" s="46" t="s">
        <v>78</v>
      </c>
      <c r="K725" s="82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2:25" ht="18" x14ac:dyDescent="0.25">
      <c r="B726" s="35"/>
      <c r="C726" s="36" t="s">
        <v>6</v>
      </c>
      <c r="D726" s="37">
        <f t="shared" ref="D726:H726" si="75">AVERAGE(D695,D698,D701,D704,D707,D710,D713,D716,D719,D722)</f>
        <v>245.99187000000001</v>
      </c>
      <c r="E726" s="37">
        <f t="shared" si="75"/>
        <v>194.28586999999999</v>
      </c>
      <c r="F726" s="37">
        <f t="shared" si="75"/>
        <v>222.78587000000002</v>
      </c>
      <c r="G726" s="37">
        <f t="shared" si="75"/>
        <v>134.84219999999999</v>
      </c>
      <c r="H726" s="37">
        <f t="shared" si="75"/>
        <v>198.27509999999998</v>
      </c>
      <c r="I726" s="26">
        <f t="shared" si="73"/>
        <v>199.23618199999999</v>
      </c>
      <c r="J726" s="51" t="s">
        <v>47</v>
      </c>
      <c r="K726" s="82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2:25" ht="15" x14ac:dyDescent="0.2">
      <c r="B727" s="3"/>
      <c r="C727" s="3"/>
      <c r="D727" s="4"/>
      <c r="E727" s="4"/>
      <c r="F727" s="4"/>
      <c r="G727" s="4"/>
      <c r="H727" s="4"/>
      <c r="I727" s="80"/>
      <c r="J727" s="8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2:25" x14ac:dyDescent="0.25">
      <c r="B728" s="28"/>
      <c r="C728" s="3"/>
      <c r="D728" s="60"/>
      <c r="E728" s="60"/>
      <c r="F728" s="60"/>
      <c r="G728" s="60"/>
      <c r="H728" s="60"/>
      <c r="I728" s="80"/>
      <c r="J728" s="8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2:25" x14ac:dyDescent="0.25">
      <c r="B729" s="28" t="s">
        <v>21</v>
      </c>
      <c r="C729" s="3"/>
      <c r="D729" s="29">
        <v>41008.625</v>
      </c>
      <c r="E729" s="29">
        <v>41018.816145833334</v>
      </c>
      <c r="F729" s="29">
        <v>41012.5940162037</v>
      </c>
      <c r="G729" s="29">
        <v>41023.710844907408</v>
      </c>
      <c r="H729" s="29">
        <v>41031.771423611113</v>
      </c>
      <c r="I729" s="80"/>
      <c r="J729" s="8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2:25" x14ac:dyDescent="0.25">
      <c r="B730" s="28" t="s">
        <v>2</v>
      </c>
      <c r="C730" s="3"/>
      <c r="D730" s="4"/>
      <c r="E730" s="4"/>
      <c r="F730" s="4"/>
      <c r="G730" s="4"/>
      <c r="H730" s="4"/>
      <c r="I730" s="80"/>
      <c r="J730" s="8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2:25" ht="15" x14ac:dyDescent="0.2">
      <c r="B731" s="98" t="s">
        <v>3</v>
      </c>
      <c r="C731" s="3" t="s">
        <v>4</v>
      </c>
      <c r="D731" s="57">
        <v>54.7</v>
      </c>
      <c r="E731" s="57">
        <v>35.299999999999997</v>
      </c>
      <c r="F731" s="57">
        <v>35.299999999999997</v>
      </c>
      <c r="G731" s="57">
        <v>35.299999999999997</v>
      </c>
      <c r="H731" s="57">
        <v>41.8</v>
      </c>
      <c r="I731" s="80"/>
      <c r="J731" s="8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2:25" ht="15" x14ac:dyDescent="0.2">
      <c r="B732" s="97"/>
      <c r="C732" s="3" t="s">
        <v>5</v>
      </c>
      <c r="D732" s="57">
        <v>390.71</v>
      </c>
      <c r="E732" s="57">
        <v>252.142</v>
      </c>
      <c r="F732" s="57">
        <v>252.142</v>
      </c>
      <c r="G732" s="57">
        <v>252.142</v>
      </c>
      <c r="H732" s="57">
        <v>298.57100000000003</v>
      </c>
      <c r="I732" s="80"/>
      <c r="J732" s="8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2:25" ht="15" x14ac:dyDescent="0.2">
      <c r="B733" s="97"/>
      <c r="C733" s="3" t="s">
        <v>6</v>
      </c>
      <c r="D733" s="57">
        <v>445.41</v>
      </c>
      <c r="E733" s="57">
        <v>287.44</v>
      </c>
      <c r="F733" s="57">
        <v>287.44</v>
      </c>
      <c r="G733" s="57">
        <v>287.44</v>
      </c>
      <c r="H733" s="57">
        <v>340.37</v>
      </c>
      <c r="I733" s="80"/>
      <c r="J733" s="8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2:25" ht="15" x14ac:dyDescent="0.2">
      <c r="B734" s="98" t="s">
        <v>7</v>
      </c>
      <c r="C734" s="3" t="s">
        <v>4</v>
      </c>
      <c r="D734" s="57">
        <v>38.9</v>
      </c>
      <c r="E734" s="57">
        <v>18.2</v>
      </c>
      <c r="F734" s="57">
        <v>40.1</v>
      </c>
      <c r="G734" s="57">
        <v>40.1</v>
      </c>
      <c r="H734" s="57">
        <v>6.8</v>
      </c>
      <c r="I734" s="80"/>
      <c r="J734" s="8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2:25" ht="15" x14ac:dyDescent="0.2">
      <c r="B735" s="97"/>
      <c r="C735" s="3" t="s">
        <v>5</v>
      </c>
      <c r="D735" s="57">
        <v>277.85000000000002</v>
      </c>
      <c r="E735" s="57">
        <v>130</v>
      </c>
      <c r="F735" s="57">
        <v>286.42</v>
      </c>
      <c r="G735" s="57">
        <v>286.42</v>
      </c>
      <c r="H735" s="57">
        <v>48.57</v>
      </c>
      <c r="I735" s="80"/>
      <c r="J735" s="8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2:25" ht="15" x14ac:dyDescent="0.2">
      <c r="B736" s="97"/>
      <c r="C736" s="3" t="s">
        <v>6</v>
      </c>
      <c r="D736" s="57">
        <v>316.75</v>
      </c>
      <c r="E736" s="57">
        <v>148.19999999999999</v>
      </c>
      <c r="F736" s="57">
        <v>326.52800000000002</v>
      </c>
      <c r="G736" s="57">
        <v>326.52800000000002</v>
      </c>
      <c r="H736" s="57">
        <v>55.371000000000002</v>
      </c>
      <c r="I736" s="80"/>
      <c r="J736" s="8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2:25" ht="15" x14ac:dyDescent="0.2">
      <c r="B737" s="98" t="s">
        <v>8</v>
      </c>
      <c r="C737" s="3" t="s">
        <v>4</v>
      </c>
      <c r="D737" s="57">
        <v>87.1</v>
      </c>
      <c r="E737" s="57">
        <v>43.4</v>
      </c>
      <c r="F737" s="57">
        <v>88.3</v>
      </c>
      <c r="G737" s="57">
        <v>45.3</v>
      </c>
      <c r="H737" s="57">
        <v>47.2</v>
      </c>
      <c r="I737" s="80"/>
      <c r="J737" s="8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2:25" ht="15" x14ac:dyDescent="0.2">
      <c r="B738" s="97"/>
      <c r="C738" s="3" t="s">
        <v>5</v>
      </c>
      <c r="D738" s="57">
        <v>622.14200000000005</v>
      </c>
      <c r="E738" s="57">
        <v>310</v>
      </c>
      <c r="F738" s="57">
        <v>630.71</v>
      </c>
      <c r="G738" s="57">
        <v>323.57100000000003</v>
      </c>
      <c r="H738" s="57">
        <v>337.14</v>
      </c>
      <c r="I738" s="80"/>
      <c r="J738" s="8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2:25" ht="15" x14ac:dyDescent="0.2">
      <c r="B739" s="97"/>
      <c r="C739" s="3" t="s">
        <v>6</v>
      </c>
      <c r="D739" s="57">
        <v>709.24</v>
      </c>
      <c r="E739" s="57">
        <v>353.4</v>
      </c>
      <c r="F739" s="57">
        <v>719.01</v>
      </c>
      <c r="G739" s="57">
        <v>368.87099999999998</v>
      </c>
      <c r="H739" s="57">
        <v>384.34</v>
      </c>
      <c r="I739" s="80"/>
      <c r="J739" s="8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2:25" ht="15" x14ac:dyDescent="0.2">
      <c r="B740" s="98" t="s">
        <v>9</v>
      </c>
      <c r="C740" s="3" t="s">
        <v>4</v>
      </c>
      <c r="D740" s="57">
        <v>14.2</v>
      </c>
      <c r="E740" s="57">
        <v>15.4</v>
      </c>
      <c r="F740" s="57">
        <v>15.4</v>
      </c>
      <c r="G740" s="57">
        <v>15.4</v>
      </c>
      <c r="H740" s="57">
        <v>26.5</v>
      </c>
      <c r="I740" s="80"/>
      <c r="J740" s="8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2:25" ht="15" x14ac:dyDescent="0.2">
      <c r="B741" s="97"/>
      <c r="C741" s="3" t="s">
        <v>5</v>
      </c>
      <c r="D741" s="57">
        <v>101.42</v>
      </c>
      <c r="E741" s="57">
        <v>110</v>
      </c>
      <c r="F741" s="57">
        <v>110</v>
      </c>
      <c r="G741" s="57">
        <v>110</v>
      </c>
      <c r="H741" s="57">
        <v>189.285</v>
      </c>
      <c r="I741" s="80"/>
      <c r="J741" s="8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2:25" ht="15" x14ac:dyDescent="0.2">
      <c r="B742" s="97"/>
      <c r="C742" s="3" t="s">
        <v>6</v>
      </c>
      <c r="D742" s="57">
        <v>115.62</v>
      </c>
      <c r="E742" s="57">
        <v>125.4</v>
      </c>
      <c r="F742" s="57">
        <v>125.4</v>
      </c>
      <c r="G742" s="57">
        <v>125.4</v>
      </c>
      <c r="H742" s="57">
        <v>215.78</v>
      </c>
      <c r="I742" s="80"/>
      <c r="J742" s="8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2:25" ht="15" x14ac:dyDescent="0.2">
      <c r="B743" s="98" t="s">
        <v>10</v>
      </c>
      <c r="C743" s="3" t="s">
        <v>4</v>
      </c>
      <c r="D743" s="57">
        <v>18.3</v>
      </c>
      <c r="E743" s="57">
        <v>7.6</v>
      </c>
      <c r="F743" s="57">
        <v>19.5</v>
      </c>
      <c r="G743" s="57">
        <v>7.6</v>
      </c>
      <c r="H743" s="57">
        <v>7.6</v>
      </c>
      <c r="I743" s="80"/>
      <c r="J743" s="8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2:25" ht="15" x14ac:dyDescent="0.2">
      <c r="B744" s="97"/>
      <c r="C744" s="3" t="s">
        <v>5</v>
      </c>
      <c r="D744" s="57">
        <v>130.71</v>
      </c>
      <c r="E744" s="57">
        <v>54.284999999999997</v>
      </c>
      <c r="F744" s="57">
        <v>139.285</v>
      </c>
      <c r="G744" s="57">
        <v>54.284999999999997</v>
      </c>
      <c r="H744" s="57">
        <v>54.284999999999997</v>
      </c>
      <c r="I744" s="80"/>
      <c r="J744" s="8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2:25" ht="15" x14ac:dyDescent="0.2">
      <c r="B745" s="97"/>
      <c r="C745" s="3" t="s">
        <v>6</v>
      </c>
      <c r="D745" s="57">
        <v>149.01</v>
      </c>
      <c r="E745" s="57">
        <v>61.88</v>
      </c>
      <c r="F745" s="57">
        <v>158.785</v>
      </c>
      <c r="G745" s="57">
        <v>61.88</v>
      </c>
      <c r="H745" s="57">
        <v>61.88</v>
      </c>
      <c r="I745" s="80"/>
      <c r="J745" s="8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2:25" ht="15" x14ac:dyDescent="0.2">
      <c r="B746" s="98" t="s">
        <v>11</v>
      </c>
      <c r="C746" s="3" t="s">
        <v>4</v>
      </c>
      <c r="D746" s="57">
        <v>53.9</v>
      </c>
      <c r="E746" s="57">
        <v>29</v>
      </c>
      <c r="F746" s="57">
        <v>49.1</v>
      </c>
      <c r="G746" s="57">
        <v>7.5</v>
      </c>
      <c r="H746" s="57">
        <v>28.8</v>
      </c>
      <c r="I746" s="80"/>
      <c r="J746" s="8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2:25" ht="15" x14ac:dyDescent="0.2">
      <c r="B747" s="97"/>
      <c r="C747" s="3" t="s">
        <v>5</v>
      </c>
      <c r="D747" s="57">
        <v>385</v>
      </c>
      <c r="E747" s="57">
        <v>207.14</v>
      </c>
      <c r="F747" s="57">
        <v>350.71</v>
      </c>
      <c r="G747" s="57">
        <v>53.570999999999998</v>
      </c>
      <c r="H747" s="57">
        <v>205.71</v>
      </c>
      <c r="I747" s="80"/>
      <c r="J747" s="8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2:25" ht="15" x14ac:dyDescent="0.2">
      <c r="B748" s="97"/>
      <c r="C748" s="3" t="s">
        <v>6</v>
      </c>
      <c r="D748" s="57">
        <v>438.9</v>
      </c>
      <c r="E748" s="57">
        <v>236.142</v>
      </c>
      <c r="F748" s="57">
        <v>399.81400000000002</v>
      </c>
      <c r="G748" s="57">
        <v>61.070999999999998</v>
      </c>
      <c r="H748" s="57">
        <v>234.51</v>
      </c>
      <c r="I748" s="80"/>
      <c r="J748" s="8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2:25" ht="15" x14ac:dyDescent="0.2">
      <c r="B749" s="98" t="s">
        <v>12</v>
      </c>
      <c r="C749" s="3" t="s">
        <v>4</v>
      </c>
      <c r="D749" s="57">
        <v>57.4</v>
      </c>
      <c r="E749" s="57">
        <v>7.5</v>
      </c>
      <c r="F749" s="57">
        <v>58.6</v>
      </c>
      <c r="G749" s="57">
        <v>4.8</v>
      </c>
      <c r="H749" s="57">
        <v>7.5</v>
      </c>
      <c r="I749" s="80"/>
      <c r="J749" s="8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2:25" ht="15" x14ac:dyDescent="0.2">
      <c r="B750" s="97"/>
      <c r="C750" s="3" t="s">
        <v>5</v>
      </c>
      <c r="D750" s="57">
        <v>410</v>
      </c>
      <c r="E750" s="57">
        <v>53.57</v>
      </c>
      <c r="F750" s="57">
        <v>418.57</v>
      </c>
      <c r="G750" s="57">
        <v>34.284999999999997</v>
      </c>
      <c r="H750" s="57">
        <v>53.570999999999998</v>
      </c>
      <c r="I750" s="80"/>
      <c r="J750" s="8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2:25" ht="15" x14ac:dyDescent="0.2">
      <c r="B751" s="97"/>
      <c r="C751" s="3" t="s">
        <v>6</v>
      </c>
      <c r="D751" s="57">
        <v>467.4</v>
      </c>
      <c r="E751" s="57">
        <v>61.07</v>
      </c>
      <c r="F751" s="57">
        <v>477.17</v>
      </c>
      <c r="G751" s="57">
        <v>39.085700000000003</v>
      </c>
      <c r="H751" s="57">
        <v>61.070999999999998</v>
      </c>
      <c r="I751" s="80"/>
      <c r="J751" s="8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2:25" ht="15" x14ac:dyDescent="0.2">
      <c r="B752" s="98" t="s">
        <v>13</v>
      </c>
      <c r="C752" s="3" t="s">
        <v>4</v>
      </c>
      <c r="D752" s="57">
        <v>44.5</v>
      </c>
      <c r="E752" s="57">
        <v>12</v>
      </c>
      <c r="F752" s="57">
        <v>63.9</v>
      </c>
      <c r="G752" s="57">
        <v>10.199999999999999</v>
      </c>
      <c r="H752" s="57">
        <v>12</v>
      </c>
      <c r="I752" s="80"/>
      <c r="J752" s="8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2:25" ht="15" x14ac:dyDescent="0.2">
      <c r="B753" s="97"/>
      <c r="C753" s="3" t="s">
        <v>5</v>
      </c>
      <c r="D753" s="57">
        <v>317.85700000000003</v>
      </c>
      <c r="E753" s="57">
        <v>85.71</v>
      </c>
      <c r="F753" s="57">
        <v>456.42</v>
      </c>
      <c r="G753" s="57">
        <v>72.856999999999999</v>
      </c>
      <c r="H753" s="57">
        <v>85.71</v>
      </c>
      <c r="I753" s="80"/>
      <c r="J753" s="8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2:25" ht="15" x14ac:dyDescent="0.2">
      <c r="B754" s="97"/>
      <c r="C754" s="3" t="s">
        <v>6</v>
      </c>
      <c r="D754" s="57">
        <v>362.35</v>
      </c>
      <c r="E754" s="57">
        <v>97.71</v>
      </c>
      <c r="F754" s="57">
        <v>520.32000000000005</v>
      </c>
      <c r="G754" s="57">
        <v>83.057000000000002</v>
      </c>
      <c r="H754" s="57">
        <v>97.71</v>
      </c>
      <c r="I754" s="80"/>
      <c r="J754" s="8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2:25" ht="15" x14ac:dyDescent="0.2">
      <c r="B755" s="98" t="s">
        <v>14</v>
      </c>
      <c r="C755" s="3" t="s">
        <v>4</v>
      </c>
      <c r="D755" s="57">
        <v>62.1</v>
      </c>
      <c r="E755" s="57">
        <v>18.5</v>
      </c>
      <c r="F755" s="57">
        <v>63.3</v>
      </c>
      <c r="G755" s="57">
        <v>20.3</v>
      </c>
      <c r="H755" s="57">
        <v>22.2</v>
      </c>
      <c r="I755" s="80"/>
      <c r="J755" s="8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2:25" ht="15" x14ac:dyDescent="0.2">
      <c r="B756" s="97"/>
      <c r="C756" s="3" t="s">
        <v>5</v>
      </c>
      <c r="D756" s="57">
        <v>443.57100000000003</v>
      </c>
      <c r="E756" s="57">
        <v>132.13999999999999</v>
      </c>
      <c r="F756" s="57">
        <v>452.142</v>
      </c>
      <c r="G756" s="57">
        <v>145</v>
      </c>
      <c r="H756" s="57">
        <v>158.571</v>
      </c>
      <c r="I756" s="80"/>
      <c r="J756" s="8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2:25" ht="15" x14ac:dyDescent="0.2">
      <c r="B757" s="97"/>
      <c r="C757" s="3" t="s">
        <v>6</v>
      </c>
      <c r="D757" s="57">
        <v>505.67</v>
      </c>
      <c r="E757" s="57">
        <v>150.63999999999999</v>
      </c>
      <c r="F757" s="57">
        <v>515.44000000000005</v>
      </c>
      <c r="G757" s="57">
        <v>165.3</v>
      </c>
      <c r="H757" s="57">
        <v>180.77</v>
      </c>
      <c r="I757" s="80"/>
      <c r="J757" s="8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2:25" ht="15" x14ac:dyDescent="0.2">
      <c r="B758" s="98" t="s">
        <v>15</v>
      </c>
      <c r="C758" s="3" t="s">
        <v>4</v>
      </c>
      <c r="D758" s="57">
        <v>101.7</v>
      </c>
      <c r="E758" s="57">
        <v>58</v>
      </c>
      <c r="F758" s="57">
        <v>102.9</v>
      </c>
      <c r="G758" s="57">
        <v>59.8</v>
      </c>
      <c r="H758" s="57">
        <v>61.8</v>
      </c>
      <c r="I758" s="80"/>
      <c r="J758" s="8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2:25" ht="15" x14ac:dyDescent="0.2">
      <c r="B759" s="97"/>
      <c r="C759" s="3" t="s">
        <v>5</v>
      </c>
      <c r="D759" s="57">
        <v>726.428</v>
      </c>
      <c r="E759" s="57">
        <v>414.28500000000003</v>
      </c>
      <c r="F759" s="57">
        <v>735</v>
      </c>
      <c r="G759" s="57">
        <v>427.142</v>
      </c>
      <c r="H759" s="57">
        <v>441.428</v>
      </c>
      <c r="I759" s="80"/>
      <c r="J759" s="8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2:25" ht="15" x14ac:dyDescent="0.2">
      <c r="B760" s="97"/>
      <c r="C760" s="3" t="s">
        <v>6</v>
      </c>
      <c r="D760" s="57">
        <v>828.12800000000004</v>
      </c>
      <c r="E760" s="57">
        <v>472.28500000000003</v>
      </c>
      <c r="F760" s="57">
        <v>837.9</v>
      </c>
      <c r="G760" s="57">
        <v>486.94200000000001</v>
      </c>
      <c r="H760" s="57">
        <v>503.22800000000001</v>
      </c>
      <c r="I760" s="80"/>
      <c r="J760" s="8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2:25" ht="18" x14ac:dyDescent="0.25">
      <c r="B761" s="3"/>
      <c r="C761" s="3"/>
      <c r="D761" s="8"/>
      <c r="E761" s="8"/>
      <c r="F761" s="8"/>
      <c r="G761" s="8"/>
      <c r="H761" s="8"/>
      <c r="I761" s="80"/>
      <c r="J761" s="8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2:25" ht="18" x14ac:dyDescent="0.25">
      <c r="B762" s="30" t="s">
        <v>16</v>
      </c>
      <c r="C762" s="83" t="s">
        <v>4</v>
      </c>
      <c r="D762" s="32">
        <f t="shared" ref="D762:H762" si="76">AVERAGE(D731,D734,D737,D740,D743,D746,D749,D752,D755,D758)</f>
        <v>53.279999999999994</v>
      </c>
      <c r="E762" s="32">
        <f t="shared" si="76"/>
        <v>24.490000000000002</v>
      </c>
      <c r="F762" s="32">
        <f t="shared" si="76"/>
        <v>53.64</v>
      </c>
      <c r="G762" s="32">
        <f t="shared" si="76"/>
        <v>24.630000000000003</v>
      </c>
      <c r="H762" s="32">
        <f t="shared" si="76"/>
        <v>26.22</v>
      </c>
      <c r="I762" s="15">
        <f t="shared" ref="I762:I764" si="77">AVERAGE(D762,E762,F762,G762,H762)</f>
        <v>36.451999999999998</v>
      </c>
      <c r="J762" s="84" t="s">
        <v>79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2:25" ht="18" x14ac:dyDescent="0.25">
      <c r="B763" s="33"/>
      <c r="C763" s="28" t="s">
        <v>5</v>
      </c>
      <c r="D763" s="10">
        <f t="shared" ref="D763:H763" si="78">AVERAGE(D732,D735,D738,D741,D744,D747,D750,D753,D756,D759)</f>
        <v>380.56880000000001</v>
      </c>
      <c r="E763" s="10">
        <f t="shared" si="78"/>
        <v>174.92720000000003</v>
      </c>
      <c r="F763" s="10">
        <f t="shared" si="78"/>
        <v>383.13990000000001</v>
      </c>
      <c r="G763" s="10">
        <f t="shared" si="78"/>
        <v>175.9273</v>
      </c>
      <c r="H763" s="10">
        <f t="shared" si="78"/>
        <v>187.2841</v>
      </c>
      <c r="I763" s="20">
        <f t="shared" si="77"/>
        <v>260.36946</v>
      </c>
      <c r="J763" s="85" t="s">
        <v>80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2:25" ht="18" x14ac:dyDescent="0.25">
      <c r="B764" s="35"/>
      <c r="C764" s="86" t="s">
        <v>6</v>
      </c>
      <c r="D764" s="37">
        <f t="shared" ref="D764:H764" si="79">AVERAGE(D733,D736,D739,D742,D745,D748,D751,D754,D757,D760)</f>
        <v>433.84780000000001</v>
      </c>
      <c r="E764" s="37">
        <f t="shared" si="79"/>
        <v>199.41670000000002</v>
      </c>
      <c r="F764" s="37">
        <f t="shared" si="79"/>
        <v>436.78070000000008</v>
      </c>
      <c r="G764" s="37">
        <f t="shared" si="79"/>
        <v>200.55747000000002</v>
      </c>
      <c r="H764" s="37">
        <f t="shared" si="79"/>
        <v>213.50299999999999</v>
      </c>
      <c r="I764" s="26">
        <f t="shared" si="77"/>
        <v>296.82113399999997</v>
      </c>
      <c r="J764" s="87" t="s">
        <v>42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2:25" ht="15" x14ac:dyDescent="0.2"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2:25" ht="15" x14ac:dyDescent="0.2"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2:25" ht="15" x14ac:dyDescent="0.2"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2:25" ht="15" x14ac:dyDescent="0.2"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5">
      <c r="A769" s="68" t="s">
        <v>26</v>
      </c>
      <c r="B769" s="3"/>
      <c r="C769" s="3"/>
      <c r="D769" s="3"/>
      <c r="E769" s="3"/>
      <c r="F769" s="3"/>
      <c r="G769" s="3"/>
      <c r="H769" s="3"/>
      <c r="I769" s="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5">
      <c r="A770" s="3"/>
      <c r="B770" s="28" t="s">
        <v>1</v>
      </c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5">
      <c r="A771" s="3"/>
      <c r="B771" s="28" t="s">
        <v>2</v>
      </c>
      <c r="C771" s="3"/>
      <c r="D771" s="29">
        <v>41008.625</v>
      </c>
      <c r="E771" s="29">
        <v>41018.816145833334</v>
      </c>
      <c r="F771" s="29">
        <v>41012.5940162037</v>
      </c>
      <c r="G771" s="29">
        <v>41023.710844907408</v>
      </c>
      <c r="H771" s="29">
        <v>41031.771423611113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x14ac:dyDescent="0.2">
      <c r="A772" s="3"/>
      <c r="B772" s="98" t="s">
        <v>3</v>
      </c>
      <c r="C772" s="3" t="s">
        <v>4</v>
      </c>
      <c r="D772" s="57">
        <v>54.7</v>
      </c>
      <c r="E772" s="57">
        <v>35.299999999999997</v>
      </c>
      <c r="F772" s="57">
        <v>31.5</v>
      </c>
      <c r="G772" s="57">
        <v>29.8</v>
      </c>
      <c r="H772" s="57">
        <v>27.1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x14ac:dyDescent="0.2">
      <c r="A773" s="3"/>
      <c r="B773" s="97"/>
      <c r="C773" s="3" t="s">
        <v>5</v>
      </c>
      <c r="D773" s="57">
        <v>390.71428571428498</v>
      </c>
      <c r="E773" s="57">
        <v>252.142857142857</v>
      </c>
      <c r="F773" s="57">
        <v>225</v>
      </c>
      <c r="G773" s="57">
        <v>212.85714285714201</v>
      </c>
      <c r="H773" s="57">
        <v>193.57142857142799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x14ac:dyDescent="0.2">
      <c r="A774" s="3"/>
      <c r="B774" s="97"/>
      <c r="C774" s="3" t="s">
        <v>6</v>
      </c>
      <c r="D774" s="57">
        <v>445.41428571428497</v>
      </c>
      <c r="E774" s="57">
        <v>287.44285714285701</v>
      </c>
      <c r="F774" s="57">
        <v>256.5</v>
      </c>
      <c r="G774" s="57">
        <v>242.65714285714199</v>
      </c>
      <c r="H774" s="57">
        <v>220.67142857142801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x14ac:dyDescent="0.2">
      <c r="A775" s="3"/>
      <c r="B775" s="98" t="s">
        <v>7</v>
      </c>
      <c r="C775" s="3" t="s">
        <v>4</v>
      </c>
      <c r="D775" s="57">
        <v>38.9</v>
      </c>
      <c r="E775" s="57">
        <v>18.2</v>
      </c>
      <c r="F775" s="57">
        <v>38.9</v>
      </c>
      <c r="G775" s="57">
        <v>35</v>
      </c>
      <c r="H775" s="57">
        <v>6.8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x14ac:dyDescent="0.2">
      <c r="A776" s="3"/>
      <c r="B776" s="97"/>
      <c r="C776" s="3" t="s">
        <v>5</v>
      </c>
      <c r="D776" s="57">
        <v>277.85714285714198</v>
      </c>
      <c r="E776" s="57">
        <v>130</v>
      </c>
      <c r="F776" s="57">
        <v>277.85714285714198</v>
      </c>
      <c r="G776" s="57">
        <v>250</v>
      </c>
      <c r="H776" s="57">
        <v>48.571428571428498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x14ac:dyDescent="0.2">
      <c r="A777" s="3"/>
      <c r="B777" s="97"/>
      <c r="C777" s="3" t="s">
        <v>6</v>
      </c>
      <c r="D777" s="57">
        <v>316.75714285714201</v>
      </c>
      <c r="E777" s="57">
        <v>148.19999999999999</v>
      </c>
      <c r="F777" s="57">
        <v>316.75714285714201</v>
      </c>
      <c r="G777" s="57">
        <v>285</v>
      </c>
      <c r="H777" s="57">
        <v>55.371428571428503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x14ac:dyDescent="0.2">
      <c r="A778" s="3"/>
      <c r="B778" s="98" t="s">
        <v>8</v>
      </c>
      <c r="C778" s="3" t="s">
        <v>4</v>
      </c>
      <c r="D778" s="57">
        <v>43.3</v>
      </c>
      <c r="E778" s="57">
        <v>21.8</v>
      </c>
      <c r="F778" s="57">
        <v>31.9</v>
      </c>
      <c r="G778" s="57">
        <v>20</v>
      </c>
      <c r="H778" s="57">
        <v>43.3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x14ac:dyDescent="0.2">
      <c r="A779" s="3"/>
      <c r="B779" s="97"/>
      <c r="C779" s="3" t="s">
        <v>5</v>
      </c>
      <c r="D779" s="57">
        <v>309.28571428571399</v>
      </c>
      <c r="E779" s="57">
        <v>155.71428571428501</v>
      </c>
      <c r="F779" s="57">
        <v>227.85714285714201</v>
      </c>
      <c r="G779" s="57">
        <v>142.85714285714201</v>
      </c>
      <c r="H779" s="57">
        <v>309.28571428571399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x14ac:dyDescent="0.2">
      <c r="A780" s="3"/>
      <c r="B780" s="97"/>
      <c r="C780" s="3" t="s">
        <v>6</v>
      </c>
      <c r="D780" s="57">
        <v>352.585714285714</v>
      </c>
      <c r="E780" s="57">
        <v>177.51428571428499</v>
      </c>
      <c r="F780" s="57">
        <v>227.85714285714201</v>
      </c>
      <c r="G780" s="57">
        <v>162.85714285714201</v>
      </c>
      <c r="H780" s="57">
        <v>352.585714285714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x14ac:dyDescent="0.2">
      <c r="A781" s="3"/>
      <c r="B781" s="98" t="s">
        <v>9</v>
      </c>
      <c r="C781" s="3" t="s">
        <v>4</v>
      </c>
      <c r="D781" s="57">
        <v>14.2</v>
      </c>
      <c r="E781" s="57">
        <v>14.2</v>
      </c>
      <c r="F781" s="57">
        <v>15.4</v>
      </c>
      <c r="G781" s="57">
        <v>12.7</v>
      </c>
      <c r="H781" s="57">
        <v>14.2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x14ac:dyDescent="0.2">
      <c r="A782" s="3"/>
      <c r="B782" s="97"/>
      <c r="C782" s="3" t="s">
        <v>5</v>
      </c>
      <c r="D782" s="57">
        <v>101.428571428571</v>
      </c>
      <c r="E782" s="57">
        <v>101.428571428571</v>
      </c>
      <c r="F782" s="57">
        <v>110</v>
      </c>
      <c r="G782" s="57">
        <v>90.714285714285694</v>
      </c>
      <c r="H782" s="57">
        <v>101.428571428571</v>
      </c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x14ac:dyDescent="0.2">
      <c r="A783" s="3"/>
      <c r="B783" s="97"/>
      <c r="C783" s="3" t="s">
        <v>6</v>
      </c>
      <c r="D783" s="57">
        <v>115.62857142857099</v>
      </c>
      <c r="E783" s="57">
        <v>115.62857142857099</v>
      </c>
      <c r="F783" s="57">
        <v>125.4</v>
      </c>
      <c r="G783" s="57">
        <v>103.414285714285</v>
      </c>
      <c r="H783" s="57">
        <v>115.62857142857099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x14ac:dyDescent="0.2">
      <c r="A784" s="3"/>
      <c r="B784" s="98" t="s">
        <v>10</v>
      </c>
      <c r="C784" s="3" t="s">
        <v>4</v>
      </c>
      <c r="D784" s="57">
        <v>34.5</v>
      </c>
      <c r="E784" s="57">
        <v>7.6</v>
      </c>
      <c r="F784" s="57">
        <v>7.6</v>
      </c>
      <c r="G784" s="57">
        <v>7.6</v>
      </c>
      <c r="H784" s="57">
        <v>7.6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x14ac:dyDescent="0.2">
      <c r="A785" s="3"/>
      <c r="B785" s="97"/>
      <c r="C785" s="3" t="s">
        <v>5</v>
      </c>
      <c r="D785" s="57">
        <v>246.42857142857099</v>
      </c>
      <c r="E785" s="57">
        <v>54.285714285714199</v>
      </c>
      <c r="F785" s="57">
        <v>54.285714285714199</v>
      </c>
      <c r="G785" s="57">
        <v>54.285714285714199</v>
      </c>
      <c r="H785" s="57">
        <v>54.285714285714199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x14ac:dyDescent="0.2">
      <c r="A786" s="3"/>
      <c r="B786" s="97"/>
      <c r="C786" s="3" t="s">
        <v>6</v>
      </c>
      <c r="D786" s="57">
        <v>280.92857142857099</v>
      </c>
      <c r="E786" s="57">
        <v>61.885714285714201</v>
      </c>
      <c r="F786" s="57">
        <v>61.885714285714201</v>
      </c>
      <c r="G786" s="57">
        <v>61.885714285714201</v>
      </c>
      <c r="H786" s="57">
        <v>61.885714285714201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x14ac:dyDescent="0.2">
      <c r="A787" s="3"/>
      <c r="B787" s="98" t="s">
        <v>11</v>
      </c>
      <c r="C787" s="3" t="s">
        <v>4</v>
      </c>
      <c r="D787" s="57">
        <v>41.5</v>
      </c>
      <c r="E787" s="57">
        <v>28.8</v>
      </c>
      <c r="F787" s="57">
        <v>18.3</v>
      </c>
      <c r="G787" s="57">
        <v>7.5</v>
      </c>
      <c r="H787" s="57">
        <v>27.3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x14ac:dyDescent="0.2">
      <c r="A788" s="3"/>
      <c r="B788" s="97"/>
      <c r="C788" s="3" t="s">
        <v>5</v>
      </c>
      <c r="D788" s="57">
        <v>296.42857142857099</v>
      </c>
      <c r="E788" s="57">
        <v>205.71428571428501</v>
      </c>
      <c r="F788" s="57">
        <v>130.71428571428501</v>
      </c>
      <c r="G788" s="57">
        <v>53.571428571428498</v>
      </c>
      <c r="H788" s="57">
        <v>195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x14ac:dyDescent="0.2">
      <c r="A789" s="3"/>
      <c r="B789" s="97"/>
      <c r="C789" s="3" t="s">
        <v>6</v>
      </c>
      <c r="D789" s="57">
        <v>337.92857142857099</v>
      </c>
      <c r="E789" s="57">
        <v>234.51428571428499</v>
      </c>
      <c r="F789" s="57">
        <v>149.01428571428499</v>
      </c>
      <c r="G789" s="57">
        <v>61.071428571428498</v>
      </c>
      <c r="H789" s="57">
        <v>222.3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x14ac:dyDescent="0.2">
      <c r="A790" s="3"/>
      <c r="B790" s="98" t="s">
        <v>12</v>
      </c>
      <c r="C790" s="3" t="s">
        <v>4</v>
      </c>
      <c r="D790" s="57">
        <v>4.8</v>
      </c>
      <c r="E790" s="57">
        <v>4.8</v>
      </c>
      <c r="F790" s="57">
        <v>4.8</v>
      </c>
      <c r="G790" s="57">
        <v>4.8</v>
      </c>
      <c r="H790" s="57">
        <v>4.8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x14ac:dyDescent="0.2">
      <c r="A791" s="3"/>
      <c r="B791" s="97"/>
      <c r="C791" s="3" t="s">
        <v>5</v>
      </c>
      <c r="D791" s="57">
        <v>34.285714285714199</v>
      </c>
      <c r="E791" s="57">
        <v>34.285714285714199</v>
      </c>
      <c r="F791" s="57">
        <v>34.285714285714199</v>
      </c>
      <c r="G791" s="57">
        <v>34.285714285714199</v>
      </c>
      <c r="H791" s="57">
        <v>34.285714285714199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x14ac:dyDescent="0.2">
      <c r="A792" s="3"/>
      <c r="B792" s="97"/>
      <c r="C792" s="3" t="s">
        <v>6</v>
      </c>
      <c r="D792" s="57">
        <v>39.085714285714197</v>
      </c>
      <c r="E792" s="57">
        <v>39.085714285714197</v>
      </c>
      <c r="F792" s="57">
        <v>39.085714285714197</v>
      </c>
      <c r="G792" s="57">
        <v>39.085714285714197</v>
      </c>
      <c r="H792" s="57">
        <v>39.085714285714197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x14ac:dyDescent="0.2">
      <c r="A793" s="3"/>
      <c r="B793" s="98" t="s">
        <v>13</v>
      </c>
      <c r="C793" s="3" t="s">
        <v>4</v>
      </c>
      <c r="D793" s="57">
        <v>12.3</v>
      </c>
      <c r="E793" s="57">
        <v>10.199999999999999</v>
      </c>
      <c r="F793" s="57">
        <v>10.199999999999999</v>
      </c>
      <c r="G793" s="57">
        <v>10.199999999999999</v>
      </c>
      <c r="H793" s="57">
        <v>10.7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x14ac:dyDescent="0.2">
      <c r="A794" s="3"/>
      <c r="B794" s="97"/>
      <c r="C794" s="3" t="s">
        <v>5</v>
      </c>
      <c r="D794" s="57">
        <v>87.857142857142804</v>
      </c>
      <c r="E794" s="57">
        <v>72.857142857142804</v>
      </c>
      <c r="F794" s="57">
        <v>72.857142857142804</v>
      </c>
      <c r="G794" s="57">
        <v>72.857142857142804</v>
      </c>
      <c r="H794" s="57">
        <v>76.428571428571402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x14ac:dyDescent="0.2">
      <c r="A795" s="3"/>
      <c r="B795" s="97"/>
      <c r="C795" s="3" t="s">
        <v>6</v>
      </c>
      <c r="D795" s="57">
        <v>100.15714285714201</v>
      </c>
      <c r="E795" s="57">
        <v>83.057142857142793</v>
      </c>
      <c r="F795" s="57">
        <v>83.057142857142793</v>
      </c>
      <c r="G795" s="57">
        <v>83.057142857142793</v>
      </c>
      <c r="H795" s="57">
        <v>87.128571428571405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x14ac:dyDescent="0.2">
      <c r="A796" s="3"/>
      <c r="B796" s="98" t="s">
        <v>14</v>
      </c>
      <c r="C796" s="3" t="s">
        <v>4</v>
      </c>
      <c r="D796" s="3" t="s">
        <v>27</v>
      </c>
      <c r="E796" s="57">
        <v>18.3</v>
      </c>
      <c r="F796" s="57">
        <v>18.3</v>
      </c>
      <c r="G796" s="57">
        <v>20.3</v>
      </c>
      <c r="H796" s="57">
        <v>22.2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x14ac:dyDescent="0.2">
      <c r="A797" s="3"/>
      <c r="B797" s="97"/>
      <c r="C797" s="3" t="s">
        <v>5</v>
      </c>
      <c r="D797" s="3" t="s">
        <v>27</v>
      </c>
      <c r="E797" s="57">
        <v>130.71428571428501</v>
      </c>
      <c r="F797" s="57">
        <v>130.71428571428501</v>
      </c>
      <c r="G797" s="57">
        <v>145</v>
      </c>
      <c r="H797" s="57">
        <v>158.57142857142799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x14ac:dyDescent="0.2">
      <c r="A798" s="3"/>
      <c r="B798" s="97"/>
      <c r="C798" s="3" t="s">
        <v>6</v>
      </c>
      <c r="D798" s="3" t="s">
        <v>27</v>
      </c>
      <c r="E798" s="57">
        <v>149.01428571428499</v>
      </c>
      <c r="F798" s="57">
        <v>149.01428571428499</v>
      </c>
      <c r="G798" s="57">
        <v>165.3</v>
      </c>
      <c r="H798" s="57">
        <v>180.771428571428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x14ac:dyDescent="0.2">
      <c r="A799" s="3"/>
      <c r="B799" s="98" t="s">
        <v>15</v>
      </c>
      <c r="C799" s="3" t="s">
        <v>4</v>
      </c>
      <c r="D799" s="3" t="s">
        <v>27</v>
      </c>
      <c r="E799" s="57">
        <v>57.9</v>
      </c>
      <c r="F799" s="57">
        <v>57.9</v>
      </c>
      <c r="G799" s="57">
        <v>59.8</v>
      </c>
      <c r="H799" s="57">
        <v>61.8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x14ac:dyDescent="0.2">
      <c r="A800" s="3"/>
      <c r="B800" s="97"/>
      <c r="C800" s="3" t="s">
        <v>5</v>
      </c>
      <c r="D800" s="3" t="s">
        <v>27</v>
      </c>
      <c r="E800" s="57">
        <v>413.57142857142799</v>
      </c>
      <c r="F800" s="57">
        <v>413.57142857142799</v>
      </c>
      <c r="G800" s="57">
        <v>427.142857142857</v>
      </c>
      <c r="H800" s="57">
        <v>441.42857142857099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x14ac:dyDescent="0.2">
      <c r="A801" s="3"/>
      <c r="B801" s="97"/>
      <c r="C801" s="3" t="s">
        <v>6</v>
      </c>
      <c r="D801" s="3" t="s">
        <v>27</v>
      </c>
      <c r="E801" s="57">
        <v>471.47142857142802</v>
      </c>
      <c r="F801" s="57">
        <v>471.47142857142802</v>
      </c>
      <c r="G801" s="57">
        <v>486.94285714285701</v>
      </c>
      <c r="H801" s="57">
        <v>503.228571428571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5">
      <c r="A802" s="3"/>
      <c r="B802" s="3"/>
      <c r="C802" s="4"/>
      <c r="D802" s="8"/>
      <c r="E802" s="8"/>
      <c r="F802" s="8"/>
      <c r="G802" s="8"/>
      <c r="H802" s="8"/>
      <c r="I802" s="1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8" x14ac:dyDescent="0.25">
      <c r="A803" s="3"/>
      <c r="B803" s="30" t="s">
        <v>16</v>
      </c>
      <c r="C803" s="38" t="s">
        <v>4</v>
      </c>
      <c r="D803" s="32">
        <f>AVERAGE(D772,D775,D778,D781,D784,D787,D790,D793)</f>
        <v>30.524999999999999</v>
      </c>
      <c r="E803" s="32">
        <f t="shared" ref="E803:E805" si="80">AVERAGE(E772,E775,E778,E781,E784,E787,E790,E793,E796,E799)</f>
        <v>21.71</v>
      </c>
      <c r="F803" s="32">
        <f t="shared" ref="F803:H803" si="81">AVERAGE(F772,F775,F778,F781,F784,F787,F790,F793,F796,F799)</f>
        <v>23.480000000000004</v>
      </c>
      <c r="G803" s="32">
        <f t="shared" si="81"/>
        <v>20.77</v>
      </c>
      <c r="H803" s="39">
        <f t="shared" si="81"/>
        <v>22.579999999999995</v>
      </c>
      <c r="I803" s="15">
        <f t="shared" ref="I803:I805" si="82">AVERAGE(D803,E803,F803,G803,H803)</f>
        <v>23.812999999999999</v>
      </c>
      <c r="J803" s="41" t="s">
        <v>64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8" x14ac:dyDescent="0.25">
      <c r="A804" s="3"/>
      <c r="B804" s="73"/>
      <c r="C804" s="42" t="s">
        <v>5</v>
      </c>
      <c r="D804" s="10">
        <f>AVERAGE(D794,D791,D788,D785,D782,D779,D776,D773)</f>
        <v>218.03571428571388</v>
      </c>
      <c r="E804" s="10">
        <f t="shared" si="80"/>
        <v>155.07142857142821</v>
      </c>
      <c r="F804" s="10">
        <f t="shared" ref="F804:H804" si="83">AVERAGE(F773,F776,F779,F782,F785,F788,F791,F794,F797,F800)</f>
        <v>167.71428571428535</v>
      </c>
      <c r="G804" s="10">
        <f t="shared" si="83"/>
        <v>148.35714285714261</v>
      </c>
      <c r="H804" s="54">
        <f t="shared" si="83"/>
        <v>161.28571428571405</v>
      </c>
      <c r="I804" s="20">
        <f t="shared" si="82"/>
        <v>170.09285714285679</v>
      </c>
      <c r="J804" s="46" t="s">
        <v>81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8" x14ac:dyDescent="0.25">
      <c r="A805" s="3"/>
      <c r="B805" s="35"/>
      <c r="C805" s="47" t="s">
        <v>6</v>
      </c>
      <c r="D805" s="37">
        <f>AVERAGE(D774,D777,D780,D783,D786,D789,D792,D795)</f>
        <v>248.56071428571377</v>
      </c>
      <c r="E805" s="37">
        <f t="shared" si="80"/>
        <v>176.78142857142822</v>
      </c>
      <c r="F805" s="37">
        <f t="shared" ref="F805:H805" si="84">AVERAGE(F774,F777,F780,F783,F786,F789,F792,F795,F798,F801)</f>
        <v>188.00428571428534</v>
      </c>
      <c r="G805" s="37">
        <f t="shared" si="84"/>
        <v>169.12714285714256</v>
      </c>
      <c r="H805" s="56">
        <f t="shared" si="84"/>
        <v>183.86571428571403</v>
      </c>
      <c r="I805" s="26">
        <f t="shared" si="82"/>
        <v>193.2678571428568</v>
      </c>
      <c r="J805" s="51" t="s">
        <v>66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5">
      <c r="A806" s="3"/>
      <c r="B806" s="3"/>
      <c r="C806" s="3"/>
      <c r="D806" s="8"/>
      <c r="E806" s="8"/>
      <c r="F806" s="8"/>
      <c r="G806" s="8"/>
      <c r="H806" s="8"/>
      <c r="I806" s="1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5">
      <c r="A807" s="3"/>
      <c r="B807" s="28" t="s">
        <v>17</v>
      </c>
      <c r="C807" s="3"/>
      <c r="D807" s="4"/>
      <c r="E807" s="4"/>
      <c r="F807" s="4"/>
      <c r="G807" s="4"/>
      <c r="H807" s="4"/>
      <c r="I807" s="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5">
      <c r="A808" s="3"/>
      <c r="B808" s="28" t="s">
        <v>2</v>
      </c>
      <c r="C808" s="3"/>
      <c r="D808" s="29">
        <v>41008.625</v>
      </c>
      <c r="E808" s="29">
        <v>41018.816145833334</v>
      </c>
      <c r="F808" s="29">
        <v>41012.5940162037</v>
      </c>
      <c r="G808" s="29">
        <v>41023.710844907408</v>
      </c>
      <c r="H808" s="29">
        <v>41031.771423611113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x14ac:dyDescent="0.2">
      <c r="A809" s="3"/>
      <c r="B809" s="98" t="s">
        <v>3</v>
      </c>
      <c r="C809" s="3" t="s">
        <v>4</v>
      </c>
      <c r="D809" s="57">
        <v>54.7</v>
      </c>
      <c r="E809" s="57">
        <v>35.299999999999997</v>
      </c>
      <c r="F809" s="57">
        <v>35.299999999999997</v>
      </c>
      <c r="G809" s="57">
        <v>29.8</v>
      </c>
      <c r="H809" s="57">
        <v>27.1</v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x14ac:dyDescent="0.2">
      <c r="A810" s="3"/>
      <c r="B810" s="97"/>
      <c r="C810" s="3" t="s">
        <v>5</v>
      </c>
      <c r="D810" s="57">
        <v>390.71428571428498</v>
      </c>
      <c r="E810" s="57">
        <v>252.142857142857</v>
      </c>
      <c r="F810" s="57">
        <v>252.142857142857</v>
      </c>
      <c r="G810" s="57">
        <v>212.85714285714201</v>
      </c>
      <c r="H810" s="57">
        <v>193.57142857142799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x14ac:dyDescent="0.2">
      <c r="A811" s="3"/>
      <c r="B811" s="97"/>
      <c r="C811" s="3" t="s">
        <v>6</v>
      </c>
      <c r="D811" s="57">
        <v>445.41428571428497</v>
      </c>
      <c r="E811" s="57">
        <v>287.44285714285701</v>
      </c>
      <c r="F811" s="57">
        <v>287.44285714285701</v>
      </c>
      <c r="G811" s="57">
        <v>242.65714285714199</v>
      </c>
      <c r="H811" s="57">
        <v>220.67142857142801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x14ac:dyDescent="0.2">
      <c r="A812" s="3"/>
      <c r="B812" s="98" t="s">
        <v>7</v>
      </c>
      <c r="C812" s="3" t="s">
        <v>4</v>
      </c>
      <c r="D812" s="57">
        <v>38.9</v>
      </c>
      <c r="E812" s="57">
        <v>18.2</v>
      </c>
      <c r="F812" s="57">
        <v>40.1</v>
      </c>
      <c r="G812" s="57">
        <v>37.4</v>
      </c>
      <c r="H812" s="57">
        <v>6.8</v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x14ac:dyDescent="0.2">
      <c r="A813" s="3"/>
      <c r="B813" s="97"/>
      <c r="C813" s="3" t="s">
        <v>5</v>
      </c>
      <c r="D813" s="57">
        <v>277.85714285714198</v>
      </c>
      <c r="E813" s="57">
        <v>130</v>
      </c>
      <c r="F813" s="57">
        <v>286.42857142857099</v>
      </c>
      <c r="G813" s="57">
        <v>267.142857142857</v>
      </c>
      <c r="H813" s="57">
        <v>48.571428571428498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x14ac:dyDescent="0.2">
      <c r="A814" s="3"/>
      <c r="B814" s="97"/>
      <c r="C814" s="3" t="s">
        <v>6</v>
      </c>
      <c r="D814" s="57">
        <v>316.75714285714201</v>
      </c>
      <c r="E814" s="57">
        <v>148.19999999999999</v>
      </c>
      <c r="F814" s="57">
        <v>326.52857142857101</v>
      </c>
      <c r="G814" s="57">
        <v>304.54285714285697</v>
      </c>
      <c r="H814" s="57">
        <v>55.371428571428503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x14ac:dyDescent="0.2">
      <c r="A815" s="3"/>
      <c r="B815" s="98" t="s">
        <v>8</v>
      </c>
      <c r="C815" s="3" t="s">
        <v>4</v>
      </c>
      <c r="D815" s="57">
        <v>43.3</v>
      </c>
      <c r="E815" s="57">
        <v>43.3</v>
      </c>
      <c r="F815" s="57">
        <v>43.3</v>
      </c>
      <c r="G815" s="57">
        <v>20</v>
      </c>
      <c r="H815" s="57">
        <v>47.2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x14ac:dyDescent="0.2">
      <c r="A816" s="3"/>
      <c r="B816" s="97"/>
      <c r="C816" s="3" t="s">
        <v>5</v>
      </c>
      <c r="D816" s="57">
        <v>309.28571428571399</v>
      </c>
      <c r="E816" s="57">
        <v>309.28571428571399</v>
      </c>
      <c r="F816" s="57">
        <v>309.28571428571399</v>
      </c>
      <c r="G816" s="57">
        <v>142.85714285714201</v>
      </c>
      <c r="H816" s="57">
        <v>337.142857142857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x14ac:dyDescent="0.2">
      <c r="A817" s="3"/>
      <c r="B817" s="97"/>
      <c r="C817" s="3" t="s">
        <v>6</v>
      </c>
      <c r="D817" s="57">
        <v>352.585714285714</v>
      </c>
      <c r="E817" s="57">
        <v>352.585714285714</v>
      </c>
      <c r="F817" s="57">
        <v>352.585714285714</v>
      </c>
      <c r="G817" s="57">
        <v>162.85714285714201</v>
      </c>
      <c r="H817" s="57">
        <v>384.34285714285699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x14ac:dyDescent="0.2">
      <c r="A818" s="3"/>
      <c r="B818" s="98" t="s">
        <v>9</v>
      </c>
      <c r="C818" s="3" t="s">
        <v>4</v>
      </c>
      <c r="D818" s="57">
        <v>15.4</v>
      </c>
      <c r="E818" s="57">
        <v>14.2</v>
      </c>
      <c r="F818" s="57">
        <v>15.4</v>
      </c>
      <c r="G818" s="57">
        <v>15.4</v>
      </c>
      <c r="H818" s="57">
        <v>26.5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x14ac:dyDescent="0.2">
      <c r="A819" s="3"/>
      <c r="B819" s="97"/>
      <c r="C819" s="3" t="s">
        <v>5</v>
      </c>
      <c r="D819" s="57">
        <v>110</v>
      </c>
      <c r="E819" s="57">
        <v>101.428571428571</v>
      </c>
      <c r="F819" s="57">
        <v>110</v>
      </c>
      <c r="G819" s="57">
        <v>110</v>
      </c>
      <c r="H819" s="57">
        <v>189.28571428571399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x14ac:dyDescent="0.2">
      <c r="A820" s="3"/>
      <c r="B820" s="97"/>
      <c r="C820" s="3" t="s">
        <v>6</v>
      </c>
      <c r="D820" s="57">
        <v>125.4</v>
      </c>
      <c r="E820" s="57">
        <v>115.62857142857099</v>
      </c>
      <c r="F820" s="57">
        <v>125.4</v>
      </c>
      <c r="G820" s="57">
        <v>125.4</v>
      </c>
      <c r="H820" s="57">
        <v>215.78571428571399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x14ac:dyDescent="0.2">
      <c r="A821" s="3"/>
      <c r="B821" s="98" t="s">
        <v>10</v>
      </c>
      <c r="C821" s="3" t="s">
        <v>4</v>
      </c>
      <c r="D821" s="3" t="s">
        <v>27</v>
      </c>
      <c r="E821" s="57">
        <v>7.6</v>
      </c>
      <c r="F821" s="57">
        <v>22.7</v>
      </c>
      <c r="G821" s="57">
        <v>7.6</v>
      </c>
      <c r="H821" s="57">
        <v>7.6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x14ac:dyDescent="0.2">
      <c r="A822" s="3"/>
      <c r="B822" s="97"/>
      <c r="C822" s="3" t="s">
        <v>5</v>
      </c>
      <c r="D822" s="3" t="s">
        <v>27</v>
      </c>
      <c r="E822" s="57">
        <v>54.285714285714199</v>
      </c>
      <c r="F822" s="57">
        <v>162.142857142857</v>
      </c>
      <c r="G822" s="57">
        <v>54.285714285714199</v>
      </c>
      <c r="H822" s="57">
        <v>54.285714285714199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x14ac:dyDescent="0.2">
      <c r="A823" s="3"/>
      <c r="B823" s="97"/>
      <c r="C823" s="3" t="s">
        <v>6</v>
      </c>
      <c r="D823" s="3" t="s">
        <v>27</v>
      </c>
      <c r="E823" s="57">
        <v>61.885714285714201</v>
      </c>
      <c r="F823" s="57">
        <v>184.84285714285701</v>
      </c>
      <c r="G823" s="57">
        <v>61.885714285714201</v>
      </c>
      <c r="H823" s="57">
        <v>61.885714285714201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x14ac:dyDescent="0.2">
      <c r="A824" s="3"/>
      <c r="B824" s="98" t="s">
        <v>11</v>
      </c>
      <c r="C824" s="3" t="s">
        <v>4</v>
      </c>
      <c r="D824" s="3" t="s">
        <v>27</v>
      </c>
      <c r="E824" s="57">
        <v>28.8</v>
      </c>
      <c r="F824" s="57">
        <v>41.5</v>
      </c>
      <c r="G824" s="57">
        <v>7.5</v>
      </c>
      <c r="H824" s="57">
        <v>27.3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x14ac:dyDescent="0.2">
      <c r="A825" s="3"/>
      <c r="B825" s="97"/>
      <c r="C825" s="3" t="s">
        <v>5</v>
      </c>
      <c r="D825" s="3" t="s">
        <v>27</v>
      </c>
      <c r="E825" s="57">
        <v>205.71428571428501</v>
      </c>
      <c r="F825" s="57">
        <v>296.42857142857099</v>
      </c>
      <c r="G825" s="57">
        <v>53.571428571428498</v>
      </c>
      <c r="H825" s="57">
        <v>195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x14ac:dyDescent="0.2">
      <c r="A826" s="3"/>
      <c r="B826" s="97"/>
      <c r="C826" s="3" t="s">
        <v>6</v>
      </c>
      <c r="D826" s="3" t="s">
        <v>27</v>
      </c>
      <c r="E826" s="57">
        <v>234.51428571428499</v>
      </c>
      <c r="F826" s="57">
        <v>337.92857142857099</v>
      </c>
      <c r="G826" s="57">
        <v>61.071428571428498</v>
      </c>
      <c r="H826" s="57">
        <v>222.3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x14ac:dyDescent="0.2">
      <c r="A827" s="3"/>
      <c r="B827" s="98" t="s">
        <v>12</v>
      </c>
      <c r="C827" s="3" t="s">
        <v>4</v>
      </c>
      <c r="D827" s="3" t="s">
        <v>27</v>
      </c>
      <c r="E827" s="57">
        <v>4.8</v>
      </c>
      <c r="F827" s="57">
        <v>4.8</v>
      </c>
      <c r="G827" s="57">
        <v>4.2</v>
      </c>
      <c r="H827" s="57">
        <v>6.3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x14ac:dyDescent="0.2">
      <c r="A828" s="3"/>
      <c r="B828" s="97"/>
      <c r="C828" s="3" t="s">
        <v>5</v>
      </c>
      <c r="D828" s="3" t="s">
        <v>27</v>
      </c>
      <c r="E828" s="57">
        <v>34.285714285714199</v>
      </c>
      <c r="F828" s="57">
        <v>34.285714285714199</v>
      </c>
      <c r="G828" s="57">
        <v>30</v>
      </c>
      <c r="H828" s="57">
        <v>45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x14ac:dyDescent="0.2">
      <c r="A829" s="3"/>
      <c r="B829" s="97"/>
      <c r="C829" s="3" t="s">
        <v>6</v>
      </c>
      <c r="D829" s="3" t="s">
        <v>27</v>
      </c>
      <c r="E829" s="57">
        <v>39.085714285714197</v>
      </c>
      <c r="F829" s="57">
        <v>39.085714285714197</v>
      </c>
      <c r="G829" s="57">
        <v>34.200000000000003</v>
      </c>
      <c r="H829" s="57">
        <v>51.3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x14ac:dyDescent="0.2">
      <c r="A830" s="3"/>
      <c r="B830" s="98" t="s">
        <v>13</v>
      </c>
      <c r="C830" s="3" t="s">
        <v>4</v>
      </c>
      <c r="D830" s="3" t="s">
        <v>27</v>
      </c>
      <c r="E830" s="57">
        <v>10.7</v>
      </c>
      <c r="F830" s="57">
        <v>12.3</v>
      </c>
      <c r="G830" s="57">
        <v>10.199999999999999</v>
      </c>
      <c r="H830" s="57">
        <v>12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x14ac:dyDescent="0.2">
      <c r="A831" s="3"/>
      <c r="B831" s="97"/>
      <c r="C831" s="3" t="s">
        <v>5</v>
      </c>
      <c r="D831" s="3" t="s">
        <v>27</v>
      </c>
      <c r="E831" s="57">
        <v>76.428571428571402</v>
      </c>
      <c r="F831" s="57">
        <v>87.857142857142804</v>
      </c>
      <c r="G831" s="57">
        <v>72.857142857142804</v>
      </c>
      <c r="H831" s="57">
        <v>85.714285714285694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x14ac:dyDescent="0.2">
      <c r="A832" s="3"/>
      <c r="B832" s="97"/>
      <c r="C832" s="3" t="s">
        <v>6</v>
      </c>
      <c r="D832" s="3" t="s">
        <v>27</v>
      </c>
      <c r="E832" s="57">
        <v>87.128571428571405</v>
      </c>
      <c r="F832" s="57">
        <v>100.15714285714201</v>
      </c>
      <c r="G832" s="57">
        <v>83.057142857142793</v>
      </c>
      <c r="H832" s="57">
        <v>97.714285714285694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x14ac:dyDescent="0.2">
      <c r="A833" s="3"/>
      <c r="B833" s="98" t="s">
        <v>14</v>
      </c>
      <c r="C833" s="3" t="s">
        <v>4</v>
      </c>
      <c r="D833" s="3" t="s">
        <v>27</v>
      </c>
      <c r="E833" s="57">
        <v>18.5</v>
      </c>
      <c r="F833" s="57">
        <v>22.2</v>
      </c>
      <c r="G833" s="57">
        <v>20.3</v>
      </c>
      <c r="H833" s="57">
        <v>22.2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x14ac:dyDescent="0.2">
      <c r="A834" s="3"/>
      <c r="B834" s="97"/>
      <c r="C834" s="3" t="s">
        <v>5</v>
      </c>
      <c r="D834" s="3" t="s">
        <v>27</v>
      </c>
      <c r="E834" s="57">
        <v>132.142857142857</v>
      </c>
      <c r="F834" s="57">
        <v>158.57142857142799</v>
      </c>
      <c r="G834" s="57">
        <v>145</v>
      </c>
      <c r="H834" s="57">
        <v>158.57142857142799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x14ac:dyDescent="0.2">
      <c r="A835" s="3"/>
      <c r="B835" s="97"/>
      <c r="C835" s="3" t="s">
        <v>6</v>
      </c>
      <c r="D835" s="3" t="s">
        <v>27</v>
      </c>
      <c r="E835" s="57">
        <v>150.642857142857</v>
      </c>
      <c r="F835" s="57">
        <v>180.771428571428</v>
      </c>
      <c r="G835" s="57">
        <v>165.3</v>
      </c>
      <c r="H835" s="57">
        <v>180.771428571428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x14ac:dyDescent="0.2">
      <c r="A836" s="3"/>
      <c r="B836" s="98" t="s">
        <v>15</v>
      </c>
      <c r="C836" s="3" t="s">
        <v>4</v>
      </c>
      <c r="D836" s="3" t="s">
        <v>27</v>
      </c>
      <c r="E836" s="57">
        <v>58</v>
      </c>
      <c r="F836" s="57">
        <v>102.9</v>
      </c>
      <c r="G836" s="57">
        <v>59.8</v>
      </c>
      <c r="H836" s="57">
        <v>61.8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x14ac:dyDescent="0.2">
      <c r="A837" s="3"/>
      <c r="B837" s="97"/>
      <c r="C837" s="3" t="s">
        <v>5</v>
      </c>
      <c r="D837" s="3" t="s">
        <v>27</v>
      </c>
      <c r="E837" s="57">
        <v>414.28571428571399</v>
      </c>
      <c r="F837" s="57">
        <v>735</v>
      </c>
      <c r="G837" s="57">
        <v>427.142857142857</v>
      </c>
      <c r="H837" s="57">
        <v>441.42857142857099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x14ac:dyDescent="0.2">
      <c r="A838" s="3"/>
      <c r="B838" s="97"/>
      <c r="C838" s="3" t="s">
        <v>6</v>
      </c>
      <c r="D838" s="3" t="s">
        <v>27</v>
      </c>
      <c r="E838" s="57">
        <v>472.28571428571399</v>
      </c>
      <c r="F838" s="57">
        <v>837.9</v>
      </c>
      <c r="G838" s="57">
        <v>486.94285714285701</v>
      </c>
      <c r="H838" s="57">
        <v>503.228571428571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5">
      <c r="A839" s="3"/>
      <c r="B839" s="3"/>
      <c r="C839" s="3"/>
      <c r="D839" s="10"/>
      <c r="E839" s="10"/>
      <c r="F839" s="10"/>
      <c r="G839" s="10"/>
      <c r="H839" s="10"/>
      <c r="I839" s="1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8" x14ac:dyDescent="0.25">
      <c r="A840" s="3"/>
      <c r="B840" s="30" t="s">
        <v>16</v>
      </c>
      <c r="C840" s="31" t="s">
        <v>4</v>
      </c>
      <c r="D840" s="32">
        <f t="shared" ref="D840:D842" si="85">AVERAGE(D809,D812,D815,D818)</f>
        <v>38.074999999999996</v>
      </c>
      <c r="E840" s="32">
        <f t="shared" ref="E840:H840" si="86">AVERAGE(E809,E812,E815,E818,E821,E824,E827,E830,E833,E836)</f>
        <v>23.94</v>
      </c>
      <c r="F840" s="32">
        <f t="shared" si="86"/>
        <v>34.049999999999997</v>
      </c>
      <c r="G840" s="32">
        <f t="shared" si="86"/>
        <v>21.22</v>
      </c>
      <c r="H840" s="39">
        <f t="shared" si="86"/>
        <v>24.48</v>
      </c>
      <c r="I840" s="88">
        <f t="shared" ref="I840:I842" si="87">AVERAGE(D840,E840,F840,G840,H840)</f>
        <v>28.352999999999998</v>
      </c>
      <c r="J840" s="41" t="s">
        <v>82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8" x14ac:dyDescent="0.25">
      <c r="A841" s="3"/>
      <c r="B841" s="64"/>
      <c r="C841" s="34" t="s">
        <v>5</v>
      </c>
      <c r="D841" s="10">
        <f t="shared" si="85"/>
        <v>271.96428571428521</v>
      </c>
      <c r="E841" s="10">
        <f t="shared" ref="E841:H841" si="88">AVERAGE(E810,E813,E816,E819,E822,E825,E828,E831,E834,E837)</f>
        <v>170.9999999999998</v>
      </c>
      <c r="F841" s="10">
        <f t="shared" si="88"/>
        <v>243.2142857142855</v>
      </c>
      <c r="G841" s="10">
        <f t="shared" si="88"/>
        <v>151.57142857142836</v>
      </c>
      <c r="H841" s="54">
        <f t="shared" si="88"/>
        <v>174.85714285714266</v>
      </c>
      <c r="I841" s="89">
        <f t="shared" si="87"/>
        <v>202.52142857142829</v>
      </c>
      <c r="J841" s="46" t="s">
        <v>83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8" x14ac:dyDescent="0.25">
      <c r="A842" s="3"/>
      <c r="B842" s="66"/>
      <c r="C842" s="36" t="s">
        <v>6</v>
      </c>
      <c r="D842" s="37">
        <f t="shared" si="85"/>
        <v>310.03928571428526</v>
      </c>
      <c r="E842" s="37">
        <f t="shared" ref="E842:H842" si="89">AVERAGE(E811,E814,E817,E820,E823,E826,E829,E832,E835,E838)</f>
        <v>194.9399999999998</v>
      </c>
      <c r="F842" s="37">
        <f t="shared" si="89"/>
        <v>277.26428571428539</v>
      </c>
      <c r="G842" s="37">
        <f t="shared" si="89"/>
        <v>172.79142857142833</v>
      </c>
      <c r="H842" s="56">
        <f t="shared" si="89"/>
        <v>199.33714285714265</v>
      </c>
      <c r="I842" s="90">
        <f t="shared" si="87"/>
        <v>230.87442857142827</v>
      </c>
      <c r="J842" s="51" t="s">
        <v>61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x14ac:dyDescent="0.2">
      <c r="A844" s="3"/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x14ac:dyDescent="0.2">
      <c r="A845" s="3"/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x14ac:dyDescent="0.2">
      <c r="A846" s="3"/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5">
      <c r="A847" s="3"/>
      <c r="B847" s="28" t="s">
        <v>20</v>
      </c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5">
      <c r="A848" s="3"/>
      <c r="B848" s="28" t="s">
        <v>2</v>
      </c>
      <c r="C848" s="3"/>
      <c r="D848" s="29">
        <v>41008.625</v>
      </c>
      <c r="E848" s="29">
        <v>41018.816145833334</v>
      </c>
      <c r="F848" s="29">
        <v>41012.5940162037</v>
      </c>
      <c r="G848" s="29">
        <v>41023.710844907408</v>
      </c>
      <c r="H848" s="29">
        <v>41031.771423611113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x14ac:dyDescent="0.2">
      <c r="A849" s="3"/>
      <c r="B849" s="98" t="s">
        <v>3</v>
      </c>
      <c r="C849" s="3" t="s">
        <v>4</v>
      </c>
      <c r="D849" s="57">
        <v>54.7</v>
      </c>
      <c r="E849" s="57">
        <v>35.299999999999997</v>
      </c>
      <c r="F849" s="57">
        <v>35.299999999999997</v>
      </c>
      <c r="G849" s="57">
        <v>29.8</v>
      </c>
      <c r="H849" s="57">
        <v>27.1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x14ac:dyDescent="0.2">
      <c r="A850" s="3"/>
      <c r="B850" s="97"/>
      <c r="C850" s="3" t="s">
        <v>5</v>
      </c>
      <c r="D850" s="57">
        <v>390.71428571428498</v>
      </c>
      <c r="E850" s="57">
        <v>252.142857142857</v>
      </c>
      <c r="F850" s="57">
        <v>252.142857142857</v>
      </c>
      <c r="G850" s="57">
        <v>212.85714285714201</v>
      </c>
      <c r="H850" s="57">
        <v>193.57142857142799</v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x14ac:dyDescent="0.2">
      <c r="A851" s="3"/>
      <c r="B851" s="97"/>
      <c r="C851" s="3" t="s">
        <v>6</v>
      </c>
      <c r="D851" s="57">
        <v>445.41428571428497</v>
      </c>
      <c r="E851" s="57">
        <v>287.44285714285701</v>
      </c>
      <c r="F851" s="57">
        <v>287.44285714285701</v>
      </c>
      <c r="G851" s="57">
        <v>242.65714285714199</v>
      </c>
      <c r="H851" s="57">
        <v>220.67142857142801</v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x14ac:dyDescent="0.2">
      <c r="A852" s="3"/>
      <c r="B852" s="98" t="s">
        <v>7</v>
      </c>
      <c r="C852" s="3" t="s">
        <v>4</v>
      </c>
      <c r="D852" s="57">
        <v>78.900000000000006</v>
      </c>
      <c r="E852" s="57">
        <v>18.2</v>
      </c>
      <c r="F852" s="57">
        <v>40.1</v>
      </c>
      <c r="G852" s="57">
        <v>37.4</v>
      </c>
      <c r="H852" s="57">
        <v>6.8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x14ac:dyDescent="0.2">
      <c r="A853" s="3"/>
      <c r="B853" s="97"/>
      <c r="C853" s="3" t="s">
        <v>5</v>
      </c>
      <c r="D853" s="57">
        <v>563.57142857142799</v>
      </c>
      <c r="E853" s="57">
        <v>130</v>
      </c>
      <c r="F853" s="57">
        <v>286.42857142857099</v>
      </c>
      <c r="G853" s="57">
        <v>267.142857142857</v>
      </c>
      <c r="H853" s="57">
        <v>48.571428571428498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x14ac:dyDescent="0.2">
      <c r="A854" s="3"/>
      <c r="B854" s="97"/>
      <c r="C854" s="3" t="s">
        <v>6</v>
      </c>
      <c r="D854" s="57">
        <v>642.47142857142796</v>
      </c>
      <c r="E854" s="57">
        <v>148.19999999999999</v>
      </c>
      <c r="F854" s="57">
        <v>326.52857142857101</v>
      </c>
      <c r="G854" s="57">
        <v>304.54285714285697</v>
      </c>
      <c r="H854" s="57">
        <v>55.371428571428503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x14ac:dyDescent="0.2">
      <c r="A855" s="3"/>
      <c r="B855" s="98" t="s">
        <v>8</v>
      </c>
      <c r="C855" s="3" t="s">
        <v>4</v>
      </c>
      <c r="D855" s="57">
        <v>43.3</v>
      </c>
      <c r="E855" s="57">
        <v>43.3</v>
      </c>
      <c r="F855" s="57">
        <v>43.3</v>
      </c>
      <c r="G855" s="57">
        <v>20</v>
      </c>
      <c r="H855" s="57">
        <v>47.2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x14ac:dyDescent="0.2">
      <c r="A856" s="3"/>
      <c r="B856" s="97"/>
      <c r="C856" s="3" t="s">
        <v>5</v>
      </c>
      <c r="D856" s="57">
        <v>309.28571428571399</v>
      </c>
      <c r="E856" s="57">
        <v>309.28571428571399</v>
      </c>
      <c r="F856" s="57">
        <v>309.28571428571399</v>
      </c>
      <c r="G856" s="57">
        <v>142.85714285714201</v>
      </c>
      <c r="H856" s="57">
        <v>337.142857142857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x14ac:dyDescent="0.2">
      <c r="A857" s="3"/>
      <c r="B857" s="97"/>
      <c r="C857" s="3" t="s">
        <v>6</v>
      </c>
      <c r="D857" s="57">
        <v>352.585714285714</v>
      </c>
      <c r="E857" s="57">
        <v>352.585714285714</v>
      </c>
      <c r="F857" s="57">
        <v>352.585714285714</v>
      </c>
      <c r="G857" s="57">
        <v>162.85714285714201</v>
      </c>
      <c r="H857" s="57">
        <v>384.34285714285699</v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x14ac:dyDescent="0.2">
      <c r="A858" s="3"/>
      <c r="B858" s="98" t="s">
        <v>9</v>
      </c>
      <c r="C858" s="3" t="s">
        <v>4</v>
      </c>
      <c r="D858" s="91" t="s">
        <v>27</v>
      </c>
      <c r="E858" s="91">
        <v>14.2</v>
      </c>
      <c r="F858" s="91">
        <v>41.6</v>
      </c>
      <c r="G858" s="91">
        <v>20</v>
      </c>
      <c r="H858" s="91">
        <v>26.5</v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x14ac:dyDescent="0.2">
      <c r="A859" s="3"/>
      <c r="B859" s="97"/>
      <c r="C859" s="3" t="s">
        <v>5</v>
      </c>
      <c r="D859" s="91" t="s">
        <v>27</v>
      </c>
      <c r="E859" s="91">
        <v>101.428571428571</v>
      </c>
      <c r="F859" s="91">
        <v>297.142857142857</v>
      </c>
      <c r="G859" s="91">
        <v>142.85714285714201</v>
      </c>
      <c r="H859" s="91">
        <v>189.28571428571399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x14ac:dyDescent="0.2">
      <c r="A860" s="3"/>
      <c r="B860" s="97"/>
      <c r="C860" s="3" t="s">
        <v>6</v>
      </c>
      <c r="D860" s="91" t="s">
        <v>27</v>
      </c>
      <c r="E860" s="91">
        <v>115.62857142857099</v>
      </c>
      <c r="F860" s="91">
        <v>338.74285714285702</v>
      </c>
      <c r="G860" s="91">
        <v>162.85714285714201</v>
      </c>
      <c r="H860" s="91">
        <v>215.78571428571399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x14ac:dyDescent="0.2">
      <c r="A861" s="3"/>
      <c r="B861" s="98" t="s">
        <v>10</v>
      </c>
      <c r="C861" s="3" t="s">
        <v>4</v>
      </c>
      <c r="D861" s="91" t="s">
        <v>27</v>
      </c>
      <c r="E861" s="91">
        <v>7.6</v>
      </c>
      <c r="F861" s="91">
        <v>35.299999999999997</v>
      </c>
      <c r="G861" s="91">
        <v>15.4</v>
      </c>
      <c r="H861" s="91">
        <v>7.6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x14ac:dyDescent="0.2">
      <c r="A862" s="3"/>
      <c r="B862" s="97"/>
      <c r="C862" s="3" t="s">
        <v>5</v>
      </c>
      <c r="D862" s="91" t="s">
        <v>27</v>
      </c>
      <c r="E862" s="91">
        <v>54.285714285714199</v>
      </c>
      <c r="F862" s="91">
        <v>252.142857142857</v>
      </c>
      <c r="G862" s="91">
        <v>110</v>
      </c>
      <c r="H862" s="91">
        <v>54.285714285714199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x14ac:dyDescent="0.2">
      <c r="A863" s="3"/>
      <c r="B863" s="97"/>
      <c r="C863" s="3" t="s">
        <v>6</v>
      </c>
      <c r="D863" s="91" t="s">
        <v>27</v>
      </c>
      <c r="E863" s="91">
        <v>61.885714285714201</v>
      </c>
      <c r="F863" s="91">
        <v>287.44285714285701</v>
      </c>
      <c r="G863" s="91">
        <v>125.4</v>
      </c>
      <c r="H863" s="91">
        <v>61.885714285714201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x14ac:dyDescent="0.2">
      <c r="A864" s="3"/>
      <c r="B864" s="98" t="s">
        <v>11</v>
      </c>
      <c r="C864" s="3" t="s">
        <v>4</v>
      </c>
      <c r="D864" s="91" t="s">
        <v>27</v>
      </c>
      <c r="E864" s="91">
        <v>28.8</v>
      </c>
      <c r="F864" s="91" t="s">
        <v>27</v>
      </c>
      <c r="G864" s="91">
        <v>7.6</v>
      </c>
      <c r="H864" s="91">
        <v>27.3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x14ac:dyDescent="0.2">
      <c r="A865" s="3"/>
      <c r="B865" s="97"/>
      <c r="C865" s="3" t="s">
        <v>5</v>
      </c>
      <c r="D865" s="91" t="s">
        <v>27</v>
      </c>
      <c r="E865" s="91">
        <v>205.71428571428501</v>
      </c>
      <c r="F865" s="91" t="s">
        <v>27</v>
      </c>
      <c r="G865" s="91">
        <v>54.285714285714199</v>
      </c>
      <c r="H865" s="91">
        <v>195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x14ac:dyDescent="0.2">
      <c r="A866" s="3"/>
      <c r="B866" s="97"/>
      <c r="C866" s="3" t="s">
        <v>6</v>
      </c>
      <c r="D866" s="91" t="s">
        <v>27</v>
      </c>
      <c r="E866" s="91">
        <v>234.51428571428499</v>
      </c>
      <c r="F866" s="91" t="s">
        <v>27</v>
      </c>
      <c r="G866" s="91">
        <v>61.885714285714201</v>
      </c>
      <c r="H866" s="91">
        <v>222.3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x14ac:dyDescent="0.2">
      <c r="A867" s="3"/>
      <c r="B867" s="98" t="s">
        <v>12</v>
      </c>
      <c r="C867" s="3" t="s">
        <v>4</v>
      </c>
      <c r="D867" s="91" t="s">
        <v>27</v>
      </c>
      <c r="E867" s="91">
        <v>4.8</v>
      </c>
      <c r="F867" s="91" t="s">
        <v>27</v>
      </c>
      <c r="G867" s="91">
        <v>7.5</v>
      </c>
      <c r="H867" s="91">
        <v>6.3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x14ac:dyDescent="0.2">
      <c r="A868" s="3"/>
      <c r="B868" s="97"/>
      <c r="C868" s="3" t="s">
        <v>5</v>
      </c>
      <c r="D868" s="91" t="s">
        <v>27</v>
      </c>
      <c r="E868" s="91">
        <v>34.285714285714199</v>
      </c>
      <c r="F868" s="91" t="s">
        <v>27</v>
      </c>
      <c r="G868" s="91">
        <v>53.571428571428498</v>
      </c>
      <c r="H868" s="91">
        <v>45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x14ac:dyDescent="0.2">
      <c r="A869" s="3"/>
      <c r="B869" s="97"/>
      <c r="C869" s="3" t="s">
        <v>6</v>
      </c>
      <c r="D869" s="91" t="s">
        <v>27</v>
      </c>
      <c r="E869" s="91">
        <v>39.085714285714197</v>
      </c>
      <c r="F869" s="91" t="s">
        <v>27</v>
      </c>
      <c r="G869" s="91">
        <v>61.071428571428498</v>
      </c>
      <c r="H869" s="91">
        <v>51.3</v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x14ac:dyDescent="0.2">
      <c r="A870" s="3"/>
      <c r="B870" s="98" t="s">
        <v>13</v>
      </c>
      <c r="C870" s="3" t="s">
        <v>4</v>
      </c>
      <c r="D870" s="91" t="s">
        <v>27</v>
      </c>
      <c r="E870" s="91">
        <v>10.7</v>
      </c>
      <c r="F870" s="91" t="s">
        <v>27</v>
      </c>
      <c r="G870" s="91">
        <v>4.2</v>
      </c>
      <c r="H870" s="91">
        <v>12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x14ac:dyDescent="0.2">
      <c r="A871" s="3"/>
      <c r="B871" s="97"/>
      <c r="C871" s="3" t="s">
        <v>5</v>
      </c>
      <c r="D871" s="91" t="s">
        <v>27</v>
      </c>
      <c r="E871" s="91">
        <v>76.428571428571402</v>
      </c>
      <c r="F871" s="91" t="s">
        <v>27</v>
      </c>
      <c r="G871" s="91">
        <v>30</v>
      </c>
      <c r="H871" s="91">
        <v>85.714285714285694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x14ac:dyDescent="0.2">
      <c r="A872" s="3"/>
      <c r="B872" s="97"/>
      <c r="C872" s="3" t="s">
        <v>6</v>
      </c>
      <c r="D872" s="91" t="s">
        <v>27</v>
      </c>
      <c r="E872" s="91">
        <v>87.128571428571405</v>
      </c>
      <c r="F872" s="91" t="s">
        <v>27</v>
      </c>
      <c r="G872" s="91">
        <v>34.200000000000003</v>
      </c>
      <c r="H872" s="91">
        <v>97.714285714285694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x14ac:dyDescent="0.2">
      <c r="A873" s="3"/>
      <c r="B873" s="98" t="s">
        <v>14</v>
      </c>
      <c r="C873" s="3" t="s">
        <v>4</v>
      </c>
      <c r="D873" s="91" t="s">
        <v>27</v>
      </c>
      <c r="E873" s="91">
        <v>18.5</v>
      </c>
      <c r="F873" s="91" t="s">
        <v>27</v>
      </c>
      <c r="G873" s="91">
        <v>10.199999999999999</v>
      </c>
      <c r="H873" s="91">
        <v>22.2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x14ac:dyDescent="0.2">
      <c r="A874" s="3"/>
      <c r="B874" s="97"/>
      <c r="C874" s="3" t="s">
        <v>5</v>
      </c>
      <c r="D874" s="91" t="s">
        <v>27</v>
      </c>
      <c r="E874" s="91">
        <v>132.142857142857</v>
      </c>
      <c r="F874" s="91" t="s">
        <v>27</v>
      </c>
      <c r="G874" s="91">
        <v>72.857142857142804</v>
      </c>
      <c r="H874" s="91">
        <v>158.57142857142799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x14ac:dyDescent="0.2">
      <c r="A875" s="3"/>
      <c r="B875" s="97"/>
      <c r="C875" s="3" t="s">
        <v>6</v>
      </c>
      <c r="D875" s="91" t="s">
        <v>27</v>
      </c>
      <c r="E875" s="91">
        <v>150.642857142857</v>
      </c>
      <c r="F875" s="91" t="s">
        <v>27</v>
      </c>
      <c r="G875" s="91">
        <v>83.057142857142793</v>
      </c>
      <c r="H875" s="91">
        <v>180.771428571428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x14ac:dyDescent="0.2">
      <c r="A876" s="3"/>
      <c r="B876" s="98" t="s">
        <v>15</v>
      </c>
      <c r="C876" s="3" t="s">
        <v>4</v>
      </c>
      <c r="D876" s="91" t="s">
        <v>27</v>
      </c>
      <c r="E876" s="91">
        <v>58</v>
      </c>
      <c r="F876" s="91" t="s">
        <v>27</v>
      </c>
      <c r="G876" s="91">
        <v>20.3</v>
      </c>
      <c r="H876" s="91">
        <v>61.8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x14ac:dyDescent="0.2">
      <c r="A877" s="3"/>
      <c r="B877" s="97"/>
      <c r="C877" s="3" t="s">
        <v>5</v>
      </c>
      <c r="D877" s="91" t="s">
        <v>27</v>
      </c>
      <c r="E877" s="91">
        <v>414.28571428571399</v>
      </c>
      <c r="F877" s="91" t="s">
        <v>27</v>
      </c>
      <c r="G877" s="91">
        <v>145</v>
      </c>
      <c r="H877" s="91">
        <v>441.42857142857099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x14ac:dyDescent="0.2">
      <c r="A878" s="3"/>
      <c r="B878" s="97"/>
      <c r="C878" s="3" t="s">
        <v>6</v>
      </c>
      <c r="D878" s="91" t="s">
        <v>27</v>
      </c>
      <c r="E878" s="91">
        <v>472.28571428571399</v>
      </c>
      <c r="F878" s="91" t="s">
        <v>27</v>
      </c>
      <c r="G878" s="91">
        <v>165.3</v>
      </c>
      <c r="H878" s="91">
        <v>503.228571428571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5">
      <c r="A879" s="3"/>
      <c r="B879" s="3"/>
      <c r="C879" s="4"/>
      <c r="D879" s="10"/>
      <c r="E879" s="10"/>
      <c r="F879" s="10"/>
      <c r="G879" s="10"/>
      <c r="H879" s="10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8" x14ac:dyDescent="0.25">
      <c r="A880" s="3"/>
      <c r="B880" s="30" t="s">
        <v>16</v>
      </c>
      <c r="C880" s="31" t="s">
        <v>4</v>
      </c>
      <c r="D880" s="32">
        <f t="shared" ref="D880:D882" si="90">AVERAGE(D849,D852,D855)</f>
        <v>58.966666666666676</v>
      </c>
      <c r="E880" s="32">
        <f t="shared" ref="E880:E882" si="91">AVERAGE(E849,E852,E855,E858,E861,E864,E867,E870,E873,E876)</f>
        <v>23.94</v>
      </c>
      <c r="F880" s="32">
        <f t="shared" ref="F880:F882" si="92">AVERAGE(F849,F852,F855,F858,F861)</f>
        <v>39.120000000000005</v>
      </c>
      <c r="G880" s="32">
        <f t="shared" ref="G880:H880" si="93">AVERAGE(G849,G852,G855,G858,G861,G864,G867,G870,G873,G876)</f>
        <v>17.240000000000002</v>
      </c>
      <c r="H880" s="39">
        <f t="shared" si="93"/>
        <v>24.48</v>
      </c>
      <c r="I880" s="92">
        <f t="shared" ref="I880:I882" si="94">AVERAGE(D880,E880,F880,G880,H880)</f>
        <v>32.749333333333333</v>
      </c>
      <c r="J880" s="41" t="s">
        <v>84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8" x14ac:dyDescent="0.25">
      <c r="A881" s="3"/>
      <c r="B881" s="33"/>
      <c r="C881" s="34" t="s">
        <v>5</v>
      </c>
      <c r="D881" s="10">
        <f t="shared" si="90"/>
        <v>421.19047619047569</v>
      </c>
      <c r="E881" s="10">
        <f t="shared" si="91"/>
        <v>170.9999999999998</v>
      </c>
      <c r="F881" s="10">
        <f t="shared" si="92"/>
        <v>279.42857142857122</v>
      </c>
      <c r="G881" s="10">
        <f t="shared" ref="G881:H881" si="95">AVERAGE(G850,G853,G856,G859,G862,G865,G868,G871,G874,G877)</f>
        <v>123.14285714285685</v>
      </c>
      <c r="H881" s="54">
        <f t="shared" si="95"/>
        <v>174.85714285714266</v>
      </c>
      <c r="I881" s="93">
        <f t="shared" si="94"/>
        <v>233.92380952380927</v>
      </c>
      <c r="J881" s="46" t="s">
        <v>85</v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8" x14ac:dyDescent="0.25">
      <c r="A882" s="3"/>
      <c r="B882" s="35"/>
      <c r="C882" s="36" t="s">
        <v>6</v>
      </c>
      <c r="D882" s="37">
        <f t="shared" si="90"/>
        <v>480.15714285714233</v>
      </c>
      <c r="E882" s="37">
        <f t="shared" si="91"/>
        <v>194.9399999999998</v>
      </c>
      <c r="F882" s="37">
        <f t="shared" si="92"/>
        <v>318.54857142857122</v>
      </c>
      <c r="G882" s="37">
        <f t="shared" ref="G882:H882" si="96">AVERAGE(G851,G854,G857,G860,G863,G866,G869,G872,G875,G878)</f>
        <v>140.38285714285684</v>
      </c>
      <c r="H882" s="56">
        <f t="shared" si="96"/>
        <v>199.33714285714265</v>
      </c>
      <c r="I882" s="94">
        <f t="shared" si="94"/>
        <v>266.67314285714258</v>
      </c>
      <c r="J882" s="51" t="s">
        <v>86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x14ac:dyDescent="0.2">
      <c r="A883" s="3"/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x14ac:dyDescent="0.2">
      <c r="A884" s="3"/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x14ac:dyDescent="0.2">
      <c r="A885" s="3"/>
      <c r="B885" s="3" t="s">
        <v>21</v>
      </c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5">
      <c r="A886" s="3"/>
      <c r="B886" s="28" t="s">
        <v>2</v>
      </c>
      <c r="C886" s="3"/>
      <c r="D886" s="102">
        <v>41008.625</v>
      </c>
      <c r="E886" s="102">
        <v>41018.816145833334</v>
      </c>
      <c r="F886" s="102">
        <v>41012.5940162037</v>
      </c>
      <c r="G886" s="102">
        <v>41023.710844907408</v>
      </c>
      <c r="H886" s="102">
        <v>41031.771423611113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x14ac:dyDescent="0.2">
      <c r="A887" s="3"/>
      <c r="B887" s="98" t="s">
        <v>3</v>
      </c>
      <c r="C887" s="3" t="s">
        <v>4</v>
      </c>
      <c r="D887" s="57">
        <v>54.7</v>
      </c>
      <c r="E887" s="57">
        <v>35.299999999999997</v>
      </c>
      <c r="F887" s="57">
        <v>35.299999999999997</v>
      </c>
      <c r="G887" s="57">
        <v>35.299999999999997</v>
      </c>
      <c r="H887" s="57">
        <v>41.8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x14ac:dyDescent="0.2">
      <c r="A888" s="3"/>
      <c r="B888" s="97"/>
      <c r="C888" s="3" t="s">
        <v>5</v>
      </c>
      <c r="D888" s="57">
        <v>390.71428571428498</v>
      </c>
      <c r="E888" s="57">
        <v>252.142857142857</v>
      </c>
      <c r="F888" s="57">
        <v>252.142857142857</v>
      </c>
      <c r="G888" s="57">
        <v>252.142857142857</v>
      </c>
      <c r="H888" s="57">
        <v>298.57142857142799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x14ac:dyDescent="0.2">
      <c r="A889" s="3"/>
      <c r="B889" s="97"/>
      <c r="C889" s="3" t="s">
        <v>6</v>
      </c>
      <c r="D889" s="57">
        <v>445.41428571428497</v>
      </c>
      <c r="E889" s="57">
        <v>287.44285714285701</v>
      </c>
      <c r="F889" s="57">
        <v>287.44285714285701</v>
      </c>
      <c r="G889" s="57">
        <v>287.44285714285701</v>
      </c>
      <c r="H889" s="57">
        <v>340.371428571428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x14ac:dyDescent="0.2">
      <c r="A890" s="3"/>
      <c r="B890" s="98" t="s">
        <v>7</v>
      </c>
      <c r="C890" s="3" t="s">
        <v>4</v>
      </c>
      <c r="D890" s="3" t="s">
        <v>27</v>
      </c>
      <c r="E890" s="57">
        <v>18.2</v>
      </c>
      <c r="F890" s="3" t="s">
        <v>27</v>
      </c>
      <c r="G890" s="57">
        <v>51.2</v>
      </c>
      <c r="H890" s="57">
        <v>6.8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x14ac:dyDescent="0.2">
      <c r="A891" s="3"/>
      <c r="B891" s="97"/>
      <c r="C891" s="3" t="s">
        <v>5</v>
      </c>
      <c r="D891" s="3" t="s">
        <v>27</v>
      </c>
      <c r="E891" s="57">
        <v>130</v>
      </c>
      <c r="F891" s="3" t="s">
        <v>27</v>
      </c>
      <c r="G891" s="57">
        <v>365.71428571428498</v>
      </c>
      <c r="H891" s="57">
        <v>48.571428571428498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x14ac:dyDescent="0.2">
      <c r="A892" s="3"/>
      <c r="B892" s="97"/>
      <c r="C892" s="3" t="s">
        <v>6</v>
      </c>
      <c r="D892" s="3" t="s">
        <v>27</v>
      </c>
      <c r="E892" s="57">
        <v>148.19999999999999</v>
      </c>
      <c r="F892" s="3" t="s">
        <v>27</v>
      </c>
      <c r="G892" s="57">
        <v>416.91428571428497</v>
      </c>
      <c r="H892" s="57">
        <v>55.371428571428503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x14ac:dyDescent="0.2">
      <c r="A893" s="3"/>
      <c r="B893" s="98" t="s">
        <v>8</v>
      </c>
      <c r="C893" s="3" t="s">
        <v>4</v>
      </c>
      <c r="D893" s="3" t="s">
        <v>27</v>
      </c>
      <c r="E893" s="57">
        <v>43.4</v>
      </c>
      <c r="F893" s="3" t="s">
        <v>27</v>
      </c>
      <c r="G893" s="57">
        <v>45.3</v>
      </c>
      <c r="H893" s="57">
        <v>47.2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x14ac:dyDescent="0.2">
      <c r="A894" s="3"/>
      <c r="B894" s="97"/>
      <c r="C894" s="3" t="s">
        <v>5</v>
      </c>
      <c r="D894" s="3" t="s">
        <v>27</v>
      </c>
      <c r="E894" s="57">
        <v>310</v>
      </c>
      <c r="F894" s="3" t="s">
        <v>27</v>
      </c>
      <c r="G894" s="57">
        <v>323.57142857142799</v>
      </c>
      <c r="H894" s="57">
        <v>337.142857142857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x14ac:dyDescent="0.2">
      <c r="A895" s="3"/>
      <c r="B895" s="97"/>
      <c r="C895" s="3" t="s">
        <v>6</v>
      </c>
      <c r="D895" s="3" t="s">
        <v>27</v>
      </c>
      <c r="E895" s="57">
        <v>353.4</v>
      </c>
      <c r="F895" s="3" t="s">
        <v>27</v>
      </c>
      <c r="G895" s="57">
        <v>368.871428571428</v>
      </c>
      <c r="H895" s="57">
        <v>384.34285714285699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x14ac:dyDescent="0.2">
      <c r="A896" s="3"/>
      <c r="B896" s="98" t="s">
        <v>9</v>
      </c>
      <c r="C896" s="3" t="s">
        <v>4</v>
      </c>
      <c r="D896" s="3" t="s">
        <v>27</v>
      </c>
      <c r="E896" s="57">
        <v>26.5</v>
      </c>
      <c r="F896" s="3" t="s">
        <v>27</v>
      </c>
      <c r="G896" s="57">
        <v>27.5</v>
      </c>
      <c r="H896" s="57">
        <v>26.5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x14ac:dyDescent="0.2">
      <c r="A897" s="3"/>
      <c r="B897" s="97"/>
      <c r="C897" s="3" t="s">
        <v>5</v>
      </c>
      <c r="D897" s="3" t="s">
        <v>27</v>
      </c>
      <c r="E897" s="57">
        <v>189.28571428571399</v>
      </c>
      <c r="F897" s="3" t="s">
        <v>27</v>
      </c>
      <c r="G897" s="57">
        <v>196.42857142857099</v>
      </c>
      <c r="H897" s="57">
        <v>189.28571428571399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x14ac:dyDescent="0.2">
      <c r="A898" s="3"/>
      <c r="B898" s="97"/>
      <c r="C898" s="3" t="s">
        <v>6</v>
      </c>
      <c r="D898" s="3" t="s">
        <v>27</v>
      </c>
      <c r="E898" s="57">
        <v>215.78571428571399</v>
      </c>
      <c r="F898" s="3" t="s">
        <v>27</v>
      </c>
      <c r="G898" s="57">
        <v>223.92857142857099</v>
      </c>
      <c r="H898" s="57">
        <v>215.78571428571399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x14ac:dyDescent="0.2">
      <c r="A899" s="3"/>
      <c r="B899" s="98" t="s">
        <v>10</v>
      </c>
      <c r="C899" s="3" t="s">
        <v>4</v>
      </c>
      <c r="D899" s="3" t="s">
        <v>27</v>
      </c>
      <c r="E899" s="57">
        <v>7.6</v>
      </c>
      <c r="F899" s="3" t="s">
        <v>27</v>
      </c>
      <c r="G899" s="57">
        <v>17</v>
      </c>
      <c r="H899" s="57">
        <v>22.7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x14ac:dyDescent="0.2">
      <c r="A900" s="3"/>
      <c r="B900" s="97"/>
      <c r="C900" s="3" t="s">
        <v>5</v>
      </c>
      <c r="D900" s="3" t="s">
        <v>27</v>
      </c>
      <c r="E900" s="57">
        <v>54.285714285714199</v>
      </c>
      <c r="F900" s="3" t="s">
        <v>27</v>
      </c>
      <c r="G900" s="57">
        <v>121.428571428571</v>
      </c>
      <c r="H900" s="57">
        <v>162.142857142857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x14ac:dyDescent="0.2">
      <c r="A901" s="3"/>
      <c r="B901" s="97"/>
      <c r="C901" s="3" t="s">
        <v>6</v>
      </c>
      <c r="D901" s="3" t="s">
        <v>27</v>
      </c>
      <c r="E901" s="57">
        <v>61.885714285714201</v>
      </c>
      <c r="F901" s="3" t="s">
        <v>27</v>
      </c>
      <c r="G901" s="57">
        <v>138.42857142857099</v>
      </c>
      <c r="H901" s="57">
        <v>184.84285714285701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x14ac:dyDescent="0.2">
      <c r="A902" s="3"/>
      <c r="B902" s="98" t="s">
        <v>11</v>
      </c>
      <c r="C902" s="3" t="s">
        <v>4</v>
      </c>
      <c r="D902" s="3" t="s">
        <v>27</v>
      </c>
      <c r="E902" s="57">
        <v>39.4</v>
      </c>
      <c r="F902" s="3" t="s">
        <v>27</v>
      </c>
      <c r="G902" s="57">
        <v>7.5</v>
      </c>
      <c r="H902" s="57">
        <v>28.8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x14ac:dyDescent="0.2">
      <c r="A903" s="3"/>
      <c r="B903" s="97"/>
      <c r="C903" s="3" t="s">
        <v>5</v>
      </c>
      <c r="D903" s="3" t="s">
        <v>27</v>
      </c>
      <c r="E903" s="57">
        <v>281.42857142857099</v>
      </c>
      <c r="F903" s="3" t="s">
        <v>27</v>
      </c>
      <c r="G903" s="57">
        <v>53.571428571428498</v>
      </c>
      <c r="H903" s="57">
        <v>205.71428571428501</v>
      </c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x14ac:dyDescent="0.2">
      <c r="A904" s="3"/>
      <c r="B904" s="97"/>
      <c r="C904" s="3" t="s">
        <v>6</v>
      </c>
      <c r="D904" s="3" t="s">
        <v>27</v>
      </c>
      <c r="E904" s="57">
        <v>320.82857142857102</v>
      </c>
      <c r="F904" s="3" t="s">
        <v>27</v>
      </c>
      <c r="G904" s="57">
        <v>61.071428571428498</v>
      </c>
      <c r="H904" s="57">
        <v>234.51428571428499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x14ac:dyDescent="0.2">
      <c r="A905" s="3"/>
      <c r="B905" s="98" t="s">
        <v>12</v>
      </c>
      <c r="C905" s="3" t="s">
        <v>4</v>
      </c>
      <c r="D905" s="3" t="s">
        <v>27</v>
      </c>
      <c r="E905" s="57">
        <v>7.8</v>
      </c>
      <c r="F905" s="3" t="s">
        <v>27</v>
      </c>
      <c r="G905" s="57">
        <v>4.8</v>
      </c>
      <c r="H905" s="57">
        <v>7.5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x14ac:dyDescent="0.2">
      <c r="A906" s="3"/>
      <c r="B906" s="97"/>
      <c r="C906" s="3" t="s">
        <v>5</v>
      </c>
      <c r="D906" s="3" t="s">
        <v>27</v>
      </c>
      <c r="E906" s="57">
        <v>55.714285714285701</v>
      </c>
      <c r="F906" s="3" t="s">
        <v>27</v>
      </c>
      <c r="G906" s="57">
        <v>34.285714285714199</v>
      </c>
      <c r="H906" s="57">
        <v>53.571428571428498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x14ac:dyDescent="0.2">
      <c r="A907" s="3"/>
      <c r="B907" s="97"/>
      <c r="C907" s="3" t="s">
        <v>6</v>
      </c>
      <c r="D907" s="3" t="s">
        <v>27</v>
      </c>
      <c r="E907" s="57">
        <v>63.514285714285698</v>
      </c>
      <c r="F907" s="3" t="s">
        <v>27</v>
      </c>
      <c r="G907" s="57">
        <v>39.085714285714197</v>
      </c>
      <c r="H907" s="57">
        <v>61.071428571428498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x14ac:dyDescent="0.2">
      <c r="A908" s="3"/>
      <c r="B908" s="98" t="s">
        <v>13</v>
      </c>
      <c r="C908" s="3" t="s">
        <v>4</v>
      </c>
      <c r="D908" s="3" t="s">
        <v>27</v>
      </c>
      <c r="E908" s="57">
        <v>12.2</v>
      </c>
      <c r="F908" s="3" t="s">
        <v>27</v>
      </c>
      <c r="G908" s="57">
        <v>22.8</v>
      </c>
      <c r="H908" s="57">
        <v>95.9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x14ac:dyDescent="0.2">
      <c r="A909" s="3"/>
      <c r="B909" s="97"/>
      <c r="C909" s="3" t="s">
        <v>5</v>
      </c>
      <c r="D909" s="3" t="s">
        <v>27</v>
      </c>
      <c r="E909" s="57">
        <v>87.142857142857096</v>
      </c>
      <c r="F909" s="3" t="s">
        <v>27</v>
      </c>
      <c r="G909" s="57">
        <v>162.85714285714201</v>
      </c>
      <c r="H909" s="57">
        <v>685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x14ac:dyDescent="0.2">
      <c r="A910" s="3"/>
      <c r="B910" s="97"/>
      <c r="C910" s="3" t="s">
        <v>6</v>
      </c>
      <c r="D910" s="3" t="s">
        <v>27</v>
      </c>
      <c r="E910" s="57">
        <v>99.342857142857099</v>
      </c>
      <c r="F910" s="3" t="s">
        <v>27</v>
      </c>
      <c r="G910" s="57">
        <v>185.65714285714199</v>
      </c>
      <c r="H910" s="57">
        <v>780.9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x14ac:dyDescent="0.2">
      <c r="A911" s="3"/>
      <c r="B911" s="98" t="s">
        <v>14</v>
      </c>
      <c r="C911" s="3" t="s">
        <v>4</v>
      </c>
      <c r="D911" s="3" t="s">
        <v>27</v>
      </c>
      <c r="E911" s="57">
        <v>106</v>
      </c>
      <c r="F911" s="3" t="s">
        <v>27</v>
      </c>
      <c r="G911" s="3" t="s">
        <v>27</v>
      </c>
      <c r="H911" s="57">
        <v>95.3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x14ac:dyDescent="0.2">
      <c r="A912" s="3"/>
      <c r="B912" s="97"/>
      <c r="C912" s="3" t="s">
        <v>5</v>
      </c>
      <c r="D912" s="3" t="s">
        <v>27</v>
      </c>
      <c r="E912" s="57">
        <v>757.142857142857</v>
      </c>
      <c r="F912" s="3" t="s">
        <v>27</v>
      </c>
      <c r="G912" s="3" t="s">
        <v>27</v>
      </c>
      <c r="H912" s="57">
        <v>680.71428571428498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x14ac:dyDescent="0.2">
      <c r="A913" s="3"/>
      <c r="B913" s="97"/>
      <c r="C913" s="3" t="s">
        <v>6</v>
      </c>
      <c r="D913" s="3" t="s">
        <v>27</v>
      </c>
      <c r="E913" s="57">
        <v>863.142857142857</v>
      </c>
      <c r="F913" s="3" t="s">
        <v>27</v>
      </c>
      <c r="G913" s="3" t="s">
        <v>27</v>
      </c>
      <c r="H913" s="57">
        <v>776.01428571428505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x14ac:dyDescent="0.2">
      <c r="A914" s="3"/>
      <c r="B914" s="98" t="s">
        <v>15</v>
      </c>
      <c r="C914" s="3" t="s">
        <v>4</v>
      </c>
      <c r="D914" s="3" t="s">
        <v>27</v>
      </c>
      <c r="E914" s="3" t="s">
        <v>27</v>
      </c>
      <c r="F914" s="3" t="s">
        <v>27</v>
      </c>
      <c r="G914" s="3" t="s">
        <v>27</v>
      </c>
      <c r="H914" s="3" t="s">
        <v>27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x14ac:dyDescent="0.2">
      <c r="A915" s="3"/>
      <c r="B915" s="97"/>
      <c r="C915" s="3" t="s">
        <v>5</v>
      </c>
      <c r="D915" s="3" t="s">
        <v>27</v>
      </c>
      <c r="E915" s="3" t="s">
        <v>27</v>
      </c>
      <c r="F915" s="3" t="s">
        <v>27</v>
      </c>
      <c r="G915" s="3" t="s">
        <v>27</v>
      </c>
      <c r="H915" s="3" t="s">
        <v>27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x14ac:dyDescent="0.2">
      <c r="A916" s="3"/>
      <c r="B916" s="97"/>
      <c r="C916" s="3" t="s">
        <v>6</v>
      </c>
      <c r="D916" s="3" t="s">
        <v>27</v>
      </c>
      <c r="E916" s="3" t="s">
        <v>27</v>
      </c>
      <c r="F916" s="3" t="s">
        <v>27</v>
      </c>
      <c r="G916" s="3" t="s">
        <v>27</v>
      </c>
      <c r="H916" s="3" t="s">
        <v>27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5">
      <c r="A917" s="3"/>
      <c r="B917" s="3"/>
      <c r="C917" s="4"/>
      <c r="D917" s="10"/>
      <c r="E917" s="10"/>
      <c r="F917" s="10"/>
      <c r="G917" s="10"/>
      <c r="H917" s="10"/>
      <c r="I917" s="1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8" x14ac:dyDescent="0.25">
      <c r="A918" s="3"/>
      <c r="B918" s="30" t="s">
        <v>16</v>
      </c>
      <c r="C918" s="31" t="s">
        <v>4</v>
      </c>
      <c r="D918" s="32">
        <f t="shared" ref="D918:D919" si="97">AVERAGE(D887)</f>
        <v>54.7</v>
      </c>
      <c r="E918" s="32">
        <f>AVERAGE(E911,E908,E905,E902,E899,E896,E893,E890)</f>
        <v>32.637500000000003</v>
      </c>
      <c r="F918" s="32">
        <f>AVERAGE(F887)</f>
        <v>35.299999999999997</v>
      </c>
      <c r="G918" s="32">
        <f t="shared" ref="G918:G920" si="98">AVERAGE(G887,G890,G893,G896,G899,G902,G905,G908)</f>
        <v>26.425000000000004</v>
      </c>
      <c r="H918" s="39">
        <f t="shared" ref="H918:H920" si="99">AVERAGE(H887,H890,H893,H896,H899,H902,H905,H908,H911)</f>
        <v>41.388888888888893</v>
      </c>
      <c r="I918" s="15">
        <f t="shared" ref="I918:I920" si="100">AVERAGE(D918,E918,F918,G918,H918)</f>
        <v>38.090277777777779</v>
      </c>
      <c r="J918" s="41" t="s">
        <v>87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8" x14ac:dyDescent="0.25">
      <c r="A919" s="3"/>
      <c r="B919" s="33"/>
      <c r="C919" s="34" t="s">
        <v>5</v>
      </c>
      <c r="D919" s="10">
        <f t="shared" si="97"/>
        <v>390.71428571428498</v>
      </c>
      <c r="E919" s="10">
        <f t="shared" ref="E919:E920" si="101">AVERAGE(E888,E891,E894,E897,E900,E903,E906,E909,E912)</f>
        <v>235.2380952380951</v>
      </c>
      <c r="F919" s="10">
        <f t="shared" ref="F919:F920" si="102">AVERAGE(F888)</f>
        <v>252.142857142857</v>
      </c>
      <c r="G919" s="10">
        <f t="shared" si="98"/>
        <v>188.74999999999957</v>
      </c>
      <c r="H919" s="54">
        <f t="shared" si="99"/>
        <v>295.63492063492032</v>
      </c>
      <c r="I919" s="20">
        <f t="shared" si="100"/>
        <v>272.49603174603141</v>
      </c>
      <c r="J919" s="46" t="s">
        <v>88</v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8" x14ac:dyDescent="0.25">
      <c r="A920" s="3"/>
      <c r="B920" s="35"/>
      <c r="C920" s="36" t="s">
        <v>6</v>
      </c>
      <c r="D920" s="37">
        <f>AVERAGE(D889)</f>
        <v>445.41428571428497</v>
      </c>
      <c r="E920" s="37">
        <f t="shared" si="101"/>
        <v>268.17142857142846</v>
      </c>
      <c r="F920" s="37">
        <f t="shared" si="102"/>
        <v>287.44285714285701</v>
      </c>
      <c r="G920" s="37">
        <f t="shared" si="98"/>
        <v>215.17499999999959</v>
      </c>
      <c r="H920" s="56">
        <f t="shared" si="99"/>
        <v>337.02380952380923</v>
      </c>
      <c r="I920" s="26">
        <f t="shared" si="100"/>
        <v>310.64547619047585</v>
      </c>
      <c r="J920" s="51" t="s">
        <v>89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8" x14ac:dyDescent="0.25">
      <c r="A927" s="4"/>
      <c r="D927" s="95">
        <f>AVERAGE(D918,D880,D840,D803,D762,D724,D686,D647,D606,D569,D532,D495,D454,D417,D380,D342,D301,D264,D227,D189,D148,D110,D73,D35)</f>
        <v>173.99611111111111</v>
      </c>
      <c r="E927" s="95">
        <f>AVERAGE(E918,E880,E840,E803,E762,E724,E686,E647,E606,E569,E532,E495,E454,E417,E380,E342,E301,E264,E227,E189,E148,E110,E73,E35)</f>
        <v>54.003229166666664</v>
      </c>
      <c r="F927" s="95">
        <f>AVERAGE(F918,F880,F840,F803,F762,F724,F686,F647,F606,F569,F532,F495,F454,F417,F380,F342,F301,F264,F227,F189,F148,F110,F73,F35)</f>
        <v>118.87333333333333</v>
      </c>
      <c r="G927" s="95">
        <f>AVERAGE(G918,G880,G840,G803,G762,G724,G686,G647,G606,G569,G532,G495,G454,G417,G380,G342,G301,G264,G227,G189,G148,G110,G73,G35)</f>
        <v>43.672291666666659</v>
      </c>
      <c r="H927" s="95">
        <f>AVERAGE(H918,H880,H840,H803,H762,H724,H686,H647,H606,H569,H532,H495,H454,H417,H380,H342,H301,H264,H227,H189,H148,H110,H73,H35)</f>
        <v>71.438287037037028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8" x14ac:dyDescent="0.25">
      <c r="A928" s="4"/>
      <c r="D928" s="95">
        <f>AVERAGE(D919,D881,D841,D804,D763,D725,D687,D648,D607,D570,D533,D496,D455,D418,D381,D343,D302,D265,D228,D190,D149,D111,D74,D36)</f>
        <v>282.58028763888871</v>
      </c>
      <c r="E928" s="95">
        <f>AVERAGE(E919,E881,E841,E804,E763,E725,E687,E648,E607,E570,E533,E496,E455,E418,E381,E343,E302,E265,E228,E190,E149,E111,E74,E36)</f>
        <v>184.67596111111104</v>
      </c>
      <c r="F928" s="95">
        <f>AVERAGE(F919,F881,F841,F804,F763,F725,F687,F648,F607,F570,F533,F496,F455,F418,F381,F343,F302,F265,F228,F190,F149,F111,F74,F36)</f>
        <v>244.20488571428561</v>
      </c>
      <c r="G928" s="95">
        <f>AVERAGE(G919,G881,G841,G804,G763,G725,G687,G648,G607,G570,G533,G496,G455,G418,G381,G343,G302,G265,G228,G190,G149,G111,G74,G36)</f>
        <v>149.93517678571419</v>
      </c>
      <c r="H928" s="95">
        <f>AVERAGE(H919,H881,H841,H804,H763,H725,H687,H648,H607,H570,H533,H496,H455,H418,H381,H343,H302,H265,H228,H190,H149,H111,H74,H36)</f>
        <v>190.90770383597874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8" x14ac:dyDescent="0.25">
      <c r="A929" s="4"/>
      <c r="D929" s="95">
        <f>AVERAGE(D920,D882,D842,D805,D764,D726,D688,D649,D608,D571,D534,D497,D456,D419,D382,D344,D303,D266,D229,D191,D150,D112,D75,D37)</f>
        <v>457.0231379166666</v>
      </c>
      <c r="E929" s="95">
        <f>AVERAGE(E920,E882,E842,E805,E764,E726,E688,E649,E608,E571,E534,E497,E456,E419,E382,E344,E303,E266,E229,E191,E150,E112,E75,E37)</f>
        <v>240.05403291666656</v>
      </c>
      <c r="F929" s="95">
        <f>AVERAGE(F920,F882,F842,F805,F764,F726,F688,F649,F608,F571,F534,F497,F456,F419,F382,F344,F303,F266,F229,F191,F150,F112,F75,F37)</f>
        <v>363.14151946428569</v>
      </c>
      <c r="G929" s="95">
        <f>AVERAGE(G920,G882,G842,G805,G764,G726,G688,G649,G608,G571,G534,G497,G456,G419,G382,G344,G303,G266,G229,G191,G150,G112,G75,G37)</f>
        <v>194.70332261904755</v>
      </c>
      <c r="H929" s="95">
        <f>AVERAGE(H920,H882,H842,H805,H764,H726,H688,H649,H608,H571,H534,H497,H456,H419,H382,H344,H303,H266,H229,H191,H150,H112,H75,H37)</f>
        <v>263.72697420634915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x14ac:dyDescent="0.2">
      <c r="A930" s="4"/>
      <c r="B930" s="4"/>
      <c r="C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x14ac:dyDescent="0.2">
      <c r="A931" s="4"/>
      <c r="B931" s="4"/>
      <c r="C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" x14ac:dyDescent="0.2">
      <c r="A932" s="4"/>
      <c r="B932" s="4"/>
      <c r="C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" x14ac:dyDescent="0.2">
      <c r="A933" s="4"/>
      <c r="B933" s="4"/>
      <c r="C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5">
      <c r="A934" s="4"/>
      <c r="B934" s="4"/>
      <c r="C934" s="4"/>
      <c r="D934" s="102">
        <v>41008.625</v>
      </c>
      <c r="E934" s="102">
        <v>41018.816145833334</v>
      </c>
      <c r="F934" s="102">
        <v>41012.5940162037</v>
      </c>
      <c r="G934" s="102">
        <v>41023.710844907408</v>
      </c>
      <c r="H934" s="102">
        <v>41031.771423611113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8" x14ac:dyDescent="0.25">
      <c r="A935" s="4"/>
      <c r="B935" s="4"/>
      <c r="C935" s="100" t="s">
        <v>4</v>
      </c>
      <c r="D935" s="101">
        <f>ROUNDUP(D927,0)</f>
        <v>174</v>
      </c>
      <c r="E935" s="101">
        <f>ROUNDUP(E927,0)</f>
        <v>55</v>
      </c>
      <c r="F935" s="101">
        <f>ROUNDUP(F927,0)</f>
        <v>119</v>
      </c>
      <c r="G935" s="101">
        <f>ROUNDUP(G927,0)</f>
        <v>44</v>
      </c>
      <c r="H935" s="101">
        <f>ROUNDUP(H927,0)</f>
        <v>72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8" x14ac:dyDescent="0.25">
      <c r="A936" s="4"/>
      <c r="B936" s="4"/>
      <c r="C936" s="100" t="s">
        <v>5</v>
      </c>
      <c r="D936" s="101">
        <f>ROUNDUP(D928,0)</f>
        <v>283</v>
      </c>
      <c r="E936" s="101">
        <f>ROUNDUP(E928,0)</f>
        <v>185</v>
      </c>
      <c r="F936" s="101">
        <f>ROUNDUP(F928,0)</f>
        <v>245</v>
      </c>
      <c r="G936" s="101">
        <f>ROUNDUP(G928,0)</f>
        <v>150</v>
      </c>
      <c r="H936" s="101">
        <f>ROUNDUP(H928,0)</f>
        <v>191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8" x14ac:dyDescent="0.25">
      <c r="A937" s="4"/>
      <c r="B937" s="4"/>
      <c r="C937" s="100" t="s">
        <v>6</v>
      </c>
      <c r="D937" s="101">
        <f>ROUNDUP(D929,0)</f>
        <v>458</v>
      </c>
      <c r="E937" s="101">
        <f>ROUNDUP(E929,0)</f>
        <v>241</v>
      </c>
      <c r="F937" s="101">
        <f>ROUNDUP(F929,0)</f>
        <v>364</v>
      </c>
      <c r="G937" s="101">
        <f>ROUNDUP(G929,0)</f>
        <v>195</v>
      </c>
      <c r="H937" s="101">
        <f>ROUNDUP(H929,0)</f>
        <v>264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5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5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5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5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5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5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5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5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5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5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5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5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5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5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5" x14ac:dyDescent="0.2"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5" x14ac:dyDescent="0.2"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5" x14ac:dyDescent="0.2"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5" x14ac:dyDescent="0.2"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5" x14ac:dyDescent="0.2"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5" x14ac:dyDescent="0.2"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5" x14ac:dyDescent="0.2"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5" x14ac:dyDescent="0.2"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5" x14ac:dyDescent="0.2"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1:25" ht="15" x14ac:dyDescent="0.2"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1:25" ht="15" x14ac:dyDescent="0.2"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1:25" ht="15" x14ac:dyDescent="0.2"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1:25" ht="15" x14ac:dyDescent="0.2"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1:25" ht="15" x14ac:dyDescent="0.2"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1:25" ht="15" x14ac:dyDescent="0.2"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1:25" ht="15" x14ac:dyDescent="0.2"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1:25" ht="15" x14ac:dyDescent="0.2"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1:25" ht="15" x14ac:dyDescent="0.2"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1:25" ht="15" x14ac:dyDescent="0.2"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1:25" ht="15" x14ac:dyDescent="0.2"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1:25" ht="15" x14ac:dyDescent="0.2"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1:25" ht="15" x14ac:dyDescent="0.2"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1:25" ht="15" x14ac:dyDescent="0.2"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1:25" ht="15" x14ac:dyDescent="0.2"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1:25" ht="15" x14ac:dyDescent="0.2"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1:25" ht="15" x14ac:dyDescent="0.2"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1:25" ht="15" x14ac:dyDescent="0.2"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spans="11:25" ht="15" x14ac:dyDescent="0.2"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spans="11:25" ht="15" x14ac:dyDescent="0.2"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spans="11:25" ht="15" x14ac:dyDescent="0.2"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spans="11:25" ht="15" x14ac:dyDescent="0.2"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spans="11:25" ht="15" x14ac:dyDescent="0.2"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 spans="11:25" ht="15" x14ac:dyDescent="0.2"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 spans="11:25" ht="15" x14ac:dyDescent="0.2"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 spans="11:25" ht="15" x14ac:dyDescent="0.2"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 spans="11:25" ht="15" x14ac:dyDescent="0.2"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 spans="11:25" ht="15" x14ac:dyDescent="0.2"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 spans="11:25" ht="15" x14ac:dyDescent="0.2"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 spans="11:25" ht="15" x14ac:dyDescent="0.2"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 spans="11:25" ht="15" x14ac:dyDescent="0.2"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 spans="11:25" ht="15" x14ac:dyDescent="0.2"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 spans="11:25" ht="15" x14ac:dyDescent="0.2"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 spans="11:25" ht="15" x14ac:dyDescent="0.2"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 spans="11:25" ht="15" x14ac:dyDescent="0.2"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 spans="11:25" ht="15" x14ac:dyDescent="0.2"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 spans="11:25" ht="15" x14ac:dyDescent="0.2"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 spans="11:25" ht="15" x14ac:dyDescent="0.2"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 spans="11:25" ht="15" x14ac:dyDescent="0.2"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 spans="11:25" ht="15" x14ac:dyDescent="0.2"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 spans="11:25" ht="15" x14ac:dyDescent="0.2"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 spans="11:25" ht="15" x14ac:dyDescent="0.2"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 spans="11:25" ht="15" x14ac:dyDescent="0.2"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 spans="11:25" ht="15" x14ac:dyDescent="0.2"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 spans="11:25" ht="15" x14ac:dyDescent="0.2"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 spans="11:25" ht="15" x14ac:dyDescent="0.2"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 spans="11:25" ht="15" x14ac:dyDescent="0.2"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 spans="11:25" ht="15" x14ac:dyDescent="0.2"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 spans="11:25" ht="15" x14ac:dyDescent="0.2"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 spans="11:25" ht="15" x14ac:dyDescent="0.2"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 spans="11:25" ht="15" x14ac:dyDescent="0.2"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 spans="11:25" ht="15" x14ac:dyDescent="0.2"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 spans="11:25" ht="15" x14ac:dyDescent="0.2"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 spans="11:25" ht="15" x14ac:dyDescent="0.2"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 spans="11:25" ht="15" x14ac:dyDescent="0.2"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 spans="11:25" ht="15" x14ac:dyDescent="0.2"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 spans="11:25" ht="15" x14ac:dyDescent="0.2"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 spans="11:25" ht="15" x14ac:dyDescent="0.2"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 spans="11:25" ht="15" x14ac:dyDescent="0.2"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 spans="11:25" ht="15" x14ac:dyDescent="0.2"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 spans="11:25" ht="15" x14ac:dyDescent="0.2"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 spans="11:25" ht="15" x14ac:dyDescent="0.2"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 spans="11:25" ht="15" x14ac:dyDescent="0.2"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 spans="11:25" ht="15" x14ac:dyDescent="0.2"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 spans="11:25" ht="15" x14ac:dyDescent="0.2"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 spans="11:25" ht="15" x14ac:dyDescent="0.2"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 spans="11:25" ht="15" x14ac:dyDescent="0.2"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 spans="11:25" ht="15" x14ac:dyDescent="0.2"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 spans="11:25" ht="15" x14ac:dyDescent="0.2"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 spans="11:25" ht="15" x14ac:dyDescent="0.2"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 spans="11:25" ht="15" x14ac:dyDescent="0.2"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 spans="11:25" ht="15" x14ac:dyDescent="0.2"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 spans="11:25" ht="15" x14ac:dyDescent="0.2"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 spans="11:25" ht="15" x14ac:dyDescent="0.2"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 spans="11:25" ht="15" x14ac:dyDescent="0.2"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 spans="11:25" ht="15" x14ac:dyDescent="0.2"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 spans="11:25" ht="15" x14ac:dyDescent="0.2"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 spans="11:25" ht="15" x14ac:dyDescent="0.2"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 spans="11:25" ht="15" x14ac:dyDescent="0.2"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 spans="11:25" ht="15" x14ac:dyDescent="0.2"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 spans="11:25" ht="15" x14ac:dyDescent="0.2"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 spans="11:25" ht="15" x14ac:dyDescent="0.2"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 spans="11:25" ht="15" x14ac:dyDescent="0.2"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 spans="11:25" ht="15" x14ac:dyDescent="0.2"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 spans="11:25" ht="15" x14ac:dyDescent="0.2"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 spans="11:25" ht="15" x14ac:dyDescent="0.2"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 spans="11:25" ht="15" x14ac:dyDescent="0.2"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 spans="11:25" ht="15" x14ac:dyDescent="0.2"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 spans="11:25" ht="15" x14ac:dyDescent="0.2"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 spans="11:25" ht="15" x14ac:dyDescent="0.2"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 spans="11:25" ht="15" x14ac:dyDescent="0.2"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 spans="11:25" ht="15" x14ac:dyDescent="0.2"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 spans="11:25" ht="15" x14ac:dyDescent="0.2"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 spans="11:25" ht="15" x14ac:dyDescent="0.2"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 spans="11:25" ht="15" x14ac:dyDescent="0.2"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 spans="11:25" ht="15" x14ac:dyDescent="0.2"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 spans="11:25" ht="15" x14ac:dyDescent="0.2"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 spans="11:25" ht="15" x14ac:dyDescent="0.2"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 spans="11:25" ht="15" x14ac:dyDescent="0.2"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 spans="11:25" ht="15" x14ac:dyDescent="0.2"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 spans="11:25" ht="15" x14ac:dyDescent="0.2"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 spans="11:25" ht="15" x14ac:dyDescent="0.2"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 spans="11:25" ht="15" x14ac:dyDescent="0.2"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 spans="11:25" ht="15" x14ac:dyDescent="0.2"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 spans="11:25" ht="15" x14ac:dyDescent="0.2"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 spans="11:25" ht="15" x14ac:dyDescent="0.2"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 spans="11:25" ht="15" x14ac:dyDescent="0.2"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 spans="11:25" ht="15" x14ac:dyDescent="0.2"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 spans="11:25" ht="15" x14ac:dyDescent="0.2"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 spans="11:25" ht="15" x14ac:dyDescent="0.2"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 spans="11:25" ht="15" x14ac:dyDescent="0.2"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 spans="11:25" ht="15" x14ac:dyDescent="0.2"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 spans="11:25" ht="15" x14ac:dyDescent="0.2"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 spans="11:25" ht="15" x14ac:dyDescent="0.2"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 spans="11:25" ht="15" x14ac:dyDescent="0.2"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 spans="11:25" ht="15" x14ac:dyDescent="0.2"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 spans="11:25" ht="15" x14ac:dyDescent="0.2"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 spans="11:25" ht="15" x14ac:dyDescent="0.2"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 spans="11:25" ht="15" x14ac:dyDescent="0.2"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 spans="11:25" ht="15" x14ac:dyDescent="0.2"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 spans="11:25" ht="15" x14ac:dyDescent="0.2"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 spans="11:25" ht="15" x14ac:dyDescent="0.2"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 spans="11:25" ht="15" x14ac:dyDescent="0.2"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 spans="11:25" ht="15" x14ac:dyDescent="0.2"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 spans="11:25" ht="15" x14ac:dyDescent="0.2"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 spans="11:25" ht="15" x14ac:dyDescent="0.2"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 spans="11:25" ht="15" x14ac:dyDescent="0.2"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 spans="11:25" ht="15" x14ac:dyDescent="0.2"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 spans="11:25" ht="15" x14ac:dyDescent="0.2"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 spans="11:25" ht="15" x14ac:dyDescent="0.2"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 spans="11:25" ht="15" x14ac:dyDescent="0.2"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 spans="11:25" ht="15" x14ac:dyDescent="0.2"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 spans="11:25" ht="15" x14ac:dyDescent="0.2"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 spans="11:25" ht="15" x14ac:dyDescent="0.2"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 spans="11:25" ht="15" x14ac:dyDescent="0.2"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 spans="11:25" ht="15" x14ac:dyDescent="0.2"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 spans="11:25" ht="15" x14ac:dyDescent="0.2"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 spans="11:25" ht="15" x14ac:dyDescent="0.2"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 spans="11:25" ht="15" x14ac:dyDescent="0.2"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 spans="11:25" ht="15" x14ac:dyDescent="0.2"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 spans="11:25" ht="15" x14ac:dyDescent="0.2"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 spans="11:25" ht="15" x14ac:dyDescent="0.2"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 spans="11:25" ht="15" x14ac:dyDescent="0.2"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</sheetData>
  <mergeCells count="220">
    <mergeCell ref="B796:B798"/>
    <mergeCell ref="B799:B801"/>
    <mergeCell ref="B809:B811"/>
    <mergeCell ref="B812:B814"/>
    <mergeCell ref="B815:B817"/>
    <mergeCell ref="B818:B820"/>
    <mergeCell ref="B821:B823"/>
    <mergeCell ref="B824:B826"/>
    <mergeCell ref="B758:B760"/>
    <mergeCell ref="B772:B774"/>
    <mergeCell ref="B775:B777"/>
    <mergeCell ref="B778:B780"/>
    <mergeCell ref="B781:B783"/>
    <mergeCell ref="B784:B786"/>
    <mergeCell ref="B787:B789"/>
    <mergeCell ref="B790:B792"/>
    <mergeCell ref="B793:B795"/>
    <mergeCell ref="B731:B733"/>
    <mergeCell ref="B734:B736"/>
    <mergeCell ref="B737:B739"/>
    <mergeCell ref="B740:B742"/>
    <mergeCell ref="B743:B745"/>
    <mergeCell ref="B746:B748"/>
    <mergeCell ref="B749:B751"/>
    <mergeCell ref="B752:B754"/>
    <mergeCell ref="B755:B757"/>
    <mergeCell ref="B696:B698"/>
    <mergeCell ref="B699:B701"/>
    <mergeCell ref="B702:B704"/>
    <mergeCell ref="B705:B707"/>
    <mergeCell ref="B708:B710"/>
    <mergeCell ref="B711:B713"/>
    <mergeCell ref="B714:B716"/>
    <mergeCell ref="B717:B719"/>
    <mergeCell ref="B720:B722"/>
    <mergeCell ref="B902:B904"/>
    <mergeCell ref="B905:B907"/>
    <mergeCell ref="B911:B913"/>
    <mergeCell ref="B914:B916"/>
    <mergeCell ref="B858:B860"/>
    <mergeCell ref="B864:B866"/>
    <mergeCell ref="B861:B863"/>
    <mergeCell ref="B867:B869"/>
    <mergeCell ref="B873:B875"/>
    <mergeCell ref="B870:B872"/>
    <mergeCell ref="B887:B889"/>
    <mergeCell ref="B908:B910"/>
    <mergeCell ref="B890:B892"/>
    <mergeCell ref="B893:B895"/>
    <mergeCell ref="B896:B898"/>
    <mergeCell ref="B899:B901"/>
    <mergeCell ref="B876:B878"/>
    <mergeCell ref="B628:B630"/>
    <mergeCell ref="B631:B633"/>
    <mergeCell ref="B634:B636"/>
    <mergeCell ref="B830:B832"/>
    <mergeCell ref="B833:B835"/>
    <mergeCell ref="B836:B838"/>
    <mergeCell ref="B849:B851"/>
    <mergeCell ref="B852:B854"/>
    <mergeCell ref="B855:B857"/>
    <mergeCell ref="B827:B829"/>
    <mergeCell ref="B637:B639"/>
    <mergeCell ref="B640:B642"/>
    <mergeCell ref="B643:B645"/>
    <mergeCell ref="B655:B657"/>
    <mergeCell ref="B658:B660"/>
    <mergeCell ref="B661:B663"/>
    <mergeCell ref="B664:B666"/>
    <mergeCell ref="B667:B669"/>
    <mergeCell ref="B670:B672"/>
    <mergeCell ref="B673:B675"/>
    <mergeCell ref="B676:B678"/>
    <mergeCell ref="B679:B681"/>
    <mergeCell ref="B682:B684"/>
    <mergeCell ref="B693:B695"/>
    <mergeCell ref="B590:B592"/>
    <mergeCell ref="B593:B595"/>
    <mergeCell ref="B596:B598"/>
    <mergeCell ref="B599:B601"/>
    <mergeCell ref="B602:B604"/>
    <mergeCell ref="B616:B618"/>
    <mergeCell ref="B619:B621"/>
    <mergeCell ref="B622:B624"/>
    <mergeCell ref="B625:B627"/>
    <mergeCell ref="B556:B558"/>
    <mergeCell ref="B559:B561"/>
    <mergeCell ref="B562:B564"/>
    <mergeCell ref="B565:B567"/>
    <mergeCell ref="B575:B577"/>
    <mergeCell ref="B578:B580"/>
    <mergeCell ref="B581:B583"/>
    <mergeCell ref="B584:B586"/>
    <mergeCell ref="B587:B589"/>
    <mergeCell ref="B522:B524"/>
    <mergeCell ref="B525:B527"/>
    <mergeCell ref="B528:B530"/>
    <mergeCell ref="B538:B540"/>
    <mergeCell ref="B541:B543"/>
    <mergeCell ref="B544:B546"/>
    <mergeCell ref="B547:B549"/>
    <mergeCell ref="B550:B552"/>
    <mergeCell ref="B553:B555"/>
    <mergeCell ref="B488:B490"/>
    <mergeCell ref="B491:B493"/>
    <mergeCell ref="B504:B506"/>
    <mergeCell ref="B501:B503"/>
    <mergeCell ref="B507:B509"/>
    <mergeCell ref="B510:B512"/>
    <mergeCell ref="B513:B515"/>
    <mergeCell ref="B516:B518"/>
    <mergeCell ref="B519:B521"/>
    <mergeCell ref="B450:B452"/>
    <mergeCell ref="B464:B466"/>
    <mergeCell ref="B467:B469"/>
    <mergeCell ref="B470:B472"/>
    <mergeCell ref="B473:B475"/>
    <mergeCell ref="B476:B478"/>
    <mergeCell ref="B479:B481"/>
    <mergeCell ref="B482:B484"/>
    <mergeCell ref="B485:B487"/>
    <mergeCell ref="B423:B425"/>
    <mergeCell ref="B426:B428"/>
    <mergeCell ref="B429:B431"/>
    <mergeCell ref="B432:B434"/>
    <mergeCell ref="B435:B437"/>
    <mergeCell ref="B438:B440"/>
    <mergeCell ref="B441:B443"/>
    <mergeCell ref="B444:B446"/>
    <mergeCell ref="B447:B449"/>
    <mergeCell ref="B389:B391"/>
    <mergeCell ref="B392:B394"/>
    <mergeCell ref="B395:B397"/>
    <mergeCell ref="B398:B400"/>
    <mergeCell ref="B401:B403"/>
    <mergeCell ref="B404:B406"/>
    <mergeCell ref="B407:B409"/>
    <mergeCell ref="B410:B412"/>
    <mergeCell ref="B413:B415"/>
    <mergeCell ref="B355:B357"/>
    <mergeCell ref="B358:B360"/>
    <mergeCell ref="B361:B363"/>
    <mergeCell ref="B364:B366"/>
    <mergeCell ref="B367:B369"/>
    <mergeCell ref="B370:B372"/>
    <mergeCell ref="B373:B375"/>
    <mergeCell ref="B376:B378"/>
    <mergeCell ref="B386:B388"/>
    <mergeCell ref="B279:B281"/>
    <mergeCell ref="B282:B284"/>
    <mergeCell ref="B285:B287"/>
    <mergeCell ref="B288:B290"/>
    <mergeCell ref="B291:B293"/>
    <mergeCell ref="B294:B296"/>
    <mergeCell ref="B297:B299"/>
    <mergeCell ref="B349:B351"/>
    <mergeCell ref="B352:B354"/>
    <mergeCell ref="B245:B247"/>
    <mergeCell ref="B248:B250"/>
    <mergeCell ref="B251:B253"/>
    <mergeCell ref="B254:B256"/>
    <mergeCell ref="B257:B259"/>
    <mergeCell ref="B260:B262"/>
    <mergeCell ref="B270:B272"/>
    <mergeCell ref="B273:B275"/>
    <mergeCell ref="B276:B278"/>
    <mergeCell ref="B211:B213"/>
    <mergeCell ref="B214:B216"/>
    <mergeCell ref="B217:B219"/>
    <mergeCell ref="B220:B222"/>
    <mergeCell ref="B223:B225"/>
    <mergeCell ref="B233:B235"/>
    <mergeCell ref="B236:B238"/>
    <mergeCell ref="B239:B241"/>
    <mergeCell ref="B242:B244"/>
    <mergeCell ref="B135:B137"/>
    <mergeCell ref="B138:B140"/>
    <mergeCell ref="B141:B143"/>
    <mergeCell ref="B196:B198"/>
    <mergeCell ref="B199:B201"/>
    <mergeCell ref="B144:B146"/>
    <mergeCell ref="B202:B204"/>
    <mergeCell ref="B205:B207"/>
    <mergeCell ref="B208:B210"/>
    <mergeCell ref="B100:B102"/>
    <mergeCell ref="B103:B105"/>
    <mergeCell ref="B106:B108"/>
    <mergeCell ref="B117:B119"/>
    <mergeCell ref="B120:B122"/>
    <mergeCell ref="B123:B125"/>
    <mergeCell ref="B126:B128"/>
    <mergeCell ref="B129:B131"/>
    <mergeCell ref="B132:B134"/>
    <mergeCell ref="B66:B68"/>
    <mergeCell ref="B69:B71"/>
    <mergeCell ref="B79:B81"/>
    <mergeCell ref="B82:B84"/>
    <mergeCell ref="B85:B87"/>
    <mergeCell ref="B88:B90"/>
    <mergeCell ref="B91:B93"/>
    <mergeCell ref="B94:B96"/>
    <mergeCell ref="B97:B99"/>
    <mergeCell ref="B31:B33"/>
    <mergeCell ref="B42:B44"/>
    <mergeCell ref="B45:B47"/>
    <mergeCell ref="B48:B50"/>
    <mergeCell ref="B51:B53"/>
    <mergeCell ref="B54:B56"/>
    <mergeCell ref="B57:B59"/>
    <mergeCell ref="B60:B62"/>
    <mergeCell ref="B63:B65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Mehta</dc:creator>
  <cp:lastModifiedBy>kalpesh</cp:lastModifiedBy>
  <dcterms:created xsi:type="dcterms:W3CDTF">2015-04-27T05:36:02Z</dcterms:created>
  <dcterms:modified xsi:type="dcterms:W3CDTF">2015-04-27T06:02:11Z</dcterms:modified>
</cp:coreProperties>
</file>