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00" windowHeight="10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<sst xmlns="http://schemas.openxmlformats.org/spreadsheetml/2006/main" count="29" uniqueCount="24">
  <si>
    <t>纹波计算</t>
  </si>
  <si>
    <t>VIN</t>
  </si>
  <si>
    <t>V</t>
  </si>
  <si>
    <t>VOUT</t>
  </si>
  <si>
    <t>f</t>
  </si>
  <si>
    <t>kHz</t>
  </si>
  <si>
    <t>Hz</t>
  </si>
  <si>
    <t>L</t>
  </si>
  <si>
    <t>uH</t>
  </si>
  <si>
    <t>H</t>
  </si>
  <si>
    <t>C</t>
  </si>
  <si>
    <t>uF</t>
  </si>
  <si>
    <t>ESR</t>
  </si>
  <si>
    <t>mΩ</t>
  </si>
  <si>
    <t>Ω</t>
  </si>
  <si>
    <t>vout*(vin-vout)</t>
  </si>
  <si>
    <t>8*f*f*L*C*vin</t>
  </si>
  <si>
    <t>纹波1(B9/B10)</t>
  </si>
  <si>
    <t>mV</t>
  </si>
  <si>
    <t>vout*(vin-vout)*ESR</t>
  </si>
  <si>
    <t>f*l*vin</t>
  </si>
  <si>
    <t>纹波2(B12/B13)</t>
  </si>
  <si>
    <t>mv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</si>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</sst>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12" sqref="E12"/>
    </sheetView>
  </sheetViews>
  <sheetFormatPr defaultColWidth="8.72727272727273" defaultRowHeight="14" outlineLevelCol="4"/>
  <cols>
    <col min="1" max="1" width="21.0909090909091" customWidth="1"/>
    <col min="2" max="2" width="12.8181818181818"/>
    <col min="4" max="4" width="20.7272727272727" customWidth="1"/>
    <col min="5" max="5" width="12.8181818181818"/>
  </cols>
  <sheetData>
    <row r="1" spans="1:1">
      <c r="A1" t="s">
        <v>0</v>
      </c>
    </row>
    <row r="2" spans="1:5">
      <c r="A2" t="s">
        <v>1</v>
      </c>
      <c r="B2">
        <v>12</v>
      </c>
      <c r="C2" t="s">
        <v>2</v>
      </c>
      <c r="D2">
        <f>B2</f>
        <v>12</v>
      </c>
      <c r="E2" t="s">
        <v>2</v>
      </c>
    </row>
    <row r="3" spans="1:5">
      <c r="A3" t="s">
        <v>3</v>
      </c>
      <c r="B3">
        <v>5</v>
      </c>
      <c r="C3" t="s">
        <v>2</v>
      </c>
      <c r="D3">
        <f>B3</f>
        <v>5</v>
      </c>
      <c r="E3" t="s">
        <v>2</v>
      </c>
    </row>
    <row r="4" spans="1:5">
      <c r="A4" t="s">
        <v>4</v>
      </c>
      <c r="B4">
        <v>500</v>
      </c>
      <c r="C4" t="s">
        <v>5</v>
      </c>
      <c r="D4">
        <f>B4*1000</f>
        <v>500000</v>
      </c>
      <c r="E4" t="s">
        <v>6</v>
      </c>
    </row>
    <row r="5" spans="1:5">
      <c r="A5" t="s">
        <v>7</v>
      </c>
      <c r="B5">
        <v>4.7</v>
      </c>
      <c r="C5" t="s">
        <v>8</v>
      </c>
      <c r="D5">
        <f>B5/1000000</f>
        <v>4.7e-6</v>
      </c>
      <c r="E5" t="s">
        <v>9</v>
      </c>
    </row>
    <row r="6" spans="1:5">
      <c r="A6" t="s">
        <v>10</v>
      </c>
      <c r="B6">
        <v>30</v>
      </c>
      <c r="C6" t="s">
        <v>11</v>
      </c>
      <c r="D6">
        <f>B6/1000000</f>
        <v>3e-5</v>
      </c>
      <c r="E6" t="s">
        <v>10</v>
      </c>
    </row>
    <row r="7" spans="1:5">
      <c r="A7" t="s">
        <v>12</v>
      </c>
      <c r="B7">
        <v>10</v>
      </c>
      <c r="C7" t="s">
        <v>13</v>
      </c>
      <c r="D7">
        <f>B7/1000</f>
        <v>0.01</v>
      </c>
      <c r="E7" t="s">
        <v>14</v>
      </c>
    </row>
    <row r="9" spans="1:2">
      <c r="A9" t="s">
        <v>15</v>
      </c>
      <c r="B9">
        <f>B3*(B2-B3)</f>
        <v>35</v>
      </c>
    </row>
    <row r="10" spans="1:2">
      <c r="A10" t="s">
        <v>16</v>
      </c>
      <c r="B10">
        <f>8*D4*D4*D5*D6*D2</f>
        <v>3384</v>
      </c>
    </row>
    <row r="11" spans="1:3">
      <c r="A11" t="s">
        <v>17</v>
      </c>
      <c r="B11">
        <f>B9/B10*1000</f>
        <v>10.3427895981087</v>
      </c>
      <c r="C11" t="s">
        <v>18</v>
      </c>
    </row>
    <row r="12" spans="1:2">
      <c r="A12" t="s">
        <v>19</v>
      </c>
      <c r="B12">
        <f>B9*D7</f>
        <v>0.35</v>
      </c>
    </row>
    <row r="13" spans="1:2">
      <c r="A13" t="s">
        <v>20</v>
      </c>
      <c r="B13">
        <f>D2*D4*D5</f>
        <v>28.2</v>
      </c>
    </row>
    <row r="14" spans="1:3">
      <c r="A14" t="s">
        <v>21</v>
      </c>
      <c r="B14">
        <f>B12/B13*1000</f>
        <v>12.4113475177305</v>
      </c>
      <c r="C14" t="s">
        <v>22</v>
      </c>
    </row>
    <row r="15" spans="1:3">
      <c r="A15" t="s">
        <v>23</v>
      </c>
      <c r="B15">
        <f>B11+B14</f>
        <v>22.7541371158392</v>
      </c>
      <c r="C15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xyfd</dc:creator>
  <cp:lastModifiedBy>xyfd</cp:lastModifiedBy>
  <dcterms:created xsi:type="dcterms:W3CDTF">2023-07-23T00:10:31Z</dcterms:created>
  <dcterms:modified xsi:type="dcterms:W3CDTF">2023-07-23T00:42:40Z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